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 info" sheetId="1" r:id="rId3"/>
    <sheet state="visible" name="PPXF" sheetId="2" r:id="rId4"/>
    <sheet state="visible" name="Ha complex" sheetId="3" r:id="rId5"/>
    <sheet state="visible" name="Hb complex" sheetId="4" r:id="rId6"/>
    <sheet state="visible" name="OII complex" sheetId="5" r:id="rId7"/>
    <sheet state="visible" name="BPT" sheetId="6" r:id="rId8"/>
    <sheet state="visible" name="BH Masses" sheetId="7" r:id="rId9"/>
    <sheet state="visible" name="Ricci_2_10keV" sheetId="8" r:id="rId10"/>
    <sheet state="visible" name="Ricci_new" sheetId="9" r:id="rId11"/>
    <sheet state="visible" name="Broad Line Measurements" sheetId="10" r:id="rId12"/>
    <sheet state="visible" name="Benny Hbeta fits" sheetId="11" r:id="rId13"/>
    <sheet state="visible" name="bzcat" sheetId="12" r:id="rId14"/>
    <sheet state="visible" name="LWinter" sheetId="13" r:id="rId15"/>
    <sheet state="visible" name="Gemini_LS" sheetId="14" r:id="rId16"/>
    <sheet state="visible" name="SAAO" sheetId="15" r:id="rId17"/>
    <sheet state="visible" name="NED_values" sheetId="16" r:id="rId18"/>
  </sheets>
  <definedNames/>
  <calcPr/>
</workbook>
</file>

<file path=xl/sharedStrings.xml><?xml version="1.0" encoding="utf-8"?>
<sst xmlns="http://schemas.openxmlformats.org/spreadsheetml/2006/main" count="23115" uniqueCount="3918">
  <si>
    <t>BAT Index</t>
  </si>
  <si>
    <t>Other Name</t>
  </si>
  <si>
    <t>BAT Name</t>
  </si>
  <si>
    <t>CTPT Name</t>
  </si>
  <si>
    <t>spec. source</t>
  </si>
  <si>
    <t>NII/Halpha BPT</t>
  </si>
  <si>
    <t>SII/Halpha</t>
  </si>
  <si>
    <t>OI/Halpha</t>
  </si>
  <si>
    <t>He II</t>
  </si>
  <si>
    <t>OIII/OII</t>
  </si>
  <si>
    <t>Ne V detection</t>
  </si>
  <si>
    <t>FWHM narrow [km/s]</t>
  </si>
  <si>
    <t>Spec. source</t>
  </si>
  <si>
    <t>OIII redshift</t>
  </si>
  <si>
    <t>SWIFT J0918.5+1618</t>
  </si>
  <si>
    <t>TYPE</t>
  </si>
  <si>
    <t>Mrk 704</t>
  </si>
  <si>
    <t>REDSHIFT</t>
  </si>
  <si>
    <t>Palomar</t>
  </si>
  <si>
    <t>BATID</t>
  </si>
  <si>
    <t>err</t>
  </si>
  <si>
    <t>BAT Measurements</t>
  </si>
  <si>
    <t>ricci?</t>
  </si>
  <si>
    <t>F(OI 6300) [e-15 erg/s/cm2]</t>
  </si>
  <si>
    <t>F(NII red) [e-15 erg/s/cm2]</t>
  </si>
  <si>
    <t>index</t>
  </si>
  <si>
    <t>F(NII total) [e-15 erg/s/cm2]</t>
  </si>
  <si>
    <t>F(Ha narrow) [e-15 erg/s/cm2]</t>
  </si>
  <si>
    <t>F(SII blue) [e-15 erg/s/cm2]</t>
  </si>
  <si>
    <t>F(SII red) [e-15 erg/s/cm2]</t>
  </si>
  <si>
    <t>Seyfert</t>
  </si>
  <si>
    <t>Low S/N</t>
  </si>
  <si>
    <t>Osterbrook Class</t>
  </si>
  <si>
    <t>Gratings</t>
  </si>
  <si>
    <t>OIII Redshift</t>
  </si>
  <si>
    <t>Date Spectra taken</t>
  </si>
  <si>
    <t>z for fit</t>
  </si>
  <si>
    <t>log F5100 [erg/s/cm2/A]</t>
  </si>
  <si>
    <t>Hbeta FWHM</t>
  </si>
  <si>
    <t>Halpha FWHM</t>
  </si>
  <si>
    <t>CIV FWHM</t>
  </si>
  <si>
    <t>Ned class check</t>
  </si>
  <si>
    <t>SWIFT J1139.0-3743</t>
  </si>
  <si>
    <t>NGC 3783</t>
  </si>
  <si>
    <t>Crenshaw_Loral1K_double</t>
  </si>
  <si>
    <t>angDist</t>
  </si>
  <si>
    <t>SWIFT J0001.0-0708</t>
  </si>
  <si>
    <t>SWIFT J0122.8+5003</t>
  </si>
  <si>
    <t>2MASX J00004876-0709117</t>
  </si>
  <si>
    <t>MCG +08-03-018</t>
  </si>
  <si>
    <t>orig order</t>
  </si>
  <si>
    <t>Palomar_txt</t>
  </si>
  <si>
    <t>SWIFT J2303.3+0852</t>
  </si>
  <si>
    <t>batname</t>
  </si>
  <si>
    <t>NGC 7469</t>
  </si>
  <si>
    <t>ra</t>
  </si>
  <si>
    <t>LANDT2</t>
  </si>
  <si>
    <t>dec</t>
  </si>
  <si>
    <t>name</t>
  </si>
  <si>
    <t>No HeII detection</t>
  </si>
  <si>
    <t>9month</t>
  </si>
  <si>
    <t>SWIFT J0017.1+8134</t>
  </si>
  <si>
    <t>[HB89] 0014+813</t>
  </si>
  <si>
    <t>SWIFT J0923.7+2255</t>
  </si>
  <si>
    <t>CGCG 121-075</t>
  </si>
  <si>
    <t>5BZQJ0017+8135</t>
  </si>
  <si>
    <t>SWIFT J0218.0+7348</t>
  </si>
  <si>
    <t>[HB89] 0212+735</t>
  </si>
  <si>
    <t>5BZQJ0217+7349</t>
  </si>
  <si>
    <t>SWIFT J0804.2+0507</t>
  </si>
  <si>
    <t>grating</t>
  </si>
  <si>
    <t>Mrk 1210</t>
  </si>
  <si>
    <t>BAT_ID</t>
  </si>
  <si>
    <t>SWIFT J0311.8-7653</t>
  </si>
  <si>
    <t>[HB89] 0312-770</t>
  </si>
  <si>
    <t>5BZQJ0311-7651</t>
  </si>
  <si>
    <t>SWIFT J0405.5-1307</t>
  </si>
  <si>
    <t>[HB89] 0403-132</t>
  </si>
  <si>
    <t>5BZQJ0405-1308</t>
  </si>
  <si>
    <t>SWIFT J0539.9-2839</t>
  </si>
  <si>
    <t>SWIFT J0453.4+0404</t>
  </si>
  <si>
    <t>[HB89] 0537-286</t>
  </si>
  <si>
    <t>2MASX J04532576+0403416</t>
  </si>
  <si>
    <t>5BZQJ0539-2839</t>
  </si>
  <si>
    <t>count_name</t>
  </si>
  <si>
    <t>filename</t>
  </si>
  <si>
    <t>SWIFT J0555.5+3946</t>
  </si>
  <si>
    <t>[HB89] 0552+398</t>
  </si>
  <si>
    <t>zbest</t>
  </si>
  <si>
    <t>5BZQJ0555+3948</t>
  </si>
  <si>
    <t>RA</t>
  </si>
  <si>
    <t>DEC</t>
  </si>
  <si>
    <t>SWIFT J0841.4+7052</t>
  </si>
  <si>
    <t>SWIFT J1048.4-2511</t>
  </si>
  <si>
    <t>[HB89] 0836+710</t>
  </si>
  <si>
    <t>NGC 3393</t>
  </si>
  <si>
    <t>5BZQJ0841+7053</t>
  </si>
  <si>
    <t>SNIFS</t>
  </si>
  <si>
    <t>SWIFT J1337.7-1253</t>
  </si>
  <si>
    <t>[HB89] 1334-127</t>
  </si>
  <si>
    <t>5BZQJ1337-1257</t>
  </si>
  <si>
    <t>SWIFT J1417.7+2539</t>
  </si>
  <si>
    <t>[HB89] 1415+259</t>
  </si>
  <si>
    <t>5BZBJ1417+2543</t>
  </si>
  <si>
    <t>SWIFT J2232.5+1141</t>
  </si>
  <si>
    <t>[HB89] 2230+114</t>
  </si>
  <si>
    <t>5BZQJ2232+1143</t>
  </si>
  <si>
    <t>SWIFT J1428.7+4234</t>
  </si>
  <si>
    <t>1ES 1426+428</t>
  </si>
  <si>
    <t>5BZBJ1428+4240</t>
  </si>
  <si>
    <t>SWIFT J0324.8+3410</t>
  </si>
  <si>
    <t>1H 0323+342</t>
  </si>
  <si>
    <t>5BZUJ0324+3410</t>
  </si>
  <si>
    <t>SWIFT J2010.6-2521</t>
  </si>
  <si>
    <t>1RXS J201020.0-252356</t>
  </si>
  <si>
    <t>5BZQJ2010-2523</t>
  </si>
  <si>
    <t>D_L 
[cm]</t>
  </si>
  <si>
    <t>SWIFT J2251.8-3210</t>
  </si>
  <si>
    <t>SWIFT J1445.6+2702</t>
  </si>
  <si>
    <t>1RXS J225146.9-320614</t>
  </si>
  <si>
    <t>CGCG 164-019</t>
  </si>
  <si>
    <t>5BZUJ2251-3206</t>
  </si>
  <si>
    <t>SWIFT J1656.3-3302</t>
  </si>
  <si>
    <t>2MASS J16561677-3302127</t>
  </si>
  <si>
    <t>5BZQJ1656-3302</t>
  </si>
  <si>
    <t>SWIFT J0213.7+5147</t>
  </si>
  <si>
    <t>2MASX J02141794+5144520</t>
  </si>
  <si>
    <t>5BZGJ0214+5144</t>
  </si>
  <si>
    <t>SWIFT J0001.6-7701</t>
  </si>
  <si>
    <t>Fairall 1203</t>
  </si>
  <si>
    <t>SWIFT J0623.3-6438</t>
  </si>
  <si>
    <t>2MASX J06230765-6436211</t>
  </si>
  <si>
    <t>SWIFT J1417.9+2507</t>
  </si>
  <si>
    <t>5BZQJ0623-6436</t>
  </si>
  <si>
    <t>NGC 5548</t>
  </si>
  <si>
    <t>SDSS</t>
  </si>
  <si>
    <t>SWIFT J0710.3+5908</t>
  </si>
  <si>
    <t>2MASX J07103005+5908202</t>
  </si>
  <si>
    <t>5BZBJ0710+5908</t>
  </si>
  <si>
    <t>SWIFT J1031.5+5051</t>
  </si>
  <si>
    <t>2MASX J10311847+5053358</t>
  </si>
  <si>
    <t>5BZBJ1031+5053</t>
  </si>
  <si>
    <t>SWIFT J2044.2-1045</t>
  </si>
  <si>
    <t>SWIFT J1103.5-2329</t>
  </si>
  <si>
    <t>2MASX J11033765-2329307</t>
  </si>
  <si>
    <t>Mrk 509</t>
  </si>
  <si>
    <t>5BZBJ1103-2329</t>
  </si>
  <si>
    <t>Crenshaw_Goldcam_double</t>
  </si>
  <si>
    <t>SWIFT J1136.7+6738</t>
  </si>
  <si>
    <t>LINER</t>
  </si>
  <si>
    <t>2MASX J11363009+6737042</t>
  </si>
  <si>
    <t>5BZBJ1136+6737</t>
  </si>
  <si>
    <t>SWIFT J2219.7+2614</t>
  </si>
  <si>
    <t>2MASX J22194971+2613277</t>
  </si>
  <si>
    <t>5BZGJ2219+2613</t>
  </si>
  <si>
    <t>SWIFT J2327.4+1525</t>
  </si>
  <si>
    <t>2MASX J23272195+1524375</t>
  </si>
  <si>
    <t>SWIFT J0234.6-0848</t>
  </si>
  <si>
    <t>log L5100 [erg/s]</t>
  </si>
  <si>
    <t>NGC 985</t>
  </si>
  <si>
    <t>log Lbol (5100)
[erg/s]</t>
  </si>
  <si>
    <t>5BZUJ2327+1524</t>
  </si>
  <si>
    <t>SWIFT J2346.8+5143</t>
  </si>
  <si>
    <t>2MASX J23470479+5142179</t>
  </si>
  <si>
    <t>5BZBJ2347+5142</t>
  </si>
  <si>
    <t>SWIFT J0433.0+0521</t>
  </si>
  <si>
    <t>3C 120</t>
  </si>
  <si>
    <t>5BZUJ0433+0521</t>
  </si>
  <si>
    <t>SWIFT J0331.3+0538</t>
  </si>
  <si>
    <t>SWIFT J1229.1+0202</t>
  </si>
  <si>
    <t>2MASX J03305218+0538253</t>
  </si>
  <si>
    <t>3C 273</t>
  </si>
  <si>
    <t>5BZQJ1229+0203</t>
  </si>
  <si>
    <t>SWIFT J0003.3+2737</t>
  </si>
  <si>
    <t>2MASX J00032742+2739173</t>
  </si>
  <si>
    <t>SWIFT J1256.2-0551</t>
  </si>
  <si>
    <t>3C 279</t>
  </si>
  <si>
    <t>5BZQJ1256-0547</t>
  </si>
  <si>
    <t>SWIFT J1458.9+7143</t>
  </si>
  <si>
    <t>3C 309.1</t>
  </si>
  <si>
    <t>5BZUJ1459+7140</t>
  </si>
  <si>
    <t>SWIFT J1643.1+3951</t>
  </si>
  <si>
    <t>3C 345</t>
  </si>
  <si>
    <t>SWIFT J2304.8-0843</t>
  </si>
  <si>
    <t>5BZQJ1642+3948</t>
  </si>
  <si>
    <t>Mrk 926</t>
  </si>
  <si>
    <t>SWIFT J1829.4+4846</t>
  </si>
  <si>
    <t>3C 380</t>
  </si>
  <si>
    <t>5BZUJ1829+4844</t>
  </si>
  <si>
    <t>FWHM(Hbeta) [km/s]</t>
  </si>
  <si>
    <t>SWIFT J2253.9+1608</t>
  </si>
  <si>
    <t>3C 454.3</t>
  </si>
  <si>
    <t>5BZQJ2253+1608</t>
  </si>
  <si>
    <t>SWIFT J0006.2+2012</t>
  </si>
  <si>
    <t>SWIFT J0127.5+1910</t>
  </si>
  <si>
    <t>Mrk 359</t>
  </si>
  <si>
    <t>--</t>
  </si>
  <si>
    <t>log M_BH [TN12]</t>
  </si>
  <si>
    <t>log L/L_Edd [TN12]</t>
  </si>
  <si>
    <t>log L(OIII) [erg/s]</t>
  </si>
  <si>
    <t>fit Q-flag</t>
  </si>
  <si>
    <t>EW(Hbeta)
[A]</t>
  </si>
  <si>
    <t>orig Q-flag</t>
  </si>
  <si>
    <t>man fit note</t>
  </si>
  <si>
    <t>Mrk 335</t>
  </si>
  <si>
    <t>J00063+2012</t>
  </si>
  <si>
    <t>SWIFT J1225.8+1240</t>
  </si>
  <si>
    <t>M03/TN12</t>
  </si>
  <si>
    <t>NGC 4388</t>
  </si>
  <si>
    <t>NGC 7811</t>
  </si>
  <si>
    <t>Crenshaw_Deveny</t>
  </si>
  <si>
    <t>2MASX J00040192+7019185</t>
  </si>
  <si>
    <t>Exp Time</t>
  </si>
  <si>
    <t>2MASX J00091156-0036551</t>
  </si>
  <si>
    <t>Slit size</t>
  </si>
  <si>
    <t>Telescope</t>
  </si>
  <si>
    <t>Mrk 1501</t>
  </si>
  <si>
    <t>Redshift independent dist</t>
  </si>
  <si>
    <t>Lum. distance</t>
  </si>
  <si>
    <t>Best distance</t>
  </si>
  <si>
    <t>70-month cat. lum</t>
  </si>
  <si>
    <t>2MASX J00210753-1910056</t>
  </si>
  <si>
    <t>SWIFT J0113.8+1313</t>
  </si>
  <si>
    <t>Mrk 975</t>
  </si>
  <si>
    <t>Spectra availability</t>
  </si>
  <si>
    <t>2MASX J00253292+6821442</t>
  </si>
  <si>
    <t>Gemini</t>
  </si>
  <si>
    <t>2MASX J00264073-5309479</t>
  </si>
  <si>
    <t>[HB89] 0026+129</t>
  </si>
  <si>
    <t>2MASX J00331831+6127433</t>
  </si>
  <si>
    <t>2MASX J00341665-7905204</t>
  </si>
  <si>
    <t>2MASX J00343284-0424117</t>
  </si>
  <si>
    <t>CTPT RA [deg]</t>
  </si>
  <si>
    <t>SWIFT J0925.0+5218</t>
  </si>
  <si>
    <t>CTPT Dec [deg]</t>
  </si>
  <si>
    <t>Mrk 110</t>
  </si>
  <si>
    <t>QSO B0033+595</t>
  </si>
  <si>
    <t>NED</t>
  </si>
  <si>
    <t>CGCG 535-012</t>
  </si>
  <si>
    <t>blended broad weak narrow</t>
  </si>
  <si>
    <t xml:space="preserve">    SNR</t>
  </si>
  <si>
    <t>Mrk 344</t>
  </si>
  <si>
    <t xml:space="preserve">    FLUX</t>
  </si>
  <si>
    <t>NGC 235A</t>
  </si>
  <si>
    <t>2MASX J00430184+3017195</t>
  </si>
  <si>
    <t>2MASX J00423991+3017515</t>
  </si>
  <si>
    <t>MCG -02-02-095</t>
  </si>
  <si>
    <t>SWIFT J0152.8-0329</t>
  </si>
  <si>
    <t>ESP 39607</t>
  </si>
  <si>
    <t>MCG -01-05-047</t>
  </si>
  <si>
    <t>(...)</t>
  </si>
  <si>
    <t>Mrk 348</t>
  </si>
  <si>
    <t>MCG +05-03-013</t>
  </si>
  <si>
    <t>Mrk 1148</t>
  </si>
  <si>
    <t>2MASX J00520383-2723488</t>
  </si>
  <si>
    <t>SWIFT J0214.6-0049</t>
  </si>
  <si>
    <t>Mrk 590</t>
  </si>
  <si>
    <t>[HB89] 0052+251</t>
  </si>
  <si>
    <t>Mrk 352</t>
  </si>
  <si>
    <t>F(Ha broad) [e-15 erg/s/cm2]</t>
  </si>
  <si>
    <t>ESO 195-IG 021 NED03</t>
  </si>
  <si>
    <t>FWHM(Ha broad) [km/s]</t>
  </si>
  <si>
    <t>2MASX J01012440-0308399</t>
  </si>
  <si>
    <t>quality flag</t>
  </si>
  <si>
    <t>comments</t>
  </si>
  <si>
    <t>PKS 0101-649</t>
  </si>
  <si>
    <t>Two broad components</t>
  </si>
  <si>
    <t>MCG -07-03-007</t>
  </si>
  <si>
    <t>ESO 243- G 026</t>
  </si>
  <si>
    <t>2MASX J01053882-1416133</t>
  </si>
  <si>
    <t>HE 0103-3447</t>
  </si>
  <si>
    <t>Crenshaw/v4/TN12</t>
  </si>
  <si>
    <t>2MASX J01064523+0638015</t>
  </si>
  <si>
    <t>1RXS J010737.5-113946</t>
  </si>
  <si>
    <t>2MASX J01073963-1139117</t>
  </si>
  <si>
    <t>1RXS J010713.0-113554</t>
  </si>
  <si>
    <t>SWIFT J0552.2-0727</t>
  </si>
  <si>
    <t>3C 033</t>
  </si>
  <si>
    <t>NGC 2110</t>
  </si>
  <si>
    <t>SWIFT J0010.5+1057</t>
  </si>
  <si>
    <t>NGC 424</t>
  </si>
  <si>
    <t>87GB 011040.5+250307</t>
  </si>
  <si>
    <t>J00105+1058</t>
  </si>
  <si>
    <t>Mrk 1152</t>
  </si>
  <si>
    <t>IC 1657</t>
  </si>
  <si>
    <t>NGC 454E</t>
  </si>
  <si>
    <t>NGC 452</t>
  </si>
  <si>
    <t>2MASX J01163118-1236171</t>
  </si>
  <si>
    <t>[HB89] 0119-286</t>
  </si>
  <si>
    <t>SWIFT J0029.2+1319</t>
  </si>
  <si>
    <t>J00292+1316</t>
  </si>
  <si>
    <t>SHBL J012308.7+342049</t>
  </si>
  <si>
    <t>NGC 526A</t>
  </si>
  <si>
    <t>Fairall 9</t>
  </si>
  <si>
    <t>SWIFT J0051.9+1724</t>
  </si>
  <si>
    <t>J00519+1725</t>
  </si>
  <si>
    <t>NGC 513</t>
  </si>
  <si>
    <t>1RXS J012556.6+351039</t>
  </si>
  <si>
    <t>RHS 10</t>
  </si>
  <si>
    <t>SWIFT J0054.9+2524</t>
  </si>
  <si>
    <t>table</t>
  </si>
  <si>
    <t>J00548+2525</t>
  </si>
  <si>
    <t>MCG -03-04-072</t>
  </si>
  <si>
    <t>CGCG 459-058</t>
  </si>
  <si>
    <t>2MASX J01290761-6038423</t>
  </si>
  <si>
    <t>SWIFT J0059.4+3150</t>
  </si>
  <si>
    <t>ESO 244-IG 030</t>
  </si>
  <si>
    <t>SWIFT J1222.4+0414</t>
  </si>
  <si>
    <t>2MASX J01302127-4601448</t>
  </si>
  <si>
    <t>4C +04.42</t>
  </si>
  <si>
    <t>6DF</t>
  </si>
  <si>
    <t>J01138+1316</t>
  </si>
  <si>
    <t>ESO 353- G 009</t>
  </si>
  <si>
    <t>5BZQJ1222+0413</t>
  </si>
  <si>
    <t>NGC 612</t>
  </si>
  <si>
    <t>SWIFT ID</t>
  </si>
  <si>
    <t>log NH</t>
  </si>
  <si>
    <t>2MASX J01344565-0430134</t>
  </si>
  <si>
    <t>SWIFT J2203.0+3146</t>
  </si>
  <si>
    <t>Observed F2-10 Flux</t>
  </si>
  <si>
    <t>4C +31.63</t>
  </si>
  <si>
    <t>Intrinsic F2-10 (1e-12 erg/cm^2/s)</t>
  </si>
  <si>
    <t>SWIFT J0123.9-5846</t>
  </si>
  <si>
    <t>Observed F14-195</t>
  </si>
  <si>
    <t>5BZQJ2203+3145</t>
  </si>
  <si>
    <t>Intrinsic F14-150</t>
  </si>
  <si>
    <t>J01237-5848</t>
  </si>
  <si>
    <t>photon index</t>
  </si>
  <si>
    <t>SWIFTJ0006.2+2012</t>
  </si>
  <si>
    <t>SWIFT J0336.6+3217</t>
  </si>
  <si>
    <t>SWIFTJ0122.8+5003</t>
  </si>
  <si>
    <t>NaN</t>
  </si>
  <si>
    <t>4C +32.14</t>
  </si>
  <si>
    <t>5BZQJ0336+3218</t>
  </si>
  <si>
    <t>SWIFTJ1322.2-1641</t>
  </si>
  <si>
    <t>SWIFT J1153.6+4931</t>
  </si>
  <si>
    <t>4C +49.22</t>
  </si>
  <si>
    <t>SWIFT J0142.0+3922</t>
  </si>
  <si>
    <t>B2 0138+39B</t>
  </si>
  <si>
    <t>5BZQJ1153+4931</t>
  </si>
  <si>
    <t>J01419+3923</t>
  </si>
  <si>
    <t>SWIFTJ0111.4-3808</t>
  </si>
  <si>
    <t>SWIFT J0359.7+5058</t>
  </si>
  <si>
    <t>4C +50.11</t>
  </si>
  <si>
    <t>5BZQJ0359+5057</t>
  </si>
  <si>
    <t>SWIFTJ0521.0-2522</t>
  </si>
  <si>
    <t>B3 0133+388</t>
  </si>
  <si>
    <t>SWIFT J0157.2+4715</t>
  </si>
  <si>
    <t>SWIFT J1928.0+7356</t>
  </si>
  <si>
    <t>SWIFTID</t>
  </si>
  <si>
    <t>4C +73.18</t>
  </si>
  <si>
    <t>Counterpart</t>
  </si>
  <si>
    <t>2MASX J01571097+4715588</t>
  </si>
  <si>
    <t>5BZQJ1927+7358</t>
  </si>
  <si>
    <t>ESO 297-018</t>
  </si>
  <si>
    <t>z</t>
  </si>
  <si>
    <t>2MASX J01392400+2924067</t>
  </si>
  <si>
    <t>logNH</t>
  </si>
  <si>
    <t>nHerrlow</t>
  </si>
  <si>
    <t>SWIFT J0507.7+6732</t>
  </si>
  <si>
    <t>2MASX J01402676-5319389</t>
  </si>
  <si>
    <t>nHerrhigh</t>
  </si>
  <si>
    <t>87GB 050246.4+673341</t>
  </si>
  <si>
    <t>F2-10 (X-ray continuum+refl.) 1e-12 erg/cm</t>
  </si>
  <si>
    <t>5BZBJ0507+6737</t>
  </si>
  <si>
    <t>2MASX J01485967+2145343</t>
  </si>
  <si>
    <t>SWIFT J0206.2-0019</t>
  </si>
  <si>
    <t>Mrk 1018</t>
  </si>
  <si>
    <t>SDSS/DR7/TN12</t>
  </si>
  <si>
    <t>SWIFTJ0001.0-0708</t>
  </si>
  <si>
    <t>SWIFT J0744.0+2914</t>
  </si>
  <si>
    <t>UGC 03995A</t>
  </si>
  <si>
    <t>Broad line</t>
  </si>
  <si>
    <t>Vel disp</t>
  </si>
  <si>
    <t xml:space="preserve"> FLUX_LO</t>
  </si>
  <si>
    <t xml:space="preserve"> FLUX_HI</t>
  </si>
  <si>
    <t>CONTA</t>
  </si>
  <si>
    <t>J02145-0046</t>
  </si>
  <si>
    <t>SWIFT J0228.1+3118</t>
  </si>
  <si>
    <t>NGC 931</t>
  </si>
  <si>
    <t>SWIFTJ0001.6-7701</t>
  </si>
  <si>
    <t>-</t>
  </si>
  <si>
    <t>SWIFT J0230.2-0900</t>
  </si>
  <si>
    <t>Mrk 1044</t>
  </si>
  <si>
    <t>SWIFT J0026.5-5308</t>
  </si>
  <si>
    <t>SWIFTJ0002.5+0323</t>
  </si>
  <si>
    <t>F(HeII) [e-15 erg/s/cm2]</t>
  </si>
  <si>
    <t>SWIFT J0021.2-1909</t>
  </si>
  <si>
    <t>F(Hb narrow) [e-15 erg/s/cm2]</t>
  </si>
  <si>
    <t>F(OIII 5007) [e-15 erg/s/cm2]</t>
  </si>
  <si>
    <t>F(Hb broad) [e-15 erg/s/cm2]</t>
  </si>
  <si>
    <t>SWIFTJ0003.3+2737</t>
  </si>
  <si>
    <t>FWHM(Hb broad) [km/s]</t>
  </si>
  <si>
    <t>balmer decrement</t>
  </si>
  <si>
    <t>e.g. (20/10/11)</t>
  </si>
  <si>
    <t>J02346-0847</t>
  </si>
  <si>
    <t>SWIFT J0048.8+3155</t>
  </si>
  <si>
    <t>SWIFTJ0005.0+7021</t>
  </si>
  <si>
    <t>halpha limit</t>
  </si>
  <si>
    <t>2MASXJ00040192+7019185</t>
  </si>
  <si>
    <t>PPXF</t>
  </si>
  <si>
    <t>Osterbrock Classification</t>
  </si>
  <si>
    <t>(seconds)</t>
  </si>
  <si>
    <t>kpc</t>
  </si>
  <si>
    <t>Mpc</t>
  </si>
  <si>
    <t>14-195</t>
  </si>
  <si>
    <t>Comment</t>
  </si>
  <si>
    <t>bzcatv5</t>
  </si>
  <si>
    <t>BZCAT</t>
  </si>
  <si>
    <t>2QZ6QZ</t>
  </si>
  <si>
    <t>Marziani+03</t>
  </si>
  <si>
    <t>HamburgQSO</t>
  </si>
  <si>
    <t>KewleySouth</t>
  </si>
  <si>
    <t>Landtfluxcal</t>
  </si>
  <si>
    <t>Trippe</t>
  </si>
  <si>
    <t>KossKPNO</t>
  </si>
  <si>
    <t>Crenshaw</t>
  </si>
  <si>
    <t>Winter</t>
  </si>
  <si>
    <t>Hogg</t>
  </si>
  <si>
    <t>Trump</t>
  </si>
  <si>
    <t>other uncalibrated</t>
  </si>
  <si>
    <t>FAST uncal</t>
  </si>
  <si>
    <t>SWIFTJ0009.4-0037</t>
  </si>
  <si>
    <t xml:space="preserve">Galaxy               </t>
  </si>
  <si>
    <t>2MASXJ00091156-0036551</t>
  </si>
  <si>
    <t>SWIFT J0244.8+6227</t>
  </si>
  <si>
    <t>[HB89] 0241+622</t>
  </si>
  <si>
    <t>J02449+6228</t>
  </si>
  <si>
    <t>SWIFT J0423.5+0414</t>
  </si>
  <si>
    <t>2MASX J04234080+0408017</t>
  </si>
  <si>
    <t>SWIFTJ0010.5+1057</t>
  </si>
  <si>
    <t>F(NeVa) [e-15 erg/s/cm2]</t>
  </si>
  <si>
    <t>F(NeVb) [e-15 erg/s/cm2]</t>
  </si>
  <si>
    <t>F(OII) [e-15 erg/s/cm2]</t>
  </si>
  <si>
    <t>F(NeIIIa) [e-15 erg/s/cm2]</t>
  </si>
  <si>
    <t>F(NeIIIb) [e-15 erg/s/cm2]</t>
  </si>
  <si>
    <t>SWIFTJ0017.1+8134</t>
  </si>
  <si>
    <t>Error vel disp</t>
  </si>
  <si>
    <t>SWIFT J1252.3-1323</t>
  </si>
  <si>
    <t>SWIFT J0101.5-0308</t>
  </si>
  <si>
    <t>Flag</t>
  </si>
  <si>
    <t>NGC 4748</t>
  </si>
  <si>
    <t>Best literature value</t>
  </si>
  <si>
    <t>Lit Method</t>
  </si>
  <si>
    <t>Reference</t>
  </si>
  <si>
    <t>Preferred Value</t>
  </si>
  <si>
    <t>log(L_BAT)</t>
  </si>
  <si>
    <t>log(L_bol) from BAT</t>
  </si>
  <si>
    <t>log(L/L_Edd)</t>
  </si>
  <si>
    <t>Error log(L/L_Edd)</t>
  </si>
  <si>
    <t>SWIFT J1421.4+4747</t>
  </si>
  <si>
    <t>SWIFT J2359.0-3038</t>
  </si>
  <si>
    <t>SBS 1419+480</t>
  </si>
  <si>
    <t>SWIFT J0311.9+5032</t>
  </si>
  <si>
    <t>H 2356-309</t>
  </si>
  <si>
    <t>SDSS DR12B</t>
  </si>
  <si>
    <t>2MASX J03120291+5029147</t>
  </si>
  <si>
    <t>SWIFT J0105.7-1414</t>
  </si>
  <si>
    <t>SWIFT J2351.9-0109</t>
  </si>
  <si>
    <t>PKS 2349-01</t>
  </si>
  <si>
    <t>SWIFT J0319.7+4132</t>
  </si>
  <si>
    <t>NGC 1275</t>
  </si>
  <si>
    <t>J03198+4130</t>
  </si>
  <si>
    <t>NGC 678</t>
  </si>
  <si>
    <t>Sey Limit</t>
  </si>
  <si>
    <t>2MASX J01492228-5015073</t>
  </si>
  <si>
    <t>SWIFT J0345.2-3935</t>
  </si>
  <si>
    <t>ESO 354- G 004</t>
  </si>
  <si>
    <t>LCRS B034324.7-394349</t>
  </si>
  <si>
    <t>J03452-3934</t>
  </si>
  <si>
    <t>SWIFT J0111.4-3808</t>
  </si>
  <si>
    <t>SWIFT J2344.6-4246</t>
  </si>
  <si>
    <t>SWIFT J0354.2+0250</t>
  </si>
  <si>
    <t>2MASX J23444387-4243124</t>
  </si>
  <si>
    <t>2MASX J03540948+0249307</t>
  </si>
  <si>
    <t>SWIFT J1625.9+4349</t>
  </si>
  <si>
    <t>87GB 162418.8+435342</t>
  </si>
  <si>
    <t>SWIFT J2343.9+0537</t>
  </si>
  <si>
    <t>2MASX J23435956+0538233</t>
  </si>
  <si>
    <t>Apo Hogg</t>
  </si>
  <si>
    <t>5BZQJ1625+4347</t>
  </si>
  <si>
    <t>J04055-1308</t>
  </si>
  <si>
    <t>SWIFT J2341.8+3033</t>
  </si>
  <si>
    <t>UGC 12741</t>
  </si>
  <si>
    <t>SWIFT J2201.9+5057</t>
  </si>
  <si>
    <t>KPNO</t>
  </si>
  <si>
    <t>87GB 215950.2+503417</t>
  </si>
  <si>
    <t>5BZQJ2201+5048</t>
  </si>
  <si>
    <t>SWIFT J0414.8-0754</t>
  </si>
  <si>
    <t>Ca H+K ?</t>
  </si>
  <si>
    <t>IRAS 04124-0803</t>
  </si>
  <si>
    <t>SWIFTJ0935.9+6120</t>
  </si>
  <si>
    <t>Mg b ?</t>
  </si>
  <si>
    <t>SWIFTJ0326.0-5633</t>
  </si>
  <si>
    <t>SWIFTJ1231.4+5758</t>
  </si>
  <si>
    <t>SWIFT J2330.5+7124</t>
  </si>
  <si>
    <t>IGR J23308+7120</t>
  </si>
  <si>
    <t>SWIFTJ0357.6+4153</t>
  </si>
  <si>
    <t>sigma [km/s]</t>
  </si>
  <si>
    <t>SWIFTJ0630.7+6342</t>
  </si>
  <si>
    <t>Best Literature Value</t>
  </si>
  <si>
    <t>SWIFT J2328.9+0328</t>
  </si>
  <si>
    <t>Lit Ref</t>
  </si>
  <si>
    <t>NGC 7679</t>
  </si>
  <si>
    <t>Slit size(arcsec)</t>
  </si>
  <si>
    <t>Slit size (kpc)</t>
  </si>
  <si>
    <t>Grating</t>
  </si>
  <si>
    <t>J04148-0755</t>
  </si>
  <si>
    <t>SWIFTJ1412.9-6522</t>
  </si>
  <si>
    <t>SWIFTJ0743.0+6513</t>
  </si>
  <si>
    <t>J04331+0521</t>
  </si>
  <si>
    <t>SWIFTJ0202.4+6824B</t>
  </si>
  <si>
    <t>ESO198-024</t>
  </si>
  <si>
    <t>SWIFT J0404.0-3604</t>
  </si>
  <si>
    <t>SWIFT J0436.3-1022</t>
  </si>
  <si>
    <t>Mrk 618</t>
  </si>
  <si>
    <t>J04363-1022</t>
  </si>
  <si>
    <t>PKS 0402-362</t>
  </si>
  <si>
    <t>600V,316R</t>
  </si>
  <si>
    <t>SWIFT J1130.1-1447</t>
  </si>
  <si>
    <t>SWIFT J0113.8-1450</t>
  </si>
  <si>
    <t>PKS 1127-14</t>
  </si>
  <si>
    <t>NGC4593</t>
  </si>
  <si>
    <t>NGC4593_n11.txt</t>
  </si>
  <si>
    <t>SDSS-12</t>
  </si>
  <si>
    <t>nan</t>
  </si>
  <si>
    <t>SWIFT J0009.4-0037</t>
  </si>
  <si>
    <t>SWIFT J0100.9-4750</t>
  </si>
  <si>
    <t>SWIFT J0042.9-2332</t>
  </si>
  <si>
    <t>Mrk348</t>
  </si>
  <si>
    <t>Mrk18</t>
  </si>
  <si>
    <t>Mkn18_n06.txt</t>
  </si>
  <si>
    <t>SWIFT J0105.5-4213</t>
  </si>
  <si>
    <t>MCG+04-48-002</t>
  </si>
  <si>
    <t>MGC+04--48-002_n05.txt</t>
  </si>
  <si>
    <t>SWIFT J0106.2-4704</t>
  </si>
  <si>
    <t>SWIFT J0107.7-1137B</t>
  </si>
  <si>
    <t>SWIFT J0114.5-3236</t>
  </si>
  <si>
    <t>MGC+04--48-002_n06.txt</t>
  </si>
  <si>
    <t>SWIFT J0114.4-5522</t>
  </si>
  <si>
    <t>Saao</t>
  </si>
  <si>
    <t>SWIFT J0123.8-3504</t>
  </si>
  <si>
    <t>Crenshaw_double</t>
  </si>
  <si>
    <t>MCG+04-22-042</t>
  </si>
  <si>
    <t>MCG+04-22-042_n11.txt</t>
  </si>
  <si>
    <t>SWIFT J0124.5+3350</t>
  </si>
  <si>
    <t>Mrk359</t>
  </si>
  <si>
    <t>SWIFT J0131.8-3307</t>
  </si>
  <si>
    <t>SWIFT J0134.1-3625</t>
  </si>
  <si>
    <t>SWIFT J0138.6-4001</t>
  </si>
  <si>
    <t>SWIFT J0138.8+2925</t>
  </si>
  <si>
    <t>He, FWb(2)&lt;6k, [4450 300],[5100 250]</t>
  </si>
  <si>
    <t>SBS1301+540</t>
  </si>
  <si>
    <t>MCG+09-21-096_n11.txt</t>
  </si>
  <si>
    <t>MCG-01-24-012</t>
  </si>
  <si>
    <t>MCG-01-24-012_n11.txt</t>
  </si>
  <si>
    <t>SWIFT J0151.3-3610</t>
  </si>
  <si>
    <t>Mrk79</t>
  </si>
  <si>
    <t>Mrk79_n11.txt</t>
  </si>
  <si>
    <t>SWIFT J0201.0-0648</t>
  </si>
  <si>
    <t>NGC 788</t>
  </si>
  <si>
    <t>NGC7319</t>
  </si>
  <si>
    <t>NGC7319_n13.txt</t>
  </si>
  <si>
    <t>SWIFT J0215.6-1301</t>
  </si>
  <si>
    <t>3C 062</t>
  </si>
  <si>
    <t>ARK347</t>
  </si>
  <si>
    <t>Ark347_n11.txt</t>
  </si>
  <si>
    <t>SWIFT J0234.1+3233</t>
  </si>
  <si>
    <t>NGC 973</t>
  </si>
  <si>
    <t>NGC6240</t>
  </si>
  <si>
    <t>NGC6240_n13.txt</t>
  </si>
  <si>
    <t>SWIFT J0241.3-0816</t>
  </si>
  <si>
    <t>NGC 1052</t>
  </si>
  <si>
    <t>SWIFT J0242.0+0516</t>
  </si>
  <si>
    <t>2MASX J02420381+0510061</t>
  </si>
  <si>
    <t>SWIFT J0249.1+2627</t>
  </si>
  <si>
    <t>2MASX J02485937+2630391</t>
  </si>
  <si>
    <t>MCG--01-13-025_n06.txt</t>
  </si>
  <si>
    <t>SWIFT J0251.6-1639</t>
  </si>
  <si>
    <t>NGC 1125</t>
  </si>
  <si>
    <t>SWIFT J0252.7-0822</t>
  </si>
  <si>
    <t>MCG -02-08-014</t>
  </si>
  <si>
    <t>SWIFT J0255.2-0011</t>
  </si>
  <si>
    <t>NGC 1142</t>
  </si>
  <si>
    <t>SWIFT J0304.1-0108</t>
  </si>
  <si>
    <t>NGC 1194</t>
  </si>
  <si>
    <t>SWIFT J0308.2-2258</t>
  </si>
  <si>
    <t>NGC 1229</t>
  </si>
  <si>
    <t>SWIFT J0317.2+0116</t>
  </si>
  <si>
    <t>MCG +00-09-042</t>
  </si>
  <si>
    <t>Mrk841</t>
  </si>
  <si>
    <t>Mkn841_n13.txt</t>
  </si>
  <si>
    <t>SWIFT J0326.0-5633</t>
  </si>
  <si>
    <t>2MASX J03252346-5635443</t>
  </si>
  <si>
    <t>SWIFT J0331.4-0510</t>
  </si>
  <si>
    <t>LEDA138501</t>
  </si>
  <si>
    <t>MCG -01-09-045</t>
  </si>
  <si>
    <t>SwiftJ0209+5226_n05.txt</t>
  </si>
  <si>
    <t>SwiftJ0209+5226_n06.txt</t>
  </si>
  <si>
    <t>SWIFT J0353.7+3711</t>
  </si>
  <si>
    <t>2MASX J03534246+3714077</t>
  </si>
  <si>
    <t>CygnusA</t>
  </si>
  <si>
    <t>CygA_n14.txt</t>
  </si>
  <si>
    <t>Mrk1498</t>
  </si>
  <si>
    <t>Mrk1498_n14.txt</t>
  </si>
  <si>
    <t>3C403</t>
  </si>
  <si>
    <t>3C403_n05.txt</t>
  </si>
  <si>
    <t>SWIFT J0402.4-1807</t>
  </si>
  <si>
    <t>ESO 549- G 049</t>
  </si>
  <si>
    <t>3C403_n06.txt</t>
  </si>
  <si>
    <t>SWIFT J0407.4+0339</t>
  </si>
  <si>
    <t>3C 105</t>
  </si>
  <si>
    <t>3C382</t>
  </si>
  <si>
    <t>3C382_n13.txt</t>
  </si>
  <si>
    <t>LWINTER</t>
  </si>
  <si>
    <t xml:space="preserve">Fe&lt;3k, [4700 27 5100 24.5] </t>
  </si>
  <si>
    <t>2MASSJ19334715+3254259</t>
  </si>
  <si>
    <t>1RXSJ193347.6+325422_n13.txt</t>
  </si>
  <si>
    <t>SWIFT J0420.0-5457</t>
  </si>
  <si>
    <t>NGC 1566</t>
  </si>
  <si>
    <t>SWIFT J0433.5-5846</t>
  </si>
  <si>
    <t>2MASX J04332716-5843346</t>
  </si>
  <si>
    <t>4C+74.26</t>
  </si>
  <si>
    <t>4C+74.26_n14.txt</t>
  </si>
  <si>
    <t>4C50.55</t>
  </si>
  <si>
    <t>IGR21247+5058_n13.txt</t>
  </si>
  <si>
    <t>Mrk813</t>
  </si>
  <si>
    <t>Mkn813_n13.txt</t>
  </si>
  <si>
    <t>SWIFT J0440.9+2741</t>
  </si>
  <si>
    <t>2MASX J04404770+2739466</t>
  </si>
  <si>
    <t>SWIFT J0444.1+2813</t>
  </si>
  <si>
    <t>2MASXJ04440903+2813003</t>
  </si>
  <si>
    <t>SwiftJ0444+2813_n05.txt</t>
  </si>
  <si>
    <t>SWIFT J0446.4+1828</t>
  </si>
  <si>
    <t>UGC 3157</t>
  </si>
  <si>
    <t>1RXSJ045205.0+493248</t>
  </si>
  <si>
    <t>SwiftJ0452+4932_n06.txt</t>
  </si>
  <si>
    <t>SWIFT J0459.7+3502</t>
  </si>
  <si>
    <t>2MASXJ04595677+3502536</t>
  </si>
  <si>
    <t>SWIFT J0508.1+1727</t>
  </si>
  <si>
    <t>2MASX J05081967+1721483</t>
  </si>
  <si>
    <t>2MASXJ06411806+3249313</t>
  </si>
  <si>
    <t>SwiftJ0641+3255_n06.txt</t>
  </si>
  <si>
    <t>SWIFT J0512.1-1830</t>
  </si>
  <si>
    <t>ESO 553- G 022</t>
  </si>
  <si>
    <t>SWIFT J0515.3+1854</t>
  </si>
  <si>
    <t>UGC06728</t>
  </si>
  <si>
    <t>2MASXJ05151978+1854515</t>
  </si>
  <si>
    <t>SWIFT J0130.0-4218</t>
  </si>
  <si>
    <t>SwiftJ1145+7940_n06.txt</t>
  </si>
  <si>
    <t>SWIFT J0516.2-0009</t>
  </si>
  <si>
    <t>Ark 120</t>
  </si>
  <si>
    <t>J05161-0009</t>
  </si>
  <si>
    <t>1RXSJ174538.1+290823</t>
  </si>
  <si>
    <t>SWIFTJ1745.5+2906_n11.txt</t>
  </si>
  <si>
    <t>2MASXJ19301380+3410495</t>
  </si>
  <si>
    <t>SWIFTJ1930.5+3414_n14.txt</t>
  </si>
  <si>
    <t>FWb(1:2)&lt;6k</t>
  </si>
  <si>
    <t>SWIFT J0526.2-2118</t>
  </si>
  <si>
    <t>ESO 553- G 043</t>
  </si>
  <si>
    <t>RXJ1127.2+1909</t>
  </si>
  <si>
    <t>1RXSJ1127166.6+190914_n11.txt</t>
  </si>
  <si>
    <t>SWIFT J0130.2-4552</t>
  </si>
  <si>
    <t>Mrk520</t>
  </si>
  <si>
    <t>UGC11871_n05.txt</t>
  </si>
  <si>
    <t>SWIFT J0554.8+4625</t>
  </si>
  <si>
    <t>MCG +08-11-011</t>
  </si>
  <si>
    <t>UGC11871_n06.txt</t>
  </si>
  <si>
    <t>SWIFT J0602.2+2829</t>
  </si>
  <si>
    <t>IRAS 05589+2828</t>
  </si>
  <si>
    <t>3C105</t>
  </si>
  <si>
    <t>3C105_n09.txt</t>
  </si>
  <si>
    <t>SWIFT J0641.3+3257</t>
  </si>
  <si>
    <t>SWIFT J0655.8+3957</t>
  </si>
  <si>
    <t>3C452</t>
  </si>
  <si>
    <t>UGC 03601</t>
  </si>
  <si>
    <t>3C452_n09.txt</t>
  </si>
  <si>
    <t>SWIFT J0656.4-4921</t>
  </si>
  <si>
    <t>2MASX J06561197-4919499</t>
  </si>
  <si>
    <t>2MASXJ03181899+6829322</t>
  </si>
  <si>
    <t>J0318.7+6828_n09.txt</t>
  </si>
  <si>
    <t>SWIFT J0709.0-4642</t>
  </si>
  <si>
    <t>IRAS05589+2828</t>
  </si>
  <si>
    <t>J0602.2+2829_n09.txt</t>
  </si>
  <si>
    <t>2MASX J07084326-4642494</t>
  </si>
  <si>
    <t>SWIFT J0714.2+3518</t>
  </si>
  <si>
    <t>MCG +06-16-028</t>
  </si>
  <si>
    <t>NVSS19013+341047_n09.txt</t>
  </si>
  <si>
    <t>SWIFT J0714.3+4541</t>
  </si>
  <si>
    <t>Mrk 376</t>
  </si>
  <si>
    <t>J07142+4541</t>
  </si>
  <si>
    <t>2MASXJ21355399+4728217</t>
  </si>
  <si>
    <t>Swift2135.9+4728_n09.txt</t>
  </si>
  <si>
    <t>SWIFT J0733.2+4558</t>
  </si>
  <si>
    <t>1RXS J073308.7+455511</t>
  </si>
  <si>
    <t>1RXSJ1127166+190914_n12.txt</t>
  </si>
  <si>
    <t>SWIFT J0742.5+4948</t>
  </si>
  <si>
    <t>Mrk 79</t>
  </si>
  <si>
    <t>1RXSJ193347.6+325422_n15.txt</t>
  </si>
  <si>
    <t>3C111.0</t>
  </si>
  <si>
    <t>3C111_n08.txt</t>
  </si>
  <si>
    <t>SWIFT J0747.5+6057</t>
  </si>
  <si>
    <t>Mrk 10</t>
  </si>
  <si>
    <t>Mrk10</t>
  </si>
  <si>
    <t>3C382_n15.txt</t>
  </si>
  <si>
    <t>SWIFT J0752.2+1937</t>
  </si>
  <si>
    <t>2MASX J07521780+1935423</t>
  </si>
  <si>
    <t>SWIFT J0753.1+4559</t>
  </si>
  <si>
    <t>B3 0749+460A</t>
  </si>
  <si>
    <t>3C382_n16.txt</t>
  </si>
  <si>
    <t>SWIFT J0800.5+2327</t>
  </si>
  <si>
    <t>2MASX J07595347+2323241</t>
  </si>
  <si>
    <t>3C403_n07.txt</t>
  </si>
  <si>
    <t>SWIFT J0800.1+2638</t>
  </si>
  <si>
    <t>IC 0486</t>
  </si>
  <si>
    <t>SWIFT J0803.4+0842</t>
  </si>
  <si>
    <t>2MASX J08032736+0841523</t>
  </si>
  <si>
    <t>3C403_n08.txt</t>
  </si>
  <si>
    <t>SWIFT J0804.6+1045</t>
  </si>
  <si>
    <t>MCG +02-21-013</t>
  </si>
  <si>
    <t>SWIFT J0805.1-0110</t>
  </si>
  <si>
    <t>4C74.26_n16.txt</t>
  </si>
  <si>
    <t>2MASX J08045299-0108476</t>
  </si>
  <si>
    <t>SWIFT J0807.9+3859</t>
  </si>
  <si>
    <t>Mrk 622</t>
  </si>
  <si>
    <t>SWIFT J0810.9+7602</t>
  </si>
  <si>
    <t>PG 0804+761</t>
  </si>
  <si>
    <t>J08109+7602</t>
  </si>
  <si>
    <t>Ark347_n12.txt</t>
  </si>
  <si>
    <t>SWIFT J0823.4-0457</t>
  </si>
  <si>
    <t>Fairall 272</t>
  </si>
  <si>
    <t>SWIFT J0134.8-0430</t>
  </si>
  <si>
    <t>CygA_n16.txt</t>
  </si>
  <si>
    <t>SWIFT J0830.1+4154</t>
  </si>
  <si>
    <t>2MASX J08294266+4154366</t>
  </si>
  <si>
    <t>IGR21247+5058_n15.txt</t>
  </si>
  <si>
    <t>SWIFT J0832.5+3703</t>
  </si>
  <si>
    <t>FBQS J083225.3+370736</t>
  </si>
  <si>
    <t>SWIFT J0839.6-1213</t>
  </si>
  <si>
    <t>3C 206</t>
  </si>
  <si>
    <t>J08398-1214</t>
  </si>
  <si>
    <t>SWIFT J0840.2+2947</t>
  </si>
  <si>
    <t>4C +29.30</t>
  </si>
  <si>
    <t>SWIFT J0843.5+3551</t>
  </si>
  <si>
    <t>2MASX J08434495+3549421</t>
  </si>
  <si>
    <t>SWIFT J0855.6+6425</t>
  </si>
  <si>
    <t>MCG +11-11-032</t>
  </si>
  <si>
    <t>SWIFT J0902.0+6007</t>
  </si>
  <si>
    <t>Mrk 18</t>
  </si>
  <si>
    <t>SWIFT J0902.7-6816</t>
  </si>
  <si>
    <t>NGC 2788A</t>
  </si>
  <si>
    <t>SWIFT J0904.3+5538</t>
  </si>
  <si>
    <t>2MASX J09043699+5536025</t>
  </si>
  <si>
    <t>MCG-01-13-025</t>
  </si>
  <si>
    <t>SWIFT J0911.2+4533</t>
  </si>
  <si>
    <t>2MASX J09112999+4528060</t>
  </si>
  <si>
    <t>J09184+1618</t>
  </si>
  <si>
    <t>MCG-01-13-025_n07.txt</t>
  </si>
  <si>
    <t>SWIFT J0919.2+5528</t>
  </si>
  <si>
    <t>SBS 0915+556</t>
  </si>
  <si>
    <t>SWIFT J0920.1+3712</t>
  </si>
  <si>
    <t>IC 2461</t>
  </si>
  <si>
    <t>SWIFT J0920.8-0805</t>
  </si>
  <si>
    <t>MCG -01-24-012</t>
  </si>
  <si>
    <t>MCG +04-22-042</t>
  </si>
  <si>
    <t>J09252+5217</t>
  </si>
  <si>
    <t>SWIFT J0926.2+1244</t>
  </si>
  <si>
    <t>Mrk 705</t>
  </si>
  <si>
    <t>J09260+1244</t>
  </si>
  <si>
    <t>SWIFT J0140.6-5321</t>
  </si>
  <si>
    <t>MCG-01-24-012_n12.txt</t>
  </si>
  <si>
    <t>SWIFT J0927.3+2301</t>
  </si>
  <si>
    <t>NGC 2885</t>
  </si>
  <si>
    <t>MCG+04-22-042_n12.txt</t>
  </si>
  <si>
    <t>SWIFT J0929.7+6232</t>
  </si>
  <si>
    <t>CGCG 312-012</t>
  </si>
  <si>
    <t>SWIFT J0935.5+2616</t>
  </si>
  <si>
    <t>2MASX J09352707+2617093</t>
  </si>
  <si>
    <t>MCG+04-48-002_n07.txt</t>
  </si>
  <si>
    <t>SWIFT J0935.9+6120</t>
  </si>
  <si>
    <t>MCG +10-14-025</t>
  </si>
  <si>
    <t>SWIFT J0942.2+2344</t>
  </si>
  <si>
    <t>CGCG 122-055</t>
  </si>
  <si>
    <t>MGC+09-21-096_n12.txt</t>
  </si>
  <si>
    <t>SWIFT J0947.6-3057</t>
  </si>
  <si>
    <t>MCG -05-23-016</t>
  </si>
  <si>
    <t>SWIFT J0947.7+0726</t>
  </si>
  <si>
    <t>3C 227</t>
  </si>
  <si>
    <t>Mkn18_n07.txt</t>
  </si>
  <si>
    <t>J09477+0725</t>
  </si>
  <si>
    <t>SWIFT J0950.5+7318</t>
  </si>
  <si>
    <t>VII Zw292</t>
  </si>
  <si>
    <t>SWIFT J0951.9-0649</t>
  </si>
  <si>
    <t>Mrk417</t>
  </si>
  <si>
    <t>NGC 3035</t>
  </si>
  <si>
    <t>Mkn417_n08.txt</t>
  </si>
  <si>
    <t>SWIFT J0955.5+6907</t>
  </si>
  <si>
    <t>M81</t>
  </si>
  <si>
    <t>Mkn79_n12.txt</t>
  </si>
  <si>
    <t>SWIFT J0956.1+6942</t>
  </si>
  <si>
    <t>M82</t>
  </si>
  <si>
    <t>MKn813_n15.txt</t>
  </si>
  <si>
    <t>SWIFT J0959.5-2248</t>
  </si>
  <si>
    <t>NGC 3081</t>
  </si>
  <si>
    <t>Mkn841_n15.txt</t>
  </si>
  <si>
    <t>SWIFT J0959.9+1303</t>
  </si>
  <si>
    <t>NGC 3080</t>
  </si>
  <si>
    <t>SWIFT J1001.8+2848</t>
  </si>
  <si>
    <t>Mrk1498_n16.txt</t>
  </si>
  <si>
    <t>3C 234.0</t>
  </si>
  <si>
    <t>SWIFT J1001.7+5543</t>
  </si>
  <si>
    <t>NGC 3079</t>
  </si>
  <si>
    <t>NGC6240_n15.txt</t>
  </si>
  <si>
    <t>SWIFT J1023.5+1952</t>
  </si>
  <si>
    <t>NGC 3227</t>
  </si>
  <si>
    <t>NGC7319_n15.txt</t>
  </si>
  <si>
    <t>SWIFT J0211.1-4944</t>
  </si>
  <si>
    <t>SWIFT J1029.8-3821</t>
  </si>
  <si>
    <t>ESO 197- G 027</t>
  </si>
  <si>
    <t>ESO 317- G 038</t>
  </si>
  <si>
    <t>SWIFTJ0209.7+5226_n07.txt</t>
  </si>
  <si>
    <t>SWIFT J1031.9-1418</t>
  </si>
  <si>
    <t>-Inf</t>
  </si>
  <si>
    <t>2MASSi J1031543-141651</t>
  </si>
  <si>
    <t>J10319-1416</t>
  </si>
  <si>
    <t>SWIFTJ0444.1+2813_n07.txt</t>
  </si>
  <si>
    <t>SWIFT J1032.7-2835</t>
  </si>
  <si>
    <t>ESO 436- G 034</t>
  </si>
  <si>
    <t>SWIFTJ0452.2+4933_n08.txt</t>
  </si>
  <si>
    <t>SWIFT J1040.7-4619</t>
  </si>
  <si>
    <t>LEDA 093974</t>
  </si>
  <si>
    <t>SWIFT J1043.4+1105</t>
  </si>
  <si>
    <t>SDSS J104326.47+110524.2</t>
  </si>
  <si>
    <t>SWIFTJ0641.3+3257_n08.txt</t>
  </si>
  <si>
    <t>SWIFT J1044.8+3812</t>
  </si>
  <si>
    <t>MCG +06-24-008</t>
  </si>
  <si>
    <t>SWIFTJ1143.7+7942_n07.txt</t>
  </si>
  <si>
    <t>SWIFT J0225.0-2312</t>
  </si>
  <si>
    <t>SWIFT J1046.8+2556</t>
  </si>
  <si>
    <t>PKS 0222-23</t>
  </si>
  <si>
    <t>UGC 05881</t>
  </si>
  <si>
    <t>SWIFTJ1745.5+2906_n12.txt</t>
  </si>
  <si>
    <t>SWIFT J1049.4+2258</t>
  </si>
  <si>
    <t>Mrk 417</t>
  </si>
  <si>
    <t>SWIFTJ1930.5+3414_n16.txt</t>
  </si>
  <si>
    <t>SWIFT J1051.2-1704A</t>
  </si>
  <si>
    <t>NGC 3431</t>
  </si>
  <si>
    <t>UGC11871_n07.txt</t>
  </si>
  <si>
    <t>SWIFT J1052.8+1043</t>
  </si>
  <si>
    <t>2MASX J10523297+1036205</t>
  </si>
  <si>
    <t>UGC11871_n08.txt</t>
  </si>
  <si>
    <t>SWIFT J1059.8+6507</t>
  </si>
  <si>
    <t>2MASX J10594361+6504063</t>
  </si>
  <si>
    <t>SWIFT J1100.9+1104</t>
  </si>
  <si>
    <t>Mrk 728</t>
  </si>
  <si>
    <t>J11010+1102</t>
  </si>
  <si>
    <t>SWIFT J0225.8-6315</t>
  </si>
  <si>
    <t>Fairall 296</t>
  </si>
  <si>
    <t>SWIFT J1103.4+3731</t>
  </si>
  <si>
    <t>FBQS J110340.2+372925</t>
  </si>
  <si>
    <t>SWIFT J1105.7+5854A</t>
  </si>
  <si>
    <t>CGCG 291-028</t>
  </si>
  <si>
    <t>SWIFT J1105.7+5854B</t>
  </si>
  <si>
    <t>2MASX J11053754+5851206</t>
  </si>
  <si>
    <t>SWIFT J1106.5+7234</t>
  </si>
  <si>
    <t>NGC 3516</t>
  </si>
  <si>
    <t>SWIFT J1113.6+0936</t>
  </si>
  <si>
    <t>IC 2637</t>
  </si>
  <si>
    <t>SWIFT J1115.3+5423</t>
  </si>
  <si>
    <t>MCG +09-19-015 NED02</t>
  </si>
  <si>
    <t>SWIFT J1119.5+5132</t>
  </si>
  <si>
    <t>SWIFT J0235.3-2934</t>
  </si>
  <si>
    <t>SBS 1116+518</t>
  </si>
  <si>
    <t>2MASX J02351345-2936166</t>
  </si>
  <si>
    <t>SWIFT J1125.6+5423</t>
  </si>
  <si>
    <t>ARP 151</t>
  </si>
  <si>
    <t>SWIFT J1126.7+3514</t>
  </si>
  <si>
    <t>Mrk423</t>
  </si>
  <si>
    <t>SWIFT J1132.7+5301</t>
  </si>
  <si>
    <t>NGC 3718</t>
  </si>
  <si>
    <t>SWIFT J1132.9+1019A</t>
  </si>
  <si>
    <t>IC 2921</t>
  </si>
  <si>
    <t>SWIFT J1132.9+1019B</t>
  </si>
  <si>
    <t>[HB89] 1130+106</t>
  </si>
  <si>
    <t>SWIFT J0238.8-4039</t>
  </si>
  <si>
    <t>2MASX J02384897-4038377</t>
  </si>
  <si>
    <t>SWIFT J1136.0+2132</t>
  </si>
  <si>
    <t>Mrk 739E</t>
  </si>
  <si>
    <t>J11364+2135</t>
  </si>
  <si>
    <t>SWIFT J1138.9+2529A</t>
  </si>
  <si>
    <t>2MASX J11383367+2523532</t>
  </si>
  <si>
    <t>SWIFT J1138.9+2529B</t>
  </si>
  <si>
    <t>SDSS J113915.13+253557.9</t>
  </si>
  <si>
    <t>SWIFT J1139.1+5913</t>
  </si>
  <si>
    <t>SBS 1136+594</t>
  </si>
  <si>
    <t>SWIFT J1139.0-2323</t>
  </si>
  <si>
    <t>HE 1136-2304</t>
  </si>
  <si>
    <t>J11390-3744</t>
  </si>
  <si>
    <t>SWIFT J1141.3+2156</t>
  </si>
  <si>
    <t>PG 1138+222</t>
  </si>
  <si>
    <t>J11412+2156</t>
  </si>
  <si>
    <t>SWIFT J1144.1+3652</t>
  </si>
  <si>
    <t>KUG 1141+371</t>
  </si>
  <si>
    <t>SWIFT J0308.5-7251</t>
  </si>
  <si>
    <t>ESO 031- G 008</t>
  </si>
  <si>
    <t>SWIFT J1145.6-1819</t>
  </si>
  <si>
    <t>2MASX J11454045-1827149</t>
  </si>
  <si>
    <t>J11456-1827</t>
  </si>
  <si>
    <t>SWIFT J1148.3+0901</t>
  </si>
  <si>
    <t>2MASX J11475508+0902284</t>
  </si>
  <si>
    <t>SWIFT J1149.3+5307</t>
  </si>
  <si>
    <t>SDSS J114921.52+532013.4</t>
  </si>
  <si>
    <t>SWIFT J1152.1-1122</t>
  </si>
  <si>
    <t>PG 1149-110</t>
  </si>
  <si>
    <t>J11520-1122</t>
  </si>
  <si>
    <t>J11534+4931</t>
  </si>
  <si>
    <t>SWIFT J1157.8+5529</t>
  </si>
  <si>
    <t>NGC 3998</t>
  </si>
  <si>
    <t>SWIFT J1158.9+4234</t>
  </si>
  <si>
    <t>IC 0751</t>
  </si>
  <si>
    <t>SWIFT J1200.8+0650</t>
  </si>
  <si>
    <t>2MASX J12005792+0648226</t>
  </si>
  <si>
    <t>SWIFT J1201.2-0341</t>
  </si>
  <si>
    <t>Mrk 1310</t>
  </si>
  <si>
    <t>SWIFT J1200.2-5350</t>
  </si>
  <si>
    <t>LEDA 38038</t>
  </si>
  <si>
    <t>SWIFT J1203.0+4433</t>
  </si>
  <si>
    <t>NGC 4051</t>
  </si>
  <si>
    <t>SWIFT J1204.5+2019</t>
  </si>
  <si>
    <t>ARK 347</t>
  </si>
  <si>
    <t>SWIFT J1204.8+2758</t>
  </si>
  <si>
    <t>GQ Com</t>
  </si>
  <si>
    <t>J12047+2754</t>
  </si>
  <si>
    <t>SWIFT J0311.5-2045</t>
  </si>
  <si>
    <t>RX J0311.3-2046</t>
  </si>
  <si>
    <t>SWIFT J1204.9+3105</t>
  </si>
  <si>
    <t>UGC 07064</t>
  </si>
  <si>
    <t>SWIFT J1205.8+4959</t>
  </si>
  <si>
    <t>2MASX J12055599+4959561</t>
  </si>
  <si>
    <t>SWIFT J1206.2+5243</t>
  </si>
  <si>
    <t>NGC 4102</t>
  </si>
  <si>
    <t>SWIFT J1207.5+3355</t>
  </si>
  <si>
    <t>B2 1204+34</t>
  </si>
  <si>
    <t>SWIFT J1209.5+4702</t>
  </si>
  <si>
    <t>Mrk 198</t>
  </si>
  <si>
    <t>SWIFT J1209.4+4340</t>
  </si>
  <si>
    <t>NGC 4138</t>
  </si>
  <si>
    <t>SWIFT J1210.5+3924</t>
  </si>
  <si>
    <t>NGC 4151</t>
  </si>
  <si>
    <t>J12105+3924</t>
  </si>
  <si>
    <t>SWIFT J1210.7+3819</t>
  </si>
  <si>
    <t>KUG 1208+386</t>
  </si>
  <si>
    <t>SWIFT J1211.3-3935</t>
  </si>
  <si>
    <t>2MASX J12111425-3933268</t>
  </si>
  <si>
    <t>SWIFT J1213.1+3239A</t>
  </si>
  <si>
    <t>CGCG 187-022</t>
  </si>
  <si>
    <t>SWIFT J1214.3+2933</t>
  </si>
  <si>
    <t>SWIFT J0328.4-2846</t>
  </si>
  <si>
    <t>Was 49b</t>
  </si>
  <si>
    <t>PKS 0326-288</t>
  </si>
  <si>
    <t>SWIFT J1217.3+0714</t>
  </si>
  <si>
    <t>NGC 4235</t>
  </si>
  <si>
    <t>SWIFT J1719.7+4900</t>
  </si>
  <si>
    <t>SWIFT J1218.5+2952</t>
  </si>
  <si>
    <t>ARP 102B</t>
  </si>
  <si>
    <t>Mrk 766</t>
  </si>
  <si>
    <t>5BZGJ1719+4858</t>
  </si>
  <si>
    <t>5BZUJ0141+3923</t>
  </si>
  <si>
    <t>J12184+2948</t>
  </si>
  <si>
    <t>SWIFT J0746.3+2548</t>
  </si>
  <si>
    <t>B2 0743+25</t>
  </si>
  <si>
    <t>SWIFT J1219.4+4720</t>
  </si>
  <si>
    <t>5BZQJ0746+2549</t>
  </si>
  <si>
    <t>M106</t>
  </si>
  <si>
    <t>SWIFT J0136.5+3906</t>
  </si>
  <si>
    <t>SWIFT J1222.4+7520</t>
  </si>
  <si>
    <t>Mrk 205</t>
  </si>
  <si>
    <t>J12217+7518</t>
  </si>
  <si>
    <t>SWIFT J1223.7+0238</t>
  </si>
  <si>
    <t>Mrk 50</t>
  </si>
  <si>
    <t>2MASSi J0154403-270701</t>
  </si>
  <si>
    <t>1ES 0152+022</t>
  </si>
  <si>
    <t>SWIFT J1224.9+2122</t>
  </si>
  <si>
    <t>PG 1222+216</t>
  </si>
  <si>
    <t>UGC 01479</t>
  </si>
  <si>
    <t>2MASX J02021731+6821460</t>
  </si>
  <si>
    <t>2MASX J02013241+6824219</t>
  </si>
  <si>
    <t>1RXS J020301.2-240213</t>
  </si>
  <si>
    <t>J12291+0203</t>
  </si>
  <si>
    <t>3C062</t>
  </si>
  <si>
    <t>SWIFT J0334.4-1515</t>
  </si>
  <si>
    <t>3C062.txt</t>
  </si>
  <si>
    <t>2MASX J03342453-1513402</t>
  </si>
  <si>
    <t>3C 59</t>
  </si>
  <si>
    <t>MCG +07-05-016</t>
  </si>
  <si>
    <t>NVSS J020834-173933</t>
  </si>
  <si>
    <t>ARP 318</t>
  </si>
  <si>
    <t>LEDA 138501</t>
  </si>
  <si>
    <t>25/10/13</t>
  </si>
  <si>
    <t>2MASX J02143730-6430052</t>
  </si>
  <si>
    <t>SWIFT J0342.0-2115</t>
  </si>
  <si>
    <t>ESO 548-G081</t>
  </si>
  <si>
    <t>3C403.txt</t>
  </si>
  <si>
    <t>2MASX J02162987+5126246</t>
  </si>
  <si>
    <t>1RXS J022206.0+522112</t>
  </si>
  <si>
    <t>2MASX J02223523+2508143</t>
  </si>
  <si>
    <t>V Zw 232</t>
  </si>
  <si>
    <t>SWIFTJ0021.2-1909</t>
  </si>
  <si>
    <t>2MASXJ00210753-1910056</t>
  </si>
  <si>
    <t>Ark347.txt</t>
  </si>
  <si>
    <t>SWIFTJ0025.8+6818</t>
  </si>
  <si>
    <t>2MASXJ00253292+6821442</t>
  </si>
  <si>
    <t>SWIFTJ0026.5-5308</t>
  </si>
  <si>
    <t>2MASXJ12005792+0648226</t>
  </si>
  <si>
    <t>CGCG-041-020.txt</t>
  </si>
  <si>
    <t>SWIFTJ0029.2+1319</t>
  </si>
  <si>
    <t>RBS 0315</t>
  </si>
  <si>
    <t>SWIFTJ0033.6+6127</t>
  </si>
  <si>
    <t>AM 0224-283</t>
  </si>
  <si>
    <t>ESO506-G027</t>
  </si>
  <si>
    <t>MCG +04-06-043</t>
  </si>
  <si>
    <t>ESO_506.txt</t>
  </si>
  <si>
    <t>SWIFTJ0034.5-7904</t>
  </si>
  <si>
    <t>NULL</t>
  </si>
  <si>
    <t>LEDA38038</t>
  </si>
  <si>
    <t>IGR_J12026.txt</t>
  </si>
  <si>
    <t>IC 1816</t>
  </si>
  <si>
    <t>QSO B0229+200</t>
  </si>
  <si>
    <t>ESO 416-G002</t>
  </si>
  <si>
    <t>ESO 198-024</t>
  </si>
  <si>
    <t>SWIFT J0349.2-1159</t>
  </si>
  <si>
    <t>2MASX J02384313-6117227</t>
  </si>
  <si>
    <t>QSO B0347-121</t>
  </si>
  <si>
    <t>MCG-01-05-047</t>
  </si>
  <si>
    <t>IGRJ01528-0326_second.txt</t>
  </si>
  <si>
    <t>Mrk 595</t>
  </si>
  <si>
    <t>SWIFTJ0034.6-0422</t>
  </si>
  <si>
    <t>2MASX J02421465+0530361</t>
  </si>
  <si>
    <t>NGC 1068</t>
  </si>
  <si>
    <t>2MFGC 02171</t>
  </si>
  <si>
    <t>SWIFT J1232.1+2009</t>
  </si>
  <si>
    <t>ESO 479- G 031</t>
  </si>
  <si>
    <t>Mrk1018</t>
  </si>
  <si>
    <t>Mrk 771</t>
  </si>
  <si>
    <t>IGRJ02061-0016.txt</t>
  </si>
  <si>
    <t>4C +10.08</t>
  </si>
  <si>
    <t>2MASX J02502722+4647295</t>
  </si>
  <si>
    <t>2MFGC 02280</t>
  </si>
  <si>
    <t>NGC 1106</t>
  </si>
  <si>
    <t>SWIFT J0351.7-4030</t>
  </si>
  <si>
    <t>2MASX J02513173-6803059</t>
  </si>
  <si>
    <t>J12320+2009</t>
  </si>
  <si>
    <t>Fairall 1116</t>
  </si>
  <si>
    <t>FGC 0351</t>
  </si>
  <si>
    <t>2MASXJ10402231-4625264</t>
  </si>
  <si>
    <t>LEDA_093974.txt</t>
  </si>
  <si>
    <t>SWIFT J1235.6-3954</t>
  </si>
  <si>
    <t>NGC 4507</t>
  </si>
  <si>
    <t xml:space="preserve">Sy1                  </t>
  </si>
  <si>
    <t>SWIFT J1238.6+0928</t>
  </si>
  <si>
    <t>LEDA170194</t>
  </si>
  <si>
    <t>VCC 1759</t>
  </si>
  <si>
    <t>LEDA_170194_main.txt</t>
  </si>
  <si>
    <t>SWIFT J1238.9-2720</t>
  </si>
  <si>
    <t>ESO 506-G027</t>
  </si>
  <si>
    <t>SWIFT J1239.3-1611</t>
  </si>
  <si>
    <t>MCG-02-08-014</t>
  </si>
  <si>
    <t>LEDA 170194</t>
  </si>
  <si>
    <t>MCG-02-08-014.txt</t>
  </si>
  <si>
    <t>SWIFT J1239.6-0519</t>
  </si>
  <si>
    <t>NGC 4593</t>
  </si>
  <si>
    <t>J12396-0520</t>
  </si>
  <si>
    <t>ESO 417- G 006</t>
  </si>
  <si>
    <t>2MASX J02593756+4417180</t>
  </si>
  <si>
    <t>MCG -02-08-038</t>
  </si>
  <si>
    <t>1/9/2005</t>
  </si>
  <si>
    <t>MCG-02-08-038</t>
  </si>
  <si>
    <t>MCG-02-08-038.txt</t>
  </si>
  <si>
    <t>SWIFT J1240.2+3457A</t>
  </si>
  <si>
    <t>Mrk 653</t>
  </si>
  <si>
    <t>SWIFT J1240.2+3457B</t>
  </si>
  <si>
    <t>MCG-03-34-064</t>
  </si>
  <si>
    <t>mcg03034064_main.txt</t>
  </si>
  <si>
    <t>NGC 4619</t>
  </si>
  <si>
    <t>SWIFT J1240.9+2735</t>
  </si>
  <si>
    <t>KUG 1238+278A</t>
  </si>
  <si>
    <t>Mrk417.txt</t>
  </si>
  <si>
    <t>5BZBJ0136+3905</t>
  </si>
  <si>
    <t>SWIFT J1822.0+6421</t>
  </si>
  <si>
    <t>H 1821+643</t>
  </si>
  <si>
    <t>SWIFT J2202.8+4218</t>
  </si>
  <si>
    <t>LANDT1</t>
  </si>
  <si>
    <t>BL Lac</t>
  </si>
  <si>
    <t>Mrk590</t>
  </si>
  <si>
    <t>5BZBJ2202+4216</t>
  </si>
  <si>
    <t>Mrk590.txt</t>
  </si>
  <si>
    <t>SWIFT J0002.5+0323</t>
  </si>
  <si>
    <t>SWIFT J1325.4-4301</t>
  </si>
  <si>
    <t>Cen A</t>
  </si>
  <si>
    <t xml:space="preserve">Sy1.5                </t>
  </si>
  <si>
    <t>5BZUJ1325-4301</t>
  </si>
  <si>
    <t>SWIFT J0805.2+6145</t>
  </si>
  <si>
    <t>CGRaBS J0805+6144</t>
  </si>
  <si>
    <t>5BZQJ0805+6144</t>
  </si>
  <si>
    <t>SWIFT J1221.3+3012</t>
  </si>
  <si>
    <t>FBQS J1221+3010</t>
  </si>
  <si>
    <t>5BZBJ1221+3010</t>
  </si>
  <si>
    <t>5BZBJ2359-3037</t>
  </si>
  <si>
    <t>SWIFT J2211.7+1843</t>
  </si>
  <si>
    <t>II Zw 171</t>
  </si>
  <si>
    <t>5BZQJ2211+1841</t>
  </si>
  <si>
    <t>SWIFT J2251.9+2215</t>
  </si>
  <si>
    <t>SWIFT J2129.1-1538</t>
  </si>
  <si>
    <t>PKS 2126-15</t>
  </si>
  <si>
    <t>MG3 J225155+2217</t>
  </si>
  <si>
    <t>5BZQJ2251+2217</t>
  </si>
  <si>
    <t>SWIFT J0042.9+3016A</t>
  </si>
  <si>
    <t>B400,R300</t>
  </si>
  <si>
    <t>5BZQJ0010+1058</t>
  </si>
  <si>
    <t>9/9/2013</t>
  </si>
  <si>
    <t>5BZGJ0048+3157</t>
  </si>
  <si>
    <t>SWIFT J1104.4+3812</t>
  </si>
  <si>
    <t>Mrk 421</t>
  </si>
  <si>
    <t>5BZBJ1104+3812</t>
  </si>
  <si>
    <t>SWIFT J1654.0+3946</t>
  </si>
  <si>
    <t>Mrk 501</t>
  </si>
  <si>
    <t>SWIFTJ0559.8-5028</t>
  </si>
  <si>
    <t>5BZBJ1653+3945</t>
  </si>
  <si>
    <t>SWIFT J0005.0+7021</t>
  </si>
  <si>
    <t>SWIFTJ0130.0-4218</t>
  </si>
  <si>
    <t xml:space="preserve">Sy2                  </t>
  </si>
  <si>
    <t>5BZUJ0241-0815</t>
  </si>
  <si>
    <t>SWIFTJ2320.8+6434</t>
  </si>
  <si>
    <t>ESO198-024comb.fits</t>
  </si>
  <si>
    <t>SWIFTJ1937.5-0613</t>
  </si>
  <si>
    <t>5BZUJ0319+4130</t>
  </si>
  <si>
    <t>SWIFTJ2040.2-5126</t>
  </si>
  <si>
    <t>2MASXJ03502377-5018354</t>
  </si>
  <si>
    <t>2MASXJ03502377-5018354comb.fits</t>
  </si>
  <si>
    <t>SWIFT J2209.4-4711</t>
  </si>
  <si>
    <t>NGC 7213</t>
  </si>
  <si>
    <t>SWIFTJ2015.2+2526</t>
  </si>
  <si>
    <t>5BZUJ2209-4710</t>
  </si>
  <si>
    <t>SWIFTJ0242.6+0000</t>
  </si>
  <si>
    <t>20080107_pgc13946_slit2.dc.0001.fc.fits</t>
  </si>
  <si>
    <t>5BZQJ1224+2122</t>
  </si>
  <si>
    <t>SWIFTJ1033.8+5257</t>
  </si>
  <si>
    <t>SWIFT J0103.8-6437</t>
  </si>
  <si>
    <t>PKS0521-36</t>
  </si>
  <si>
    <t>PKS0521-36comb.fits</t>
  </si>
  <si>
    <t>SWIFTJ1652.9+0223</t>
  </si>
  <si>
    <t>5BZUJ0103-6439</t>
  </si>
  <si>
    <t>SWIFTJ2318.4-4223</t>
  </si>
  <si>
    <t>MCG-05-14-012</t>
  </si>
  <si>
    <t>20090128_MCG-05-14-012_slit2.dc.0001.fc.fits</t>
  </si>
  <si>
    <t>SWIFT J2325.6+2157</t>
  </si>
  <si>
    <t xml:space="preserve">Sy1.2                </t>
  </si>
  <si>
    <t>2MASX J23255427+2153142</t>
  </si>
  <si>
    <t>5BZQJ0403-3605</t>
  </si>
  <si>
    <t>SWIFTJ0345.2-3935</t>
  </si>
  <si>
    <t>PKS0548-322</t>
  </si>
  <si>
    <t>SWIFT J2325.5-3827</t>
  </si>
  <si>
    <t>LCRS B232242.2-384320</t>
  </si>
  <si>
    <t>20090130_PKS0548_slit2.dc.0001.fc.fits</t>
  </si>
  <si>
    <t>SWIFT J0519.5-3140</t>
  </si>
  <si>
    <t>SWIFTJ0725.8+3000</t>
  </si>
  <si>
    <t>SWIFT J0128.4+1631</t>
  </si>
  <si>
    <t>PKS0558-504</t>
  </si>
  <si>
    <t>1/4/2011</t>
  </si>
  <si>
    <t>SWIFTJ0042.9+3016A</t>
  </si>
  <si>
    <t>20090129_PKS0558_slit2.dc.0001.fc.fits</t>
  </si>
  <si>
    <t>SWIFTJ0926.1+6931</t>
  </si>
  <si>
    <t>ESO005-G004</t>
  </si>
  <si>
    <t>SWIFTJ1747.8+6837B</t>
  </si>
  <si>
    <t>ESO005-G004comb.fits</t>
  </si>
  <si>
    <t>SWIFTJ1723.2+3418</t>
  </si>
  <si>
    <t>PKS1127-14</t>
  </si>
  <si>
    <t>PKS1127-14comb.fits</t>
  </si>
  <si>
    <t>SWIFTJ0453.4+0404</t>
  </si>
  <si>
    <t>2MASXJ16481523-3035037</t>
  </si>
  <si>
    <t>20080807_2MASXJ16481523_slit2.dc.0001.fc.fits</t>
  </si>
  <si>
    <t>SWIFTJ0357.5-6255</t>
  </si>
  <si>
    <t>PKS1830-21</t>
  </si>
  <si>
    <t>20080808_PKS1830-21_slit2.dc.0001.fc.fits</t>
  </si>
  <si>
    <t>SWIFTJ0830.4-6723</t>
  </si>
  <si>
    <t>PKS2149-306</t>
  </si>
  <si>
    <t>PKS2149-306comb.fits</t>
  </si>
  <si>
    <t>SWIFTJ0701.3-3235</t>
  </si>
  <si>
    <t>NGC7213</t>
  </si>
  <si>
    <t>X</t>
  </si>
  <si>
    <t>NGC7213comb.fits</t>
  </si>
  <si>
    <t>SWIFTJ0516.4-1034</t>
  </si>
  <si>
    <t>LCRSB232242.2-384320</t>
  </si>
  <si>
    <t>SWIFTJ0441.8-0823</t>
  </si>
  <si>
    <t>SWIFTJ1822.0+6421</t>
  </si>
  <si>
    <t>SWIFTJ2109.1-0942</t>
  </si>
  <si>
    <t>SWIFT J0909.0+0358</t>
  </si>
  <si>
    <t>1RXS J090915.6+035453</t>
  </si>
  <si>
    <t>SWIFTJ1222.4+7520</t>
  </si>
  <si>
    <t>SWIFT J1213.1+3239B</t>
  </si>
  <si>
    <t>B2 1210+33</t>
  </si>
  <si>
    <t>SWIFTJ1232.1+2009</t>
  </si>
  <si>
    <t>6/9/2000</t>
  </si>
  <si>
    <t>SWIFT J2229.7-0831</t>
  </si>
  <si>
    <t>PKS 2227-088</t>
  </si>
  <si>
    <t>SWIFTJ0810.9+7602</t>
  </si>
  <si>
    <t>NGC788</t>
  </si>
  <si>
    <t>NGC788.txt</t>
  </si>
  <si>
    <t>SWIFT J1202.5+3332</t>
  </si>
  <si>
    <t>NGC 4395</t>
  </si>
  <si>
    <t>SWIFT J1338.2+0433</t>
  </si>
  <si>
    <t>NGC 5252</t>
  </si>
  <si>
    <t>NGC1052</t>
  </si>
  <si>
    <t>NGC1052.txt</t>
  </si>
  <si>
    <t>SWIFT J1246.6+5435</t>
  </si>
  <si>
    <t>2MASX J03104435+3239296</t>
  </si>
  <si>
    <t>QSO B0309+411</t>
  </si>
  <si>
    <t>2MASX J03181899+6829322</t>
  </si>
  <si>
    <t>LCRS B032315.2-420449</t>
  </si>
  <si>
    <t>IRAS 03219+4031</t>
  </si>
  <si>
    <t>SWIFTJ0036.3+4540</t>
  </si>
  <si>
    <t>SWIFTJ0038.4+2337</t>
  </si>
  <si>
    <t>2MASX J03331873+3718107</t>
  </si>
  <si>
    <t>SWIFT J0357.5-6255</t>
  </si>
  <si>
    <t>2MASX J03561995-6251391</t>
  </si>
  <si>
    <t>NGC 1365</t>
  </si>
  <si>
    <t>SWIFTJ0042.9-2332</t>
  </si>
  <si>
    <t>2MASX J03352254+1907282</t>
  </si>
  <si>
    <t>B600</t>
  </si>
  <si>
    <t>HE 0345-3033</t>
  </si>
  <si>
    <t>SWIFT J1747.8+6837B</t>
  </si>
  <si>
    <t>VII Zw 742</t>
  </si>
  <si>
    <t>2MASX J03502377-5018354</t>
  </si>
  <si>
    <t>SWIFTJ0042.9+3016B</t>
  </si>
  <si>
    <t>PKS 0352-686</t>
  </si>
  <si>
    <t>SWIFTJ0042.9-1135</t>
  </si>
  <si>
    <t>2MASX J03565655-4041453</t>
  </si>
  <si>
    <t>2MASX J03574513+4155049</t>
  </si>
  <si>
    <t>SARS 059.33488-30.34397</t>
  </si>
  <si>
    <t>SARS 059.28692-30.44439</t>
  </si>
  <si>
    <t>SWIFTJ0046.2-4008</t>
  </si>
  <si>
    <t>SWIFT J0356.9-4041</t>
  </si>
  <si>
    <t>ESO 359- G 019</t>
  </si>
  <si>
    <t>SWIFTJ0048.8+3155</t>
  </si>
  <si>
    <t>17/08/12</t>
  </si>
  <si>
    <t>SWIFT J1442.5-1715</t>
  </si>
  <si>
    <t>3C 109</t>
  </si>
  <si>
    <t>3C 111.0</t>
  </si>
  <si>
    <t>ESO 157- G 023</t>
  </si>
  <si>
    <t>NGC 4686</t>
  </si>
  <si>
    <t>1H 0419-577</t>
  </si>
  <si>
    <t>2MASX J04294735-6703205</t>
  </si>
  <si>
    <t>SWIFT J1253.5-4137</t>
  </si>
  <si>
    <t>2MASX J04293830-2109441</t>
  </si>
  <si>
    <t>ESO 323-32</t>
  </si>
  <si>
    <t xml:space="preserve">QSO/FSRQ             </t>
  </si>
  <si>
    <t>2MASX J04372814-4711298</t>
  </si>
  <si>
    <t>SWIFT J1300.1+1635</t>
  </si>
  <si>
    <t>2MASX J13000533+1632151</t>
  </si>
  <si>
    <t>MCG -02-12-050</t>
  </si>
  <si>
    <t>ESO 118-IG 033 NED01</t>
  </si>
  <si>
    <t>SWIFT J1302.9+1620</t>
  </si>
  <si>
    <t>Mrk 783</t>
  </si>
  <si>
    <t>SWIFT J0359.0-3015A</t>
  </si>
  <si>
    <t>J13029+1624</t>
  </si>
  <si>
    <t>IRAS 04392-2713</t>
  </si>
  <si>
    <t>1RXS J044154.5-082639</t>
  </si>
  <si>
    <t>UGC 03142</t>
  </si>
  <si>
    <t>2MASX J04440903+2813003</t>
  </si>
  <si>
    <t>PKS 0442-28</t>
  </si>
  <si>
    <t>2MASX J04500193-5512404</t>
  </si>
  <si>
    <t>MCG -01-13-025</t>
  </si>
  <si>
    <t>RBS 594</t>
  </si>
  <si>
    <t>SWIFT J1304.3-0532</t>
  </si>
  <si>
    <t>NGC 4941</t>
  </si>
  <si>
    <t>1RXS J045205.0+493248</t>
  </si>
  <si>
    <t>CGCG 420-015</t>
  </si>
  <si>
    <t>2MASX J04544295-4314231</t>
  </si>
  <si>
    <t>SWIFT J1304.3-1022</t>
  </si>
  <si>
    <t>NGC 4939</t>
  </si>
  <si>
    <t>NGC1068</t>
  </si>
  <si>
    <t>ESO 033- G 002</t>
  </si>
  <si>
    <t>NGC1068.txt</t>
  </si>
  <si>
    <t>2MASX J04595677+3502536</t>
  </si>
  <si>
    <t>2MASX J05020903+0331499</t>
  </si>
  <si>
    <t>NGC1142</t>
  </si>
  <si>
    <t>LEDA 097068</t>
  </si>
  <si>
    <t>NGC1142_main.txt</t>
  </si>
  <si>
    <t>2MASX J05043414-7349269</t>
  </si>
  <si>
    <t>2MASX J05052442-6734358</t>
  </si>
  <si>
    <t>SWIFT J0359.0-3015B</t>
  </si>
  <si>
    <t>NGC1194</t>
  </si>
  <si>
    <t>SWIFT J0226.4-2821</t>
  </si>
  <si>
    <t>NGC1194.txt</t>
  </si>
  <si>
    <t>SWIFTJ1031.5-4205</t>
  </si>
  <si>
    <t>NGC3783</t>
  </si>
  <si>
    <t>NGC3783.txt</t>
  </si>
  <si>
    <t>SWIFTJ2207.3+1013</t>
  </si>
  <si>
    <t>27/08/03</t>
  </si>
  <si>
    <t>SWIFTJ0924.2-3141</t>
  </si>
  <si>
    <t>SWIFTJ1335.8-3416</t>
  </si>
  <si>
    <t>NGC4388</t>
  </si>
  <si>
    <t>SWIFTJ1652.0-5915A</t>
  </si>
  <si>
    <t>NGC4388.txt</t>
  </si>
  <si>
    <t>SWIFT J1044.1+7024</t>
  </si>
  <si>
    <t>MCG +12-10-067</t>
  </si>
  <si>
    <t>Trump_double</t>
  </si>
  <si>
    <t>SWIFTJ0128.9-6039</t>
  </si>
  <si>
    <t>SWIFTJ0154.9-2707</t>
  </si>
  <si>
    <t>SWIFTJ1429.2+0118</t>
  </si>
  <si>
    <t>SWIFT J0025.8+6818</t>
  </si>
  <si>
    <t>NGC4507</t>
  </si>
  <si>
    <t>SWIFTJ2256.5+0526</t>
  </si>
  <si>
    <t>NGC4507.txt</t>
  </si>
  <si>
    <t>LCRSB232242.2-384320comb.fits</t>
  </si>
  <si>
    <t>SWIFTJ2328.9+0328</t>
  </si>
  <si>
    <t>NGC4992</t>
  </si>
  <si>
    <t>NGC4992.txt</t>
  </si>
  <si>
    <t>23/07/11</t>
  </si>
  <si>
    <t>SWIFTJ2136.8-6444</t>
  </si>
  <si>
    <t>CenA</t>
  </si>
  <si>
    <t>20090202_CenA_slit2.dc.0001.fc.fits</t>
  </si>
  <si>
    <t>SWIFTJ1836.9-5924</t>
  </si>
  <si>
    <t>PKS 0521-36</t>
  </si>
  <si>
    <t>SWIFTJ2325.6+2157</t>
  </si>
  <si>
    <t>NGC6300</t>
  </si>
  <si>
    <t>NGC5252</t>
  </si>
  <si>
    <t>20080807_NGC6300_slit2.dc.0001.fc.fits</t>
  </si>
  <si>
    <t>NGC5252.txt</t>
  </si>
  <si>
    <t>SWIFTJ1445.6+2702</t>
  </si>
  <si>
    <t>5BZUJ0522-3627</t>
  </si>
  <si>
    <t>NGC7314</t>
  </si>
  <si>
    <t>NGC7314comb.fits</t>
  </si>
  <si>
    <t>SWIFTJ0308.2-2258</t>
  </si>
  <si>
    <t>SWIFT J0525.3-4600</t>
  </si>
  <si>
    <t>PKS 0524-460</t>
  </si>
  <si>
    <t>5BZQJ0525-4557</t>
  </si>
  <si>
    <t>SWIFTJ1436.4+5846</t>
  </si>
  <si>
    <t>NGC5506</t>
  </si>
  <si>
    <t>SWIFT J0530.8+1333</t>
  </si>
  <si>
    <t>PKS 0528+134</t>
  </si>
  <si>
    <t>NGC7582</t>
  </si>
  <si>
    <t>SWIFTJ1635.0-5804</t>
  </si>
  <si>
    <t>5BZQJ0530+1331</t>
  </si>
  <si>
    <t>NGC7582comb.fits</t>
  </si>
  <si>
    <t>trump_br</t>
  </si>
  <si>
    <t>SWIFT J0550.7-3212A</t>
  </si>
  <si>
    <t>SWIFTJ2235.9-2602</t>
  </si>
  <si>
    <t>PKS 0548-322</t>
  </si>
  <si>
    <t>5BZGJ0550-3216</t>
  </si>
  <si>
    <t>NGC1365</t>
  </si>
  <si>
    <t>NGC1365comb.fits</t>
  </si>
  <si>
    <t>SWIFTJ0454.6-4315</t>
  </si>
  <si>
    <t>SWIFT J0231.6-3645</t>
  </si>
  <si>
    <t>SWIFT J0635.8-7514</t>
  </si>
  <si>
    <t>SWIFTJ0707.1+6433</t>
  </si>
  <si>
    <t>PKS 0637-752</t>
  </si>
  <si>
    <t>NGC6814</t>
  </si>
  <si>
    <t>NGC6814comb.fits</t>
  </si>
  <si>
    <t>SWIFTJ0843.5+3551</t>
  </si>
  <si>
    <t>5BZQJ0635-7516</t>
  </si>
  <si>
    <t>3/7/2005</t>
  </si>
  <si>
    <t>SWIFTJ1217.2-2611</t>
  </si>
  <si>
    <t>SWIFT J0725.7-0055</t>
  </si>
  <si>
    <t>NGC3081</t>
  </si>
  <si>
    <t>PKS 0723-008</t>
  </si>
  <si>
    <t>NGC3081comb.fits</t>
  </si>
  <si>
    <t>SWIFTJ1419.0-2639</t>
  </si>
  <si>
    <t>5BZUJ0725-0054</t>
  </si>
  <si>
    <t>SWIFTJ1630.5+3925</t>
  </si>
  <si>
    <t>SWIFT J0923.6-2136</t>
  </si>
  <si>
    <t>PKS 0921-213</t>
  </si>
  <si>
    <t>SWIFT J2322.5-0646</t>
  </si>
  <si>
    <t>2MASX J23222444-0645375</t>
  </si>
  <si>
    <t>SWIFT J0405.3-3707</t>
  </si>
  <si>
    <t>5BZUJ0923-2135</t>
  </si>
  <si>
    <t xml:space="preserve">Sy1/RQQ              </t>
  </si>
  <si>
    <t>SWIFT J2318.9+0013</t>
  </si>
  <si>
    <t>5BZQJ1130-1449</t>
  </si>
  <si>
    <t>NGC 7603</t>
  </si>
  <si>
    <t>SWIFT J1145.6-6956</t>
  </si>
  <si>
    <t>20080105_ngc3081_slit2.dc.0001.fc.fits</t>
  </si>
  <si>
    <t>PKS 1143-696</t>
  </si>
  <si>
    <t>5BZQJ1145-6954</t>
  </si>
  <si>
    <t>NGC2992</t>
  </si>
  <si>
    <t>NGC2992comb.fits</t>
  </si>
  <si>
    <t>SWIFT J1305.4-1034</t>
  </si>
  <si>
    <t>SWIFT J2318.4-4223</t>
  </si>
  <si>
    <t>PKS 1302-102</t>
  </si>
  <si>
    <t>NGC 7582</t>
  </si>
  <si>
    <t>MCG-06-30-015</t>
  </si>
  <si>
    <t>5BZQJ1305-1033</t>
  </si>
  <si>
    <t>20080803_MCG-06-30-015_slit2.dc.0001.fc.fits</t>
  </si>
  <si>
    <t>SWIFTJ2109.2+3531</t>
  </si>
  <si>
    <t>SWIFT J1331.6-0504</t>
  </si>
  <si>
    <t>MCG-05-23-016</t>
  </si>
  <si>
    <t>SWIFT J2307.9+2245</t>
  </si>
  <si>
    <t>PKS 1329-049</t>
  </si>
  <si>
    <t>MCG-05-23-016comb.fits</t>
  </si>
  <si>
    <t>5BZQJ1332-0509</t>
  </si>
  <si>
    <t>SWIFTJ0105.5-4213</t>
  </si>
  <si>
    <t>SWIFT J1512.8-0906</t>
  </si>
  <si>
    <t>20080105_mcg0523_slit2.dc.0001.fc.fits</t>
  </si>
  <si>
    <t>PKS 1510-08</t>
  </si>
  <si>
    <t>5BZQJ1512-0905</t>
  </si>
  <si>
    <t>NGC5506_GS.txt</t>
  </si>
  <si>
    <t>SWIFTJ0122.0-2818</t>
  </si>
  <si>
    <t>SWIFT J1557.8-7913</t>
  </si>
  <si>
    <t>PKS 1549-79</t>
  </si>
  <si>
    <t>SWIFTJ0438.2-1048</t>
  </si>
  <si>
    <t>5BZQJ1556-7914</t>
  </si>
  <si>
    <t>SWIFTJ0440.2-5941</t>
  </si>
  <si>
    <t>SWIFT J1626.5-2951</t>
  </si>
  <si>
    <t>PKS 1622-29</t>
  </si>
  <si>
    <t>5BZUJ1626-2951</t>
  </si>
  <si>
    <t>2MASX J04053399-1308135</t>
  </si>
  <si>
    <t>SWIFTJ1110.6-2832</t>
  </si>
  <si>
    <t>NGC5728</t>
  </si>
  <si>
    <t>NGC5728.txt</t>
  </si>
  <si>
    <t>SWIFT J0033.6+6127</t>
  </si>
  <si>
    <t>SWIFT J1833.7-2105</t>
  </si>
  <si>
    <t>PKS 1830-21</t>
  </si>
  <si>
    <t>5BZQJ1833-2103</t>
  </si>
  <si>
    <t>SWIFT J2011.5-1544</t>
  </si>
  <si>
    <t>PKS 20008-159</t>
  </si>
  <si>
    <t>5BZQJ2011-1546</t>
  </si>
  <si>
    <t>SWIFT J2009.6-4851</t>
  </si>
  <si>
    <t>PKS 2005-489</t>
  </si>
  <si>
    <t>5BZBJ2009-4849</t>
  </si>
  <si>
    <t>SWIFT J0238.2-5213</t>
  </si>
  <si>
    <t>SWIFT J2056.0-4713</t>
  </si>
  <si>
    <t>Cid-Fernandes et al. 2004</t>
  </si>
  <si>
    <t>PKS 2052-47</t>
  </si>
  <si>
    <t>5BZQJ2056-4714</t>
  </si>
  <si>
    <t>5BZQJ2129-1538</t>
  </si>
  <si>
    <t>SWIFT J2148.0+0657</t>
  </si>
  <si>
    <t>PKS 2145+06</t>
  </si>
  <si>
    <t>2MASX J05054575-2351139</t>
  </si>
  <si>
    <t>CGCG 468-002 NED01</t>
  </si>
  <si>
    <t>IRAS 05078+1626</t>
  </si>
  <si>
    <t>CGCG 307-007</t>
  </si>
  <si>
    <t>2MASX J05151978+1854515</t>
  </si>
  <si>
    <t>2MFGC 04298</t>
  </si>
  <si>
    <t>MCG -02-14-009</t>
  </si>
  <si>
    <t>ESO 362-18</t>
  </si>
  <si>
    <t>PICTOR A</t>
  </si>
  <si>
    <t>2MASX J05210136-2521450</t>
  </si>
  <si>
    <t>IRAS 05218-1212</t>
  </si>
  <si>
    <t>PMN J0525-2338</t>
  </si>
  <si>
    <t>J13055-1033</t>
  </si>
  <si>
    <t>SWIFTJ0051.6+2928</t>
  </si>
  <si>
    <t>ESO 306-IG 001</t>
  </si>
  <si>
    <t>SWIFT J1309.2+1139</t>
  </si>
  <si>
    <t>NGC 4992</t>
  </si>
  <si>
    <t>2MASX J05325752+1345092</t>
  </si>
  <si>
    <t>MCG -02-15-004</t>
  </si>
  <si>
    <t>2MASX J05353211+4011152</t>
  </si>
  <si>
    <t>SWIFT J1310.7+0834</t>
  </si>
  <si>
    <t>2MASX J13105723+0837387</t>
  </si>
  <si>
    <t>SWIFTJ0051.9+1724</t>
  </si>
  <si>
    <t>MCG -05-14-012</t>
  </si>
  <si>
    <t>NGC 5728</t>
  </si>
  <si>
    <t>2MASX J05440009-4325265</t>
  </si>
  <si>
    <t>SWIFTJ0052.3-2730</t>
  </si>
  <si>
    <t>SWIFT J1313.1-1108</t>
  </si>
  <si>
    <t>II SZ 010</t>
  </si>
  <si>
    <t>J13130-1107</t>
  </si>
  <si>
    <t>SWIFTJ0054.9+2524</t>
  </si>
  <si>
    <t>SWIFT J1313.6+3650A</t>
  </si>
  <si>
    <t>RX J1313.8+3653</t>
  </si>
  <si>
    <t>SWIFT J1643.2+7036</t>
  </si>
  <si>
    <t>NGC 6232</t>
  </si>
  <si>
    <t>SWIFT J1313.6+3650B</t>
  </si>
  <si>
    <t>NGC 5033</t>
  </si>
  <si>
    <t>SWIFT J1315.8+4420</t>
  </si>
  <si>
    <t>UGC 08327 NED02</t>
  </si>
  <si>
    <t>SWIFTJ0059.4+3150</t>
  </si>
  <si>
    <t>SWIFT J1331.2-2524</t>
  </si>
  <si>
    <t>SWIFT J0842.0+0759</t>
  </si>
  <si>
    <t>2MASX J08420557+0759253</t>
  </si>
  <si>
    <t>SWIFTJ0100.9-4750</t>
  </si>
  <si>
    <t>SWIFT J1547.5+2050</t>
  </si>
  <si>
    <t>SWIFT J0454.6-4315</t>
  </si>
  <si>
    <t>3C 323.1</t>
  </si>
  <si>
    <t>SWIFTJ0101.5-0308</t>
  </si>
  <si>
    <t>2MASXJ01012440-0308399</t>
  </si>
  <si>
    <t>2MASX J05442257+5907361</t>
  </si>
  <si>
    <t>2MASX J05471492+5038251</t>
  </si>
  <si>
    <t>ESO 205-IG 003 NED01</t>
  </si>
  <si>
    <t>IRAS 05480+5927</t>
  </si>
  <si>
    <t>2MASX J05580206-3820043</t>
  </si>
  <si>
    <t>PKS 0558-504</t>
  </si>
  <si>
    <t>IRAS 05581+0006</t>
  </si>
  <si>
    <t>UGC 03386</t>
  </si>
  <si>
    <t>2MASX J06054896-2754398</t>
  </si>
  <si>
    <t>SWIFT J0242.6+0000</t>
  </si>
  <si>
    <t>ESO 005- G 004</t>
  </si>
  <si>
    <t>2MASX J06100652-6243125</t>
  </si>
  <si>
    <t>2MASX J06083867-6247168</t>
  </si>
  <si>
    <t>SWIFT J0250.4+4648</t>
  </si>
  <si>
    <t>Mrk 3</t>
  </si>
  <si>
    <t>5BZQJ2148+0657</t>
  </si>
  <si>
    <t>SWIFT J2152.0-3030</t>
  </si>
  <si>
    <t>PKS 2149-306</t>
  </si>
  <si>
    <t>5BZQJ2151-3027</t>
  </si>
  <si>
    <t>NGC6240.txt</t>
  </si>
  <si>
    <t>5BZQJ2229-0832</t>
  </si>
  <si>
    <t>SWIFT J2303.1-1837</t>
  </si>
  <si>
    <t>PKS 2300-18</t>
  </si>
  <si>
    <t>5BZUJ2303-1841</t>
  </si>
  <si>
    <t>SWIFT J2327.5+0938</t>
  </si>
  <si>
    <t>PKS 2325+093</t>
  </si>
  <si>
    <t>5BZQJ2327+0940</t>
  </si>
  <si>
    <t>2MASXJ04234080+0408017</t>
  </si>
  <si>
    <t>2MAS0423_second.txt</t>
  </si>
  <si>
    <t>SWIFT J2333.9-2342</t>
  </si>
  <si>
    <t>PKS 2331-240</t>
  </si>
  <si>
    <t>5BZUJ2333-2343</t>
  </si>
  <si>
    <t>2MASXJ00253292+6821_main.txt</t>
  </si>
  <si>
    <t>2MASXJ06021038+2828112_main.txt</t>
  </si>
  <si>
    <t>SWIFTJ1747.7-2253</t>
  </si>
  <si>
    <t>2MASXJ09043699+5536025</t>
  </si>
  <si>
    <t>2MASXJ09043675+5535515_main.txt</t>
  </si>
  <si>
    <t>SWIFTJ0149.2+2153A</t>
  </si>
  <si>
    <t>2MASXJ17232321+3630097</t>
  </si>
  <si>
    <t>SWIFTJ0325.0-4154</t>
  </si>
  <si>
    <t>2MASXJ17232511+3630257_main.txt</t>
  </si>
  <si>
    <t>SWIFTJ0328.4-2846</t>
  </si>
  <si>
    <t>SWIFTJ0917.2-6221</t>
  </si>
  <si>
    <t>SWIFT J0312.9+4121</t>
  </si>
  <si>
    <t>NGC3588NED01</t>
  </si>
  <si>
    <t>CGCG126-011_object2.txt</t>
  </si>
  <si>
    <t>SWIFTJ0919.2+5528</t>
  </si>
  <si>
    <t>SWIFTJ1416.9-4640</t>
  </si>
  <si>
    <t>Mrk975</t>
  </si>
  <si>
    <t>CGCG436_main.txt</t>
  </si>
  <si>
    <t>SWIFTJ2009.0-6103</t>
  </si>
  <si>
    <t>ESO244-IG030</t>
  </si>
  <si>
    <t>ESO244-IG030_main.txt</t>
  </si>
  <si>
    <t>SWIFTJ0222.3+2509</t>
  </si>
  <si>
    <t>SWIFTJ0807.9+3859</t>
  </si>
  <si>
    <t>ESO399-20</t>
  </si>
  <si>
    <t>ESO399-20_main.txt</t>
  </si>
  <si>
    <t>SWIFTJ0123.9-5846</t>
  </si>
  <si>
    <t>SWIFTJ0350.1-5019</t>
  </si>
  <si>
    <t>Fairall272</t>
  </si>
  <si>
    <t>FAIRALL0271_main.txt</t>
  </si>
  <si>
    <t>SWIFTJ0609.5-6245B</t>
  </si>
  <si>
    <t>SWIFTJ1040.7-4619</t>
  </si>
  <si>
    <t>SWIFTJ1321.2+0859</t>
  </si>
  <si>
    <t>NGC7469</t>
  </si>
  <si>
    <t>IC5283_main.txt</t>
  </si>
  <si>
    <t>SWIFTJ1408.1-3024</t>
  </si>
  <si>
    <t>SWIFTJ1741.9-1211</t>
  </si>
  <si>
    <t>SWIFTJ1919.4-2958</t>
  </si>
  <si>
    <t>2MASXJ11454045-1827149</t>
  </si>
  <si>
    <t>LEDA867889_second.txt</t>
  </si>
  <si>
    <t>SWIFTJ2030.2-7532</t>
  </si>
  <si>
    <t>SWIFTJ2303.3+0852</t>
  </si>
  <si>
    <t>SWIFTJ0127.5+1910</t>
  </si>
  <si>
    <t>Mrk279</t>
  </si>
  <si>
    <t>MCG+12-13-024_main.txt</t>
  </si>
  <si>
    <t>SWIFTJ0131.8-3307</t>
  </si>
  <si>
    <t>NGC7172</t>
  </si>
  <si>
    <t>SWIFTJ0743.3-2546</t>
  </si>
  <si>
    <t>NGC7172comb.fits</t>
  </si>
  <si>
    <t>SWIFTJ0918.5+1618</t>
  </si>
  <si>
    <t>NGC3783comb.fits</t>
  </si>
  <si>
    <t>SWIFTJ0446.4+1828</t>
  </si>
  <si>
    <t>NGC5728comb.fits</t>
  </si>
  <si>
    <t>SWIFTJ0516.2-0009</t>
  </si>
  <si>
    <t>NGC4939</t>
  </si>
  <si>
    <t>20080810_NGC4939_slit2.dc.0001.fc.fits</t>
  </si>
  <si>
    <t>SWIFT J2307.1+0433</t>
  </si>
  <si>
    <t>PG 2304+042</t>
  </si>
  <si>
    <t>Marziani03</t>
  </si>
  <si>
    <t>FWb(1:2)&lt;4k</t>
  </si>
  <si>
    <t>Mrk739E</t>
  </si>
  <si>
    <t>Mrk739_main.txt</t>
  </si>
  <si>
    <t>NGC424</t>
  </si>
  <si>
    <t>NGC235A</t>
  </si>
  <si>
    <t>20080809_NGC0424_slit2.dc.0001.fc.fits</t>
  </si>
  <si>
    <t>NGC235B_main.txt</t>
  </si>
  <si>
    <t>NGC3281</t>
  </si>
  <si>
    <t>NGC3281comb.fits</t>
  </si>
  <si>
    <t>SWIFTJ1202.5+3332</t>
  </si>
  <si>
    <t>NGC985</t>
  </si>
  <si>
    <t>20080105_ngc3281_slit2.dc.0001.fc.fits</t>
  </si>
  <si>
    <t>SWIFTJ1431.2+2816</t>
  </si>
  <si>
    <t>NGC985_main.txt</t>
  </si>
  <si>
    <t>IC5063</t>
  </si>
  <si>
    <t>IC5063comb.fits</t>
  </si>
  <si>
    <t>NGC4507comb.fits</t>
  </si>
  <si>
    <t>SWIFTJ1743.4+6253</t>
  </si>
  <si>
    <t>NGC454E</t>
  </si>
  <si>
    <t>NGC454Ecomb.fits</t>
  </si>
  <si>
    <t>SWIFTJ1835.0+3240</t>
  </si>
  <si>
    <t>UGC11185NED02</t>
  </si>
  <si>
    <t>UGC11185NED01_main.txt</t>
  </si>
  <si>
    <t>SWIFT J2304.9+1220</t>
  </si>
  <si>
    <t>SWIFTJ2240.2+0801</t>
  </si>
  <si>
    <t>NGC 7479</t>
  </si>
  <si>
    <t>SWIFT J0034.5-7904</t>
  </si>
  <si>
    <t>SWIFTJ0733.9+5156</t>
  </si>
  <si>
    <t>2MASXJ06021038+2828112_second.txt</t>
  </si>
  <si>
    <t>SWIFTJ1138.9+2529A</t>
  </si>
  <si>
    <t>SWIFTJ1921.1-5842</t>
  </si>
  <si>
    <t>SWIFTJ2148.3-3454</t>
  </si>
  <si>
    <t>SWIFTJ0459.7+3502</t>
  </si>
  <si>
    <t>spectrum only for blue part</t>
  </si>
  <si>
    <t>SWIFTJ1136.0+2132</t>
  </si>
  <si>
    <t>SWIFTJ2042.3+7507</t>
  </si>
  <si>
    <t>UGC11185NED01_second.txt</t>
  </si>
  <si>
    <t>SWIFTJ2242.4-3711</t>
  </si>
  <si>
    <t>SWIFTJ0955.5+6907</t>
  </si>
  <si>
    <t>SWIFTJ1219.4+4720</t>
  </si>
  <si>
    <t>SWIFT J2301.4-5916</t>
  </si>
  <si>
    <t>2MASX J23013626-5913210</t>
  </si>
  <si>
    <t>NGC985_second.txt</t>
  </si>
  <si>
    <t>SWIFTJ1933.9+3258</t>
  </si>
  <si>
    <t>SWIFTJ2027.1-0220</t>
  </si>
  <si>
    <t>SWIFT J2259.7+2458</t>
  </si>
  <si>
    <t>KAZ 320</t>
  </si>
  <si>
    <t>SWIFTJ0230.2-0900</t>
  </si>
  <si>
    <t>SWIFTJ0359.0-3015A</t>
  </si>
  <si>
    <t>SWIFT J0525.1-2339</t>
  </si>
  <si>
    <t>SWIFTJ1013.5-3601</t>
  </si>
  <si>
    <t>2MASXJ10195855-0234363</t>
  </si>
  <si>
    <t>2MAS1019_main.txt</t>
  </si>
  <si>
    <t>SWIFTJ1218.5+2952</t>
  </si>
  <si>
    <t>5BZQJ0525-2338</t>
  </si>
  <si>
    <t>SWIFTJ1232.0-4802</t>
  </si>
  <si>
    <t>SWIFTJ0225.8-6315</t>
  </si>
  <si>
    <t>SWIFT J0036.0+5951</t>
  </si>
  <si>
    <t>NVSS J062335+644538</t>
  </si>
  <si>
    <t>SWIFTJ0251.6-1639</t>
  </si>
  <si>
    <t>2MASXJ16311554+2352577</t>
  </si>
  <si>
    <t>2MASS1631_main.txt</t>
  </si>
  <si>
    <t>SWIFTJ0526.2-2118</t>
  </si>
  <si>
    <t>ESO 121-IG 028</t>
  </si>
  <si>
    <t>ESO 426- G 002</t>
  </si>
  <si>
    <t>SWIFTJ0208.2+4452</t>
  </si>
  <si>
    <t>2MASX J06262702+0727287</t>
  </si>
  <si>
    <t>SWIFT J0034.6-0422</t>
  </si>
  <si>
    <t>SWIFTJ0304.1-0108</t>
  </si>
  <si>
    <t>6dF J0626586-370559</t>
  </si>
  <si>
    <t>UGC 03478</t>
  </si>
  <si>
    <t>SWIFTJ0351.7-4030</t>
  </si>
  <si>
    <t>2MASXJ21344509-2725557</t>
  </si>
  <si>
    <t>VII Zw 073</t>
  </si>
  <si>
    <t>2MASXJ21344509-2725557_main.txt</t>
  </si>
  <si>
    <t>SWIFTJ0744.0+2914</t>
  </si>
  <si>
    <t>SWIFTJ0804.2+0507</t>
  </si>
  <si>
    <t>SWIFTJ1240.2+3457A</t>
  </si>
  <si>
    <t>SWIFTJ1434.9+4837</t>
  </si>
  <si>
    <t>1/6/2011</t>
  </si>
  <si>
    <t>SWIFT J0504.6-7345</t>
  </si>
  <si>
    <t>SWIFTJ1504.2+1025</t>
  </si>
  <si>
    <t>SWIFTJ2044.0+2832</t>
  </si>
  <si>
    <t>SWIFTJ2102.6-2810</t>
  </si>
  <si>
    <t>SWIFTJ0331.4-0510</t>
  </si>
  <si>
    <t>SWIFTJ0929.7+6232</t>
  </si>
  <si>
    <t>SWIFTJ1127.5+1906</t>
  </si>
  <si>
    <t>IIZw171</t>
  </si>
  <si>
    <t>IIZw171_main.txt</t>
  </si>
  <si>
    <t>SWIFTJ1152.1-1122</t>
  </si>
  <si>
    <t>SWIFTJ1315.8+4420</t>
  </si>
  <si>
    <t>SWIFTJ1355.6+3524</t>
  </si>
  <si>
    <t>SWIFTJ1848.0-7832</t>
  </si>
  <si>
    <t>SWIFTJ2124.6+5057</t>
  </si>
  <si>
    <t>MCG+09-19-015NED02</t>
  </si>
  <si>
    <t>MCG+09-19-015_second.txt</t>
  </si>
  <si>
    <t>SWIFTJ0300.0-1048</t>
  </si>
  <si>
    <t>SWIFTJ0508.1+1727</t>
  </si>
  <si>
    <t>SWIFTJ0513.8+6627</t>
  </si>
  <si>
    <t>SWIFTJ0736.9+5846</t>
  </si>
  <si>
    <t>VIIZw742</t>
  </si>
  <si>
    <t xml:space="preserve">BL Lac               </t>
  </si>
  <si>
    <t>VIIZw742_main.txt</t>
  </si>
  <si>
    <t>SWIFT J1416.9-4640</t>
  </si>
  <si>
    <t>IGR J14175-4641</t>
  </si>
  <si>
    <t>hyperleda</t>
  </si>
  <si>
    <t>SWIFT J1856.5-7851</t>
  </si>
  <si>
    <t>ESO 025- G 002</t>
  </si>
  <si>
    <t>2MASXJ21344509-2725557_second.txt</t>
  </si>
  <si>
    <t>SWIFT J2001.0-1811</t>
  </si>
  <si>
    <t>2MASX J20005575-1810274</t>
  </si>
  <si>
    <t>SWIFT J2201.9-3152</t>
  </si>
  <si>
    <t>NGC 7172</t>
  </si>
  <si>
    <t>Garcia-Rissmann et al. 2005</t>
  </si>
  <si>
    <t>not_in_here</t>
  </si>
  <si>
    <t>SWIFT J2214.2-2557</t>
  </si>
  <si>
    <t>SWIFT J0505.8-2351</t>
  </si>
  <si>
    <t>2MASX J22140917-2557487</t>
  </si>
  <si>
    <t>MCG+09-19-015 NED02</t>
  </si>
  <si>
    <t>MCG+09-19-015_main.txt</t>
  </si>
  <si>
    <t>SWIFT J2234.8-2542</t>
  </si>
  <si>
    <t>ESO 533- G 050</t>
  </si>
  <si>
    <t>SWIFT J0036.3+4540</t>
  </si>
  <si>
    <t>2MASXJ17085915+2153082</t>
  </si>
  <si>
    <t>2MASXJ1708Galaxy1_right.txt</t>
  </si>
  <si>
    <t>2MASXJ04293830-2109441</t>
  </si>
  <si>
    <t>2MASXJ04293830-2109441pair1_main.txt</t>
  </si>
  <si>
    <t>Ho</t>
  </si>
  <si>
    <t>2MASXJ08181469+0122266</t>
  </si>
  <si>
    <t>Hyperleda</t>
  </si>
  <si>
    <t>2MASXJ08181469+0122266_main.txt</t>
  </si>
  <si>
    <t>SWIFT J1341.5+6742</t>
  </si>
  <si>
    <t>NGC 5283</t>
  </si>
  <si>
    <t>vanden</t>
  </si>
  <si>
    <t>2MASXJ10594361+6504063</t>
  </si>
  <si>
    <t>2MASXJ10594361+6504063_main.txt</t>
  </si>
  <si>
    <t>SWIFT J0038.4+2337</t>
  </si>
  <si>
    <t>SWIFT J1515.0+4205</t>
  </si>
  <si>
    <t>NGC 5899</t>
  </si>
  <si>
    <t>SWIFT J0516.4-1034</t>
  </si>
  <si>
    <t>ARP102B</t>
  </si>
  <si>
    <t>SWIFT J1826.8+3254</t>
  </si>
  <si>
    <t>2MASXJ18263239+3251300</t>
  </si>
  <si>
    <t>2MASXJ16531506+2349431</t>
  </si>
  <si>
    <t>2MASXJ16531506+2349431_main.txt</t>
  </si>
  <si>
    <t>30/10/12</t>
  </si>
  <si>
    <t>SWIFT J1830.8+0928</t>
  </si>
  <si>
    <t>2MASXJ18305065+0928414</t>
  </si>
  <si>
    <t>2MASXJ22194971+2613277</t>
  </si>
  <si>
    <t>2MASXJ22194971+2613277_main.txt</t>
  </si>
  <si>
    <t>SWIFT J1836.9-5924</t>
  </si>
  <si>
    <t>Fairall49</t>
  </si>
  <si>
    <t>SWIFT J2235.9-2602</t>
  </si>
  <si>
    <t>NGC 7314</t>
  </si>
  <si>
    <t>SWIFT J2236.7-1233</t>
  </si>
  <si>
    <t>Mrk915</t>
  </si>
  <si>
    <t>2MASXJ23255427+2153142</t>
  </si>
  <si>
    <t>2MASXJ23255427+2153142_main.txt</t>
  </si>
  <si>
    <t>Fb2&lt;65,FWb(2)&lt;9k,</t>
  </si>
  <si>
    <t>3C445</t>
  </si>
  <si>
    <t>3C445_main.txt</t>
  </si>
  <si>
    <t>SWIFT J0606.0-2755</t>
  </si>
  <si>
    <t>3C452_second.txt</t>
  </si>
  <si>
    <t>SWIFT J0626.6-3702</t>
  </si>
  <si>
    <t>4C+7426_main.txt</t>
  </si>
  <si>
    <t>6dFJ1254564-265702</t>
  </si>
  <si>
    <t>6dFJ1254564-265702_main.txt</t>
  </si>
  <si>
    <t>SWIFTJ0106.2-4704</t>
  </si>
  <si>
    <t>SWIFTJ0105.7-1414</t>
  </si>
  <si>
    <t>AM0224-283</t>
  </si>
  <si>
    <t>AM0224-283_no1.txt</t>
  </si>
  <si>
    <t>SWIFT J0640.4-2554</t>
  </si>
  <si>
    <t>SWIFTJ0105.6-3433</t>
  </si>
  <si>
    <t>ESO 490-IG026</t>
  </si>
  <si>
    <t>SWIFTJ0106.8+0639</t>
  </si>
  <si>
    <t>2MASXJ01064523+0638015</t>
  </si>
  <si>
    <t>2MASXJ02420381+0510061</t>
  </si>
  <si>
    <t>IRAS02394+0457_main.txt</t>
  </si>
  <si>
    <t>ESO 509- G 038</t>
  </si>
  <si>
    <t>SWIFTJ0107.7-1137B</t>
  </si>
  <si>
    <t>2MASXJ01073963-1139117</t>
  </si>
  <si>
    <t>SWIFTJ0109.0+1320</t>
  </si>
  <si>
    <t>Mrk507</t>
  </si>
  <si>
    <t>SWIFT J1334.8-2328</t>
  </si>
  <si>
    <t>SWIFTJ0113.8+2515</t>
  </si>
  <si>
    <t>SWIFTJ0113.8+1313</t>
  </si>
  <si>
    <t>SWIFTJ0113.8-1450</t>
  </si>
  <si>
    <t>SWIFTJ0114.5-3236</t>
  </si>
  <si>
    <t>SWIFTJ0114.4-5522</t>
  </si>
  <si>
    <t>SWIFT J1816.0+4236</t>
  </si>
  <si>
    <t>UGC 11185 NED02</t>
  </si>
  <si>
    <t>SWIFTJ0116.3+3104</t>
  </si>
  <si>
    <t>SWIFT J2123.6+2506</t>
  </si>
  <si>
    <t>3C 433</t>
  </si>
  <si>
    <t>SWIFTJ0116.5-1235</t>
  </si>
  <si>
    <t>SWIFT J0632.8+6343</t>
  </si>
  <si>
    <t>2MASX J06302561+6340411</t>
  </si>
  <si>
    <t>SWIFT J0830.4-6723</t>
  </si>
  <si>
    <t>2MASX J08301655-6725289</t>
  </si>
  <si>
    <t>SWIFTJ1139.0-3743</t>
  </si>
  <si>
    <t>SWIFTJ1248.2-5828</t>
  </si>
  <si>
    <t>SWIFTJ0123.8-3504</t>
  </si>
  <si>
    <t>SWIFTJ2254.2+1147B</t>
  </si>
  <si>
    <t>2MASX J06403799-4321211</t>
  </si>
  <si>
    <t>2MASX J06411806+3249313</t>
  </si>
  <si>
    <t>SWIFTJ0208.5-1738</t>
  </si>
  <si>
    <t>UGC 3533</t>
  </si>
  <si>
    <t>Mrk 6</t>
  </si>
  <si>
    <t>2MASX J06591070+2401400</t>
  </si>
  <si>
    <t>SWIFTJ0211.1-4944</t>
  </si>
  <si>
    <t>2MASX J07011026-3234534</t>
  </si>
  <si>
    <t>SWIFTJ0124.5+3350</t>
  </si>
  <si>
    <t>SWIFTJ0228.1+3118</t>
  </si>
  <si>
    <t>SWIFT J0042.9+3016B</t>
  </si>
  <si>
    <t>5BZBJ0035+5950</t>
  </si>
  <si>
    <t>SWIFTJ0317.2+0116</t>
  </si>
  <si>
    <t>SWIFT J0232.8+2020</t>
  </si>
  <si>
    <t>SWIFT J0902.8-7414</t>
  </si>
  <si>
    <t>5BZGJ0232+2017</t>
  </si>
  <si>
    <t>2MASX J09034285-7414170</t>
  </si>
  <si>
    <t>SWIFTJ0959.7-3112</t>
  </si>
  <si>
    <t>5BZUJ0313+4120</t>
  </si>
  <si>
    <t>SWIFTJ1021.7-0327</t>
  </si>
  <si>
    <t>SWIFT J2258.9+4054</t>
  </si>
  <si>
    <t>SWIFTJ1214.3+2933</t>
  </si>
  <si>
    <t>UGC 12282</t>
  </si>
  <si>
    <t>SWIFTJ0414.8-0754</t>
  </si>
  <si>
    <t>SWIFTJ1131.9-1233</t>
  </si>
  <si>
    <t>SWIFTJ1253.5-4137</t>
  </si>
  <si>
    <t>SWIFT J2256.5+0526</t>
  </si>
  <si>
    <t>2MASX J22563642+0525167</t>
  </si>
  <si>
    <t>SWIFTJ1454.9-5133</t>
  </si>
  <si>
    <t>ESO383-18</t>
  </si>
  <si>
    <t>SWIFTJ2028.5+2543</t>
  </si>
  <si>
    <t>20080811_ESO383-G18_slit2.dc.0001.fc.fits</t>
  </si>
  <si>
    <t>SWIFT J0917.2-6457</t>
  </si>
  <si>
    <t>2MASX J09172716-6456271</t>
  </si>
  <si>
    <t>SWIFTJ0501.9-3239</t>
  </si>
  <si>
    <t>SWIFT J2254.1-1734</t>
  </si>
  <si>
    <t>MR 2251-178</t>
  </si>
  <si>
    <t>ESO362-18</t>
  </si>
  <si>
    <t>ESO362-18comb.fits</t>
  </si>
  <si>
    <t>SWIFTJ0714.2+3518</t>
  </si>
  <si>
    <t>SWIFT J0042.9-1135</t>
  </si>
  <si>
    <t>SWIFTJ1005.9-2305</t>
  </si>
  <si>
    <t>20080105_eso362_slit2.dc.0001.fc.fits</t>
  </si>
  <si>
    <t>SWIFTJ1442.5-1715</t>
  </si>
  <si>
    <t>SWIFTJ1512.0-2119</t>
  </si>
  <si>
    <t>Fairall51</t>
  </si>
  <si>
    <t>5BZBJ0349-1159</t>
  </si>
  <si>
    <t>20080804_Fairall0051_slit2.dc.0001.fc.fits</t>
  </si>
  <si>
    <t>SWIFT J2250.7-0854</t>
  </si>
  <si>
    <t>SWIFTJ1626.7+8530</t>
  </si>
  <si>
    <t>2MASX J22505170-0854572</t>
  </si>
  <si>
    <t>SWIFT J1959.6+6507</t>
  </si>
  <si>
    <t>QSO B1959+650</t>
  </si>
  <si>
    <t>23/11/11</t>
  </si>
  <si>
    <t>5BZBJ1959+6508</t>
  </si>
  <si>
    <t>ESO548-G081</t>
  </si>
  <si>
    <t>SWIFTJ2217.0+1413</t>
  </si>
  <si>
    <t>SWIFT J2015.9+3715</t>
  </si>
  <si>
    <t>QSO B2013+370</t>
  </si>
  <si>
    <t>5BZUJ2015+3710</t>
  </si>
  <si>
    <t>SWIFT J0925.2-8423</t>
  </si>
  <si>
    <t>SWIFTJ0311.5-2045</t>
  </si>
  <si>
    <t>2MASX J09261742-8421330</t>
  </si>
  <si>
    <t>SWIFT J2248.7-5109</t>
  </si>
  <si>
    <t>SWIFT J0225.0+1847</t>
  </si>
  <si>
    <t>2MASX J22484165-5109338</t>
  </si>
  <si>
    <t>5BZQJ0225+1846</t>
  </si>
  <si>
    <t>Crenshaw_Loral1K</t>
  </si>
  <si>
    <t>SWIFTJ0334.4-1515</t>
  </si>
  <si>
    <t>SWIFT J0122.9+3420</t>
  </si>
  <si>
    <t>5BZBJ0123+3420</t>
  </si>
  <si>
    <t>SWIFTJ0427.6-1201</t>
  </si>
  <si>
    <t>SWIFT J2246.0+3941</t>
  </si>
  <si>
    <t>3C 452</t>
  </si>
  <si>
    <t>SWIFTJ0557.9-3822</t>
  </si>
  <si>
    <t>SWIFT J2240.2+0801</t>
  </si>
  <si>
    <t>MCG +01-57-016</t>
  </si>
  <si>
    <t>SWIFTJ0718.1+4403</t>
  </si>
  <si>
    <t>trump br</t>
  </si>
  <si>
    <t>SWIFTJ1313.1-1108</t>
  </si>
  <si>
    <t>Mrk 915</t>
  </si>
  <si>
    <t>SWIFTJ1441.4+5341</t>
  </si>
  <si>
    <t>SWIFTJ1629.9+6722</t>
  </si>
  <si>
    <t>SWIFT J2235.9+3358</t>
  </si>
  <si>
    <t>NGC 7319</t>
  </si>
  <si>
    <t>SWIFTJ1844.5-6221</t>
  </si>
  <si>
    <t>22/07/11</t>
  </si>
  <si>
    <t>SWIFT J0936.2-6553</t>
  </si>
  <si>
    <t>2MASX J09360622-6548336</t>
  </si>
  <si>
    <t>SWIFTJ0157.2+4715</t>
  </si>
  <si>
    <t>SWIFTJ0838.4-3557</t>
  </si>
  <si>
    <t>SWIFTJ0839.6-1213</t>
  </si>
  <si>
    <t>SWIFTJ1204.8+2758</t>
  </si>
  <si>
    <t>SWIFTJ1239.6-0519</t>
  </si>
  <si>
    <t>SWIFT J0046.2-4008</t>
  </si>
  <si>
    <t>SWIFTJ1530.0-1300</t>
  </si>
  <si>
    <t>SWIFTJ0126.0+3511</t>
  </si>
  <si>
    <t>SWIFTJ0356.9-4041</t>
  </si>
  <si>
    <t>SWIFTJ0426.2-5711</t>
  </si>
  <si>
    <t>SWIFT J2223.9-0207</t>
  </si>
  <si>
    <t>3C 445</t>
  </si>
  <si>
    <t>SWIFTJ0615.8+7101</t>
  </si>
  <si>
    <t>SWIFT J2223.8+1143</t>
  </si>
  <si>
    <t>MCG +02-57-002</t>
  </si>
  <si>
    <t>SWIFTJ0733.2+4558</t>
  </si>
  <si>
    <t>SWIFTJ1041.4-1740</t>
  </si>
  <si>
    <t>SWIFT J2217.0+1413</t>
  </si>
  <si>
    <t>Mrk 304</t>
  </si>
  <si>
    <t>SWIFTJ1114.3+2020</t>
  </si>
  <si>
    <t>SWIFTJ1306.4-4025A</t>
  </si>
  <si>
    <t>SWIFTJ1341.2-1439</t>
  </si>
  <si>
    <t>SWIFTJ1421.4+4747</t>
  </si>
  <si>
    <t>SWIFT J2209.1-2747</t>
  </si>
  <si>
    <t>SWIFTJ1614.0+6544</t>
  </si>
  <si>
    <t>NGC 7214</t>
  </si>
  <si>
    <t xml:space="preserve">Sy2/FSRQ             </t>
  </si>
  <si>
    <t>SWIFTJ0231.6-3645</t>
  </si>
  <si>
    <t>SWIFTJ0656.4-4921</t>
  </si>
  <si>
    <t>SWIFTJ1159.7-2002</t>
  </si>
  <si>
    <t>SWIFT J2200.9+1032</t>
  </si>
  <si>
    <t>UGC 11871</t>
  </si>
  <si>
    <t>SWIFT J1341.2-1439</t>
  </si>
  <si>
    <t>SWIFTJ1252.3-1323</t>
  </si>
  <si>
    <t>2MASX J13411287-1438407</t>
  </si>
  <si>
    <t>J13412-1438</t>
  </si>
  <si>
    <t>SWIFTJ1824.3-5624</t>
  </si>
  <si>
    <t>SWIFT J1346.4+1924</t>
  </si>
  <si>
    <t>SWIFTJ1940.4-3015</t>
  </si>
  <si>
    <t>2MASX J13462846+1922432</t>
  </si>
  <si>
    <t>SWIFT J2150.2-1855</t>
  </si>
  <si>
    <t>6dF J2149581-185924</t>
  </si>
  <si>
    <t>SWIFTJ1942.6-1024</t>
  </si>
  <si>
    <t>SWIFT J1349.3-3018</t>
  </si>
  <si>
    <t>SWIFT J2148.3-3454</t>
  </si>
  <si>
    <t>IC 4329A</t>
  </si>
  <si>
    <t>NGC 7130</t>
  </si>
  <si>
    <t>J13493-3018</t>
  </si>
  <si>
    <t>SWIFTJ0238.5-6119</t>
  </si>
  <si>
    <t>UZC</t>
  </si>
  <si>
    <t>SWIFT J0051.6+2928</t>
  </si>
  <si>
    <t>SWIFT J2137.8-1433</t>
  </si>
  <si>
    <t>PKS 2135-14</t>
  </si>
  <si>
    <t xml:space="preserve">Sy1.0                </t>
  </si>
  <si>
    <t>SWIFTJ0252.7-0822</t>
  </si>
  <si>
    <t>SWIFT J2135.5-6222</t>
  </si>
  <si>
    <t>1RXS J213623.1-622400</t>
  </si>
  <si>
    <t>SWIFTJ0543.9-2749</t>
  </si>
  <si>
    <t>SWIFT J2134.9-2729</t>
  </si>
  <si>
    <t>2MASX J21344509-2725557</t>
  </si>
  <si>
    <t>SWIFTJ0552.5+5929</t>
  </si>
  <si>
    <t>SWIFT J2132.0-3343</t>
  </si>
  <si>
    <t>2MASX J21320220-3342538</t>
  </si>
  <si>
    <t>SWIFT J1349.7+0209</t>
  </si>
  <si>
    <t>SWIFTJ0801.9-4946</t>
  </si>
  <si>
    <t>UM 614</t>
  </si>
  <si>
    <t>SWIFTJ1008.6-0955</t>
  </si>
  <si>
    <t>J14179+2508</t>
  </si>
  <si>
    <t>SWIFT J2124.6+5057</t>
  </si>
  <si>
    <t>IGR J21247+5058</t>
  </si>
  <si>
    <t>SWIFTJ1139.0-2323</t>
  </si>
  <si>
    <t>SWIFTJ1217.3+0714</t>
  </si>
  <si>
    <t>SWIFT J2118.9+3336</t>
  </si>
  <si>
    <t>2MASX J21192912+3332566</t>
  </si>
  <si>
    <t>SWIFTJ1351.5-1814</t>
  </si>
  <si>
    <t>SWIFT J2116.3+2512</t>
  </si>
  <si>
    <t>2MASX J21161028+2517010</t>
  </si>
  <si>
    <t>SWIFTJ1938.1-5108</t>
  </si>
  <si>
    <t>SWIFTJ2052.0-5704</t>
  </si>
  <si>
    <t>SWIFT J2114.4+8206</t>
  </si>
  <si>
    <t>2MASX J21140128+8204483</t>
  </si>
  <si>
    <t>SWIFTJ2343.9+0537</t>
  </si>
  <si>
    <t>SWIFT J2109.1-0942</t>
  </si>
  <si>
    <t>2MASX J21090996-0940147</t>
  </si>
  <si>
    <t>SWIFT J1427.5+1949</t>
  </si>
  <si>
    <t>Mrk 813</t>
  </si>
  <si>
    <t>SWIFTJ0449.6-5515</t>
  </si>
  <si>
    <t>SWIFT J2052.0-5704</t>
  </si>
  <si>
    <t>IC 5063</t>
  </si>
  <si>
    <t>SWIFTJ0554.8+4625</t>
  </si>
  <si>
    <t>SWIFT J1429.2+0118</t>
  </si>
  <si>
    <t>Mrk 1383</t>
  </si>
  <si>
    <t>J14291+0117</t>
  </si>
  <si>
    <t>SWIFTJ0640.4-2554</t>
  </si>
  <si>
    <t>VII Zw 118</t>
  </si>
  <si>
    <t>SWIFTJ0845.0-3531</t>
  </si>
  <si>
    <t>SWIFT J2044.0+2832</t>
  </si>
  <si>
    <t>RX J2044.0+2833</t>
  </si>
  <si>
    <t>SWIFTJ0959.9+1303</t>
  </si>
  <si>
    <t>SWIFT J1434.9+4837</t>
  </si>
  <si>
    <t>PKS 0707-35</t>
  </si>
  <si>
    <t>NGC 5683</t>
  </si>
  <si>
    <t>SWIFTJ1349.3-3018</t>
  </si>
  <si>
    <t>SWIFT J2042.3+7507</t>
  </si>
  <si>
    <t>4C +74.26</t>
  </si>
  <si>
    <t>SWIFTJ1731.3+1442</t>
  </si>
  <si>
    <t>SWIFT J2040.2-5126</t>
  </si>
  <si>
    <t>ESO 234-IG 063</t>
  </si>
  <si>
    <t>SWIFT J1436.4+5846</t>
  </si>
  <si>
    <t>Mrk 817</t>
  </si>
  <si>
    <t>SWIFTJ2307.9+2245</t>
  </si>
  <si>
    <t>RX J0718.0+4405</t>
  </si>
  <si>
    <t>SWIFT J2035.6-5013</t>
  </si>
  <si>
    <t>ESO 234- G 050</t>
  </si>
  <si>
    <t>SWIFTJ0441.2-2704</t>
  </si>
  <si>
    <t>CGCG 147-020</t>
  </si>
  <si>
    <t>SWIFT J2035.2+2604</t>
  </si>
  <si>
    <t>SWIFT J1453.3+2558</t>
  </si>
  <si>
    <t>2MASX J20350566+2603301</t>
  </si>
  <si>
    <t>2MASX J07262635-3554214</t>
  </si>
  <si>
    <t>SWIFTJ0519.5-4545</t>
  </si>
  <si>
    <t>2MASX J14530794+2554327</t>
  </si>
  <si>
    <t>2MASX J07263532+3700028</t>
  </si>
  <si>
    <t>SWIFTJ0623.8-3215</t>
  </si>
  <si>
    <t>1RXS J072720.8-240629</t>
  </si>
  <si>
    <t>SWIFT J2030.2-7532</t>
  </si>
  <si>
    <t>IRAS 20247-7542</t>
  </si>
  <si>
    <t>SWIFTJ0959.5-2248</t>
  </si>
  <si>
    <t>SWIFT J2028.5+2543</t>
  </si>
  <si>
    <t>MCG +04-48-002</t>
  </si>
  <si>
    <t>2MASX J07332681+5153560</t>
  </si>
  <si>
    <t>SWIFTJ1126.7+3514</t>
  </si>
  <si>
    <t>Mrk 9</t>
  </si>
  <si>
    <t>SWIFT J2021.9+4400</t>
  </si>
  <si>
    <t>2MASX J20214907+4400399</t>
  </si>
  <si>
    <t>SWIFT J1504.2+1025</t>
  </si>
  <si>
    <t>Mrk 841</t>
  </si>
  <si>
    <t>2MASX J07394469-3143024</t>
  </si>
  <si>
    <t>J15040+1026</t>
  </si>
  <si>
    <t>SWIFTJ1341.5+6742</t>
  </si>
  <si>
    <t>2MASX J07410919-5447461</t>
  </si>
  <si>
    <t>SWIFT J2018.4-5539</t>
  </si>
  <si>
    <t>PKS 2014-55</t>
  </si>
  <si>
    <t>3C 184.1</t>
  </si>
  <si>
    <t>SWIFTJ2318.9+0013</t>
  </si>
  <si>
    <t>Mrk 78</t>
  </si>
  <si>
    <t>LEDA 86073</t>
  </si>
  <si>
    <t>SWIFTJ0128.0-1850</t>
  </si>
  <si>
    <t>2MASX J07473839-7325533</t>
  </si>
  <si>
    <t>SWIFTJ0215.6-1301</t>
  </si>
  <si>
    <t>SWIFTJ0250.7+4142</t>
  </si>
  <si>
    <t>SWIFTJ0418.3+3800</t>
  </si>
  <si>
    <t>SWIFTJ0437.4-4713</t>
  </si>
  <si>
    <t>SWIFTJ0832.5+3703</t>
  </si>
  <si>
    <t>SWIFTJ0902.7-4814</t>
  </si>
  <si>
    <t>SWIFTJ1120.8-4316</t>
  </si>
  <si>
    <t>SWIFTJ1210.1-4637</t>
  </si>
  <si>
    <t>SWIFTJ0126.2+1517</t>
  </si>
  <si>
    <t>SWIFT J0418.3+3800</t>
  </si>
  <si>
    <t>SWIFTJ0128.4+1631</t>
  </si>
  <si>
    <t>SWIFTJ0130.2-4552</t>
  </si>
  <si>
    <t>SWIFTJ0134.1-3625</t>
  </si>
  <si>
    <t>SWIFTJ0134.8-0430</t>
  </si>
  <si>
    <t>2MASXJ01344565-0430134</t>
  </si>
  <si>
    <t>ESO 509-IG 066</t>
  </si>
  <si>
    <t>Mrk507Pair2_main.txt</t>
  </si>
  <si>
    <t>nlsy1 [4700 145, 5100 160]</t>
  </si>
  <si>
    <t>Mrk1018_main.txt</t>
  </si>
  <si>
    <t>Mrk1152</t>
  </si>
  <si>
    <t>Mrk1152_main.txt</t>
  </si>
  <si>
    <t>Mrk1501</t>
  </si>
  <si>
    <t>Mrk1501_main.txt</t>
  </si>
  <si>
    <t>SBS1419+480</t>
  </si>
  <si>
    <t>SBS1419+480_main.txt</t>
  </si>
  <si>
    <t>SWIFTJ0138.6-4001</t>
  </si>
  <si>
    <t>SDSSJ114921.52+532013.4</t>
  </si>
  <si>
    <t>SWIFT J0426.2-5711</t>
  </si>
  <si>
    <t>SDSS1149_main.txt</t>
  </si>
  <si>
    <t>IRAS02394+0457_second.txt</t>
  </si>
  <si>
    <t>SWIFTJ0138.8+2925</t>
  </si>
  <si>
    <t>Mrk1152_second.txt</t>
  </si>
  <si>
    <t>SWIFTJ0140.6-5321</t>
  </si>
  <si>
    <t>2MASXJ01402676-5319389</t>
  </si>
  <si>
    <t>SWIFT J1336.0+0304</t>
  </si>
  <si>
    <t>NGC 5231</t>
  </si>
  <si>
    <t>SWIFT J0429.6-2114</t>
  </si>
  <si>
    <t>SWIFTJ0142.0+3922</t>
  </si>
  <si>
    <t>1RXSJ073308.7+455511</t>
  </si>
  <si>
    <t>1RXSJ0733087+455511_main.txt</t>
  </si>
  <si>
    <t>2MASXJ09352707+2617093</t>
  </si>
  <si>
    <t>2MASXJ09352707+2617093_pair1_main.txt</t>
  </si>
  <si>
    <t>SWIFTJ0149.2+2153B</t>
  </si>
  <si>
    <t>3C433</t>
  </si>
  <si>
    <t>3C433_second.txt</t>
  </si>
  <si>
    <t>SWIFT J1341.2+3023</t>
  </si>
  <si>
    <t>SWIFTJ0149.9-5019</t>
  </si>
  <si>
    <t>Mrk 268</t>
  </si>
  <si>
    <t>QSOB0309+411</t>
  </si>
  <si>
    <t>QSOB0309+411_main.txt</t>
  </si>
  <si>
    <t>SWIFTJ0151.3-3610</t>
  </si>
  <si>
    <t>single b, FW&lt;15k, &lt;4870A, F&lt;14.5</t>
  </si>
  <si>
    <t>SWIFTJ0152.8-0329</t>
  </si>
  <si>
    <t>2MASXJ09352707+2617093_pair1_second.txt</t>
  </si>
  <si>
    <t>SWIFT J0438.2-1048</t>
  </si>
  <si>
    <t>SWIFT J1546.3+6928</t>
  </si>
  <si>
    <t>2MASX J15462424+6929102</t>
  </si>
  <si>
    <t>SWIFTJ1800.3+6637</t>
  </si>
  <si>
    <t>SWIFT J1621.2+8104</t>
  </si>
  <si>
    <t>CGCG 367-009</t>
  </si>
  <si>
    <t>SWIFTJ2137.8-1433</t>
  </si>
  <si>
    <t>SWIFT J1650.5+0434</t>
  </si>
  <si>
    <t>LEDA 214543</t>
  </si>
  <si>
    <t>2MASX J07561963-4137420</t>
  </si>
  <si>
    <t>SWIFT J0451.4-0346</t>
  </si>
  <si>
    <t>2MASS J07594181-3843560</t>
  </si>
  <si>
    <t>SWIFTJ2259.7+2458</t>
  </si>
  <si>
    <t>ESO 209- G 012</t>
  </si>
  <si>
    <t>SWIFTJ0251.3+5441</t>
  </si>
  <si>
    <t>SWIFTJ0413.8+1112</t>
  </si>
  <si>
    <t>SWIFT J1506.7+0353A</t>
  </si>
  <si>
    <t>Mrk 1392</t>
  </si>
  <si>
    <t>SWIFTJ0742.5+4948</t>
  </si>
  <si>
    <t>SWIFT J0450.7-5813</t>
  </si>
  <si>
    <t>SWIFTJ0934.7-2156</t>
  </si>
  <si>
    <t>SWIFTJ1003.4-3726</t>
  </si>
  <si>
    <t>SWIFT J2015.2+2526</t>
  </si>
  <si>
    <t>SWIFTJ1031.9-1418</t>
  </si>
  <si>
    <t>2MASX J20145928+2523010</t>
  </si>
  <si>
    <t>SWIFTJ1049.4+2258</t>
  </si>
  <si>
    <t>SWIFT J1512.0-2119</t>
  </si>
  <si>
    <t>2MASX J15115979-2119015</t>
  </si>
  <si>
    <t>SWIFT J2010.7+4801</t>
  </si>
  <si>
    <t>2MASX J20101740+4800214</t>
  </si>
  <si>
    <t>SWIFTJ1141.3+2156</t>
  </si>
  <si>
    <t>SWIFT J0452.2+4933</t>
  </si>
  <si>
    <t>SWIFT J2009.0-6103</t>
  </si>
  <si>
    <t>NGC 6860</t>
  </si>
  <si>
    <t>SWIFT J1521.8+0334</t>
  </si>
  <si>
    <t>SWIFTJ1448.7-4009</t>
  </si>
  <si>
    <t>2MASS J15213967+0337292</t>
  </si>
  <si>
    <t>SWIFTJ1453.3+2558</t>
  </si>
  <si>
    <t>SWIFTJ1826.8+3254</t>
  </si>
  <si>
    <t>SWIFT J1535.9+5751</t>
  </si>
  <si>
    <t>Mrk 290</t>
  </si>
  <si>
    <t>J15358+5754</t>
  </si>
  <si>
    <t>SWIFT J2007.0-3433</t>
  </si>
  <si>
    <t>SWIFTJ1930.5+3414</t>
  </si>
  <si>
    <t>ESO 399-20</t>
  </si>
  <si>
    <t>SWIFTJ2035.6-5013</t>
  </si>
  <si>
    <t>SWIFT J2006.5+5619</t>
  </si>
  <si>
    <t>2MASX J20063331+5620364</t>
  </si>
  <si>
    <t>SWIFT J1959.4+4044</t>
  </si>
  <si>
    <t>Cygnus A</t>
  </si>
  <si>
    <t>SWIFT J1952.4+0237</t>
  </si>
  <si>
    <t>3C 403</t>
  </si>
  <si>
    <t>ESO548-G081comb.fits</t>
  </si>
  <si>
    <t>SWIFT J1947.3+4447</t>
  </si>
  <si>
    <t>2MASX J19471938+4449425</t>
  </si>
  <si>
    <t>SWIFT J1942.6-1024</t>
  </si>
  <si>
    <t>NGC 6814</t>
  </si>
  <si>
    <t>SWIFT J0052.3-2730</t>
  </si>
  <si>
    <t>20080105_eso548_slit2.dc.0001.fc.fits</t>
  </si>
  <si>
    <t>SWIFT J1938.1-5108</t>
  </si>
  <si>
    <t>2MASX J19380437-5109497</t>
  </si>
  <si>
    <t>SWIFT J1005.9-2305</t>
  </si>
  <si>
    <t>NGC6860</t>
  </si>
  <si>
    <t>ESO 499- G 041</t>
  </si>
  <si>
    <t>NGC6860comb.fits</t>
  </si>
  <si>
    <t>SWIFT J1937.5-0613</t>
  </si>
  <si>
    <t>2MASX J19373299-0613046</t>
  </si>
  <si>
    <t>SWIFTJ0155.4+0228</t>
  </si>
  <si>
    <t>ESO323-077</t>
  </si>
  <si>
    <t>ESO323-077comb.fits</t>
  </si>
  <si>
    <t>SWIFT J1933.9+3258</t>
  </si>
  <si>
    <t>1RXS J193347.6+325422</t>
  </si>
  <si>
    <t>20080807_eso323-077_slit2.dc.0001.fc.fits</t>
  </si>
  <si>
    <t>SWIFTJ0855.7-2856</t>
  </si>
  <si>
    <t>SWIFT J1930.5+3414</t>
  </si>
  <si>
    <t>2MASX J19301380+3410495</t>
  </si>
  <si>
    <t>SWIFT J1008.6-0955</t>
  </si>
  <si>
    <t>2MASX J10084862-0954510</t>
  </si>
  <si>
    <t>SWIFT J1542.0-1410</t>
  </si>
  <si>
    <t>2MASX J15422399-1411055</t>
  </si>
  <si>
    <t>SWIFT J1926.9+4140</t>
  </si>
  <si>
    <t>2MASX J19263018+4133053</t>
  </si>
  <si>
    <t>J15477+2052</t>
  </si>
  <si>
    <t>SWIFT J1921.1-5842</t>
  </si>
  <si>
    <t>ESO 141- G 055</t>
  </si>
  <si>
    <t>SWIFT J1607.2+4834</t>
  </si>
  <si>
    <t>2MASX J16071388+4833266</t>
  </si>
  <si>
    <t>SWIFT J1919.4-2958</t>
  </si>
  <si>
    <t>PKS 1916-300</t>
  </si>
  <si>
    <t>SWIFT J1613.2-6043</t>
  </si>
  <si>
    <t>WKK 6092</t>
  </si>
  <si>
    <t>SWIFT J1614.0+6544</t>
  </si>
  <si>
    <t>Mrk 876</t>
  </si>
  <si>
    <t>J16139+6543</t>
  </si>
  <si>
    <t>SWIFT J1913.3-5010</t>
  </si>
  <si>
    <t>ESO 231- G 026</t>
  </si>
  <si>
    <t>SWIFT J1021.7-0327</t>
  </si>
  <si>
    <t>ARK 241</t>
  </si>
  <si>
    <t>SWIFT J1856.6-5443</t>
  </si>
  <si>
    <t>2MASX J18564935-5442298</t>
  </si>
  <si>
    <t>SWIFT J1618.7-5930</t>
  </si>
  <si>
    <t>WKK 6471</t>
  </si>
  <si>
    <t>Vanden</t>
  </si>
  <si>
    <t>SWIFT J1848.0-7832</t>
  </si>
  <si>
    <t>2MASX J18470283-7831494</t>
  </si>
  <si>
    <t>SWIFT J1844.5-6221</t>
  </si>
  <si>
    <t>Fairall 51</t>
  </si>
  <si>
    <t>SWIFT J1842.0+7945</t>
  </si>
  <si>
    <t>CGCG 031-072</t>
  </si>
  <si>
    <t>1RXS J081749.0+025104</t>
  </si>
  <si>
    <t>2MASX J08181469+0122266</t>
  </si>
  <si>
    <t>RX J0818.9-2252</t>
  </si>
  <si>
    <t>Fairall 1146</t>
  </si>
  <si>
    <t>1RXS J084521.7-353048</t>
  </si>
  <si>
    <t>2MASX J08451850+1420345</t>
  </si>
  <si>
    <t>SWIFT J0510.7+1629</t>
  </si>
  <si>
    <t>2MASX J08551746-2854218</t>
  </si>
  <si>
    <t>NGC 2655</t>
  </si>
  <si>
    <t>NGC 2712</t>
  </si>
  <si>
    <t xml:space="preserve">Sy1.8                </t>
  </si>
  <si>
    <t>2MASX J09023729-4813339</t>
  </si>
  <si>
    <t>SWIFT J1341.9+3537</t>
  </si>
  <si>
    <t>NGC 5273</t>
  </si>
  <si>
    <t>30/10/03</t>
  </si>
  <si>
    <t>SWIFT J1344.7+1934</t>
  </si>
  <si>
    <t>CGCG 102-048</t>
  </si>
  <si>
    <t>SWIFT J1345.5+4139</t>
  </si>
  <si>
    <t>IRAS 09149-6206</t>
  </si>
  <si>
    <t>NGC 5290</t>
  </si>
  <si>
    <t>LINER/Seyfert Limit</t>
  </si>
  <si>
    <t>SWIFT J1630.5+3925</t>
  </si>
  <si>
    <t>2PBC J1630.5+3924</t>
  </si>
  <si>
    <t>3C 390.3</t>
  </si>
  <si>
    <t>SWIFT J1353.7-1122</t>
  </si>
  <si>
    <t>2MASX J13532820-1123055</t>
  </si>
  <si>
    <t>SWIFT J1838.4-6524</t>
  </si>
  <si>
    <t>ESO 103-035</t>
  </si>
  <si>
    <t>16/09/04</t>
  </si>
  <si>
    <t>SWIFT J1354.5+1326</t>
  </si>
  <si>
    <t>2MASX J13542913+1328068</t>
  </si>
  <si>
    <t>Fairall 49</t>
  </si>
  <si>
    <t>J16429+3948</t>
  </si>
  <si>
    <t>SWIFT J1410.9-4229</t>
  </si>
  <si>
    <t>2MASX J14104482-4228325</t>
  </si>
  <si>
    <t>SWIFT J1708.6+2155</t>
  </si>
  <si>
    <t>2MASX J17085915+2153082</t>
  </si>
  <si>
    <t>SWIFT J1835.0+3240</t>
  </si>
  <si>
    <t>3C 382</t>
  </si>
  <si>
    <t>IC4329A</t>
  </si>
  <si>
    <t>SWIFT J1417.7+6143</t>
  </si>
  <si>
    <t>20080804_IC4329A_slit2.dc.0001.fc.fits</t>
  </si>
  <si>
    <t>2MASX J14174289+6141523</t>
  </si>
  <si>
    <t xml:space="preserve">FSRQ                 </t>
  </si>
  <si>
    <t>IC1816</t>
  </si>
  <si>
    <t>20080806_IC1816_slit2.dc.0001.fc.fits</t>
  </si>
  <si>
    <t>2MASX J10402231-4625264</t>
  </si>
  <si>
    <t>2MASX J18305065+0928414</t>
  </si>
  <si>
    <t>ESO417-G006</t>
  </si>
  <si>
    <t>SWIFTJ1303.8+5345</t>
  </si>
  <si>
    <t>SWIFTJ2209.1-2747</t>
  </si>
  <si>
    <t>SWIFTJ0206.2-0019</t>
  </si>
  <si>
    <t>SWIFTJ0645.9+5303</t>
  </si>
  <si>
    <t>2MASX J18263239+3251300</t>
  </si>
  <si>
    <t>SWIFTJ0904.3+5538</t>
  </si>
  <si>
    <t>SWIFTJ1132.7+5301</t>
  </si>
  <si>
    <t>SWIFTJ1201.2-0341</t>
  </si>
  <si>
    <t>SWIFTJ2116.3+2512</t>
  </si>
  <si>
    <t>SWIFT J1824.2+1845</t>
  </si>
  <si>
    <t>2MASX J18241083+1846088</t>
  </si>
  <si>
    <t>SWIFTJ2237.0+2543</t>
  </si>
  <si>
    <t>SWIFTJ2248.8+1725</t>
  </si>
  <si>
    <t>20090130_ESO417_slit2.dc.0001.fc.fits</t>
  </si>
  <si>
    <t>SWIFT J1824.3-5624</t>
  </si>
  <si>
    <t>IC 4709</t>
  </si>
  <si>
    <t>SWIFT J1723.2+3418</t>
  </si>
  <si>
    <t>4C +34.47</t>
  </si>
  <si>
    <t>J17233+3417</t>
  </si>
  <si>
    <t>SWIFT J1821.6+5953</t>
  </si>
  <si>
    <t>2MASX J18212680+5955209</t>
  </si>
  <si>
    <t>SWIFT J1424.2+2435</t>
  </si>
  <si>
    <t>SWIFT J1745.4+2906</t>
  </si>
  <si>
    <t>1RXS J174538.1+290823</t>
  </si>
  <si>
    <t>SWIFT J1807.9+1124</t>
  </si>
  <si>
    <t>2MASX J18074992+1120494</t>
  </si>
  <si>
    <t>NGC 5610</t>
  </si>
  <si>
    <t>2MASX J09235371-3141305</t>
  </si>
  <si>
    <t>2MASX J09254750+6927532</t>
  </si>
  <si>
    <t>SWIFT J1617.8+3223</t>
  </si>
  <si>
    <t>3C 332</t>
  </si>
  <si>
    <t>SWIFT J1433.9+0528</t>
  </si>
  <si>
    <t>NGC 5674</t>
  </si>
  <si>
    <t>ESO 565- G 019</t>
  </si>
  <si>
    <t>NGC 2992</t>
  </si>
  <si>
    <t>SWIFTJ0200.3+2428</t>
  </si>
  <si>
    <t>VII Zw 292</t>
  </si>
  <si>
    <t>SWIFTJ0201.0-0648</t>
  </si>
  <si>
    <t>IGR J09523-6231</t>
  </si>
  <si>
    <t>M 81</t>
  </si>
  <si>
    <t>SWIFTJ0202.4+6824A</t>
  </si>
  <si>
    <t>SWIFT J1110.6-2832</t>
  </si>
  <si>
    <t>ESO 438- G 009</t>
  </si>
  <si>
    <t>M 82</t>
  </si>
  <si>
    <t>SWIFTJ0203.1-2359</t>
  </si>
  <si>
    <t>2MASX J09594263-3112581</t>
  </si>
  <si>
    <t>SWIFTJ0207.0+2931</t>
  </si>
  <si>
    <t>SWIFT J1439.2+1417</t>
  </si>
  <si>
    <t>2MASX J14391186+1415215</t>
  </si>
  <si>
    <t>SWIFT J1120.8-4316</t>
  </si>
  <si>
    <t>ESO 265- G 023</t>
  </si>
  <si>
    <t>SWIFTJ0209.7+5226</t>
  </si>
  <si>
    <t>J18219+6420</t>
  </si>
  <si>
    <t>SWIFTJ0214.6-0049</t>
  </si>
  <si>
    <t>SWIFTJ0214.9-6432</t>
  </si>
  <si>
    <t>J18295+4844</t>
  </si>
  <si>
    <t>SWIFTJ0226.4-2821</t>
  </si>
  <si>
    <t>SWIFTJ0632.8+6343</t>
  </si>
  <si>
    <t>J18350+3241</t>
  </si>
  <si>
    <t>SWIFTJ1213.9-0531</t>
  </si>
  <si>
    <t>SWIFTJ1457.8-4308</t>
  </si>
  <si>
    <t>SWIFT J0501.9-3239</t>
  </si>
  <si>
    <t>SWIFTJ1737.5-2908</t>
  </si>
  <si>
    <t>SWIFTJ2127.4+5654</t>
  </si>
  <si>
    <t>J18421+7946</t>
  </si>
  <si>
    <t>SWIFTJ2325.5-3827</t>
  </si>
  <si>
    <t>J18449-6221</t>
  </si>
  <si>
    <t>30/11/02</t>
  </si>
  <si>
    <t>SWIFT J0519.5-4545</t>
  </si>
  <si>
    <t>J19212-5840</t>
  </si>
  <si>
    <t>SWIFTJ0606.0-2755</t>
  </si>
  <si>
    <t>ESO103-035</t>
  </si>
  <si>
    <t>ESO103-035comb.fits</t>
  </si>
  <si>
    <t>IC4709</t>
  </si>
  <si>
    <t>20080804_IC4709_slit2.dc.0001.fc.fits</t>
  </si>
  <si>
    <t>ESO033-G002</t>
  </si>
  <si>
    <t>ESO033-G002comb.fits</t>
  </si>
  <si>
    <t>NGC526A</t>
  </si>
  <si>
    <t>20080805_NGC526A_slit2.dc.0001.fc.fits</t>
  </si>
  <si>
    <t>SWIFT J0105.6-3433</t>
  </si>
  <si>
    <t>SWIFT J0524.1-1210</t>
  </si>
  <si>
    <t>WKK6092</t>
  </si>
  <si>
    <t>20080808_WKK6092_slit2.dc.0001.fc.fits</t>
  </si>
  <si>
    <t>20090209_MCG-01-24-012_slit2.dc.0001.fc.fits</t>
  </si>
  <si>
    <t>20080805_mcg0334064_slit2.dc.0001.fc.fits</t>
  </si>
  <si>
    <t>Fairall49comb.fits</t>
  </si>
  <si>
    <t>SWIFT J0535.4+4013</t>
  </si>
  <si>
    <t>NGC235Acomb.fits</t>
  </si>
  <si>
    <t>ESO426-G002</t>
  </si>
  <si>
    <t>ESO426-G002comb.fits</t>
  </si>
  <si>
    <t>SWIFT J0543.9-2749</t>
  </si>
  <si>
    <t>ESO511-G030</t>
  </si>
  <si>
    <t>ESO511-G030comb.fits</t>
  </si>
  <si>
    <t>20080805_MRK0915_slit2.dc.0001.fc.fits</t>
  </si>
  <si>
    <t>NGC5995</t>
  </si>
  <si>
    <t>NGC5995comb.fits</t>
  </si>
  <si>
    <t>ESO506-G027comb.fits</t>
  </si>
  <si>
    <t>ESO297-018</t>
  </si>
  <si>
    <t>ESO297-018comb.fits</t>
  </si>
  <si>
    <t>SWIFT J1747.8+6837A</t>
  </si>
  <si>
    <t>Mrk 507</t>
  </si>
  <si>
    <t>18/09/04</t>
  </si>
  <si>
    <t>ESO374-G044</t>
  </si>
  <si>
    <t>SWIFT J1731.3+1442</t>
  </si>
  <si>
    <t>2MASX J17311341+1442561</t>
  </si>
  <si>
    <t>SWIFT J1723.5+3630</t>
  </si>
  <si>
    <t>2MASX J17232321+3630097</t>
  </si>
  <si>
    <t>SWIFT J1717.1-6249</t>
  </si>
  <si>
    <t>NGC 6300</t>
  </si>
  <si>
    <t>SWIFT J0557.9-3822</t>
  </si>
  <si>
    <t>SWIFT J1656.1-5200</t>
  </si>
  <si>
    <t>1RXS J165605.6-520345</t>
  </si>
  <si>
    <t>SWIFT J0559.8-5028</t>
  </si>
  <si>
    <t>SWIFT J1653.2+2352</t>
  </si>
  <si>
    <t>2MASX J16531506+2349431</t>
  </si>
  <si>
    <t>SWIFT J1652.9+0223</t>
  </si>
  <si>
    <t>NGC 6240</t>
  </si>
  <si>
    <t>J19278+7358</t>
  </si>
  <si>
    <t>27/11/05</t>
  </si>
  <si>
    <t>SWIFTJ0747.5+6057</t>
  </si>
  <si>
    <t>SWIFTJ0800.5+2327</t>
  </si>
  <si>
    <t>J19380-5109</t>
  </si>
  <si>
    <t>SWIFTJ0926.2+1244</t>
  </si>
  <si>
    <t>SWIFTJ1240.9-3331</t>
  </si>
  <si>
    <t>SWIFTJ1306.4-4025B</t>
  </si>
  <si>
    <t>SWIFTJ1417.9+2507</t>
  </si>
  <si>
    <t>SWIFTJ1446.7-6416</t>
  </si>
  <si>
    <t>SWIFT J0106.8+0639</t>
  </si>
  <si>
    <t>SWIFTJ2330.5+7124</t>
  </si>
  <si>
    <t>J20441-1043</t>
  </si>
  <si>
    <t>SWIFTJ0238.8-4039</t>
  </si>
  <si>
    <t>SWIFTJ0216.3+5128</t>
  </si>
  <si>
    <t>2MASXJ02162987+5126246</t>
  </si>
  <si>
    <t>SWIFTJ0429.6-2114</t>
  </si>
  <si>
    <t>J21091-0940</t>
  </si>
  <si>
    <t>SWIFT J0615.8+7101</t>
  </si>
  <si>
    <t>SWIFTJ0440.9+2741</t>
  </si>
  <si>
    <t>J21377-1432</t>
  </si>
  <si>
    <t>SWIFTJ0601.9-8636</t>
  </si>
  <si>
    <t>J22118+1841</t>
  </si>
  <si>
    <t>SWIFTJ0623.8+6445</t>
  </si>
  <si>
    <t>J22172+1414</t>
  </si>
  <si>
    <t>SWIFTJ1152.6-0512</t>
  </si>
  <si>
    <t>ESO 374- G 025</t>
  </si>
  <si>
    <t>SWIFTJ1157.8+5529</t>
  </si>
  <si>
    <t>SWIFTJ0222.6+5222</t>
  </si>
  <si>
    <t>J22238-0206</t>
  </si>
  <si>
    <t>SWIFTJ1621.2+8104</t>
  </si>
  <si>
    <t>1RXS J100712.6+653511</t>
  </si>
  <si>
    <t>SWIFTJ1913.3-5010</t>
  </si>
  <si>
    <t>SWIFTJ2035.2+2604</t>
  </si>
  <si>
    <t>SWIFTJ2157.2-6942</t>
  </si>
  <si>
    <t>SWIFTJ0223.4+4551</t>
  </si>
  <si>
    <t>SWIFT J0107.7-1137A</t>
  </si>
  <si>
    <t xml:space="preserve">                     </t>
  </si>
  <si>
    <t>SWIFT J1159.7-2002</t>
  </si>
  <si>
    <t>2MASSi J1159410-195924</t>
  </si>
  <si>
    <t>SWIFTJ0225.0-2312</t>
  </si>
  <si>
    <t>SWIFTJ2235.9+3358</t>
  </si>
  <si>
    <t>SWIFTJ2304.8-0843</t>
  </si>
  <si>
    <t>SWIFTJ2304.9+1220</t>
  </si>
  <si>
    <t>SWIFTJ0308.5-7251</t>
  </si>
  <si>
    <t>SWIFTJ0311.9+5032</t>
  </si>
  <si>
    <t>SWIFTJ0342.0-2115</t>
  </si>
  <si>
    <t>SWIFTJ0535.4+4013</t>
  </si>
  <si>
    <t>SWIFT J1210.1-4637</t>
  </si>
  <si>
    <t>SWIFTJ0227.0+2346</t>
  </si>
  <si>
    <t>SWIFTJ0855.6+6425</t>
  </si>
  <si>
    <t>ESO 263- G 013</t>
  </si>
  <si>
    <t>2MASX J12100404-4636274</t>
  </si>
  <si>
    <t>SWIFTJ0925.0+5218</t>
  </si>
  <si>
    <t>ESO 374- G 044</t>
  </si>
  <si>
    <t>2MASX J10171680-0404558</t>
  </si>
  <si>
    <t>2MASX J10195855-0234363</t>
  </si>
  <si>
    <t>SWIFTJ0950.5+7318</t>
  </si>
  <si>
    <t>SWIFT J0651.9+7426</t>
  </si>
  <si>
    <t>SWIFTJ1149.3-0414</t>
  </si>
  <si>
    <t>SWIFT J1506.7+0353B</t>
  </si>
  <si>
    <t>SWIFTJ1206.2+5243</t>
  </si>
  <si>
    <t>2MASX J15064412+0351444</t>
  </si>
  <si>
    <t>SWIFTJ1305.4-4928</t>
  </si>
  <si>
    <t xml:space="preserve">Sy2 double source    </t>
  </si>
  <si>
    <t>SWIFTJ1413.2-0312</t>
  </si>
  <si>
    <t>SWIFTJ1643.2+7036</t>
  </si>
  <si>
    <t>SWIFTJ2150.2-1855</t>
  </si>
  <si>
    <t>12/9/2004</t>
  </si>
  <si>
    <t>SWIFTJ0234.1+3233</t>
  </si>
  <si>
    <t>SWIFT J1217.2-2611</t>
  </si>
  <si>
    <t>ESO 505-IG 030</t>
  </si>
  <si>
    <t>SWIFTJ0528.1-3933</t>
  </si>
  <si>
    <t>SWIFT J0107.7-1137C</t>
  </si>
  <si>
    <t>SWIFT J1648.0-3037</t>
  </si>
  <si>
    <t>2MASX J16481523-3035037</t>
  </si>
  <si>
    <t>ESO374-G044comb.fits</t>
  </si>
  <si>
    <t>6dFJ2132022-334254</t>
  </si>
  <si>
    <t>20080805_6dFJ2132022_slit2.dc.0001.fc.fits</t>
  </si>
  <si>
    <t>NGC612</t>
  </si>
  <si>
    <t>NGC612comb.fits</t>
  </si>
  <si>
    <t>QSOB0347-121</t>
  </si>
  <si>
    <t>20090201_1ES0347_slit2.dc.0001.fc.fits</t>
  </si>
  <si>
    <t>SWIFT J1635.0-5804</t>
  </si>
  <si>
    <t>ESO 137- G 034</t>
  </si>
  <si>
    <t>2MASXJ11454045-1827149comb.fits</t>
  </si>
  <si>
    <t>SWIFT J1553.6+2347</t>
  </si>
  <si>
    <t>4C +23.42</t>
  </si>
  <si>
    <t>SWIFT J1553.6+2606</t>
  </si>
  <si>
    <t>SDSS J155334.73+261441.4</t>
  </si>
  <si>
    <t>2MASX J16303265+3923031</t>
  </si>
  <si>
    <t>SWIFT J1631.7+2353</t>
  </si>
  <si>
    <t>SWIFT J1232.0-4802</t>
  </si>
  <si>
    <t>2MASX J12313717-4758019</t>
  </si>
  <si>
    <t>SWIFTJ0532.9+1343</t>
  </si>
  <si>
    <t>SWIFT J0109.0+1320</t>
  </si>
  <si>
    <t>SWIFTJ0609.5-6245A</t>
  </si>
  <si>
    <t>SWIFTJ1048.4-2511</t>
  </si>
  <si>
    <t>SWIFTJ1132.9+1019A</t>
  </si>
  <si>
    <t>SWIFTJ1238.6+0928</t>
  </si>
  <si>
    <t>SWIFTJ1238.9-2720</t>
  </si>
  <si>
    <t>SWIFTJ1341.9+3537</t>
  </si>
  <si>
    <t>SWIFTJ1433.9+0528</t>
  </si>
  <si>
    <t>SWIFTJ1508.8-0013</t>
  </si>
  <si>
    <t>SWIFTJ1521.8+0334</t>
  </si>
  <si>
    <t>SWIFTJ1617.8+3223</t>
  </si>
  <si>
    <t>SWIFTJ1653.2+2352</t>
  </si>
  <si>
    <t>SWIFTJ1903.9+3349</t>
  </si>
  <si>
    <t>SWIFTJ2114.4+8206</t>
  </si>
  <si>
    <t>SWIFTJ2135.5-6222</t>
  </si>
  <si>
    <t>SWIFTJ2157.4-0615</t>
  </si>
  <si>
    <t>SWIFTJ2248.7-5109</t>
  </si>
  <si>
    <t>SWIFTJ0030.0-5904</t>
  </si>
  <si>
    <t>SWIFTJ0249.1+2627</t>
  </si>
  <si>
    <t>SWIFTJ0436.3-1022</t>
  </si>
  <si>
    <t>SWIFTJ0504.6-7345</t>
  </si>
  <si>
    <t>SWIFTJ0512.1-1830</t>
  </si>
  <si>
    <t xml:space="preserve">Sy1Sy2               </t>
  </si>
  <si>
    <t>10/8/2008</t>
  </si>
  <si>
    <t>SWIFTJ0234.6-0848</t>
  </si>
  <si>
    <t>SWIFTJ0235.3-2934</t>
  </si>
  <si>
    <t>SWIFTJ0238.2-5213</t>
  </si>
  <si>
    <t>J22540-1734</t>
  </si>
  <si>
    <t>30/08/11</t>
  </si>
  <si>
    <t>ESO 317- G 041</t>
  </si>
  <si>
    <t>NGC 3281</t>
  </si>
  <si>
    <t>J22566+0525</t>
  </si>
  <si>
    <t>CGCG 333-038</t>
  </si>
  <si>
    <t>SDSS J103315.71+525217.8</t>
  </si>
  <si>
    <t>2MASX J10384520-4946531</t>
  </si>
  <si>
    <t>2MASX J10410120-1734300</t>
  </si>
  <si>
    <t>SDSS J104208.36+004206.1</t>
  </si>
  <si>
    <t>J23032+0852</t>
  </si>
  <si>
    <t>SWIFT J0113.8+2515</t>
  </si>
  <si>
    <t>J23047-0841</t>
  </si>
  <si>
    <t xml:space="preserve">AGN/FSRS             </t>
  </si>
  <si>
    <t>SWIFT J1351.5-1814</t>
  </si>
  <si>
    <t>SWIFTJ0533.9-1318</t>
  </si>
  <si>
    <t>2MASX J13512953-1813468</t>
  </si>
  <si>
    <t>SWIFTJ0709.0-4642</t>
  </si>
  <si>
    <t>SWIFTJ0709.4-3559</t>
  </si>
  <si>
    <t>SWIFTJ0856.0+7812</t>
  </si>
  <si>
    <t>SWIFTJ1213.1+3239A</t>
  </si>
  <si>
    <t>SWIFTJ1346.4+1924</t>
  </si>
  <si>
    <t>SWIFTJ1427.5+1949</t>
  </si>
  <si>
    <t>SWIFTJ1535.9+5751</t>
  </si>
  <si>
    <t>2MASX J16311554+2352577</t>
  </si>
  <si>
    <t>SWIFT J1548.5-1344</t>
  </si>
  <si>
    <t>NGC 5995</t>
  </si>
  <si>
    <t>Mrk509</t>
  </si>
  <si>
    <t>Mrk509comb.fits</t>
  </si>
  <si>
    <t>PICTORA</t>
  </si>
  <si>
    <t>PICTORAcomb.fits</t>
  </si>
  <si>
    <t>2MASXJ05054575-2351139</t>
  </si>
  <si>
    <t>2MASXJ05054575-2351139comb.fits</t>
  </si>
  <si>
    <t>SWIFT J1628.1+5145</t>
  </si>
  <si>
    <t>20080105_xssj0505_slit2.dc.0001.fc.fits</t>
  </si>
  <si>
    <t>2MASXJ05580206-3820043</t>
  </si>
  <si>
    <t>2MASXJ05580206-3820043comb.fits</t>
  </si>
  <si>
    <t>20080105_exo0556_slit2.dc.0001.fc.fits</t>
  </si>
  <si>
    <t>LEDA170194comb.fits</t>
  </si>
  <si>
    <t>SWIFTJ2351.9-0109</t>
  </si>
  <si>
    <t>MCG-02-12-050</t>
  </si>
  <si>
    <t>MCG-02-12-050comb.fits</t>
  </si>
  <si>
    <t>SWIFTJ0510.7+1629</t>
  </si>
  <si>
    <t>ESO141-G055</t>
  </si>
  <si>
    <t>SWIFTJ0714.3+4541</t>
  </si>
  <si>
    <t>20080804_ESO141-G055_slit2.dc.0001.fc.fits</t>
  </si>
  <si>
    <t>SWIFTJ0947.7+0726</t>
  </si>
  <si>
    <t>SWIFTJ1145.6-1819</t>
  </si>
  <si>
    <t>ESO121-IG028</t>
  </si>
  <si>
    <t>ESO121-IG028comb.fits</t>
  </si>
  <si>
    <t>SWIFTJ1158.9+4234</t>
  </si>
  <si>
    <t>SWIFTJ1223.7+0238</t>
  </si>
  <si>
    <t>ESO157-G023</t>
  </si>
  <si>
    <t>ESO157-G023comb.fits</t>
  </si>
  <si>
    <t>SWIFTJ1439.2+1417</t>
  </si>
  <si>
    <t>SWIFTJ1742.2+1833</t>
  </si>
  <si>
    <t>Fairall9</t>
  </si>
  <si>
    <t>20080804_Fairall9_slit2.dc.0001.fc.fits</t>
  </si>
  <si>
    <t>SWIFT J0818.1+0120</t>
  </si>
  <si>
    <t>ESO195-IG021NED03</t>
  </si>
  <si>
    <t>20080804_eso195-IG021_slit2.dc.0001.fc.fits</t>
  </si>
  <si>
    <t>IRAS05218-1212</t>
  </si>
  <si>
    <t>IRAS05218-1212comb.fits</t>
  </si>
  <si>
    <t>Mrk1152comb.fits</t>
  </si>
  <si>
    <t>ESO381-G007</t>
  </si>
  <si>
    <t>ESO381-G007comb.fits</t>
  </si>
  <si>
    <t>SWIFT J1354.1-3748</t>
  </si>
  <si>
    <t>TOLOLO 00113</t>
  </si>
  <si>
    <t>20080808_eso381-G007_slit2.dc.0001.fc.fits</t>
  </si>
  <si>
    <t>1RXSJ165605.6-520345</t>
  </si>
  <si>
    <t>20080808_IGRJ16558_slit2.dc.0001.fc.fits</t>
  </si>
  <si>
    <t>12/9/2012</t>
  </si>
  <si>
    <t>1RXSJ213623.1-622400</t>
  </si>
  <si>
    <t>20080805_1RXSJ213623_slit2.dc.0001.fc.fits</t>
  </si>
  <si>
    <t>ESO416-G002</t>
  </si>
  <si>
    <t>ESO416-G002comb.fits</t>
  </si>
  <si>
    <t>2MASXJ06403799-4321211</t>
  </si>
  <si>
    <t>2MASXJ06403799-4321211comb.fits</t>
  </si>
  <si>
    <t>J23070+0432</t>
  </si>
  <si>
    <t>SWIFT J1356.6-1932</t>
  </si>
  <si>
    <t>ESO 578- G 009</t>
  </si>
  <si>
    <t>20080105_2masxj0640_slit2.dc.0001.fc.fits</t>
  </si>
  <si>
    <t>SWIFTJ0241.3-0816</t>
  </si>
  <si>
    <t>MR2251-178</t>
  </si>
  <si>
    <t>MR2251-178comb.fits</t>
  </si>
  <si>
    <t>SWIFTJ0241.6+0711</t>
  </si>
  <si>
    <t>RXJ0311.3-2046</t>
  </si>
  <si>
    <t>20090129_RXJ0311_slit2.dc.0001.fc.fits</t>
  </si>
  <si>
    <t>J23519-0109</t>
  </si>
  <si>
    <t>SWIFTJ0242.0+0516</t>
  </si>
  <si>
    <t>8/8/2008</t>
  </si>
  <si>
    <t>2MASXJ15144217-8123377</t>
  </si>
  <si>
    <t>SWIFTJ0242.2+0531</t>
  </si>
  <si>
    <t>2MASXJ15144217-8123377comb.fits</t>
  </si>
  <si>
    <t>2MASSiJ1031543-141651</t>
  </si>
  <si>
    <t>25^*</t>
  </si>
  <si>
    <t>20090128_2MASSiJ1031543_slit2.dc.0001.fc.fits</t>
  </si>
  <si>
    <t>SWIFTJ0243.9+5324</t>
  </si>
  <si>
    <t>SWIFTJ0244.7-2433</t>
  </si>
  <si>
    <t>SWIFT J1408.1-3024</t>
  </si>
  <si>
    <t>2MASX J14080674-3023537</t>
  </si>
  <si>
    <t>SWIFTJ0244.8+6227</t>
  </si>
  <si>
    <t>2MASXJ02485937+2630391</t>
  </si>
  <si>
    <t>RBS594</t>
  </si>
  <si>
    <t>20090129_RBS594_slit2.dc.0001.fc.fits</t>
  </si>
  <si>
    <t>SWIFTJ0250.4+4648</t>
  </si>
  <si>
    <t>31/08/03</t>
  </si>
  <si>
    <t>1H0419-577</t>
  </si>
  <si>
    <t>1H0419-577comb.fits</t>
  </si>
  <si>
    <t>2MASXJ03561995-6251391</t>
  </si>
  <si>
    <t>20080105_2masxj0356_slit2.dc.0001.fc.fits</t>
  </si>
  <si>
    <t>PKS0326-288</t>
  </si>
  <si>
    <t>SWIFTJ0252.1-6758</t>
  </si>
  <si>
    <t>PKS0326-288comb.fits</t>
  </si>
  <si>
    <t>2MASX J10513744-1707292</t>
  </si>
  <si>
    <t>SWIFTJ0252.3+4312</t>
  </si>
  <si>
    <t>3C206</t>
  </si>
  <si>
    <t>3C206comb.fits</t>
  </si>
  <si>
    <t>SWIFT J0116.3+3104</t>
  </si>
  <si>
    <t xml:space="preserve">Galaxy Pair          </t>
  </si>
  <si>
    <t>NGC 3588 NED01</t>
  </si>
  <si>
    <t>MCG +13-08-056</t>
  </si>
  <si>
    <t>SWIFTJ0333.6-3607</t>
  </si>
  <si>
    <t>Mrk 423</t>
  </si>
  <si>
    <t>SWIFTJ0923.7+2255</t>
  </si>
  <si>
    <t>SWIFT J0845.3+1420</t>
  </si>
  <si>
    <t>SWIFTJ1310.7+0834</t>
  </si>
  <si>
    <t>SWIFTJ1737.7-5956B</t>
  </si>
  <si>
    <t>SWIFTJ1751.8-6019</t>
  </si>
  <si>
    <t>SWIFTJ1856.6-5443</t>
  </si>
  <si>
    <t>SWIFTJ2301.4-5916</t>
  </si>
  <si>
    <t>SWIFTJ2341.8+3033</t>
  </si>
  <si>
    <t>Mrk 1498</t>
  </si>
  <si>
    <t>SWIFTJ0331.3+0538</t>
  </si>
  <si>
    <t>SWIFTJ0452.2+4933</t>
  </si>
  <si>
    <t>SWIFTJ0817.8+0251</t>
  </si>
  <si>
    <t>SWIFT J0116.5-1235</t>
  </si>
  <si>
    <t>SWIFTJ1212.9+0702</t>
  </si>
  <si>
    <t>SWIFT J1432.8-4412</t>
  </si>
  <si>
    <t>NGC 5643</t>
  </si>
  <si>
    <t>SWIFT J1436.8-1615</t>
  </si>
  <si>
    <t>2MASX J11271632+1909198</t>
  </si>
  <si>
    <t>2MASX J11315154-1231587</t>
  </si>
  <si>
    <t>SWIFT J0917.2-6221</t>
  </si>
  <si>
    <t>SWIFT J0122.0-2818</t>
  </si>
  <si>
    <t>Comp/Seyfert Limit</t>
  </si>
  <si>
    <t>2MASXJ18241083+1846088</t>
  </si>
  <si>
    <t>SWIFTJ0255.2-0011</t>
  </si>
  <si>
    <t>SWIFTJ0256.4-3212</t>
  </si>
  <si>
    <t>SWIFTJ0259.9+4419</t>
  </si>
  <si>
    <t>2MASX J11364205-6003070</t>
  </si>
  <si>
    <t>NC</t>
  </si>
  <si>
    <t xml:space="preserve">Sy1, QSO             </t>
  </si>
  <si>
    <t>SWIFTJ0311.1+3241</t>
  </si>
  <si>
    <t>2MASXJ03104435+3239296</t>
  </si>
  <si>
    <t>NGC 3786</t>
  </si>
  <si>
    <t>SWIFTJ0311.8-7653</t>
  </si>
  <si>
    <t>NGC 3822</t>
  </si>
  <si>
    <t>UGC 06728</t>
  </si>
  <si>
    <t>MCG +10-17-061</t>
  </si>
  <si>
    <t>MCG +05-28-032</t>
  </si>
  <si>
    <t>2MASX J11491868-0416512</t>
  </si>
  <si>
    <t>MCG -01-30-041</t>
  </si>
  <si>
    <t>2MASX J14364961-1613410</t>
  </si>
  <si>
    <t>SWIFTJ1239.3-1611</t>
  </si>
  <si>
    <t>SWIFTJ1352.8+6917</t>
  </si>
  <si>
    <t>SWIFTJ1353.7-1122</t>
  </si>
  <si>
    <t>SWIFTJ1607.4+8502</t>
  </si>
  <si>
    <t>SWIFTJ1332.0-7754</t>
  </si>
  <si>
    <t>SWIFTJ1356.1+3832</t>
  </si>
  <si>
    <t>SWIFTJ1451.0-5540B</t>
  </si>
  <si>
    <t>SWIFTJ1512.2-1053B</t>
  </si>
  <si>
    <t>SWIFTJ1542.0-1410</t>
  </si>
  <si>
    <t>SWIFTJ1613.2-6043</t>
  </si>
  <si>
    <t>SWIFTJ1723.5+3630</t>
  </si>
  <si>
    <t>SWIFTJ1842.0+7945</t>
  </si>
  <si>
    <t>SWIFTJ2139.7+5951</t>
  </si>
  <si>
    <t>SWIFTJ0420.0-5457</t>
  </si>
  <si>
    <t>SWIFTJ0444.1+2813</t>
  </si>
  <si>
    <t>SWIFTJ1241.6-5748</t>
  </si>
  <si>
    <t>SWIFTJ1607.2+4834</t>
  </si>
  <si>
    <t>SWIFT J1533.2-0836</t>
  </si>
  <si>
    <t>SWIFTJ1652.0-5915B</t>
  </si>
  <si>
    <t>MCG -01-40-001</t>
  </si>
  <si>
    <t>SWIFTJ2229.9+6646</t>
  </si>
  <si>
    <t>SWIFT J1530.0-1300</t>
  </si>
  <si>
    <t>2MASX J15295830-1300397</t>
  </si>
  <si>
    <t>SWIFTJ0753.1+4559</t>
  </si>
  <si>
    <t>SWIFTJ1020.5-0237B</t>
  </si>
  <si>
    <t>SWIFTJ1144.1+3652</t>
  </si>
  <si>
    <t>SWIFTJ1313.6+3650B</t>
  </si>
  <si>
    <t>SWIFTJ1349.7+0209</t>
  </si>
  <si>
    <t>SWIFTJ1515.0+4205</t>
  </si>
  <si>
    <t>SWIFTJ0456.3-7532</t>
  </si>
  <si>
    <t>SWIFTJ0552.2-0727</t>
  </si>
  <si>
    <t>SWIFT J1513.8-8125</t>
  </si>
  <si>
    <t>SWIFTJ0602.5+6518</t>
  </si>
  <si>
    <t>2MASX J15144217-8123377</t>
  </si>
  <si>
    <t>SWIFTJ1100.9+1104</t>
  </si>
  <si>
    <t>SWIFTJ1235.6-3954</t>
  </si>
  <si>
    <t>SWIFTJ1304.3-1022</t>
  </si>
  <si>
    <t>SWIFTJ1354.1-3748</t>
  </si>
  <si>
    <t>SWIFTJ1650.5+0434</t>
  </si>
  <si>
    <t>SWIFTJ1656.1-5200</t>
  </si>
  <si>
    <t>SWIFT J1508.8-0013</t>
  </si>
  <si>
    <t>Mrk 1393</t>
  </si>
  <si>
    <t>SWIFTJ1926.9+4140</t>
  </si>
  <si>
    <t>20/07/09, 20/07/09</t>
  </si>
  <si>
    <t>3600, 3600</t>
  </si>
  <si>
    <t>SWIFT J1441.4+5341</t>
  </si>
  <si>
    <t>Mrk 477</t>
  </si>
  <si>
    <t>NGC 4180</t>
  </si>
  <si>
    <t>5/8/2008</t>
  </si>
  <si>
    <t>SWIFTJ0312.9+4121</t>
  </si>
  <si>
    <t>HII</t>
  </si>
  <si>
    <t>SWIFTJ0318.7+6828</t>
  </si>
  <si>
    <t>SWIFTJ0319.7+4132</t>
  </si>
  <si>
    <t>SWIFT J1419.0-2639</t>
  </si>
  <si>
    <t>2MASX J12135456-0530193</t>
  </si>
  <si>
    <t>Comp</t>
  </si>
  <si>
    <t>SWIFTJ0324.8+3410</t>
  </si>
  <si>
    <t>M 106</t>
  </si>
  <si>
    <t>SWIFT J0126.0+3511</t>
  </si>
  <si>
    <t xml:space="preserve">QSO                  </t>
  </si>
  <si>
    <t>SWIFTJ2033.4+2147</t>
  </si>
  <si>
    <t>SWIFT J0126.2+1517</t>
  </si>
  <si>
    <t>SWIFT J0209.7+5226</t>
  </si>
  <si>
    <t>NGC 4500</t>
  </si>
  <si>
    <t>1RXS J123212.3-421745</t>
  </si>
  <si>
    <t>SWIFTJ0324.9+4044</t>
  </si>
  <si>
    <t>ESO 381- G 007</t>
  </si>
  <si>
    <t>ESO 511-G030</t>
  </si>
  <si>
    <t>WKK 1263</t>
  </si>
  <si>
    <t>2MASX J12475784-5829599</t>
  </si>
  <si>
    <t>6dF J1254564-265702</t>
  </si>
  <si>
    <t>SBS 1301+540</t>
  </si>
  <si>
    <t>NGC 4945</t>
  </si>
  <si>
    <t>30/07/10, 30/07/10</t>
  </si>
  <si>
    <t>2400, 2400</t>
  </si>
  <si>
    <t>SWIFT J1413.2-0312</t>
  </si>
  <si>
    <t>NGC 5506</t>
  </si>
  <si>
    <t>SWIFT J0216.3+5128</t>
  </si>
  <si>
    <t>SWIFT J1355.9+1822</t>
  </si>
  <si>
    <t>Mrk 463</t>
  </si>
  <si>
    <t>SWIFTJ0333.3+3720</t>
  </si>
  <si>
    <t>SWIFT J1356.1+3832</t>
  </si>
  <si>
    <t>Mrk 464</t>
  </si>
  <si>
    <t>SWIFTJ0451.4-0346</t>
  </si>
  <si>
    <t>SWIFTJ1017.0-0404</t>
  </si>
  <si>
    <t>SWIFT J1355.6+3524</t>
  </si>
  <si>
    <t>SWIFTJ1203.0+4433</t>
  </si>
  <si>
    <t>SWIFTJ1356.6-1932</t>
  </si>
  <si>
    <t>SWIFTJ1807.9+1124</t>
  </si>
  <si>
    <t>SWIFTJ2007.0-3433</t>
  </si>
  <si>
    <t>SWIFTJ2254.2+1147A</t>
  </si>
  <si>
    <t>ESO 323-077</t>
  </si>
  <si>
    <t>ESO 323- G 081</t>
  </si>
  <si>
    <t>IGR J13109-5552</t>
  </si>
  <si>
    <t>2MASX J13103701-5626551</t>
  </si>
  <si>
    <t>SWIFTJ0335.4+1907</t>
  </si>
  <si>
    <t>SWIFTJ0336.6+3217</t>
  </si>
  <si>
    <t>2MASX J13165424-7155270</t>
  </si>
  <si>
    <t>NGC 5100 NED02</t>
  </si>
  <si>
    <t>MCG -03-34-064</t>
  </si>
  <si>
    <t>ESO 021- G 004</t>
  </si>
  <si>
    <t>ESO 383-18</t>
  </si>
  <si>
    <t>SWIFTJ2352.6-1707</t>
  </si>
  <si>
    <t>MCG -06-30-015</t>
  </si>
  <si>
    <t>SWIFTJ1043.4+1105</t>
  </si>
  <si>
    <t>SWIFTJ1143.7+7942</t>
  </si>
  <si>
    <t>SWIFTJ1830.8+0928</t>
  </si>
  <si>
    <t>SWIFT J0945.6-1420</t>
  </si>
  <si>
    <t>SWIFTJ1856.1+1539</t>
  </si>
  <si>
    <t>SWIFTJ1952.4+0237</t>
  </si>
  <si>
    <t>SWIFTJ2118.9+3336</t>
  </si>
  <si>
    <t>SWIFTJ2204.7+0337</t>
  </si>
  <si>
    <t>2MASX J13553383+3520573</t>
  </si>
  <si>
    <t>SWIFT J0128.0-1850</t>
  </si>
  <si>
    <t xml:space="preserve">Sy1/NLSy1            </t>
  </si>
  <si>
    <t>SWIFTJ0819.2-2259</t>
  </si>
  <si>
    <t>SWIFTJ1648.0-3037</t>
  </si>
  <si>
    <t>SWIFTJ2117.5+5139</t>
  </si>
  <si>
    <t>2MASSi J1346085+732053</t>
  </si>
  <si>
    <t>4U 1344-60</t>
  </si>
  <si>
    <t>SWIFTJ2322.5-0646</t>
  </si>
  <si>
    <t>Mrk 279</t>
  </si>
  <si>
    <t>SWIFTJ0428.2-6704B</t>
  </si>
  <si>
    <t>SWIFTJ0927.3+2301</t>
  </si>
  <si>
    <t>Circinus Galaxy</t>
  </si>
  <si>
    <t>SWIFTJ0947.6-3057</t>
  </si>
  <si>
    <t>2MASX J14165001-1158577</t>
  </si>
  <si>
    <t>SWIFTJ1105.7+5854B</t>
  </si>
  <si>
    <t>3/11/2012</t>
  </si>
  <si>
    <t>SWIFTJ0347.0-3027</t>
  </si>
  <si>
    <t>Mrk 684</t>
  </si>
  <si>
    <t>SWIFTJ0353.7+3711</t>
  </si>
  <si>
    <t>SWIFT J0128.9-6039</t>
  </si>
  <si>
    <t>IGR J14471-6414</t>
  </si>
  <si>
    <t>2MASXJ03534246+3714077</t>
  </si>
  <si>
    <t>2MASX J14545815+8554589</t>
  </si>
  <si>
    <t>WKK 4374</t>
  </si>
  <si>
    <t>SWIFTJ0354.2+0250</t>
  </si>
  <si>
    <t>2MFGC 12018</t>
  </si>
  <si>
    <t>WKK 4438</t>
  </si>
  <si>
    <t>IC 4518A</t>
  </si>
  <si>
    <t>SWIFT J1020.5-0237B</t>
  </si>
  <si>
    <t>SWIFTJ1149.3+5307</t>
  </si>
  <si>
    <t>SWIFTJ1204.9+3105</t>
  </si>
  <si>
    <t>SWIFTJ1211.3-3935</t>
  </si>
  <si>
    <t>SWIFTJ1548.5-1344</t>
  </si>
  <si>
    <t>SWIFTJ1748.8-3257</t>
  </si>
  <si>
    <t>SWIFTJ2044.2-1045</t>
  </si>
  <si>
    <t>SWIFTJ0952.3-6234</t>
  </si>
  <si>
    <t>SWIFTJ1312.1-5631</t>
  </si>
  <si>
    <t>SWIFTJ1436.8-1615</t>
  </si>
  <si>
    <t>SWIFTJ1631.7+2353</t>
  </si>
  <si>
    <t>SWIFTJ1745.4+2906</t>
  </si>
  <si>
    <t>SWIFTJ0503.0+2302</t>
  </si>
  <si>
    <t>SWIFTJ0516.3+1928</t>
  </si>
  <si>
    <t>SWIFTJ0727.4-2408</t>
  </si>
  <si>
    <t>SWIFTJ0942.2+2344</t>
  </si>
  <si>
    <t>SWIFTJ1341.2+3023</t>
  </si>
  <si>
    <t>SWIFTJ1432.8-4412</t>
  </si>
  <si>
    <t>SWIFT J1352.8+6917</t>
  </si>
  <si>
    <t>SWIFT J0256.4-3212</t>
  </si>
  <si>
    <t>SWIFT J1347.7+0212</t>
  </si>
  <si>
    <t>LBQS 1344+0233</t>
  </si>
  <si>
    <t>SWIFTJ1506.7+0353A</t>
  </si>
  <si>
    <t>SWIFTJ1513.8-8125</t>
  </si>
  <si>
    <t>SWIFTJ1826.1-0710</t>
  </si>
  <si>
    <t>SWIFTJ1838.4-6524</t>
  </si>
  <si>
    <t>SWIFTJ1905.4+4231</t>
  </si>
  <si>
    <t>SWIFTJ2021.9+4400</t>
  </si>
  <si>
    <t>SWIFTJ2234.8-2542</t>
  </si>
  <si>
    <t>15/08/02</t>
  </si>
  <si>
    <t>SWIFTJ0951.9-0649</t>
  </si>
  <si>
    <t>SWIFTJ1816.0+4236</t>
  </si>
  <si>
    <t>SWIFTJ0814.3+0423</t>
  </si>
  <si>
    <t>SWIFT J1335.8-3416</t>
  </si>
  <si>
    <t>SWIFTJ0917.2-6457</t>
  </si>
  <si>
    <t>SWIFTJ1139.1+5913</t>
  </si>
  <si>
    <t>no emission lines blazar</t>
  </si>
  <si>
    <t>SWIFTJ1355.9+1822</t>
  </si>
  <si>
    <t>SWIFT J1333.5-3401</t>
  </si>
  <si>
    <t>SWIFT J1322.2-1641</t>
  </si>
  <si>
    <t>SWIFTJ1533.2-0836</t>
  </si>
  <si>
    <t>16/11/04</t>
  </si>
  <si>
    <t>2MASXJ03565655-4041453</t>
  </si>
  <si>
    <t>SWIFTJ1708.6+2155</t>
  </si>
  <si>
    <t>SWIFTJ1821.6+5953</t>
  </si>
  <si>
    <t>Mrk 248</t>
  </si>
  <si>
    <t>SWIFTJ0623.9-6058</t>
  </si>
  <si>
    <t>SWIFTJ0654.6+0700</t>
  </si>
  <si>
    <t>SWIFTJ0359.0-3015B</t>
  </si>
  <si>
    <t>SWIFTJ0830.1+4154</t>
  </si>
  <si>
    <t>SWIFTJ1042.4+0046</t>
  </si>
  <si>
    <t>SWIFTJ0359.7+5058</t>
  </si>
  <si>
    <t>SWIFTJ1125.6+5423</t>
  </si>
  <si>
    <t>SWIFTJ1148.7+2941</t>
  </si>
  <si>
    <t>SWIFTJ0402.4-1807</t>
  </si>
  <si>
    <t>SWIFTJ1232.0-4219</t>
  </si>
  <si>
    <t>SWIFTJ1345.5+4139</t>
  </si>
  <si>
    <t>SWIFTJ0405.3-3707</t>
  </si>
  <si>
    <t>SWIFTJ1535.8-5749</t>
  </si>
  <si>
    <t>SWIFTJ0405.5-1307</t>
  </si>
  <si>
    <t>SWIFTJ2132.0-3343</t>
  </si>
  <si>
    <t>SWIFTJ0902.8-7414</t>
  </si>
  <si>
    <t>SWIFTJ0407.4+0339</t>
  </si>
  <si>
    <t>15/08/01</t>
  </si>
  <si>
    <t>SWIFTJ0925.2-8423</t>
  </si>
  <si>
    <t>SWIFT J1306.4-4025A</t>
  </si>
  <si>
    <t>SWIFTJ1009.3-4250</t>
  </si>
  <si>
    <t>SWIFTJ1103.4+3731</t>
  </si>
  <si>
    <t>SWIFTJ1354.5+1326</t>
  </si>
  <si>
    <t>SWIFTJ1547.5+2050</t>
  </si>
  <si>
    <t>SWIFTJ1824.2+1845</t>
  </si>
  <si>
    <t>SWIFTJ1856.2-7829</t>
  </si>
  <si>
    <t>SWIFTJ0502.1+0332</t>
  </si>
  <si>
    <t>SWIFT J1303.8+5345</t>
  </si>
  <si>
    <t>SWIFTJ0840.2+2947</t>
  </si>
  <si>
    <t>SWIFTJ0920.8-0805</t>
  </si>
  <si>
    <t>SWIFTJ0935.5+2616</t>
  </si>
  <si>
    <t>SWIFTJ0422.7-5611</t>
  </si>
  <si>
    <t>SWIFTJ1210.5+3924</t>
  </si>
  <si>
    <t>14/08/02</t>
  </si>
  <si>
    <t>SWIFTJ1546.3+6928</t>
  </si>
  <si>
    <t>SWIFTJ1618.7-5930</t>
  </si>
  <si>
    <t>SWIFTJ0423.5+0414</t>
  </si>
  <si>
    <t>SWIFTJ1302.9+1620</t>
  </si>
  <si>
    <t>SWIFTJ2156.2+1724</t>
  </si>
  <si>
    <t>SWIFTJ2254.1-1734</t>
  </si>
  <si>
    <t>SWIFTJ2359.3-6058</t>
  </si>
  <si>
    <t>SWIFTJ0902.7-6816</t>
  </si>
  <si>
    <t>SWIFTJ1044.1+7024</t>
  </si>
  <si>
    <t>SWIFT J1255.0-2657</t>
  </si>
  <si>
    <t>SWIFTJ1417.7+6143</t>
  </si>
  <si>
    <t>SWIFTJ1424.2+2435</t>
  </si>
  <si>
    <t xml:space="preserve">AGN                  </t>
  </si>
  <si>
    <t>SWIFTJ1523.5+6340</t>
  </si>
  <si>
    <t>SWIFTJ1856.5-7851</t>
  </si>
  <si>
    <t>SWIFTJ0433.0+0521</t>
  </si>
  <si>
    <t>2/10/2002</t>
  </si>
  <si>
    <t>SWIFTJ0433.5-5846</t>
  </si>
  <si>
    <t>SWIFTJ1007.4+6534</t>
  </si>
  <si>
    <t>SWIFTJ1106.5+7234</t>
  </si>
  <si>
    <t>SWIFTJ1114.3+7944</t>
  </si>
  <si>
    <t>SWIFTJ1225.8+1240</t>
  </si>
  <si>
    <t>SWIFTJ1416.9-1158</t>
  </si>
  <si>
    <t>SWIFTJ1506.7+0353B</t>
  </si>
  <si>
    <t>2MASX J15120505-1046356</t>
  </si>
  <si>
    <t>SWIFTJ1721.7+4316</t>
  </si>
  <si>
    <t>SWIFTJ2258.9+4054</t>
  </si>
  <si>
    <t>SWIFTJ2307.1+0433</t>
  </si>
  <si>
    <t>SWIFT J1240.9-3331</t>
  </si>
  <si>
    <t>CGCG 319-007</t>
  </si>
  <si>
    <t>4C +63.22</t>
  </si>
  <si>
    <t>SWIFTJ0911.2+4533</t>
  </si>
  <si>
    <t>SWIFTJ1023.5+1952</t>
  </si>
  <si>
    <t>SWIFTJ0443.9+2856</t>
  </si>
  <si>
    <t>1RXS J153552.8-575055</t>
  </si>
  <si>
    <t>SWIFTJ1032.7-2835</t>
  </si>
  <si>
    <t>SWIFTJ1113.6+0936</t>
  </si>
  <si>
    <t>20/10/03</t>
  </si>
  <si>
    <t>SWIFTJ1138.9+2529B</t>
  </si>
  <si>
    <t>SWIFTJ1142.2+1021</t>
  </si>
  <si>
    <t>SWIFTJ1733.3+3635</t>
  </si>
  <si>
    <t>SWIFTJ1925.0+5041</t>
  </si>
  <si>
    <t>SWIFTJ2308.1+4014</t>
  </si>
  <si>
    <t>SWIFTJ2344.6-4246</t>
  </si>
  <si>
    <t>SWIFTJ0445.0-2816</t>
  </si>
  <si>
    <t>17/11/04</t>
  </si>
  <si>
    <t>SWIFT J0149.2+2153A</t>
  </si>
  <si>
    <t>SWIFT J0149.2+2153B</t>
  </si>
  <si>
    <t>SWIFTJ0450.7-5813</t>
  </si>
  <si>
    <t>2MASX J16052330-7253565</t>
  </si>
  <si>
    <t>LEDA 100168</t>
  </si>
  <si>
    <t>SWIFT J0149.9-5019</t>
  </si>
  <si>
    <t>SWIFTJ0634.7-7445</t>
  </si>
  <si>
    <t>2MASXJ05043414-7349269</t>
  </si>
  <si>
    <t>SWIFTJ0505.6-6735</t>
  </si>
  <si>
    <t>SWIFTJ0756.3-4137</t>
  </si>
  <si>
    <t>SWIFTJ1209.4+4340</t>
  </si>
  <si>
    <t>SWIFTJ0505.8-2351</t>
  </si>
  <si>
    <t>SWIFTJ1336.0+0304</t>
  </si>
  <si>
    <t>18/09/01</t>
  </si>
  <si>
    <t>SWIFT J0333.6-3607</t>
  </si>
  <si>
    <t>SWIFTJ0524.1-1210</t>
  </si>
  <si>
    <t>SWIFTJ0651.9+7426</t>
  </si>
  <si>
    <t>SWIFTJ0759.8-3844</t>
  </si>
  <si>
    <t>SWIFTJ2018.4-5539</t>
  </si>
  <si>
    <t>SWIFTJ2145.5+1101</t>
  </si>
  <si>
    <t>SWIFTJ0859.5+4457</t>
  </si>
  <si>
    <t>VII Zw 653</t>
  </si>
  <si>
    <t>25/07/09</t>
  </si>
  <si>
    <t>Mrk 885</t>
  </si>
  <si>
    <t>SWIFTJ1033.6+7303</t>
  </si>
  <si>
    <t>ESO 138- G 001</t>
  </si>
  <si>
    <t>SWIFT J0154.9-2707</t>
  </si>
  <si>
    <t>NGC 6221</t>
  </si>
  <si>
    <t>UGC 10593</t>
  </si>
  <si>
    <t>RBS 1640</t>
  </si>
  <si>
    <t>2MASX J17333689+3631319</t>
  </si>
  <si>
    <t>SWIFTJ1209.5+4702</t>
  </si>
  <si>
    <t>AX J1737.4-2907</t>
  </si>
  <si>
    <t>ESO 139- G 012</t>
  </si>
  <si>
    <t>2E 1739.1-1210</t>
  </si>
  <si>
    <t>PKS 1737-60</t>
  </si>
  <si>
    <t>SWIFTJ1717.1-6249</t>
  </si>
  <si>
    <t>4C +18.51</t>
  </si>
  <si>
    <t>CGCG 300-062</t>
  </si>
  <si>
    <t>SWIFTJ1947.3+4447</t>
  </si>
  <si>
    <t>SWIFTJ1044.8+3812</t>
  </si>
  <si>
    <t>SWIFTJ1046.8+2556</t>
  </si>
  <si>
    <t>SWIFTJ1204.5+2019</t>
  </si>
  <si>
    <t>SWIFTJ1331.2-2524</t>
  </si>
  <si>
    <t>SWIFTJ0507.7+6732</t>
  </si>
  <si>
    <t>SWIFTJ1802.8-1455</t>
  </si>
  <si>
    <t>SWIFT J0743.0+6513</t>
  </si>
  <si>
    <t>Mrk78</t>
  </si>
  <si>
    <t>Mrk1210</t>
  </si>
  <si>
    <t>SWIFT J1139.8+3157</t>
  </si>
  <si>
    <t>Mrk501</t>
  </si>
  <si>
    <t>2MASS J17485512-3254521</t>
  </si>
  <si>
    <t>2MASX J17515581-6019430</t>
  </si>
  <si>
    <t>NGC 6552</t>
  </si>
  <si>
    <t>2MASXi J1802473-145454</t>
  </si>
  <si>
    <t>SWIFT J0155.4+0228</t>
  </si>
  <si>
    <t>VII Zw 800</t>
  </si>
  <si>
    <t>1RXS J182557.5-071021</t>
  </si>
  <si>
    <t>2MASXJ22484165-5109338</t>
  </si>
  <si>
    <t>2MASXJ23470479+5142179_</t>
  </si>
  <si>
    <t>1/5/2011</t>
  </si>
  <si>
    <t>SWIFTJ2156.1+4728</t>
  </si>
  <si>
    <t>SWIFTJ1051.2-1704B</t>
  </si>
  <si>
    <t>SWIFTJ1148.3+0901</t>
  </si>
  <si>
    <t>SWIFTJ1240.2+3457B</t>
  </si>
  <si>
    <t>SWIFTJ1246.6+5435</t>
  </si>
  <si>
    <t>SWIFTJ1410.9-4229</t>
  </si>
  <si>
    <t>SWIFTJ1451.0-5540A</t>
  </si>
  <si>
    <t>SWIFTJ1747.8+6837A</t>
  </si>
  <si>
    <t>SWIFTJ2018.8+4041</t>
  </si>
  <si>
    <t>SWIFTJ2352.2+5845</t>
  </si>
  <si>
    <t>SWIFTJ0515.3+1854</t>
  </si>
  <si>
    <t>SWIFTJ0602.2+2829</t>
  </si>
  <si>
    <t>SWIFT J0200.3+2428</t>
  </si>
  <si>
    <t>SWIFTJ0626.6-3702</t>
  </si>
  <si>
    <t>SWIFTJ0803.4+0842</t>
  </si>
  <si>
    <t>SWIFTJ1207.5+3355</t>
  </si>
  <si>
    <t>SWIFTJ0805.1-0110</t>
  </si>
  <si>
    <t>MCG-02-14-009</t>
  </si>
  <si>
    <t>SWIFTJ1210.7+3819</t>
  </si>
  <si>
    <t>SWIFTJ1310.9-5553</t>
  </si>
  <si>
    <t>SWIFTJ2200.9+1032</t>
  </si>
  <si>
    <t>SWIFTJ2250.7-0854</t>
  </si>
  <si>
    <t>2MASXJ05210136-2521450</t>
  </si>
  <si>
    <t>SWIFTJ0818.1+0120</t>
  </si>
  <si>
    <t>SWIFTJ1255.0-2657</t>
  </si>
  <si>
    <t>SWIFTJ1959.4+4044</t>
  </si>
  <si>
    <t>SWIFTJ2123.6+2506</t>
  </si>
  <si>
    <t>SWIFTJ0525.1-2339</t>
  </si>
  <si>
    <t>HII/Seyfert Limit</t>
  </si>
  <si>
    <t>SWIFT J0350.1-5019</t>
  </si>
  <si>
    <t>Winter KPNO</t>
  </si>
  <si>
    <t>CGCG 341-006</t>
  </si>
  <si>
    <t>2MASX J18560128+1538059</t>
  </si>
  <si>
    <t>2MASX J18570768-7828212</t>
  </si>
  <si>
    <t>UGC 11397</t>
  </si>
  <si>
    <t>CGCG 229-015</t>
  </si>
  <si>
    <t>2MASX J19250215+5043134</t>
  </si>
  <si>
    <t>SWIFT J1143.7+7942</t>
  </si>
  <si>
    <t>2MASS J19334715+3254259</t>
  </si>
  <si>
    <t>IGR J19405-3016</t>
  </si>
  <si>
    <t>2MASX J20183871+4041003</t>
  </si>
  <si>
    <t>II Zw 083</t>
  </si>
  <si>
    <t>2MASX J20293125-6149087</t>
  </si>
  <si>
    <t>4C +21.55</t>
  </si>
  <si>
    <t>SWIFT J1127.5+1906</t>
  </si>
  <si>
    <t>1RXS J1127166+190914</t>
  </si>
  <si>
    <t>B2 2107+35A</t>
  </si>
  <si>
    <t>2MASX J21174741+5138523</t>
  </si>
  <si>
    <t>4C 50.55</t>
  </si>
  <si>
    <t>SWIFT J212745.6+565636</t>
  </si>
  <si>
    <t>6dF J2132022-334254</t>
  </si>
  <si>
    <t>2MASX J21355399+4728217</t>
  </si>
  <si>
    <t>IRAS F21329-6451</t>
  </si>
  <si>
    <t>SWIFT J0202.4+6824A</t>
  </si>
  <si>
    <t>CGCG 493-002</t>
  </si>
  <si>
    <t>SWIFT J0422.7-5611</t>
  </si>
  <si>
    <t>1RXS J213944.3+595016</t>
  </si>
  <si>
    <t>RX J2145.5+1102</t>
  </si>
  <si>
    <t>SWIFT J1114.3+2020</t>
  </si>
  <si>
    <t>NGC 3588</t>
  </si>
  <si>
    <t>2MASX J21561518+1722525</t>
  </si>
  <si>
    <t>PKS 2153-69</t>
  </si>
  <si>
    <t>Mrk 520</t>
  </si>
  <si>
    <t>Mrk 732</t>
  </si>
  <si>
    <t>SWIFT J0202.4+6824B</t>
  </si>
  <si>
    <t>SWIFT J0223.4+4551</t>
  </si>
  <si>
    <t>SWIFT J0203.1-2359</t>
  </si>
  <si>
    <t>25/09/00</t>
  </si>
  <si>
    <t>SWIFT J0456.3-7532</t>
  </si>
  <si>
    <t>no emission lines</t>
  </si>
  <si>
    <t>SWIFT J0207.0+2931</t>
  </si>
  <si>
    <t>SWIFTJ0525.3-4600</t>
  </si>
  <si>
    <t>SWIFTJ0544.4+5909</t>
  </si>
  <si>
    <t>SWIFTJ0626.6+0729</t>
  </si>
  <si>
    <t>SWIFTJ0823.4-0457</t>
  </si>
  <si>
    <t>SWIFTJ1652.3+5554</t>
  </si>
  <si>
    <t>SWIFT J0208.2+4452</t>
  </si>
  <si>
    <t>SWIFTJ0544.4-4328</t>
  </si>
  <si>
    <t>2MASXJ05442257+5907361</t>
  </si>
  <si>
    <t>SWIFTJ0547.3+5042</t>
  </si>
  <si>
    <t>SWIFTJ0548.4-4748</t>
  </si>
  <si>
    <t>2MASX J22041914+0333511</t>
  </si>
  <si>
    <t>NGC 7212 NED02</t>
  </si>
  <si>
    <t>MCG +06-49-019</t>
  </si>
  <si>
    <t>IGR J22292+6647</t>
  </si>
  <si>
    <t>SWIFT J0208.5-1738</t>
  </si>
  <si>
    <t>IC 5233</t>
  </si>
  <si>
    <t>ESO 406- G 004</t>
  </si>
  <si>
    <t>2MASX J22422135-4539093</t>
  </si>
  <si>
    <t>2MASX J22484430+1727034</t>
  </si>
  <si>
    <t>UGC 12243</t>
  </si>
  <si>
    <t>UGC 12237</t>
  </si>
  <si>
    <t>NGC 7465</t>
  </si>
  <si>
    <t>2MASX J23075724+4016393</t>
  </si>
  <si>
    <t>2MASX J23203662+6430452</t>
  </si>
  <si>
    <t>SWIFT J0209.5-1010</t>
  </si>
  <si>
    <t xml:space="preserve">GGROUP/LINER/Sy2     </t>
  </si>
  <si>
    <t>IGR J23524+5842</t>
  </si>
  <si>
    <t>2MASX J23525143-1704370</t>
  </si>
  <si>
    <t>PKS 2356-61</t>
  </si>
  <si>
    <t>Group of Galaxies</t>
  </si>
  <si>
    <t>SWIFTJ1001.7+5543</t>
  </si>
  <si>
    <t>SWIFTJ1333.5-3401</t>
  </si>
  <si>
    <t>SWIFTJ2201.9-3152</t>
  </si>
  <si>
    <t>19/11/06</t>
  </si>
  <si>
    <t>MCG+08-11-011</t>
  </si>
  <si>
    <t>SWIFT J0544.4+5909</t>
  </si>
  <si>
    <t>SWIFTJ0555.5+3946</t>
  </si>
  <si>
    <t>SWIFTJ0600.7+0008</t>
  </si>
  <si>
    <t>3/9/2004</t>
  </si>
  <si>
    <t>SWIFTJ0655.8+3957</t>
  </si>
  <si>
    <t>SWIFTJ1051.2-1704A</t>
  </si>
  <si>
    <t>SWIFTJ1136.7-6007</t>
  </si>
  <si>
    <t>SWIFTJ1628.1+5145</t>
  </si>
  <si>
    <t>SWIFTJ1145.2+5905</t>
  </si>
  <si>
    <t>SWIFTJ1344.7+1934</t>
  </si>
  <si>
    <t>SWIFTJ2006.5+5619</t>
  </si>
  <si>
    <t>SWIFTJ1300.1+1635</t>
  </si>
  <si>
    <t>SWIFTJ0623.3-6438</t>
  </si>
  <si>
    <t>SWIFTJ0747.6-7326</t>
  </si>
  <si>
    <t>SWIFTJ2226.8+3628</t>
  </si>
  <si>
    <t>SWIFTJ0640.1-4328</t>
  </si>
  <si>
    <t>SWIFTJ2214.2-2557</t>
  </si>
  <si>
    <t>SWIFTJ0659.3+2406</t>
  </si>
  <si>
    <t>SWIFTJ0635.8-7514</t>
  </si>
  <si>
    <t>SWIFTJ0739.7-3142</t>
  </si>
  <si>
    <t>SWIFTJ0842.0+0759</t>
  </si>
  <si>
    <t>SWIFTJ0920.1+3712</t>
  </si>
  <si>
    <t>SWIFTJ0641.3+3257</t>
  </si>
  <si>
    <t>SWIFTJ1200.8+0650</t>
  </si>
  <si>
    <t>SWIFTJ1059.8+6507</t>
  </si>
  <si>
    <t>SWIFTJ1139.8+3157</t>
  </si>
  <si>
    <t>2MASXJ06561197-4919499</t>
  </si>
  <si>
    <t>SWIFTJ1316.9-7155</t>
  </si>
  <si>
    <t>SWIFTJ0428.2-6704A</t>
  </si>
  <si>
    <t>SWIFTJ2134.9-2729</t>
  </si>
  <si>
    <t>SWIFTJ0726.5+3659</t>
  </si>
  <si>
    <t>SWIFTJ0800.1+2638</t>
  </si>
  <si>
    <t>SWIFTJ2236.7-1233</t>
  </si>
  <si>
    <t>SWIFT J1031.7-3451</t>
  </si>
  <si>
    <t>SWIFTJ0902.0+6007</t>
  </si>
  <si>
    <t>SWIFTJ1553.6+2606</t>
  </si>
  <si>
    <t>SWIFTJ1845.4+7211</t>
  </si>
  <si>
    <t>SWIFTJ1001.8+2848</t>
  </si>
  <si>
    <t>2MASXJ07084326-4642494</t>
  </si>
  <si>
    <t>SWIFTJ1449.5+8602</t>
  </si>
  <si>
    <t>SWIFTJ2029.4-6149</t>
  </si>
  <si>
    <t>SWIFTJ2246.0+3941</t>
  </si>
  <si>
    <t>SWIFTJ0945.6-1420</t>
  </si>
  <si>
    <t>SWIFT J1013.5-3601</t>
  </si>
  <si>
    <t>SWIFTJ2138.8-3207</t>
  </si>
  <si>
    <t>SWIFTJ0742.3+8024</t>
  </si>
  <si>
    <t>SWIFTJ1825.7+7215</t>
  </si>
  <si>
    <t>SWIFT J1009.3-4250</t>
  </si>
  <si>
    <t>SWIFTJ0752.2+1937</t>
  </si>
  <si>
    <t>SWIFTJ0741.4-5447</t>
  </si>
  <si>
    <t>SWIFTJ0726.6-3552</t>
  </si>
  <si>
    <t>SWIFTJ1038.8-4942</t>
  </si>
  <si>
    <t>2MASXJ07262635-3554214</t>
  </si>
  <si>
    <t>SWIFTJ0804.6+1045</t>
  </si>
  <si>
    <t>SWIFTJ0845.3+1420</t>
  </si>
  <si>
    <t>SWIFTJ1240.9+2735</t>
  </si>
  <si>
    <t>SWIFTJ0459.9+2703</t>
  </si>
  <si>
    <t>1RXSJ072720.8-240629</t>
  </si>
  <si>
    <t>SWIFTJ2223.8+1143</t>
  </si>
  <si>
    <t>SWIFTJ1338.2+0433</t>
  </si>
  <si>
    <t>SWIFTJ1347.1+7325</t>
  </si>
  <si>
    <t>8/1/2003</t>
  </si>
  <si>
    <t>SWIFTJ1115.3+5423</t>
  </si>
  <si>
    <t>2MASXJ07394469-3143024</t>
  </si>
  <si>
    <t>SWIFTJ1205.8+4959</t>
  </si>
  <si>
    <t>SWIFTJ2302.1+1557</t>
  </si>
  <si>
    <t>SWIFTJ2001.0-1811</t>
  </si>
  <si>
    <t>SWIFTJ1031.7-3451</t>
  </si>
  <si>
    <t>SWIFTJ1309.2+1139</t>
  </si>
  <si>
    <t>SWIFT J0214.9-6432</t>
  </si>
  <si>
    <t>SWIFTJ1105.7+5854A</t>
  </si>
  <si>
    <t>SWIFTJ1052.8+1043</t>
  </si>
  <si>
    <t>9/11/2009</t>
  </si>
  <si>
    <t>McConnell and Ma 2013</t>
  </si>
  <si>
    <t>SWIFT J0601.9-8636</t>
  </si>
  <si>
    <t>SWIFT J0623.9-6058</t>
  </si>
  <si>
    <t xml:space="preserve">likely Sy2           </t>
  </si>
  <si>
    <t>SWIFTJ1347.4-6033</t>
  </si>
  <si>
    <t>SWIFTJ0936.2-6553</t>
  </si>
  <si>
    <t>SWIFTJ1029.8-3821</t>
  </si>
  <si>
    <t>SWIFTJ1519.6+6538</t>
  </si>
  <si>
    <t>SWIFTJ1605.9-7250</t>
  </si>
  <si>
    <t>SWIFTJ2010.7+4801</t>
  </si>
  <si>
    <t>SWIFTJ2223.9-0207</t>
  </si>
  <si>
    <t>GR J02164+5126/2MASS J02162672+5125251</t>
  </si>
  <si>
    <t>SWIFTJ1200.2-5350</t>
  </si>
  <si>
    <t>trump_br_offset</t>
  </si>
  <si>
    <t>SWIFT J0623.8-3215</t>
  </si>
  <si>
    <t>2MASXJ07561963-4137420</t>
  </si>
  <si>
    <t>SWIFT J0924.2-3141</t>
  </si>
  <si>
    <t>2MASXJ07595347+2323241</t>
  </si>
  <si>
    <t>SWIFT J0222.3+2509</t>
  </si>
  <si>
    <t>SWIFT J0222.6+5222</t>
  </si>
  <si>
    <t xml:space="preserve">Quasar               </t>
  </si>
  <si>
    <t>Mrk335</t>
  </si>
  <si>
    <t>Mrk352</t>
  </si>
  <si>
    <t>2MASXJ01571097+4715588</t>
  </si>
  <si>
    <t>SWIFTJ0805.2+6145</t>
  </si>
  <si>
    <t>Mrk1044</t>
  </si>
  <si>
    <t xml:space="preserve">Galaxy triple        </t>
  </si>
  <si>
    <t>2MASXJ03120291+5029147</t>
  </si>
  <si>
    <t>2MASXJ03540948+0249307</t>
  </si>
  <si>
    <t>SWIFT J0640.1-4328</t>
  </si>
  <si>
    <t>Mrk618</t>
  </si>
  <si>
    <t>Mrk3</t>
  </si>
  <si>
    <t>1/7/2011</t>
  </si>
  <si>
    <t>IRAS09149-6206</t>
  </si>
  <si>
    <t>Mrk766</t>
  </si>
  <si>
    <t>Mrk463</t>
  </si>
  <si>
    <t>Mrk1383</t>
  </si>
  <si>
    <t>Mrk817</t>
  </si>
  <si>
    <t>Nelson et al. 2004</t>
  </si>
  <si>
    <t>2MASXJ15422399-1411055</t>
  </si>
  <si>
    <t>Mrk876</t>
  </si>
  <si>
    <t>2MASXJ18074992+1120494</t>
  </si>
  <si>
    <t>SWIFT J0856.0+7812</t>
  </si>
  <si>
    <t>2MASXJ20350566+2603301</t>
  </si>
  <si>
    <t xml:space="preserve">QSO Sy1              </t>
  </si>
  <si>
    <t>Grier et al. 2013</t>
  </si>
  <si>
    <t>MCG +09-21-096</t>
  </si>
  <si>
    <t>MCG+01-57-016</t>
  </si>
  <si>
    <t>KAZ320</t>
  </si>
  <si>
    <t>2MASXJ08301655-6725289</t>
  </si>
  <si>
    <t>2MASXJ08434495+3549421</t>
  </si>
  <si>
    <t>SWIFT J0300.0-1048</t>
  </si>
  <si>
    <t>2MASXJ08451850+1420345</t>
  </si>
  <si>
    <t>Sy1 in Galaxy Cluster</t>
  </si>
  <si>
    <t>2MASXJ09034285-7414170</t>
  </si>
  <si>
    <t>SWIFTJ0909.0+0358</t>
  </si>
  <si>
    <t>1/10/2005</t>
  </si>
  <si>
    <t>2MASXJ09112999+4528060</t>
  </si>
  <si>
    <t>SWIFTJ0923.6-2136</t>
  </si>
  <si>
    <t>2MASXJ09235371-3141305</t>
  </si>
  <si>
    <t>2MASXJ09261742-8421330</t>
  </si>
  <si>
    <t xml:space="preserve">Sy1 GPAIR            </t>
  </si>
  <si>
    <t>SWIFT J0736.9+5846</t>
  </si>
  <si>
    <t>MCG+10-14-025</t>
  </si>
  <si>
    <t>2MASXJ09360622-6548336</t>
  </si>
  <si>
    <t>22/08/12</t>
  </si>
  <si>
    <t>IGRJ09523-6231</t>
  </si>
  <si>
    <t>SWIFT J0227.0+2346</t>
  </si>
  <si>
    <t>2MASXJ10084862-0954510</t>
  </si>
  <si>
    <t>7/8/2008</t>
  </si>
  <si>
    <t>SWIFT J0659.3+2406</t>
  </si>
  <si>
    <t>SDSSJ104208.36+004206.1</t>
  </si>
  <si>
    <t>24/09/11</t>
  </si>
  <si>
    <t xml:space="preserve">Sy1.9                </t>
  </si>
  <si>
    <t>21/11/01</t>
  </si>
  <si>
    <t>8/1/2008</t>
  </si>
  <si>
    <t>SWIFT J0238.5-6119</t>
  </si>
  <si>
    <t>2MASXJ11271632+1909198</t>
  </si>
  <si>
    <t>SWIFTJ1132.9+1019B</t>
  </si>
  <si>
    <t>2MASXJ11364205-6003070</t>
  </si>
  <si>
    <t>2MASXJ11383367+2523532</t>
  </si>
  <si>
    <t>SDSSJ113915.13+253557.9</t>
  </si>
  <si>
    <t>30/08/03</t>
  </si>
  <si>
    <t>11/11/2009</t>
  </si>
  <si>
    <t>SWIFTJ1145.6-6956</t>
  </si>
  <si>
    <t>SWIFT J0241.6+0711</t>
  </si>
  <si>
    <t>SWIFTJ1153.6+4931</t>
  </si>
  <si>
    <t>SWIFT J0242.2+0531</t>
  </si>
  <si>
    <t>SWIFT J0243.9+5324</t>
  </si>
  <si>
    <t>SWIFT J0244.7-2433</t>
  </si>
  <si>
    <t xml:space="preserve">LINER                </t>
  </si>
  <si>
    <t>2MASXJ12055599+4959561</t>
  </si>
  <si>
    <t>2MASXJ00343284-0424117</t>
  </si>
  <si>
    <t>2MASXJ12100404-4636274</t>
  </si>
  <si>
    <t>Vzw232</t>
  </si>
  <si>
    <t>SWIFT J0245.2+1047</t>
  </si>
  <si>
    <t>2MASXJ02502722+4647295</t>
  </si>
  <si>
    <t>2MASXJ04404770+2739466</t>
  </si>
  <si>
    <t>2MASXJ05353211+4011152</t>
  </si>
  <si>
    <t>ESO 263-G013</t>
  </si>
  <si>
    <t>Mrk421</t>
  </si>
  <si>
    <t>not in bzcat, but likely blazar</t>
  </si>
  <si>
    <t>2MASXJ12111425-3933268</t>
  </si>
  <si>
    <t>WKK6471</t>
  </si>
  <si>
    <t>ESO 137-G034</t>
  </si>
  <si>
    <t>SWIFT J0318.7+6828</t>
  </si>
  <si>
    <t>J0318.7+6828</t>
  </si>
  <si>
    <t>2MASXJ19263018+4133053</t>
  </si>
  <si>
    <t>SWIFTJ1213.1+3239B</t>
  </si>
  <si>
    <t>5/12/2008</t>
  </si>
  <si>
    <t>2MASXJ15115979-2119015</t>
  </si>
  <si>
    <t>SWIFT J0251.3+5441</t>
  </si>
  <si>
    <t>SWIFT J0250.7+4142</t>
  </si>
  <si>
    <t>rband only</t>
  </si>
  <si>
    <t>VII Zw 232</t>
  </si>
  <si>
    <t>2MASXJ12475784-5829599</t>
  </si>
  <si>
    <t>20/12/04</t>
  </si>
  <si>
    <t>2MASXJ13000533+1632151</t>
  </si>
  <si>
    <t>SWIFTJ1304.3-0532</t>
  </si>
  <si>
    <t>SWIFT J0252.1-6758</t>
  </si>
  <si>
    <t>SWIFTJ1305.4-1034</t>
  </si>
  <si>
    <t>SWIFT J0252.3+4312</t>
  </si>
  <si>
    <t>SWIFT J1347.70212</t>
  </si>
  <si>
    <t xml:space="preserve">QSO/LPQ              </t>
  </si>
  <si>
    <t xml:space="preserve">Sy2, hidden          </t>
  </si>
  <si>
    <t>23/12/00</t>
  </si>
  <si>
    <t>2MASXJ13105723+0837387</t>
  </si>
  <si>
    <t>Ferrarese et al. 2001</t>
  </si>
  <si>
    <t>SWIFTJ1325.4-4301</t>
  </si>
  <si>
    <t>SWIFTJ1331.6-0504</t>
  </si>
  <si>
    <t>30/01/09</t>
  </si>
  <si>
    <t>SWIFT J0259.9+4419</t>
  </si>
  <si>
    <t>2MASSiJ1346085+732053</t>
  </si>
  <si>
    <t>23/10/09</t>
  </si>
  <si>
    <t>SWIFT J0311.1+3241</t>
  </si>
  <si>
    <t>SWIFT J0325.0-4154</t>
  </si>
  <si>
    <t>30/09/00</t>
  </si>
  <si>
    <t>SWIFT J0324.9+4044</t>
  </si>
  <si>
    <t>SWIFT J0333.3+3720</t>
  </si>
  <si>
    <t>SWIFT J0335.4+1907</t>
  </si>
  <si>
    <t>SWIFT J0347.0-3027</t>
  </si>
  <si>
    <t>SWIFT J0353.4-6830</t>
  </si>
  <si>
    <t>SWIFT J0357.6+4153</t>
  </si>
  <si>
    <t>2MASXJ13542913+1328068</t>
  </si>
  <si>
    <t>SWIFT J0413.8+1112</t>
  </si>
  <si>
    <t>FAST</t>
  </si>
  <si>
    <t>SWIFT J0428.2-6704B</t>
  </si>
  <si>
    <t>SWIFT J0437.4-4713</t>
  </si>
  <si>
    <t>SWIFT J0440.2-5941</t>
  </si>
  <si>
    <t>SWIFT J0441.2-2704</t>
  </si>
  <si>
    <t>SWIFT J0441.8-0823</t>
  </si>
  <si>
    <t>SWIFT J0443.9+2856</t>
  </si>
  <si>
    <t>24/11/03</t>
  </si>
  <si>
    <t>SWIFT J0445.0-2816</t>
  </si>
  <si>
    <t>SWIFT J0449.6-5515</t>
  </si>
  <si>
    <t>SWIFT J0502.1+0332</t>
  </si>
  <si>
    <t>SWIFT J0503.0+2302</t>
  </si>
  <si>
    <t>SWIFT J0505.6-6735</t>
  </si>
  <si>
    <t>SWIFT J0513.8+6627</t>
  </si>
  <si>
    <t>SWIFT J0516.3+1928</t>
  </si>
  <si>
    <t>5/10/2005</t>
  </si>
  <si>
    <t>SWIFT J0521.0-2522</t>
  </si>
  <si>
    <t>SWIFT J0528.1-3933</t>
  </si>
  <si>
    <t>SWIFT J0532.9+1343</t>
  </si>
  <si>
    <t>2MASXJ14104482-4228325</t>
  </si>
  <si>
    <t>SWIFT J0533.9-1318</t>
  </si>
  <si>
    <t>SWIFT J0544.4-4328</t>
  </si>
  <si>
    <t>SWIFT J0547.3+5042</t>
  </si>
  <si>
    <t>SWIFT J0548.4-4748</t>
  </si>
  <si>
    <t xml:space="preserve">Sy                   </t>
  </si>
  <si>
    <t>SWIFT J0552.5+5929</t>
  </si>
  <si>
    <t>SWIFT J0600.7+0008</t>
  </si>
  <si>
    <t>SWIFT J0602.5+6518</t>
  </si>
  <si>
    <t>SWIFT J0609.5-6245A</t>
  </si>
  <si>
    <t>SWIFT J0609.5-6245B</t>
  </si>
  <si>
    <t>SWIFT J0623.8+6445</t>
  </si>
  <si>
    <t>SWIFT J0626.6+0729</t>
  </si>
  <si>
    <t>IGRJ14175-4641</t>
  </si>
  <si>
    <t>SWIFT J0630.7+6342</t>
  </si>
  <si>
    <t>SWIFT J0645.9+5303</t>
  </si>
  <si>
    <t>7/10/2002</t>
  </si>
  <si>
    <t>SWIFT J0701.3-3235</t>
  </si>
  <si>
    <t>SWIFT J0707.1+6433</t>
  </si>
  <si>
    <t>SWIFT J0709.4-3559</t>
  </si>
  <si>
    <t xml:space="preserve">Sy1.2/FSRQ           </t>
  </si>
  <si>
    <t>SWIFT J0718.1+4403</t>
  </si>
  <si>
    <t>SWIFT J0725.8+3000</t>
  </si>
  <si>
    <t>SWIFT J0726.6-3552</t>
  </si>
  <si>
    <t>SWIFT J0726.5+3659</t>
  </si>
  <si>
    <t>SWIFT J0727.4-2408</t>
  </si>
  <si>
    <t>2MASXJ14364961-1613410</t>
  </si>
  <si>
    <t>SWIFT J0733.9+5156</t>
  </si>
  <si>
    <t>SWIFT J0739.7-3142</t>
  </si>
  <si>
    <t>SWIFT J0741.4-5447</t>
  </si>
  <si>
    <t>SWIFT J0742.3+8024</t>
  </si>
  <si>
    <t>SWIFT J0743.3-2546</t>
  </si>
  <si>
    <t>SWIFT J0747.6-7326</t>
  </si>
  <si>
    <t>SWIFT J0756.3-4137</t>
  </si>
  <si>
    <t>SWIFT J0759.8-3844</t>
  </si>
  <si>
    <t>SWIFT J0801.9-4946</t>
  </si>
  <si>
    <t>SWIFT J0814.3+0423</t>
  </si>
  <si>
    <t>SWIFT J0817.8+0251</t>
  </si>
  <si>
    <t>SWIFT J0819.2-2259</t>
  </si>
  <si>
    <t>SWIFT J0838.4-3557</t>
  </si>
  <si>
    <t>SWIFTJ1458.9+7143</t>
  </si>
  <si>
    <t>SWIFT J0845.0-3531</t>
  </si>
  <si>
    <t>SWIFT J0855.7-2856</t>
  </si>
  <si>
    <t>SWIFT J0859.5+4457</t>
  </si>
  <si>
    <t>SWIFT J0902.7-4814</t>
  </si>
  <si>
    <t xml:space="preserve">Sy2 LINER            </t>
  </si>
  <si>
    <t>2MASXJ15064412+0351444</t>
  </si>
  <si>
    <t>20/01/01</t>
  </si>
  <si>
    <t>SWIFT J0926.1+6931</t>
  </si>
  <si>
    <t>SWIFT J0934.7-2156</t>
  </si>
  <si>
    <t>SWIFT J0952.3-6234</t>
  </si>
  <si>
    <t>SWIFTJ1512.8-0906</t>
  </si>
  <si>
    <t>SWIFT J0959.7-3112</t>
  </si>
  <si>
    <t>SWIFT J1003.4-3726</t>
  </si>
  <si>
    <t>SWIFT J1007.4+6534</t>
  </si>
  <si>
    <t>SWIFT J1017.0-0404</t>
  </si>
  <si>
    <t>SWIFT J1031.5-4205</t>
  </si>
  <si>
    <t>SWIFT J1033.6+7303</t>
  </si>
  <si>
    <t>SWIFT J1033.8+5257</t>
  </si>
  <si>
    <t>SWIFT J1038.8-4942</t>
  </si>
  <si>
    <t>SWIFT J1041.4-1740</t>
  </si>
  <si>
    <t>MCG-01-40-001</t>
  </si>
  <si>
    <t>SWIFT J1042.4+0046</t>
  </si>
  <si>
    <t>21/11/06</t>
  </si>
  <si>
    <t>SWIFT J1051.2-1704B</t>
  </si>
  <si>
    <t>1RXSJ153552.8-575055</t>
  </si>
  <si>
    <t>2MASXJ15462424+6929102</t>
  </si>
  <si>
    <t>SWIFT J1114.3+7944</t>
  </si>
  <si>
    <t xml:space="preserve">Sy2/Perseus Cluster  </t>
  </si>
  <si>
    <t>SWIFT J1131.9-1233</t>
  </si>
  <si>
    <t>SWIFT J1136.7-6007</t>
  </si>
  <si>
    <t>SWIFTJ1557.8-7913</t>
  </si>
  <si>
    <t>SWIFT J1142.2+1021</t>
  </si>
  <si>
    <t>SWIFT J1145.2+5905</t>
  </si>
  <si>
    <t>SWIFT J1148.7+2941</t>
  </si>
  <si>
    <t>SWIFT J1149.3-0414</t>
  </si>
  <si>
    <t>SWIFT J1152.6-0512</t>
  </si>
  <si>
    <t>SWIFT J1212.9+0702</t>
  </si>
  <si>
    <t>SWIFT J1213.9-0531</t>
  </si>
  <si>
    <t>SWIFT J1231.4+5758</t>
  </si>
  <si>
    <t>SWIFT J1232.0-4219</t>
  </si>
  <si>
    <t>SWIFTJ1625.9+4349</t>
  </si>
  <si>
    <t xml:space="preserve">double AGN           </t>
  </si>
  <si>
    <t>SWIFT J1241.6-5748</t>
  </si>
  <si>
    <t>SWIFT J1248.2-5828</t>
  </si>
  <si>
    <t>SWIFT J1305.4-4928</t>
  </si>
  <si>
    <t>SWIFT J1306.4-4025B</t>
  </si>
  <si>
    <t>SWIFT J1310.9-5553</t>
  </si>
  <si>
    <t>SWIFT J1312.1-5631</t>
  </si>
  <si>
    <t>2MASXJ16303265+3923031</t>
  </si>
  <si>
    <t>SWIFT J1316.9-7155</t>
  </si>
  <si>
    <t>SWIFT J1321.2+0859</t>
  </si>
  <si>
    <t>SWIFT J1332.0-7754</t>
  </si>
  <si>
    <t>SWIFT J1347.1+7325</t>
  </si>
  <si>
    <t xml:space="preserve">XBONG                </t>
  </si>
  <si>
    <t>SWIFT J1347.4-6033</t>
  </si>
  <si>
    <t>SWIFT J1412.9-6522</t>
  </si>
  <si>
    <t>SWIFT J1416.9-1158</t>
  </si>
  <si>
    <t>6/11/2002</t>
  </si>
  <si>
    <t>SWIFT J1431.2+2816</t>
  </si>
  <si>
    <t>gamma ray blazer, http://iopscience.iop.org/1538-3881/146/5/110/pdf/aj_146_5_110.pdf</t>
  </si>
  <si>
    <t>SWIFTJ1719.7+4900</t>
  </si>
  <si>
    <t>SWIFT J1446.7-6416</t>
  </si>
  <si>
    <t>SWIFT J1449.5+8602</t>
  </si>
  <si>
    <t>SWIFT J1451.0-5540A</t>
  </si>
  <si>
    <t>SWIFT J1451.0-5540B</t>
  </si>
  <si>
    <t>SWIFT J1454.9-5133</t>
  </si>
  <si>
    <t>SWIFT J1457.8-4308</t>
  </si>
  <si>
    <t>SWIFT J1512.2-1053B</t>
  </si>
  <si>
    <t>SWIFT J1519.6+6538</t>
  </si>
  <si>
    <t>SWIFT J1523.5+6340</t>
  </si>
  <si>
    <t>SWIFT J1535.8-5749</t>
  </si>
  <si>
    <t>29/11/03</t>
  </si>
  <si>
    <t>SWIFT J1605.9-7250</t>
  </si>
  <si>
    <t>SWIFTJ1742.1-6054</t>
  </si>
  <si>
    <t>SWIFT J1607.4+8502</t>
  </si>
  <si>
    <t>SWIFT J1626.7+8530</t>
  </si>
  <si>
    <t>SWIFT J1629.9+6722</t>
  </si>
  <si>
    <t>SWIFT J1652.0-5915A</t>
  </si>
  <si>
    <t>SWIFT J1652.0-5915B</t>
  </si>
  <si>
    <t>SWIFT J1652.3+5554</t>
  </si>
  <si>
    <t>SWIFT J1721.7+4316</t>
  </si>
  <si>
    <t>SWIFT J1733.3+3635</t>
  </si>
  <si>
    <t>SWIFT J1737.5-2908</t>
  </si>
  <si>
    <t>SWIFT J1737.7-5956B</t>
  </si>
  <si>
    <t>SWIFT J1741.9-1211</t>
  </si>
  <si>
    <t>SWIFT J1742.1-6054</t>
  </si>
  <si>
    <t>SWIFT J1742.2+1833</t>
  </si>
  <si>
    <t>SWIFT J1743.4+6253</t>
  </si>
  <si>
    <t>SWIFT J1748.8-3257</t>
  </si>
  <si>
    <t>SWIFT J1751.8-6019</t>
  </si>
  <si>
    <t>SWIFT J1800.3+6637</t>
  </si>
  <si>
    <t>SWIFT J1802.8-1455</t>
  </si>
  <si>
    <t>SWIFT J1825.7+7215</t>
  </si>
  <si>
    <t>SWIFT J1826.1-0710</t>
  </si>
  <si>
    <t>SWIFT J1845.4+7211</t>
  </si>
  <si>
    <t>SWIFT J1856.1+1539</t>
  </si>
  <si>
    <t>SWIFT J1856.2-7829</t>
  </si>
  <si>
    <t>SWIFT J1903.9+3349</t>
  </si>
  <si>
    <t>SWIFT J1905.4+4231</t>
  </si>
  <si>
    <t>SWIFT J1925.0+5041</t>
  </si>
  <si>
    <t>SWIFT J1940.4-3015</t>
  </si>
  <si>
    <t>1/11/2012</t>
  </si>
  <si>
    <t>SWIFT J2018.8+4041</t>
  </si>
  <si>
    <t>8/12/2004</t>
  </si>
  <si>
    <t>SWIFT J2027.1-0220</t>
  </si>
  <si>
    <t>SWIFT J2029.4-6149</t>
  </si>
  <si>
    <t>SWIFT J2033.4+2147</t>
  </si>
  <si>
    <t>SWIFT J2109.2+3531</t>
  </si>
  <si>
    <t>SWIFT J2117.5+5139</t>
  </si>
  <si>
    <t>SWIFT J2127.4+5654</t>
  </si>
  <si>
    <t>SWIFT J2156.1+4728</t>
  </si>
  <si>
    <t>SWIFTJ1829.4+4846</t>
  </si>
  <si>
    <t>SWIFT J2136.8-6444</t>
  </si>
  <si>
    <t>SWIFT J2138.8-3207</t>
  </si>
  <si>
    <t>SWIFT J2139.7+5951</t>
  </si>
  <si>
    <t>SWIFT J2145.5+1101</t>
  </si>
  <si>
    <t>SWIFT J2156.2+1724</t>
  </si>
  <si>
    <t>SWIFT J2157.2-6942</t>
  </si>
  <si>
    <t>SWIFT J2204.7+0337</t>
  </si>
  <si>
    <t>SWIFT J2207.3+1013</t>
  </si>
  <si>
    <t>SWIFT J2226.8+3628</t>
  </si>
  <si>
    <t>SWIFT J2229.9+6646</t>
  </si>
  <si>
    <t>SWIFT J2237.0+2543</t>
  </si>
  <si>
    <t>SWIFT J2242.4-3711</t>
  </si>
  <si>
    <t>SWIFT J2243.2-4539</t>
  </si>
  <si>
    <t>SWIFT J2248.8+1725</t>
  </si>
  <si>
    <t>SWIFT J2254.2+1147A</t>
  </si>
  <si>
    <t>SWIFT J2254.2+1147B</t>
  </si>
  <si>
    <t>SWIFT J2302.1+1557</t>
  </si>
  <si>
    <t>SWIFT J2308.1+4014</t>
  </si>
  <si>
    <t>17/09/10, 16/09/10</t>
  </si>
  <si>
    <t>SWIFT J2320.8+6434</t>
  </si>
  <si>
    <t>2700, 2700</t>
  </si>
  <si>
    <t>SWIFT J2352.2+5845</t>
  </si>
  <si>
    <t>SWIFT J2352.6-1707</t>
  </si>
  <si>
    <t>SWIFT J2359.3-6058</t>
  </si>
  <si>
    <t>IGRJ19405-3016</t>
  </si>
  <si>
    <t>30/11/03</t>
  </si>
  <si>
    <t>2MASXJ19471938+4449425</t>
  </si>
  <si>
    <t>2MASXJ20063331+5620364</t>
  </si>
  <si>
    <t>24/01/03</t>
  </si>
  <si>
    <t>2MASXJ20101740+4800214</t>
  </si>
  <si>
    <t>SWIFTJ2011.5-1544</t>
  </si>
  <si>
    <t>PKS 2008-159</t>
  </si>
  <si>
    <t>2MASXJ20145928+2523010</t>
  </si>
  <si>
    <t>2MASXJ20183871+4041003</t>
  </si>
  <si>
    <t>2MASXJ20214907+4400399</t>
  </si>
  <si>
    <t>26/12/02</t>
  </si>
  <si>
    <t>2/2/2009</t>
  </si>
  <si>
    <t>3 sources in the field, from the X-ray analysis it's ESO201-4</t>
  </si>
  <si>
    <t>19/12/03</t>
  </si>
  <si>
    <t>2MASXJ21192912+3332566</t>
  </si>
  <si>
    <t>SWIFTJ2201.9+5057</t>
  </si>
  <si>
    <t>2MASXJ22041914+0333511</t>
  </si>
  <si>
    <t>5/1/2003</t>
  </si>
  <si>
    <t>SWIFTJ2209.4-4711</t>
  </si>
  <si>
    <t>SWIFTJ2211.7+1843</t>
  </si>
  <si>
    <t>2MASXJ22140917-2557487</t>
  </si>
  <si>
    <t>SWIFTJ2219.7+2614</t>
  </si>
  <si>
    <t>MCG+02-57-002</t>
  </si>
  <si>
    <t xml:space="preserve">Sy1 LINER            </t>
  </si>
  <si>
    <t>25/01/03</t>
  </si>
  <si>
    <t>SWIFTJ2251.9+2215</t>
  </si>
  <si>
    <t xml:space="preserve">QSO/LP               </t>
  </si>
  <si>
    <t xml:space="preserve">Sy2 Liner            </t>
  </si>
  <si>
    <t>SWIFTJ2303.1-1837</t>
  </si>
  <si>
    <t>8/10/2004</t>
  </si>
  <si>
    <t>2MASXJ23222444-0645375</t>
  </si>
  <si>
    <t xml:space="preserve">LPQ/FSRQ             </t>
  </si>
  <si>
    <t>SWIFTJ2327.4+1525</t>
  </si>
  <si>
    <t>SWIFTJ2327.5+0938</t>
  </si>
  <si>
    <t>31/10/03</t>
  </si>
  <si>
    <t>IGRJ23308+7120</t>
  </si>
  <si>
    <t>SWIFTJ2333.9-2342</t>
  </si>
  <si>
    <t>2MASXJ23444387-4243124</t>
  </si>
  <si>
    <t>IGRJ23524+5842</t>
  </si>
  <si>
    <t>unmatched</t>
  </si>
  <si>
    <t xml:space="preserve">QSO/HP               </t>
  </si>
  <si>
    <t>19/01/05</t>
  </si>
  <si>
    <t xml:space="preserve">Sy1.8/N GALAXY       </t>
  </si>
  <si>
    <t>15/10/04</t>
  </si>
  <si>
    <t>ESO</t>
  </si>
  <si>
    <t>not in our list</t>
  </si>
  <si>
    <t>20/11/06</t>
  </si>
  <si>
    <t>IGR J17476-2253</t>
  </si>
  <si>
    <t>SWIFTJ042749.42-670436.1</t>
  </si>
  <si>
    <t>4C +27.14</t>
  </si>
  <si>
    <t>9/17/2010</t>
  </si>
  <si>
    <t>31/01/09</t>
  </si>
  <si>
    <t>7/10/2011</t>
  </si>
  <si>
    <t>3/2/2009</t>
  </si>
  <si>
    <t>13/09/12</t>
  </si>
  <si>
    <t>7/12/2008</t>
  </si>
  <si>
    <t xml:space="preserve">Sy2/Galaxy Pair      </t>
  </si>
  <si>
    <t>trump r</t>
  </si>
  <si>
    <t xml:space="preserve">Sy2 NLRG             </t>
  </si>
  <si>
    <t>29/01/09</t>
  </si>
  <si>
    <t>25/12/03</t>
  </si>
  <si>
    <t>5/2/2009</t>
  </si>
  <si>
    <t>31/12/05</t>
  </si>
  <si>
    <t xml:space="preserve">Sy2 HII              </t>
  </si>
  <si>
    <t>3/2/2003</t>
  </si>
  <si>
    <t>6/12/2008</t>
  </si>
  <si>
    <t>18/10/03</t>
  </si>
  <si>
    <t>29/12/05</t>
  </si>
  <si>
    <t>12/1/2005</t>
  </si>
  <si>
    <t xml:space="preserve">Sy1/LINER            </t>
  </si>
  <si>
    <t>J05197-4546</t>
  </si>
  <si>
    <t xml:space="preserve">GPAIR/INTERACTING    </t>
  </si>
  <si>
    <t xml:space="preserve">BLAZAR/FSRQ          </t>
  </si>
  <si>
    <t xml:space="preserve">GALAXY               </t>
  </si>
  <si>
    <t xml:space="preserve">Blazar               </t>
  </si>
  <si>
    <t>28/01/09</t>
  </si>
  <si>
    <t xml:space="preserve">galaxy               </t>
  </si>
  <si>
    <t>9/2/2009</t>
  </si>
  <si>
    <t xml:space="preserve">Sy1 NL               </t>
  </si>
  <si>
    <t>29/03/11</t>
  </si>
  <si>
    <t>20/01/04</t>
  </si>
  <si>
    <t xml:space="preserve">Galaxy/XMMSL         </t>
  </si>
  <si>
    <t>5/28/2010</t>
  </si>
  <si>
    <t>trumpbr</t>
  </si>
  <si>
    <t>4/2/2009</t>
  </si>
  <si>
    <t>26/02/04</t>
  </si>
  <si>
    <t>25/11/11</t>
  </si>
  <si>
    <t>This is actually UGC 3748 (Sy1/BZQ)</t>
  </si>
  <si>
    <t>11/12/2001</t>
  </si>
  <si>
    <t>winter2</t>
  </si>
  <si>
    <t>trumpb</t>
  </si>
  <si>
    <t>2/12/2002</t>
  </si>
  <si>
    <t>3/2/2012</t>
  </si>
  <si>
    <t>13/12/04</t>
  </si>
  <si>
    <t xml:space="preserve">Radio Galaxy         </t>
  </si>
  <si>
    <t>trump</t>
  </si>
  <si>
    <t xml:space="preserve">Bl Lac               </t>
  </si>
  <si>
    <t xml:space="preserve">Radio galaxy         </t>
  </si>
  <si>
    <t xml:space="preserve">QSO, Sy1             </t>
  </si>
  <si>
    <t xml:space="preserve">Sy1 QSO              </t>
  </si>
  <si>
    <t>5/11/2004</t>
  </si>
  <si>
    <t xml:space="preserve">Sy1i/RADIO GALAXY    </t>
  </si>
  <si>
    <t xml:space="preserve">Sy2, no X-ray obs    </t>
  </si>
  <si>
    <t>Really UGC03995B</t>
  </si>
  <si>
    <t>6/2/2010</t>
  </si>
  <si>
    <t>27/10/03</t>
  </si>
  <si>
    <t>20/02/04</t>
  </si>
  <si>
    <t>3/11/2002</t>
  </si>
  <si>
    <t>9/3/2003</t>
  </si>
  <si>
    <t>8/2/2007</t>
  </si>
  <si>
    <t xml:space="preserve">Sy2Sy1 Galaxy pair   </t>
  </si>
  <si>
    <t>23/02/06</t>
  </si>
  <si>
    <t>24/01/04</t>
  </si>
  <si>
    <t>18/03/12</t>
  </si>
  <si>
    <t>10/2/2011</t>
  </si>
  <si>
    <t>28/02/08</t>
  </si>
  <si>
    <t>8/1/2005</t>
  </si>
  <si>
    <t>23/01/02</t>
  </si>
  <si>
    <t>25/10/03</t>
  </si>
  <si>
    <t>21/11/03</t>
  </si>
  <si>
    <t>2/2/2003</t>
  </si>
  <si>
    <t xml:space="preserve">QSO Sy1.2            </t>
  </si>
  <si>
    <t>5/3/2006</t>
  </si>
  <si>
    <t>20/12/07</t>
  </si>
  <si>
    <t>5/12/2007</t>
  </si>
  <si>
    <t>2/1/2005</t>
  </si>
  <si>
    <t>12/2/2005</t>
  </si>
  <si>
    <t>29/12/00</t>
  </si>
  <si>
    <t>7/2/2002</t>
  </si>
  <si>
    <t>7/29/2010</t>
  </si>
  <si>
    <t>18/01/05</t>
  </si>
  <si>
    <t>24/12/00</t>
  </si>
  <si>
    <t>Actually Mrk 106</t>
  </si>
  <si>
    <t>X-ray source from Chandra is MCG -06-44-018, same z</t>
  </si>
  <si>
    <t>15/04/07</t>
  </si>
  <si>
    <t>23/12/05</t>
  </si>
  <si>
    <t>5/1/2006</t>
  </si>
  <si>
    <t>13/02/05</t>
  </si>
  <si>
    <t>23/12/06</t>
  </si>
  <si>
    <t>26/12/05</t>
  </si>
  <si>
    <t>31/12/07</t>
  </si>
  <si>
    <t>28/12/05</t>
  </si>
  <si>
    <t xml:space="preserve">Sy1.5/LINER/LIRG     </t>
  </si>
  <si>
    <t>1/1/2001</t>
  </si>
  <si>
    <t>SAAO</t>
  </si>
  <si>
    <t>1/2/2009</t>
  </si>
  <si>
    <t xml:space="preserve">Sy1 BLRG             </t>
  </si>
  <si>
    <t>26/03/03</t>
  </si>
  <si>
    <t xml:space="preserve">NLRG                 </t>
  </si>
  <si>
    <t>11/1/2005</t>
  </si>
  <si>
    <t xml:space="preserve">Sy1.8 LINER          </t>
  </si>
  <si>
    <t xml:space="preserve">Galaxy Sbrst  HII    </t>
  </si>
  <si>
    <t>17/04/09</t>
  </si>
  <si>
    <t xml:space="preserve">N Galaxy;Sy1 Sy2     </t>
  </si>
  <si>
    <t>22/01/06</t>
  </si>
  <si>
    <t>4/4/2002</t>
  </si>
  <si>
    <t xml:space="preserve">Quasar/FSRS          </t>
  </si>
  <si>
    <t>SWIFTJ1347.7+0212 is not listed in the first and second sheet (general info + PPXF)</t>
  </si>
  <si>
    <t>goldcam</t>
  </si>
  <si>
    <t>kpno</t>
  </si>
  <si>
    <t>kpnogcam</t>
  </si>
  <si>
    <t>lwinter</t>
  </si>
  <si>
    <t>Deveny</t>
  </si>
  <si>
    <t>Marziani</t>
  </si>
  <si>
    <t>loral1k</t>
  </si>
  <si>
    <t>APO</t>
  </si>
  <si>
    <t>3/17/2011</t>
  </si>
  <si>
    <t>Galaxy double nucleus</t>
  </si>
  <si>
    <t>2/2/2005</t>
  </si>
  <si>
    <t>13/01/02</t>
  </si>
  <si>
    <t>7/4/2002</t>
  </si>
  <si>
    <t>9/4/2005</t>
  </si>
  <si>
    <t>20/04/04</t>
  </si>
  <si>
    <t>4/3/2005</t>
  </si>
  <si>
    <t>28/04/13</t>
  </si>
  <si>
    <t>22/11/06</t>
  </si>
  <si>
    <t>7/2/2005</t>
  </si>
  <si>
    <t>Crap missed this one, in sdss</t>
  </si>
  <si>
    <t>15/01/01</t>
  </si>
  <si>
    <t>24/04/04</t>
  </si>
  <si>
    <t>18/03/05</t>
  </si>
  <si>
    <t>11/4/2002</t>
  </si>
  <si>
    <t>5/16/2011</t>
  </si>
  <si>
    <t>14/04/02</t>
  </si>
  <si>
    <t xml:space="preserve">QSO/BLAGN            </t>
  </si>
  <si>
    <t>12/4/2002</t>
  </si>
  <si>
    <t>4/5/2003</t>
  </si>
  <si>
    <t xml:space="preserve">GALAXY/GPAIR         </t>
  </si>
  <si>
    <t>30/01/12</t>
  </si>
  <si>
    <t>20/03/02</t>
  </si>
  <si>
    <t>31/03/03</t>
  </si>
  <si>
    <t>6/4/2010</t>
  </si>
  <si>
    <t>5/4/2003</t>
  </si>
  <si>
    <t xml:space="preserve">Lensed QSO           </t>
  </si>
  <si>
    <t>22/05/03</t>
  </si>
  <si>
    <t xml:space="preserve">QSO/RLQ              </t>
  </si>
  <si>
    <t>20/03/07</t>
  </si>
  <si>
    <t>12/2/2001</t>
  </si>
  <si>
    <t xml:space="preserve">Sy2/LINER            </t>
  </si>
  <si>
    <t>1/5/2006</t>
  </si>
  <si>
    <t>16/05/02</t>
  </si>
  <si>
    <t>29/07/10, 29/07/10</t>
  </si>
  <si>
    <t>1800, 1200</t>
  </si>
  <si>
    <t>6/5/2002</t>
  </si>
  <si>
    <t>11/3/2005</t>
  </si>
  <si>
    <t>1/5/2003</t>
  </si>
  <si>
    <t xml:space="preserve">BL AGN               </t>
  </si>
  <si>
    <t xml:space="preserve">Quasar FS            </t>
  </si>
  <si>
    <t>18/05/02</t>
  </si>
  <si>
    <t>25/04/04</t>
  </si>
  <si>
    <t>7/4/2005</t>
  </si>
  <si>
    <t>27/01/10</t>
  </si>
  <si>
    <t>15/01/05</t>
  </si>
  <si>
    <t>25/03/06</t>
  </si>
  <si>
    <t>J12258+3332</t>
  </si>
  <si>
    <t>6/1/2008</t>
  </si>
  <si>
    <t>24/03/06</t>
  </si>
  <si>
    <t>16/06/02</t>
  </si>
  <si>
    <t>5/5/2005</t>
  </si>
  <si>
    <t>5/17/2011</t>
  </si>
  <si>
    <t>21/04/04</t>
  </si>
  <si>
    <t>13/05/05</t>
  </si>
  <si>
    <t>13/04/05</t>
  </si>
  <si>
    <t>20/04/02</t>
  </si>
  <si>
    <t xml:space="preserve">Quasar SSRQ          </t>
  </si>
  <si>
    <t xml:space="preserve">Sy2/BINARY           </t>
  </si>
  <si>
    <t>Sdss binary</t>
  </si>
  <si>
    <t xml:space="preserve">Sy2/Sy2/Pair         </t>
  </si>
  <si>
    <t>27/02/04</t>
  </si>
  <si>
    <t>16/01/05</t>
  </si>
  <si>
    <t>5/26/2010</t>
  </si>
  <si>
    <t xml:space="preserve">Sy1.9 LINER          </t>
  </si>
  <si>
    <t xml:space="preserve">Blazar/FSRQ          </t>
  </si>
  <si>
    <t>13/02/08</t>
  </si>
  <si>
    <t>18/06/09</t>
  </si>
  <si>
    <t>9/1/2002</t>
  </si>
  <si>
    <t xml:space="preserve">Blazar LPQ           </t>
  </si>
  <si>
    <t>14/01/08</t>
  </si>
  <si>
    <t>6/28/2010</t>
  </si>
  <si>
    <t>19/06/06</t>
  </si>
  <si>
    <t>GALAXY/SBRST/Composit</t>
  </si>
  <si>
    <t>15/01/08</t>
  </si>
  <si>
    <t>23/05/01</t>
  </si>
  <si>
    <t>4/4/2003</t>
  </si>
  <si>
    <t>VCC not detected it's the Sy2 2MASX J12384342+0927362</t>
  </si>
  <si>
    <t>15/04/02</t>
  </si>
  <si>
    <t>19/06/09</t>
  </si>
  <si>
    <t>Masetti</t>
  </si>
  <si>
    <t>20/06/06</t>
  </si>
  <si>
    <t>1/3/2005</t>
  </si>
  <si>
    <t>2/4/2006</t>
  </si>
  <si>
    <t>8/4/2007</t>
  </si>
  <si>
    <t xml:space="preserve">Galaxy, XBONG        </t>
  </si>
  <si>
    <t xml:space="preserve">Sy1/NL               </t>
  </si>
  <si>
    <t>29/07/10, 30/07/10</t>
  </si>
  <si>
    <t>2400, 3000</t>
  </si>
  <si>
    <t>17/04/04</t>
  </si>
  <si>
    <t>15/04/12</t>
  </si>
  <si>
    <t>2/4/2005</t>
  </si>
  <si>
    <t>18/02/07</t>
  </si>
  <si>
    <t>11/1/2008</t>
  </si>
  <si>
    <t>5/18/2011</t>
  </si>
  <si>
    <t xml:space="preserve">Sy2 XBONG            </t>
  </si>
  <si>
    <t>9/2/2008</t>
  </si>
  <si>
    <t>3/6/2005</t>
  </si>
  <si>
    <t>21/03/06</t>
  </si>
  <si>
    <t>6/25/2010</t>
  </si>
  <si>
    <t>25/03/04</t>
  </si>
  <si>
    <t>13/06/04</t>
  </si>
  <si>
    <t>11/8/2008</t>
  </si>
  <si>
    <t>16/03/02</t>
  </si>
  <si>
    <t>Two very close sources</t>
  </si>
  <si>
    <t>3/8/2008</t>
  </si>
  <si>
    <t>23/04/01</t>
  </si>
  <si>
    <t xml:space="preserve">BLLAC/HPQ            </t>
  </si>
  <si>
    <t>10/4/2002</t>
  </si>
  <si>
    <t xml:space="preserve">Sy2 Galaxy pair      </t>
  </si>
  <si>
    <t>26/04/06</t>
  </si>
  <si>
    <t>3/5/2006</t>
  </si>
  <si>
    <t>12/5/2007</t>
  </si>
  <si>
    <t>15/02/04</t>
  </si>
  <si>
    <t>11/2/2008</t>
  </si>
  <si>
    <t xml:space="preserve">Sy1/QSO              </t>
  </si>
  <si>
    <t>21/05/04</t>
  </si>
  <si>
    <t>27/04/01</t>
  </si>
  <si>
    <t xml:space="preserve">Sy1 (NL)             </t>
  </si>
  <si>
    <t>18/07/04</t>
  </si>
  <si>
    <t>7/2/2011</t>
  </si>
  <si>
    <t>J13530+6918</t>
  </si>
  <si>
    <t>15/05/04</t>
  </si>
  <si>
    <t>28/05/01</t>
  </si>
  <si>
    <t xml:space="preserve">Sy2 pair             </t>
  </si>
  <si>
    <t>28/05/06</t>
  </si>
  <si>
    <t xml:space="preserve">Sy1Sy2/MERGER/Sy2    </t>
  </si>
  <si>
    <t>5/27/2010</t>
  </si>
  <si>
    <t>Binary, both contribute BAT flux</t>
  </si>
  <si>
    <t>31/03/05</t>
  </si>
  <si>
    <t>24/03/04</t>
  </si>
  <si>
    <t xml:space="preserve">Sy1.4                </t>
  </si>
  <si>
    <t>29/04/03</t>
  </si>
  <si>
    <t>22/07/03</t>
  </si>
  <si>
    <t>6/4/2005</t>
  </si>
  <si>
    <t>31/03/02</t>
  </si>
  <si>
    <t>4/5/2006</t>
  </si>
  <si>
    <t>6/8/2008</t>
  </si>
  <si>
    <t>16/05/12</t>
  </si>
  <si>
    <t>9/3/2008</t>
  </si>
  <si>
    <t>29/06/03</t>
  </si>
  <si>
    <t>J14363+5847</t>
  </si>
  <si>
    <t>9/7/2004</t>
  </si>
  <si>
    <t>21/05/07</t>
  </si>
  <si>
    <t>30/01/03</t>
  </si>
  <si>
    <t>18/04/07</t>
  </si>
  <si>
    <t xml:space="preserve">Galaxy, z=.0787?     </t>
  </si>
  <si>
    <t>19/04/07</t>
  </si>
  <si>
    <t>18/06/07</t>
  </si>
  <si>
    <t>26/05/01</t>
  </si>
  <si>
    <t>Campanas</t>
  </si>
  <si>
    <t>22/03/01</t>
  </si>
  <si>
    <t>2400, 3600</t>
  </si>
  <si>
    <t>This is NVSS J151148-105023</t>
  </si>
  <si>
    <t>16/05/04</t>
  </si>
  <si>
    <t>25/04/01</t>
  </si>
  <si>
    <t xml:space="preserve">Sy1/BLRG             </t>
  </si>
  <si>
    <t>23/03/04</t>
  </si>
  <si>
    <t>16/06/09</t>
  </si>
  <si>
    <t>Wrong source, is IGR J15360-5750</t>
  </si>
  <si>
    <t>31/05/06</t>
  </si>
  <si>
    <t xml:space="preserve">WLRG                 </t>
  </si>
  <si>
    <t>20/02/06</t>
  </si>
  <si>
    <t>31/05/05</t>
  </si>
  <si>
    <t>25/05/01</t>
  </si>
  <si>
    <t>21/08/04</t>
  </si>
  <si>
    <t>2/18/2011</t>
  </si>
  <si>
    <t>P200</t>
  </si>
  <si>
    <t xml:space="preserve">Sy1.0/Sy1.5          </t>
  </si>
  <si>
    <t>31/05/03</t>
  </si>
  <si>
    <t xml:space="preserve">Sy2/three nucle1     </t>
  </si>
  <si>
    <t>21/06/04</t>
  </si>
  <si>
    <t>3/2/2011</t>
  </si>
  <si>
    <t xml:space="preserve">HPQ                  </t>
  </si>
  <si>
    <t>12/6/2012</t>
  </si>
  <si>
    <t>AGN/Starburst/Sy1/Sy2</t>
  </si>
  <si>
    <t>17/06/07</t>
  </si>
  <si>
    <t>25/09/03</t>
  </si>
  <si>
    <t>5/13/2011</t>
  </si>
  <si>
    <t xml:space="preserve">Sy1/BLAGN            </t>
  </si>
  <si>
    <t>19/06/04</t>
  </si>
  <si>
    <t xml:space="preserve">Sy1  LINER           </t>
  </si>
  <si>
    <t xml:space="preserve">Blazar / Sy1.5       </t>
  </si>
  <si>
    <t xml:space="preserve">Blazar / Sy1         </t>
  </si>
  <si>
    <t>15/02/11</t>
  </si>
  <si>
    <t xml:space="preserve">Sy1/Sy2              </t>
  </si>
  <si>
    <t>11/8/2012</t>
  </si>
  <si>
    <t>19/03/12</t>
  </si>
  <si>
    <t>28/05/11</t>
  </si>
  <si>
    <t>12/7/2004</t>
  </si>
  <si>
    <t>5/25/2010</t>
  </si>
  <si>
    <t>4/8/2008</t>
  </si>
  <si>
    <t xml:space="preserve">Galaxy pair          </t>
  </si>
  <si>
    <t xml:space="preserve">Sy1.5 LPQ            </t>
  </si>
  <si>
    <t>02/08/10, 12/09/07</t>
  </si>
  <si>
    <t>3600, 3300</t>
  </si>
  <si>
    <t>22/05/04</t>
  </si>
  <si>
    <t>20/05/04</t>
  </si>
  <si>
    <t>10/9/2002</t>
  </si>
  <si>
    <t xml:space="preserve">BL Lac LPQ           </t>
  </si>
  <si>
    <t>Winter,NVSSJ193013+341047,BLspec</t>
  </si>
  <si>
    <t xml:space="preserve">Sy1.2 QSO            </t>
  </si>
  <si>
    <t>Winter(1RXSJ193347.6+325422)</t>
  </si>
  <si>
    <t>22/07/06</t>
  </si>
  <si>
    <t>4/9/2004</t>
  </si>
  <si>
    <t>19/11/2006, 20/11/2006</t>
  </si>
  <si>
    <t>3599, 1800</t>
  </si>
  <si>
    <t xml:space="preserve">Sy1 merger           </t>
  </si>
  <si>
    <t>15/09/03</t>
  </si>
  <si>
    <t>3/9/2011</t>
  </si>
  <si>
    <t>X-ray source is ESO 399-IG 020 NED02</t>
  </si>
  <si>
    <t>2/8/2008</t>
  </si>
  <si>
    <t>17/06/09</t>
  </si>
  <si>
    <t>13/09/04</t>
  </si>
  <si>
    <t>6/6/2005</t>
  </si>
  <si>
    <t>20/09/04</t>
  </si>
  <si>
    <t>Sy2 GALAXY/INTERACTIN</t>
  </si>
  <si>
    <t>18/05/12</t>
  </si>
  <si>
    <t>04/08/2010, 05/08/2010</t>
  </si>
  <si>
    <t>1500, 985</t>
  </si>
  <si>
    <t xml:space="preserve">Blazar FSRQ LPQ      </t>
  </si>
  <si>
    <t xml:space="preserve">Sy1.2 LINER          </t>
  </si>
  <si>
    <t>5/6/2006</t>
  </si>
  <si>
    <t xml:space="preserve">BL Radio Galaxy      </t>
  </si>
  <si>
    <t xml:space="preserve">LPQ  GPS FSRQ        </t>
  </si>
  <si>
    <t>22/08/04</t>
  </si>
  <si>
    <t>10/8/2002</t>
  </si>
  <si>
    <t>4/9/2005</t>
  </si>
  <si>
    <t>7/7/2003</t>
  </si>
  <si>
    <t>15/08/04</t>
  </si>
  <si>
    <t>J215155.5-302754</t>
  </si>
  <si>
    <t>Winter(RXJ2135.9+4728)</t>
  </si>
  <si>
    <t xml:space="preserve">Sy2/RADIO GALAXY     </t>
  </si>
  <si>
    <t>1800, 1800</t>
  </si>
  <si>
    <t>Winter(UGC11871)</t>
  </si>
  <si>
    <t>4/8/2002</t>
  </si>
  <si>
    <t xml:space="preserve">LPQ                  </t>
  </si>
  <si>
    <t>J22032+3145</t>
  </si>
  <si>
    <t xml:space="preserve">Sy2/Sy1h/GTRPL       </t>
  </si>
  <si>
    <t>13/06/02</t>
  </si>
  <si>
    <t>19/05/12</t>
  </si>
  <si>
    <t>9/8/2002</t>
  </si>
  <si>
    <t xml:space="preserve">Sy1.0/RQQ            </t>
  </si>
  <si>
    <t xml:space="preserve">HPQ/FSRQ             </t>
  </si>
  <si>
    <t xml:space="preserve">Blazar HP            </t>
  </si>
  <si>
    <t>11/7/2002</t>
  </si>
  <si>
    <t>12/05/08, 23/08/07</t>
  </si>
  <si>
    <t>14/07/08, 14/07/08</t>
  </si>
  <si>
    <t>7200, 7200</t>
  </si>
  <si>
    <t>16/09/10, 11/08/08</t>
  </si>
  <si>
    <t>3600, 4200</t>
  </si>
  <si>
    <t xml:space="preserve">SRC/X-RAY            </t>
  </si>
  <si>
    <t>10/8/2007</t>
  </si>
  <si>
    <t>19/10/01</t>
  </si>
  <si>
    <t>8/7/2002</t>
  </si>
  <si>
    <t>2100, 1200</t>
  </si>
  <si>
    <t>16/10/04</t>
  </si>
  <si>
    <t>20/09/03</t>
  </si>
  <si>
    <t>15/12/01</t>
  </si>
  <si>
    <t>3/12/2012</t>
  </si>
  <si>
    <t>1/11/2002</t>
  </si>
  <si>
    <t>14/06/12</t>
  </si>
  <si>
    <t>25/11/01</t>
  </si>
  <si>
    <t>Maybe really NGC 7682</t>
  </si>
  <si>
    <t xml:space="preserve">Sy2 QSO              </t>
  </si>
  <si>
    <t>28/07/03</t>
  </si>
  <si>
    <t xml:space="preserve">Sy1 N-Galaxy         </t>
  </si>
  <si>
    <t>1/9/2000</t>
  </si>
  <si>
    <t>25/08/03</t>
  </si>
  <si>
    <t>QSO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</si>
</sst>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E+00"/>
    <numFmt numFmtId="165" formatCode="0.000"/>
    <numFmt numFmtId="166" formatCode="#,##0.000"/>
    <numFmt numFmtId="167" formatCode="0.0000"/>
  </numFmts>
  <fonts count="11">
    <font>
      <sz val="10.0"/>
      <color rgb="FF000000"/>
      <name val="Arial"/>
    </font>
    <font>
      <b/>
    </font>
    <font/>
    <font>
      <sz val="12.0"/>
    </font>
    <font>
      <b/>
      <sz val="10.0"/>
    </font>
    <font>
      <b/>
      <color rgb="FF000000"/>
    </font>
    <font>
      <sz val="10.0"/>
      <color rgb="FF222222"/>
    </font>
    <font>
      <color rgb="FF1F1F1F"/>
    </font>
    <font>
      <sz val="9.0"/>
    </font>
    <font>
      <sz val="11.0"/>
    </font>
    <font>
      <sz val="10.0"/>
      <color rgb="FFCCCCC0"/>
    </font>
  </fonts>
  <fills count="1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CC"/>
        <bgColor rgb="FFFF00CC"/>
      </patternFill>
    </fill>
    <fill>
      <patternFill patternType="solid">
        <fgColor rgb="FFFFFF00"/>
        <bgColor rgb="FFFFFF00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009933"/>
        <bgColor rgb="FF009933"/>
      </patternFill>
    </fill>
    <fill>
      <patternFill patternType="solid">
        <fgColor rgb="FF66FF66"/>
        <bgColor rgb="FF66FF66"/>
      </patternFill>
    </fill>
    <fill>
      <patternFill patternType="solid">
        <fgColor rgb="FF3333FF"/>
        <bgColor rgb="FF3333FF"/>
      </patternFill>
    </fill>
    <fill>
      <patternFill patternType="solid">
        <fgColor rgb="FF00FF66"/>
        <bgColor rgb="FF00FF66"/>
      </patternFill>
    </fill>
    <fill>
      <patternFill patternType="solid">
        <fgColor rgb="FF6666FF"/>
        <bgColor rgb="FF6666FF"/>
      </patternFill>
    </fill>
  </fills>
  <borders count="2">
    <border>
      <left/>
      <right/>
      <top/>
      <bottom/>
    </border>
    <border>
      <left/>
      <right style="thin">
        <color rgb="FF878787"/>
      </right>
      <top style="thin">
        <color rgb="FF878787"/>
      </top>
      <bottom/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/>
    </xf>
    <xf borderId="0" fillId="2" fontId="1" numFmtId="0" xfId="0" applyAlignment="1" applyFont="1">
      <alignment horizontal="center" vertical="center" wrapText="1"/>
    </xf>
    <xf borderId="0" fillId="3" fontId="2" numFmtId="0" xfId="0" applyAlignment="1" applyFill="1" applyFont="1">
      <alignment/>
    </xf>
    <xf borderId="0" fillId="4" fontId="1" numFmtId="0" xfId="0" applyAlignment="1" applyFill="1" applyFont="1">
      <alignment horizontal="center" vertical="center"/>
    </xf>
    <xf borderId="0" fillId="2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5" fontId="1" numFmtId="0" xfId="0" applyAlignment="1" applyFill="1" applyFont="1">
      <alignment horizontal="center" vertical="center"/>
    </xf>
    <xf borderId="0" fillId="5" fontId="4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4" xfId="0" applyAlignment="1" applyFont="1" applyNumberFormat="1">
      <alignment/>
    </xf>
    <xf borderId="0" fillId="6" fontId="1" numFmtId="0" xfId="0" applyAlignment="1" applyFill="1" applyFont="1">
      <alignment horizontal="center" vertical="center"/>
    </xf>
    <xf borderId="0" fillId="6" fontId="1" numFmtId="164" xfId="0" applyAlignment="1" applyFont="1" applyNumberFormat="1">
      <alignment horizontal="center" vertical="center"/>
    </xf>
    <xf borderId="0" fillId="6" fontId="1" numFmtId="165" xfId="0" applyAlignment="1" applyFont="1" applyNumberFormat="1">
      <alignment horizontal="center" vertical="center" wrapText="1"/>
    </xf>
    <xf borderId="0" fillId="6" fontId="1" numFmtId="1" xfId="0" applyAlignment="1" applyFont="1" applyNumberFormat="1">
      <alignment horizontal="center" vertical="center" wrapText="1"/>
    </xf>
    <xf borderId="0" fillId="6" fontId="1" numFmtId="165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 wrapText="1"/>
    </xf>
    <xf borderId="0" fillId="2" fontId="1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2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/>
    </xf>
    <xf borderId="0" fillId="0" fontId="2" numFmtId="4" xfId="0" applyFont="1" applyNumberFormat="1"/>
    <xf borderId="0" fillId="0" fontId="2" numFmtId="0" xfId="0" applyAlignment="1" applyFont="1">
      <alignment horizontal="center"/>
    </xf>
    <xf borderId="0" fillId="2" fontId="1" numFmtId="166" xfId="0" applyAlignment="1" applyFont="1" applyNumberFormat="1">
      <alignment horizontal="center" vertical="center" wrapText="1"/>
    </xf>
    <xf borderId="0" fillId="6" fontId="2" numFmtId="0" xfId="0" applyAlignment="1" applyFont="1">
      <alignment/>
    </xf>
    <xf borderId="0" fillId="0" fontId="1" numFmtId="0" xfId="0" applyAlignment="1" applyFont="1">
      <alignment vertical="center"/>
    </xf>
    <xf borderId="0" fillId="6" fontId="1" numFmtId="0" xfId="0" applyAlignment="1" applyFont="1">
      <alignment horizontal="center" vertical="center"/>
    </xf>
    <xf borderId="0" fillId="7" fontId="1" numFmtId="0" xfId="0" applyAlignment="1" applyFill="1" applyFont="1">
      <alignment horizontal="center" vertical="center"/>
    </xf>
    <xf borderId="0" fillId="0" fontId="2" numFmtId="166" xfId="0" applyAlignment="1" applyFont="1" applyNumberFormat="1">
      <alignment/>
    </xf>
    <xf borderId="0" fillId="7" fontId="2" numFmtId="0" xfId="0" applyAlignment="1" applyFont="1">
      <alignment/>
    </xf>
    <xf borderId="0" fillId="8" fontId="2" numFmtId="0" xfId="0" applyAlignment="1" applyFill="1" applyFont="1">
      <alignment/>
    </xf>
    <xf borderId="0" fillId="2" fontId="1" numFmtId="0" xfId="0" applyAlignment="1" applyFont="1">
      <alignment horizontal="center"/>
    </xf>
    <xf borderId="1" fillId="7" fontId="2" numFmtId="0" xfId="0" applyAlignment="1" applyBorder="1" applyFont="1">
      <alignment/>
    </xf>
    <xf borderId="0" fillId="2" fontId="1" numFmtId="0" xfId="0" applyAlignment="1" applyFont="1">
      <alignment horizontal="right"/>
    </xf>
    <xf borderId="0" fillId="0" fontId="2" numFmtId="0" xfId="0" applyFont="1"/>
    <xf borderId="0" fillId="2" fontId="5" numFmtId="0" xfId="0" applyAlignment="1" applyFont="1">
      <alignment/>
    </xf>
    <xf borderId="0" fillId="0" fontId="2" numFmtId="164" xfId="0" applyAlignment="1" applyFont="1" applyNumberFormat="1">
      <alignment horizontal="center"/>
    </xf>
    <xf borderId="0" fillId="9" fontId="1" numFmtId="0" xfId="0" applyAlignment="1" applyFill="1" applyFont="1">
      <alignment horizontal="center"/>
    </xf>
    <xf borderId="0" fillId="10" fontId="2" numFmtId="0" xfId="0" applyAlignment="1" applyFill="1" applyFont="1">
      <alignment horizontal="center"/>
    </xf>
    <xf borderId="0" fillId="10" fontId="2" numFmtId="0" xfId="0" applyAlignment="1" applyFont="1">
      <alignment/>
    </xf>
    <xf borderId="0" fillId="10" fontId="2" numFmtId="0" xfId="0" applyFont="1"/>
    <xf borderId="0" fillId="10" fontId="2" numFmtId="164" xfId="0" applyAlignment="1" applyFont="1" applyNumberFormat="1">
      <alignment horizontal="center"/>
    </xf>
    <xf borderId="0" fillId="10" fontId="2" numFmtId="165" xfId="0" applyAlignment="1" applyFont="1" applyNumberFormat="1">
      <alignment horizontal="center"/>
    </xf>
    <xf borderId="0" fillId="10" fontId="2" numFmtId="1" xfId="0" applyAlignment="1" applyFont="1" applyNumberFormat="1">
      <alignment horizontal="center"/>
    </xf>
    <xf borderId="0" fillId="10" fontId="1" numFmtId="0" xfId="0" applyAlignment="1" applyFont="1">
      <alignment horizontal="center"/>
    </xf>
    <xf borderId="0" fillId="0" fontId="2" numFmtId="11" xfId="0" applyAlignment="1" applyFont="1" applyNumberFormat="1">
      <alignment/>
    </xf>
    <xf borderId="0" fillId="7" fontId="6" numFmtId="0" xfId="0" applyAlignment="1" applyFont="1">
      <alignment/>
    </xf>
    <xf borderId="0" fillId="11" fontId="2" numFmtId="0" xfId="0" applyAlignment="1" applyFill="1" applyFont="1">
      <alignment horizontal="center"/>
    </xf>
    <xf borderId="0" fillId="11" fontId="2" numFmtId="0" xfId="0" applyAlignment="1" applyFont="1">
      <alignment/>
    </xf>
    <xf borderId="0" fillId="11" fontId="2" numFmtId="0" xfId="0" applyFont="1"/>
    <xf borderId="0" fillId="11" fontId="2" numFmtId="164" xfId="0" applyAlignment="1" applyFont="1" applyNumberFormat="1">
      <alignment horizontal="center"/>
    </xf>
    <xf borderId="0" fillId="11" fontId="2" numFmtId="165" xfId="0" applyAlignment="1" applyFont="1" applyNumberFormat="1">
      <alignment horizontal="center"/>
    </xf>
    <xf borderId="0" fillId="11" fontId="2" numFmtId="1" xfId="0" applyAlignment="1" applyFont="1" applyNumberFormat="1">
      <alignment horizontal="center"/>
    </xf>
    <xf borderId="0" fillId="11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0" fillId="0" fontId="2" numFmtId="167" xfId="0" applyAlignment="1" applyFont="1" applyNumberForma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12" fontId="1" numFmtId="0" xfId="0" applyAlignment="1" applyFill="1" applyFont="1">
      <alignment horizontal="center"/>
    </xf>
    <xf borderId="0" fillId="13" fontId="2" numFmtId="0" xfId="0" applyAlignment="1" applyFill="1" applyFont="1">
      <alignment/>
    </xf>
    <xf borderId="0" fillId="7" fontId="3" numFmtId="0" xfId="0" applyAlignment="1" applyFont="1">
      <alignment/>
    </xf>
    <xf borderId="0" fillId="7" fontId="2" numFmtId="0" xfId="0" applyFont="1"/>
    <xf borderId="0" fillId="14" fontId="2" numFmtId="0" xfId="0" applyAlignment="1" applyFill="1" applyFont="1">
      <alignment/>
    </xf>
    <xf borderId="0" fillId="0" fontId="2" numFmtId="167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15" fontId="2" numFmtId="0" xfId="0" applyAlignment="1" applyFill="1" applyFont="1">
      <alignment/>
    </xf>
    <xf borderId="0" fillId="0" fontId="2" numFmtId="11" xfId="0" applyAlignment="1" applyFont="1" applyNumberFormat="1">
      <alignment horizontal="right"/>
    </xf>
    <xf borderId="0" fillId="16" fontId="2" numFmtId="0" xfId="0" applyAlignment="1" applyFill="1" applyFont="1">
      <alignment/>
    </xf>
    <xf borderId="0" fillId="17" fontId="2" numFmtId="0" xfId="0" applyAlignment="1" applyFill="1" applyFont="1">
      <alignment/>
    </xf>
    <xf borderId="0" fillId="7" fontId="7" numFmtId="0" xfId="0" applyAlignment="1" applyFont="1">
      <alignment/>
    </xf>
    <xf borderId="0" fillId="0" fontId="8" numFmtId="0" xfId="0" applyAlignment="1" applyFont="1">
      <alignment/>
    </xf>
    <xf borderId="1" fillId="0" fontId="2" numFmtId="0" xfId="0" applyAlignment="1" applyBorder="1" applyFont="1">
      <alignment/>
    </xf>
    <xf borderId="0" fillId="0" fontId="2" numFmtId="11" xfId="0" applyFont="1" applyNumberFormat="1"/>
    <xf borderId="0" fillId="0" fontId="2" numFmtId="0" xfId="0" applyAlignment="1" applyFont="1">
      <alignment horizontal="right"/>
    </xf>
    <xf borderId="0" fillId="7" fontId="9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9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166" xfId="0" applyFont="1" applyNumberFormat="1"/>
    <xf borderId="0" fillId="0" fontId="8" numFmtId="0" xfId="0" applyAlignment="1" applyFont="1">
      <alignment/>
    </xf>
    <xf borderId="0" fillId="7" fontId="2" numFmtId="0" xfId="0" applyAlignment="1" applyFont="1">
      <alignment/>
    </xf>
    <xf borderId="0" fillId="7" fontId="2" numFmtId="0" xfId="0" applyAlignment="1" applyFont="1">
      <alignment/>
    </xf>
    <xf borderId="0" fillId="0" fontId="10" numFmtId="0" xfId="0" applyAlignment="1" applyFont="1">
      <alignment/>
    </xf>
    <xf borderId="0" fillId="0" fontId="2" numFmtId="0" xfId="0" applyAlignment="1" applyFont="1">
      <alignment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12.xml"/><Relationship Id="rId13" Type="http://schemas.openxmlformats.org/officeDocument/2006/relationships/worksheet" Target="worksheets/sheet4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6.xml"/><Relationship Id="rId4" Type="http://schemas.openxmlformats.org/officeDocument/2006/relationships/worksheet" Target="worksheets/sheet11.xml"/><Relationship Id="rId9" Type="http://schemas.openxmlformats.org/officeDocument/2006/relationships/worksheet" Target="worksheets/sheet5.xml"/><Relationship Id="rId15" Type="http://schemas.openxmlformats.org/officeDocument/2006/relationships/worksheet" Target="worksheets/sheet1.xml"/><Relationship Id="rId14" Type="http://schemas.openxmlformats.org/officeDocument/2006/relationships/worksheet" Target="worksheets/sheet2.xml"/><Relationship Id="rId17" Type="http://schemas.openxmlformats.org/officeDocument/2006/relationships/worksheet" Target="worksheets/sheet6.xml"/><Relationship Id="rId16" Type="http://schemas.openxmlformats.org/officeDocument/2006/relationships/worksheet" Target="worksheets/sheet3.xml"/><Relationship Id="rId5" Type="http://schemas.openxmlformats.org/officeDocument/2006/relationships/worksheet" Target="worksheets/sheet15.xml"/><Relationship Id="rId6" Type="http://schemas.openxmlformats.org/officeDocument/2006/relationships/worksheet" Target="worksheets/sheet14.xml"/><Relationship Id="rId18" Type="http://schemas.openxmlformats.org/officeDocument/2006/relationships/worksheet" Target="worksheets/sheet7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1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75"/>
  <cols>
    <col customWidth="1" min="1" max="1" width="9.43"/>
    <col customWidth="1" min="2" max="2" width="7.14"/>
    <col customWidth="1" min="3" max="3" width="10.86"/>
    <col customWidth="1" min="4" max="4" width="28.71"/>
    <col customWidth="1" min="5" max="5" width="30.57"/>
    <col customWidth="1" min="9" max="9" width="8.86"/>
    <col customWidth="1" min="10" max="10" width="10.86"/>
    <col customWidth="1" min="13" max="13" width="11.86"/>
    <col customWidth="1" min="17" max="17" width="12.43"/>
    <col customWidth="1" min="19" max="19" width="11.86"/>
    <col customWidth="1" min="20" max="20" width="10.43"/>
    <col customWidth="1" min="21" max="21" width="5.86"/>
    <col customWidth="1" min="22" max="22" width="12.0"/>
    <col customWidth="1" min="23" max="23" width="38.14"/>
  </cols>
  <sheetData>
    <row r="1">
      <c r="A1" s="11" t="s">
        <v>50</v>
      </c>
      <c r="B1" s="11" t="s">
        <v>70</v>
      </c>
      <c r="C1" s="12" t="s">
        <v>72</v>
      </c>
      <c r="D1" s="12" t="s">
        <v>84</v>
      </c>
      <c r="E1" s="12" t="s">
        <v>85</v>
      </c>
      <c r="F1" s="11" t="s">
        <v>88</v>
      </c>
      <c r="G1" s="11" t="s">
        <v>90</v>
      </c>
      <c r="H1" s="11" t="s">
        <v>91</v>
      </c>
      <c r="I1" s="13"/>
      <c r="J1" s="15" t="s">
        <v>70</v>
      </c>
      <c r="K1" s="16" t="s">
        <v>116</v>
      </c>
      <c r="L1" s="17" t="s">
        <v>37</v>
      </c>
      <c r="M1" s="17" t="s">
        <v>158</v>
      </c>
      <c r="N1" s="19" t="s">
        <v>160</v>
      </c>
      <c r="O1" s="19" t="s">
        <v>201</v>
      </c>
      <c r="P1" s="18" t="s">
        <v>189</v>
      </c>
      <c r="Q1" s="17" t="s">
        <v>197</v>
      </c>
      <c r="R1" s="17" t="s">
        <v>198</v>
      </c>
      <c r="S1" s="17" t="s">
        <v>199</v>
      </c>
      <c r="T1" s="15" t="s">
        <v>200</v>
      </c>
      <c r="U1" s="13"/>
      <c r="V1" s="11" t="s">
        <v>202</v>
      </c>
      <c r="W1" s="11" t="s">
        <v>203</v>
      </c>
      <c r="X1" s="13"/>
      <c r="Y1" s="13"/>
      <c r="Z1" s="13"/>
      <c r="AA1" s="13"/>
    </row>
    <row r="2">
      <c r="A2" s="24">
        <v>1.0</v>
      </c>
      <c r="B2" s="24">
        <v>26.0</v>
      </c>
      <c r="C2" s="24">
        <v>631.0</v>
      </c>
      <c r="D2" s="3" t="s">
        <v>522</v>
      </c>
      <c r="E2" s="3" t="s">
        <v>523</v>
      </c>
      <c r="F2" s="3">
        <v>0.00835</v>
      </c>
      <c r="G2" s="24">
        <v>189.9143</v>
      </c>
      <c r="H2" s="24">
        <v>-5.3443</v>
      </c>
      <c r="J2" s="24">
        <v>26.0</v>
      </c>
      <c r="K2" s="43">
        <v>1.11059567781244E26</v>
      </c>
      <c r="L2" s="22">
        <v>-14.7889561481746</v>
      </c>
      <c r="M2" s="22">
        <v>42.1125471525037</v>
      </c>
      <c r="N2" s="22">
        <v>43.2272147301068</v>
      </c>
      <c r="O2" s="22">
        <v>47.5012788541748</v>
      </c>
      <c r="P2" s="23">
        <v>3994.6819895616</v>
      </c>
      <c r="Q2" s="22">
        <v>6.6973093712291</v>
      </c>
      <c r="R2" s="22">
        <v>-1.64618590017797</v>
      </c>
      <c r="S2" s="22">
        <v>39.584625055865</v>
      </c>
      <c r="T2" s="24">
        <v>2.0</v>
      </c>
    </row>
    <row r="3">
      <c r="A3" s="24">
        <v>2.0</v>
      </c>
      <c r="B3" s="24">
        <v>26.0</v>
      </c>
      <c r="C3" s="24">
        <v>439.0</v>
      </c>
      <c r="D3" s="3" t="s">
        <v>530</v>
      </c>
      <c r="E3" s="3" t="s">
        <v>531</v>
      </c>
      <c r="F3" s="3">
        <v>0.011</v>
      </c>
      <c r="G3" s="24">
        <v>135.493</v>
      </c>
      <c r="H3" s="24">
        <v>60.152</v>
      </c>
      <c r="J3" s="24">
        <v>26.0</v>
      </c>
      <c r="K3" s="43">
        <v>1.46602527589468E26</v>
      </c>
      <c r="L3" s="22">
        <v>-14.5888396588116</v>
      </c>
      <c r="M3" s="22">
        <v>42.5549744530716</v>
      </c>
      <c r="N3" s="22">
        <v>43.6042960585702</v>
      </c>
      <c r="O3" s="22">
        <v>4.86889758483896</v>
      </c>
      <c r="P3" s="23">
        <v>381.911738695896</v>
      </c>
      <c r="Q3" s="22">
        <v>4.94584870825765</v>
      </c>
      <c r="R3" s="22">
        <v>0.482356091256879</v>
      </c>
      <c r="S3" s="22">
        <v>39.7411656086884</v>
      </c>
      <c r="T3" s="24">
        <v>-3.0</v>
      </c>
    </row>
    <row r="4">
      <c r="A4" s="24">
        <v>3.0</v>
      </c>
      <c r="B4" s="24">
        <v>26.0</v>
      </c>
      <c r="C4" s="24">
        <v>1077.0</v>
      </c>
      <c r="D4" s="3" t="s">
        <v>533</v>
      </c>
      <c r="E4" s="3" t="s">
        <v>534</v>
      </c>
      <c r="F4" s="3">
        <v>0.0148</v>
      </c>
      <c r="G4" s="24">
        <v>307.1461</v>
      </c>
      <c r="H4" s="24">
        <v>25.7333</v>
      </c>
      <c r="J4" s="24">
        <v>26.0</v>
      </c>
      <c r="K4" s="43">
        <v>1.97817792693661E26</v>
      </c>
      <c r="L4" s="22">
        <v>-15.1772497493706</v>
      </c>
      <c r="M4" s="22">
        <v>42.2284414524478</v>
      </c>
      <c r="N4" s="22">
        <v>43.3252414288907</v>
      </c>
      <c r="O4" s="22">
        <v>3.50654215133616</v>
      </c>
      <c r="P4" s="23">
        <v>302.186370920916</v>
      </c>
      <c r="Q4" s="22">
        <v>4.53022598932643</v>
      </c>
      <c r="R4" s="22">
        <v>0.618924180508596</v>
      </c>
      <c r="S4" s="22">
        <v>39.1032472474031</v>
      </c>
      <c r="T4" s="24">
        <v>-3.0</v>
      </c>
    </row>
    <row r="5">
      <c r="A5" s="24">
        <v>4.0</v>
      </c>
      <c r="B5" s="24">
        <v>26.0</v>
      </c>
      <c r="C5" s="24">
        <v>1077.0</v>
      </c>
      <c r="D5" s="3" t="s">
        <v>533</v>
      </c>
      <c r="E5" s="3" t="s">
        <v>538</v>
      </c>
      <c r="F5" s="3">
        <v>0.0148</v>
      </c>
      <c r="G5" s="24">
        <v>307.1461</v>
      </c>
      <c r="H5" s="24">
        <v>25.7333</v>
      </c>
      <c r="J5" s="24">
        <v>26.0</v>
      </c>
      <c r="K5" s="43">
        <v>1.97817792693661E26</v>
      </c>
      <c r="L5" s="22">
        <v>-14.6473051867185</v>
      </c>
      <c r="M5" s="22">
        <v>42.7583860151</v>
      </c>
      <c r="N5" s="22">
        <v>43.780245545453</v>
      </c>
      <c r="O5" s="22">
        <v>2.10281356148122E-8</v>
      </c>
      <c r="P5" s="23">
        <v>420.742588981788</v>
      </c>
      <c r="Q5" s="22">
        <v>5.16217315886911</v>
      </c>
      <c r="R5" s="22">
        <v>0.441981127528209</v>
      </c>
      <c r="S5" s="22">
        <v>39.9007033289683</v>
      </c>
      <c r="T5" s="24">
        <v>-3.0</v>
      </c>
    </row>
    <row r="6">
      <c r="A6" s="24">
        <v>5.0</v>
      </c>
      <c r="B6" s="24">
        <v>26.0</v>
      </c>
      <c r="C6" s="24">
        <v>455.0</v>
      </c>
      <c r="D6" s="3" t="s">
        <v>543</v>
      </c>
      <c r="E6" s="3" t="s">
        <v>544</v>
      </c>
      <c r="F6" s="3">
        <v>0.033</v>
      </c>
      <c r="G6" s="24">
        <v>140.9292</v>
      </c>
      <c r="H6" s="24">
        <v>22.909</v>
      </c>
      <c r="J6" s="24">
        <v>26.0</v>
      </c>
      <c r="K6" s="43">
        <v>4.47127756745128E26</v>
      </c>
      <c r="L6" s="22">
        <v>-14.602059991328</v>
      </c>
      <c r="M6" s="22">
        <v>43.5196836318866</v>
      </c>
      <c r="N6" s="22">
        <v>44.4527339424793</v>
      </c>
      <c r="O6" s="22">
        <v>100.163216792737</v>
      </c>
      <c r="P6" s="23">
        <v>2394.04510573389</v>
      </c>
      <c r="Q6" s="22">
        <v>7.16724831700534</v>
      </c>
      <c r="R6" s="22">
        <v>-0.890605633581742</v>
      </c>
      <c r="S6" s="22">
        <v>41.4371329863207</v>
      </c>
      <c r="T6" s="44">
        <v>1.0</v>
      </c>
      <c r="V6" s="24">
        <v>3.0</v>
      </c>
      <c r="W6" s="3" t="s">
        <v>551</v>
      </c>
    </row>
    <row r="7">
      <c r="A7" s="24">
        <v>6.0</v>
      </c>
      <c r="B7" s="24">
        <v>26.0</v>
      </c>
      <c r="C7" s="24">
        <v>652.0</v>
      </c>
      <c r="D7" s="3" t="s">
        <v>552</v>
      </c>
      <c r="E7" s="3" t="s">
        <v>553</v>
      </c>
      <c r="F7" s="3">
        <v>0.0301</v>
      </c>
      <c r="G7" s="24">
        <v>195.9978</v>
      </c>
      <c r="H7" s="24">
        <v>53.7917</v>
      </c>
      <c r="J7" s="24">
        <v>26.0</v>
      </c>
      <c r="K7" s="43">
        <v>4.0696058910705E26</v>
      </c>
      <c r="L7" s="22">
        <v>-14.8977388438117</v>
      </c>
      <c r="M7" s="22">
        <v>43.1410252900771</v>
      </c>
      <c r="N7" s="22">
        <v>44.1155381823706</v>
      </c>
      <c r="O7" s="22">
        <v>95.6524091966405</v>
      </c>
      <c r="P7" s="23">
        <v>5944.04152768442</v>
      </c>
      <c r="Q7" s="22">
        <v>7.71101940749021</v>
      </c>
      <c r="R7" s="22">
        <v>-1.77157248417526</v>
      </c>
      <c r="S7" s="22">
        <v>40.6654890696222</v>
      </c>
      <c r="T7" s="24">
        <v>2.0</v>
      </c>
    </row>
    <row r="8">
      <c r="A8" s="24">
        <v>7.0</v>
      </c>
      <c r="B8" s="24">
        <v>26.0</v>
      </c>
      <c r="C8" s="24">
        <v>453.0</v>
      </c>
      <c r="D8" s="3" t="s">
        <v>554</v>
      </c>
      <c r="E8" s="3" t="s">
        <v>555</v>
      </c>
      <c r="F8" s="3">
        <v>0.019602467</v>
      </c>
      <c r="G8" s="24">
        <v>140.1927</v>
      </c>
      <c r="H8" s="24">
        <v>-8.0561</v>
      </c>
      <c r="J8" s="24">
        <v>26.0</v>
      </c>
      <c r="K8" s="43">
        <v>2.62960352479075E26</v>
      </c>
      <c r="L8" s="22">
        <v>-15.1114851104024</v>
      </c>
      <c r="M8" s="22">
        <v>42.54350635375</v>
      </c>
      <c r="N8" s="22">
        <v>43.5944242962661</v>
      </c>
      <c r="O8" s="22">
        <v>9.63945992079115</v>
      </c>
      <c r="P8" s="23">
        <v>811.482946516211</v>
      </c>
      <c r="Q8" s="22">
        <v>5.59302722394507</v>
      </c>
      <c r="R8" s="22">
        <v>-0.174694186734606</v>
      </c>
      <c r="S8" s="22">
        <v>40.5460532068322</v>
      </c>
      <c r="T8" s="24">
        <v>-3.0</v>
      </c>
    </row>
    <row r="9">
      <c r="A9" s="24">
        <v>8.0</v>
      </c>
      <c r="B9" s="24">
        <v>26.0</v>
      </c>
      <c r="C9" s="24">
        <v>382.0</v>
      </c>
      <c r="D9" s="3" t="s">
        <v>557</v>
      </c>
      <c r="E9" s="3" t="s">
        <v>558</v>
      </c>
      <c r="F9" s="3">
        <v>0.0221</v>
      </c>
      <c r="G9" s="24">
        <v>115.6367</v>
      </c>
      <c r="H9" s="24">
        <v>49.8097</v>
      </c>
      <c r="J9" s="24">
        <v>26.0</v>
      </c>
      <c r="K9" s="43">
        <v>2.97020884653756E26</v>
      </c>
      <c r="L9" s="22">
        <v>-14.6687251395492</v>
      </c>
      <c r="M9" s="22">
        <v>43.0931222633918</v>
      </c>
      <c r="N9" s="22">
        <v>44.0732585062131</v>
      </c>
      <c r="O9" s="22">
        <v>107.594748277204</v>
      </c>
      <c r="P9" s="23">
        <v>3955.36898651266</v>
      </c>
      <c r="Q9" s="22">
        <v>7.3260927782209</v>
      </c>
      <c r="R9" s="22">
        <v>-1.42892553106351</v>
      </c>
      <c r="S9" s="22">
        <v>41.364496398872</v>
      </c>
      <c r="T9" s="24">
        <v>1.0</v>
      </c>
    </row>
    <row r="10">
      <c r="A10" s="24">
        <v>9.0</v>
      </c>
      <c r="B10" s="24">
        <v>26.0</v>
      </c>
      <c r="C10" s="24">
        <v>1158.0</v>
      </c>
      <c r="D10" s="3" t="s">
        <v>561</v>
      </c>
      <c r="E10" s="3" t="s">
        <v>562</v>
      </c>
      <c r="F10" s="3">
        <v>0.022699031</v>
      </c>
      <c r="G10" s="24">
        <v>339.0148</v>
      </c>
      <c r="H10" s="24">
        <v>33.9757</v>
      </c>
      <c r="J10" s="24">
        <v>26.0</v>
      </c>
      <c r="K10" s="43">
        <v>3.05208838600936E26</v>
      </c>
      <c r="L10" s="22">
        <v>-15.1445998845862</v>
      </c>
      <c r="M10" s="22">
        <v>42.641122212555</v>
      </c>
      <c r="N10" s="22">
        <v>43.6786166428114</v>
      </c>
      <c r="O10" s="22">
        <v>26.023813646797</v>
      </c>
      <c r="P10" s="23">
        <v>15646.7768011447</v>
      </c>
      <c r="Q10" s="22">
        <v>8.22676851215898</v>
      </c>
      <c r="R10" s="22">
        <v>-2.72424312840321</v>
      </c>
      <c r="S10" s="22">
        <v>40.47509594224</v>
      </c>
      <c r="T10" s="24">
        <v>-2.0</v>
      </c>
    </row>
    <row r="11">
      <c r="A11" s="24">
        <v>10.0</v>
      </c>
      <c r="B11" s="24">
        <v>26.0</v>
      </c>
      <c r="C11" s="24">
        <v>586.0</v>
      </c>
      <c r="D11" s="3" t="s">
        <v>565</v>
      </c>
      <c r="E11" s="3" t="s">
        <v>566</v>
      </c>
      <c r="F11" s="3">
        <v>0.0227</v>
      </c>
      <c r="G11" s="24">
        <v>181.1237</v>
      </c>
      <c r="H11" s="24">
        <v>20.3162</v>
      </c>
      <c r="J11" s="24">
        <v>26.0</v>
      </c>
      <c r="K11" s="43">
        <v>3.0522208935002E26</v>
      </c>
      <c r="L11" s="22">
        <v>-14.8825979010796</v>
      </c>
      <c r="M11" s="22">
        <v>42.9031623168291</v>
      </c>
      <c r="N11" s="22">
        <v>43.9064511866506</v>
      </c>
      <c r="O11" s="22">
        <v>18.9042161834534</v>
      </c>
      <c r="P11" s="23">
        <v>922.721792693158</v>
      </c>
      <c r="Q11" s="22">
        <v>5.93838636066632</v>
      </c>
      <c r="R11" s="22">
        <v>-0.20802643307137</v>
      </c>
      <c r="S11" s="22">
        <v>40.8117924780527</v>
      </c>
      <c r="T11" s="24">
        <v>-2.0</v>
      </c>
    </row>
    <row r="12">
      <c r="A12" s="24">
        <v>11.0</v>
      </c>
      <c r="B12" s="24">
        <v>26.0</v>
      </c>
      <c r="C12" s="24">
        <v>841.0</v>
      </c>
      <c r="D12" s="3" t="s">
        <v>569</v>
      </c>
      <c r="E12" s="3" t="s">
        <v>570</v>
      </c>
      <c r="F12" s="3">
        <v>0.0239</v>
      </c>
      <c r="G12" s="24">
        <v>253.2454</v>
      </c>
      <c r="H12" s="24">
        <v>2.4009</v>
      </c>
      <c r="J12" s="24">
        <v>26.0</v>
      </c>
      <c r="K12" s="43">
        <v>3.21646085260695E26</v>
      </c>
      <c r="L12" s="22">
        <v>-15.1200001898601</v>
      </c>
      <c r="M12" s="22">
        <v>42.7117939332401</v>
      </c>
      <c r="N12" s="22">
        <v>43.7398017668509</v>
      </c>
      <c r="O12" s="22">
        <v>4.06086825156921</v>
      </c>
      <c r="P12" s="23">
        <v>3197.88251943878</v>
      </c>
      <c r="Q12" s="22">
        <v>6.89358036574304</v>
      </c>
      <c r="R12" s="22">
        <v>-1.32986985794786</v>
      </c>
      <c r="S12" s="22">
        <v>40.3548497090127</v>
      </c>
      <c r="T12" s="24">
        <v>-2.0</v>
      </c>
    </row>
    <row r="13">
      <c r="A13" s="45">
        <v>12.0</v>
      </c>
      <c r="B13" s="45">
        <v>26.0</v>
      </c>
      <c r="C13" s="45">
        <v>455.0</v>
      </c>
      <c r="D13" s="46" t="s">
        <v>543</v>
      </c>
      <c r="E13" s="46" t="s">
        <v>577</v>
      </c>
      <c r="F13" s="46">
        <v>0.033</v>
      </c>
      <c r="G13" s="45">
        <v>140.9292</v>
      </c>
      <c r="H13" s="45">
        <v>22.909</v>
      </c>
      <c r="I13" s="47"/>
      <c r="J13" s="45">
        <v>26.0</v>
      </c>
      <c r="K13" s="48">
        <v>4.47127756745128E26</v>
      </c>
      <c r="L13" s="49">
        <v>-14.5574710688295</v>
      </c>
      <c r="M13" s="49">
        <v>43.564272554385</v>
      </c>
      <c r="N13" s="49">
        <v>44.4927834480203</v>
      </c>
      <c r="O13" s="49">
        <v>40.8443633600785</v>
      </c>
      <c r="P13" s="50">
        <v>435.577047304401</v>
      </c>
      <c r="Q13" s="49">
        <v>5.71609643257172</v>
      </c>
      <c r="R13" s="49">
        <v>0.600595756392872</v>
      </c>
      <c r="S13" s="49">
        <v>31.2469973120876</v>
      </c>
      <c r="T13" s="51">
        <v>3.0</v>
      </c>
      <c r="U13" s="47"/>
      <c r="V13" s="47"/>
      <c r="W13" s="47"/>
      <c r="X13" s="47"/>
      <c r="Y13" s="47"/>
      <c r="Z13" s="47"/>
      <c r="AA13" s="47"/>
    </row>
    <row r="14">
      <c r="A14" s="24">
        <v>13.0</v>
      </c>
      <c r="B14" s="24">
        <v>26.0</v>
      </c>
      <c r="C14" s="24">
        <v>753.0</v>
      </c>
      <c r="D14" s="3" t="s">
        <v>590</v>
      </c>
      <c r="E14" s="3" t="s">
        <v>591</v>
      </c>
      <c r="F14" s="3">
        <v>0.0366</v>
      </c>
      <c r="G14" s="24">
        <v>226.005</v>
      </c>
      <c r="H14" s="24">
        <v>10.4378</v>
      </c>
      <c r="J14" s="24">
        <v>26.0</v>
      </c>
      <c r="K14" s="43">
        <v>4.97221690991652E26</v>
      </c>
      <c r="L14" s="22">
        <v>-14.800833987793</v>
      </c>
      <c r="M14" s="22">
        <v>43.4146573892577</v>
      </c>
      <c r="N14" s="22">
        <v>44.3586824794742</v>
      </c>
      <c r="O14" s="22">
        <v>111.864807640813</v>
      </c>
      <c r="P14" s="23">
        <v>5404.68780873344</v>
      </c>
      <c r="Q14" s="22">
        <v>7.80625782776505</v>
      </c>
      <c r="R14" s="22">
        <v>-1.62366660734658</v>
      </c>
      <c r="S14" s="22">
        <v>41.5014306313278</v>
      </c>
      <c r="T14" s="24">
        <v>1.0</v>
      </c>
    </row>
    <row r="15">
      <c r="A15" s="24">
        <v>14.0</v>
      </c>
      <c r="B15" s="24">
        <v>26.0</v>
      </c>
      <c r="C15" s="24">
        <v>113.0</v>
      </c>
      <c r="D15" s="3" t="s">
        <v>595</v>
      </c>
      <c r="E15" s="3" t="s">
        <v>597</v>
      </c>
      <c r="F15" s="3">
        <v>0.0492</v>
      </c>
      <c r="G15" s="24">
        <v>32.3929</v>
      </c>
      <c r="H15" s="24">
        <v>52.4425</v>
      </c>
      <c r="J15" s="24">
        <v>26.0</v>
      </c>
      <c r="K15" s="43">
        <v>6.7455361735791E26</v>
      </c>
      <c r="L15" s="22">
        <v>-14.4826664498481</v>
      </c>
      <c r="M15" s="22">
        <v>44.0030048233409</v>
      </c>
      <c r="N15" s="22">
        <v>44.8905593287638</v>
      </c>
      <c r="O15" s="22">
        <v>108.992892885047</v>
      </c>
      <c r="P15" s="23">
        <v>4760.5246443481</v>
      </c>
      <c r="Q15" s="22">
        <v>8.07845206976215</v>
      </c>
      <c r="R15" s="22">
        <v>-1.36398400005407</v>
      </c>
      <c r="S15" s="22">
        <v>41.5945286106293</v>
      </c>
      <c r="T15" s="24">
        <v>2.0</v>
      </c>
    </row>
    <row r="16">
      <c r="A16" s="24">
        <v>15.0</v>
      </c>
      <c r="B16" s="24">
        <v>26.0</v>
      </c>
      <c r="C16" s="24">
        <v>113.0</v>
      </c>
      <c r="D16" s="3" t="s">
        <v>595</v>
      </c>
      <c r="E16" s="3" t="s">
        <v>598</v>
      </c>
      <c r="F16" s="3">
        <v>0.0492</v>
      </c>
      <c r="G16" s="24">
        <v>32.3929</v>
      </c>
      <c r="H16" s="24">
        <v>52.4425</v>
      </c>
      <c r="J16" s="24">
        <v>26.0</v>
      </c>
      <c r="K16" s="43">
        <v>6.7455361735791E26</v>
      </c>
      <c r="L16" s="22">
        <v>-14.8974941276791</v>
      </c>
      <c r="M16" s="22">
        <v>43.5881771455098</v>
      </c>
      <c r="N16" s="22">
        <v>44.5142836172166</v>
      </c>
      <c r="O16" s="22">
        <v>115.970749558106</v>
      </c>
      <c r="P16" s="23">
        <v>5091.58435693529</v>
      </c>
      <c r="Q16" s="22">
        <v>7.86721033068561</v>
      </c>
      <c r="R16" s="22">
        <v>-1.52901797252464</v>
      </c>
      <c r="S16" s="22">
        <v>41.1636696953542</v>
      </c>
      <c r="T16" s="24">
        <v>2.0</v>
      </c>
    </row>
    <row r="17">
      <c r="A17" s="24">
        <v>16.0</v>
      </c>
      <c r="B17" s="24">
        <v>26.0</v>
      </c>
      <c r="C17" s="24">
        <v>1057.0</v>
      </c>
      <c r="D17" s="3" t="s">
        <v>601</v>
      </c>
      <c r="E17" s="3" t="s">
        <v>602</v>
      </c>
      <c r="F17" s="3">
        <v>0.0558</v>
      </c>
      <c r="G17" s="24">
        <v>299.8682</v>
      </c>
      <c r="H17" s="24">
        <v>40.7339</v>
      </c>
      <c r="J17" s="24">
        <v>26.0</v>
      </c>
      <c r="K17" s="43">
        <v>7.68674997927579E26</v>
      </c>
      <c r="L17" s="22">
        <v>-15.3877800847353</v>
      </c>
      <c r="M17" s="22">
        <v>43.2140671237542</v>
      </c>
      <c r="N17" s="22">
        <v>44.1801708059073</v>
      </c>
      <c r="O17" s="22">
        <v>78.4492030012104</v>
      </c>
      <c r="P17" s="23">
        <v>20000.0409929308</v>
      </c>
      <c r="Q17" s="22">
        <v>8.81239470113665</v>
      </c>
      <c r="R17" s="22">
        <v>-2.808315154285</v>
      </c>
      <c r="S17" s="22">
        <v>42.0776343924718</v>
      </c>
      <c r="T17" s="24">
        <v>-2.0</v>
      </c>
    </row>
    <row r="18">
      <c r="A18" s="24">
        <v>17.0</v>
      </c>
      <c r="B18" s="24">
        <v>26.0</v>
      </c>
      <c r="C18" s="24">
        <v>811.0</v>
      </c>
      <c r="D18" s="3" t="s">
        <v>603</v>
      </c>
      <c r="E18" s="3" t="s">
        <v>604</v>
      </c>
      <c r="F18" s="3">
        <v>0.0562</v>
      </c>
      <c r="G18" s="24">
        <v>247.0169</v>
      </c>
      <c r="H18" s="24">
        <v>51.7754</v>
      </c>
      <c r="J18" s="24">
        <v>26.0</v>
      </c>
      <c r="K18" s="43">
        <v>7.74406377088761E26</v>
      </c>
      <c r="L18" s="22">
        <v>-15.1408954238735</v>
      </c>
      <c r="M18" s="22">
        <v>43.4675686206935</v>
      </c>
      <c r="N18" s="22">
        <v>44.4060149487468</v>
      </c>
      <c r="O18" s="22">
        <v>130.568806773983</v>
      </c>
      <c r="P18" s="23">
        <v>365.561474431285</v>
      </c>
      <c r="Q18" s="22">
        <v>5.50102974314589</v>
      </c>
      <c r="R18" s="22">
        <v>0.728893946545192</v>
      </c>
      <c r="S18" s="22">
        <v>42.2316489716934</v>
      </c>
      <c r="T18" s="24">
        <v>-2.0</v>
      </c>
    </row>
    <row r="19">
      <c r="A19" s="24">
        <v>18.0</v>
      </c>
      <c r="B19" s="24">
        <v>26.0</v>
      </c>
      <c r="C19" s="24">
        <v>1051.0</v>
      </c>
      <c r="D19" s="3" t="s">
        <v>605</v>
      </c>
      <c r="E19" s="3" t="s">
        <v>606</v>
      </c>
      <c r="F19" s="3">
        <v>0.058399917</v>
      </c>
      <c r="G19" s="24">
        <v>298.066</v>
      </c>
      <c r="H19" s="24">
        <v>2.507</v>
      </c>
      <c r="J19" s="24">
        <v>26.0</v>
      </c>
      <c r="K19" s="43">
        <v>8.05982847035819E26</v>
      </c>
      <c r="L19" s="22">
        <v>-15.0966532671599</v>
      </c>
      <c r="M19" s="22">
        <v>43.5474281685385</v>
      </c>
      <c r="N19" s="22">
        <v>44.4776455697928</v>
      </c>
      <c r="O19" s="22">
        <v>17.1884792843474</v>
      </c>
      <c r="P19" s="23">
        <v>12250.6328335571</v>
      </c>
      <c r="Q19" s="22">
        <v>8.60333465606566</v>
      </c>
      <c r="R19" s="22">
        <v>-2.30178034532856</v>
      </c>
      <c r="S19" s="22">
        <v>41.5359298671728</v>
      </c>
      <c r="T19" s="24">
        <v>-3.0</v>
      </c>
    </row>
    <row r="20">
      <c r="A20" s="24">
        <v>19.0</v>
      </c>
      <c r="B20" s="24">
        <v>26.0</v>
      </c>
      <c r="C20" s="24">
        <v>1051.0</v>
      </c>
      <c r="D20" s="3" t="s">
        <v>605</v>
      </c>
      <c r="E20" s="3" t="s">
        <v>609</v>
      </c>
      <c r="F20" s="3">
        <v>0.058399917</v>
      </c>
      <c r="G20" s="24">
        <v>298.066</v>
      </c>
      <c r="H20" s="24">
        <v>2.507</v>
      </c>
      <c r="J20" s="24">
        <v>26.0</v>
      </c>
      <c r="K20" s="43">
        <v>8.05982847035819E26</v>
      </c>
      <c r="L20" s="22">
        <v>-15.1240488420638</v>
      </c>
      <c r="M20" s="22">
        <v>43.5200325936346</v>
      </c>
      <c r="N20" s="22">
        <v>44.4530470949912</v>
      </c>
      <c r="O20" s="22">
        <v>41.8649709639646</v>
      </c>
      <c r="P20" s="23">
        <v>15616.7736856349</v>
      </c>
      <c r="Q20" s="22">
        <v>8.79639311824654</v>
      </c>
      <c r="R20" s="22">
        <v>-2.51943728231105</v>
      </c>
      <c r="S20" s="22">
        <v>41.5700526178672</v>
      </c>
      <c r="T20" s="24">
        <v>-3.0</v>
      </c>
    </row>
    <row r="21">
      <c r="A21" s="24">
        <v>20.0</v>
      </c>
      <c r="B21" s="24">
        <v>26.0</v>
      </c>
      <c r="C21" s="24">
        <v>984.0</v>
      </c>
      <c r="D21" s="3" t="s">
        <v>612</v>
      </c>
      <c r="E21" s="3" t="s">
        <v>613</v>
      </c>
      <c r="F21" s="3">
        <v>0.0584</v>
      </c>
      <c r="G21" s="24">
        <v>278.7641</v>
      </c>
      <c r="H21" s="24">
        <v>32.6963</v>
      </c>
      <c r="J21" s="24">
        <v>26.0</v>
      </c>
      <c r="K21" s="43">
        <v>8.05984040131413E26</v>
      </c>
      <c r="L21" s="22">
        <v>-15.6108339156355</v>
      </c>
      <c r="M21" s="22">
        <v>43.0332488398909</v>
      </c>
      <c r="N21" s="22">
        <v>44.0205350203167</v>
      </c>
      <c r="O21" s="22">
        <v>71.0640273136691</v>
      </c>
      <c r="P21" s="23">
        <v>11157.7936622084</v>
      </c>
      <c r="Q21" s="22">
        <v>8.18795769673635</v>
      </c>
      <c r="R21" s="22">
        <v>-2.34351393547533</v>
      </c>
      <c r="S21" s="22">
        <v>40.3505903605706</v>
      </c>
      <c r="T21" s="44">
        <v>2.0</v>
      </c>
      <c r="V21" s="24">
        <v>3.0</v>
      </c>
      <c r="W21" s="3" t="s">
        <v>615</v>
      </c>
    </row>
    <row r="22">
      <c r="A22" s="24">
        <v>21.0</v>
      </c>
      <c r="B22" s="24">
        <v>26.0</v>
      </c>
      <c r="C22" s="24">
        <v>1041.0</v>
      </c>
      <c r="D22" s="3" t="s">
        <v>616</v>
      </c>
      <c r="E22" s="3" t="s">
        <v>617</v>
      </c>
      <c r="F22" s="53">
        <v>0.0565</v>
      </c>
      <c r="G22" s="24">
        <v>293.4483</v>
      </c>
      <c r="H22" s="24">
        <v>32.9061</v>
      </c>
      <c r="J22" s="24">
        <v>26.0</v>
      </c>
      <c r="K22" s="43">
        <v>7.78706934965144E26</v>
      </c>
      <c r="L22" s="22">
        <v>-14.4562588044543</v>
      </c>
      <c r="M22" s="22">
        <v>44.1571388219124</v>
      </c>
      <c r="N22" s="22">
        <v>45.0318501269915</v>
      </c>
      <c r="O22" s="22">
        <v>111.985727822745</v>
      </c>
      <c r="P22" s="23">
        <v>3381.10271478248</v>
      </c>
      <c r="Q22" s="22">
        <v>7.88144626217705</v>
      </c>
      <c r="R22" s="22">
        <v>-1.02568739424128</v>
      </c>
      <c r="S22" s="22">
        <v>41.9563638605627</v>
      </c>
      <c r="T22" s="24">
        <v>2.0</v>
      </c>
    </row>
    <row r="23">
      <c r="A23" s="24">
        <v>22.0</v>
      </c>
      <c r="B23" s="24">
        <v>26.0</v>
      </c>
      <c r="C23" s="24">
        <v>1088.0</v>
      </c>
      <c r="D23" s="3" t="s">
        <v>622</v>
      </c>
      <c r="E23" s="3" t="s">
        <v>623</v>
      </c>
      <c r="F23" s="3">
        <v>0.105</v>
      </c>
      <c r="G23" s="24">
        <v>310.6554</v>
      </c>
      <c r="H23" s="24">
        <v>75.134</v>
      </c>
      <c r="J23" s="24">
        <v>26.0</v>
      </c>
      <c r="K23" s="43">
        <v>1.49635603899983E27</v>
      </c>
      <c r="L23" s="22">
        <v>-14.0595629100536</v>
      </c>
      <c r="M23" s="22">
        <v>45.1406492894972</v>
      </c>
      <c r="N23" s="22">
        <v>45.9503895260624</v>
      </c>
      <c r="O23" s="22">
        <v>70.8456347802764</v>
      </c>
      <c r="P23" s="23">
        <v>9209.03838641365</v>
      </c>
      <c r="Q23" s="22">
        <v>9.39103990376542</v>
      </c>
      <c r="R23" s="22">
        <v>-1.61674163675872</v>
      </c>
      <c r="S23" s="22">
        <v>42.421467115028</v>
      </c>
      <c r="T23" s="24">
        <v>2.0</v>
      </c>
    </row>
    <row r="24">
      <c r="A24" s="24">
        <v>23.0</v>
      </c>
      <c r="B24" s="24">
        <v>26.0</v>
      </c>
      <c r="C24" s="24">
        <v>1110.0</v>
      </c>
      <c r="D24" s="3" t="s">
        <v>624</v>
      </c>
      <c r="E24" s="3" t="s">
        <v>625</v>
      </c>
      <c r="F24" s="3">
        <v>0.0154</v>
      </c>
      <c r="G24" s="24">
        <v>321.1643</v>
      </c>
      <c r="H24" s="24">
        <v>50.9735</v>
      </c>
      <c r="J24" s="24">
        <v>26.0</v>
      </c>
      <c r="K24" s="43">
        <v>2.05931058870708E26</v>
      </c>
      <c r="L24" s="22">
        <v>-12.5851354571391</v>
      </c>
      <c r="M24" s="22">
        <v>44.8557254472226</v>
      </c>
      <c r="N24" s="22">
        <v>45.6814802642404</v>
      </c>
      <c r="O24" s="22">
        <v>81.0100723368979</v>
      </c>
      <c r="P24" s="23">
        <v>1493.69500229408</v>
      </c>
      <c r="Q24" s="22">
        <v>7.62593469557595</v>
      </c>
      <c r="R24" s="22">
        <v>-0.120545690391192</v>
      </c>
      <c r="S24" s="22">
        <v>42.8973466713987</v>
      </c>
      <c r="T24" s="24">
        <v>1.0</v>
      </c>
    </row>
    <row r="25">
      <c r="A25" s="24">
        <v>24.0</v>
      </c>
      <c r="B25" s="24">
        <v>26.0</v>
      </c>
      <c r="C25" s="24">
        <v>726.0</v>
      </c>
      <c r="D25" s="3" t="s">
        <v>626</v>
      </c>
      <c r="E25" s="3" t="s">
        <v>627</v>
      </c>
      <c r="F25" s="3">
        <v>0.11066298</v>
      </c>
      <c r="G25" s="24">
        <v>216.854</v>
      </c>
      <c r="H25" s="24">
        <v>19.831</v>
      </c>
      <c r="J25" s="24">
        <v>26.0</v>
      </c>
      <c r="K25" s="43">
        <v>1.58299344272527E27</v>
      </c>
      <c r="L25" s="22">
        <v>-14.9157403479446</v>
      </c>
      <c r="M25" s="22">
        <v>44.335580220376</v>
      </c>
      <c r="N25" s="22">
        <v>45.1963805349242</v>
      </c>
      <c r="O25" s="22">
        <v>77.2446805847177</v>
      </c>
      <c r="P25" s="23">
        <v>6695.33524090669</v>
      </c>
      <c r="Q25" s="22">
        <v>8.59086109705845</v>
      </c>
      <c r="R25" s="22">
        <v>-1.5705718211899</v>
      </c>
      <c r="S25" s="22">
        <v>41.9287074876516</v>
      </c>
      <c r="T25" s="24">
        <v>1.0</v>
      </c>
    </row>
    <row r="26">
      <c r="A26" s="24">
        <v>25.0</v>
      </c>
      <c r="B26" s="24">
        <v>26.0</v>
      </c>
      <c r="C26" s="24">
        <v>237.0</v>
      </c>
      <c r="D26" s="3" t="s">
        <v>631</v>
      </c>
      <c r="E26" s="3" t="s">
        <v>632</v>
      </c>
      <c r="F26" s="3">
        <v>0.0104</v>
      </c>
      <c r="G26" s="24">
        <v>71.0376</v>
      </c>
      <c r="H26" s="24">
        <v>28.2168</v>
      </c>
      <c r="J26" s="24">
        <v>26.0</v>
      </c>
      <c r="K26" s="43">
        <v>1.38542599813295E26</v>
      </c>
      <c r="L26" s="22">
        <v>-14.3038082981368</v>
      </c>
      <c r="M26" s="22">
        <v>42.790631745742</v>
      </c>
      <c r="N26" s="22">
        <v>43.8082852548485</v>
      </c>
      <c r="O26" s="22">
        <v>0.0472982381672493</v>
      </c>
      <c r="P26" s="23">
        <v>1847.00707276615</v>
      </c>
      <c r="Q26" s="22">
        <v>6.46803705078712</v>
      </c>
      <c r="R26" s="22">
        <v>-0.835843054994295</v>
      </c>
      <c r="S26" s="22">
        <v>40.036609619525</v>
      </c>
      <c r="T26" s="24">
        <v>-2.0</v>
      </c>
    </row>
    <row r="27">
      <c r="A27" s="24">
        <v>26.0</v>
      </c>
      <c r="B27" s="24">
        <v>26.0</v>
      </c>
      <c r="C27" s="24">
        <v>244.0</v>
      </c>
      <c r="D27" s="3" t="s">
        <v>635</v>
      </c>
      <c r="E27" s="3" t="s">
        <v>636</v>
      </c>
      <c r="F27" s="3">
        <v>0.0283</v>
      </c>
      <c r="G27" s="24">
        <v>73.0208</v>
      </c>
      <c r="H27" s="24">
        <v>49.5459</v>
      </c>
      <c r="J27" s="24">
        <v>26.0</v>
      </c>
      <c r="K27" s="43">
        <v>3.8211309951397E26</v>
      </c>
      <c r="L27" s="22">
        <v>-14.3224013332358</v>
      </c>
      <c r="M27" s="22">
        <v>43.6608823953443</v>
      </c>
      <c r="N27" s="22">
        <v>44.5798004087188</v>
      </c>
      <c r="O27" s="22">
        <v>70.9214282962658</v>
      </c>
      <c r="P27" s="23">
        <v>6423.78504442657</v>
      </c>
      <c r="Q27" s="22">
        <v>8.11634485595819</v>
      </c>
      <c r="R27" s="22">
        <v>-1.71263570629503</v>
      </c>
      <c r="S27" s="22">
        <v>41.7434188083258</v>
      </c>
      <c r="T27" s="24">
        <v>1.0</v>
      </c>
    </row>
    <row r="28">
      <c r="A28" s="24">
        <v>27.0</v>
      </c>
      <c r="B28" s="24">
        <v>26.0</v>
      </c>
      <c r="C28" s="24">
        <v>345.0</v>
      </c>
      <c r="D28" s="3" t="s">
        <v>641</v>
      </c>
      <c r="E28" s="3" t="s">
        <v>642</v>
      </c>
      <c r="F28" s="3">
        <v>0.0491</v>
      </c>
      <c r="G28" s="24">
        <v>100.3252</v>
      </c>
      <c r="H28" s="24">
        <v>32.8254</v>
      </c>
      <c r="J28" s="24">
        <v>26.0</v>
      </c>
      <c r="K28" s="43">
        <v>6.731340262447E26</v>
      </c>
      <c r="L28" s="22">
        <v>-14.7122317150405</v>
      </c>
      <c r="M28" s="22">
        <v>43.7715683006259</v>
      </c>
      <c r="N28" s="22">
        <v>44.6798990422145</v>
      </c>
      <c r="O28" s="22">
        <v>0.356024292181292</v>
      </c>
      <c r="P28" s="23">
        <v>441.263053515533</v>
      </c>
      <c r="Q28" s="22">
        <v>5.86210382638883</v>
      </c>
      <c r="R28" s="22">
        <v>0.641703956769999</v>
      </c>
      <c r="S28" s="22">
        <v>25.1445547291592</v>
      </c>
      <c r="T28" s="24">
        <v>0.0</v>
      </c>
    </row>
    <row r="29">
      <c r="A29" s="24">
        <v>28.0</v>
      </c>
      <c r="B29" s="24">
        <v>26.0</v>
      </c>
      <c r="C29" s="24">
        <v>566.0</v>
      </c>
      <c r="D29" s="3" t="s">
        <v>646</v>
      </c>
      <c r="E29" s="3" t="s">
        <v>649</v>
      </c>
      <c r="F29" s="3">
        <v>0.00625</v>
      </c>
      <c r="G29" s="24">
        <v>176.3168</v>
      </c>
      <c r="H29" s="24">
        <v>79.6815</v>
      </c>
      <c r="J29" s="24">
        <v>26.0</v>
      </c>
      <c r="K29" s="43">
        <v>8.29946878039495E25</v>
      </c>
      <c r="L29" s="22">
        <v>-14.6558465664017</v>
      </c>
      <c r="M29" s="22">
        <v>41.991739958322</v>
      </c>
      <c r="N29" s="22">
        <v>43.1256034689581</v>
      </c>
      <c r="O29" s="22">
        <v>48.6355987195672</v>
      </c>
      <c r="P29" s="23">
        <v>1323.26541187792</v>
      </c>
      <c r="Q29" s="22">
        <v>5.65911419369286</v>
      </c>
      <c r="R29" s="22">
        <v>-0.709601983790461</v>
      </c>
      <c r="S29" s="22">
        <v>39.5041025372147</v>
      </c>
      <c r="T29" s="24">
        <v>1.0</v>
      </c>
    </row>
    <row r="30">
      <c r="A30" s="24">
        <v>29.0</v>
      </c>
      <c r="B30" s="24">
        <v>26.0</v>
      </c>
      <c r="C30" s="24">
        <v>912.0</v>
      </c>
      <c r="D30" s="3" t="s">
        <v>653</v>
      </c>
      <c r="E30" s="3" t="s">
        <v>654</v>
      </c>
      <c r="F30" s="3">
        <v>0.11</v>
      </c>
      <c r="G30" s="24">
        <v>266.409</v>
      </c>
      <c r="H30" s="24">
        <v>29.14</v>
      </c>
      <c r="J30" s="24">
        <v>26.0</v>
      </c>
      <c r="K30" s="43">
        <v>1.57282047109015E27</v>
      </c>
      <c r="L30" s="22">
        <v>-15.1661664146539</v>
      </c>
      <c r="M30" s="22">
        <v>44.0792949104472</v>
      </c>
      <c r="N30" s="22">
        <v>44.960395101768</v>
      </c>
      <c r="O30" s="22">
        <v>114.18676698321</v>
      </c>
      <c r="P30" s="23">
        <v>13045.599789172</v>
      </c>
      <c r="Q30" s="22">
        <v>9.00365909320866</v>
      </c>
      <c r="R30" s="22">
        <v>-2.21935525049629</v>
      </c>
      <c r="S30" s="22">
        <v>42.5225629646749</v>
      </c>
      <c r="T30" s="24">
        <v>1.0</v>
      </c>
    </row>
    <row r="31">
      <c r="A31" s="24">
        <v>30.0</v>
      </c>
      <c r="B31" s="24">
        <v>26.0</v>
      </c>
      <c r="C31" s="24">
        <v>1040.0</v>
      </c>
      <c r="D31" s="3" t="s">
        <v>655</v>
      </c>
      <c r="E31" s="3" t="s">
        <v>656</v>
      </c>
      <c r="F31" s="3">
        <v>0.0635</v>
      </c>
      <c r="G31" s="24">
        <v>292.5575</v>
      </c>
      <c r="H31" s="24">
        <v>34.1805</v>
      </c>
      <c r="J31" s="24">
        <v>26.0</v>
      </c>
      <c r="K31" s="43">
        <v>8.79544268411632E26</v>
      </c>
      <c r="L31" s="22">
        <v>-15.3287707572274</v>
      </c>
      <c r="M31" s="22">
        <v>43.3932621828378</v>
      </c>
      <c r="N31" s="22">
        <v>44.3395719528121</v>
      </c>
      <c r="O31" s="22">
        <v>77.4188946923694</v>
      </c>
      <c r="P31" s="23">
        <v>6708.27572422635</v>
      </c>
      <c r="Q31" s="22">
        <v>7.98003152734765</v>
      </c>
      <c r="R31" s="22">
        <v>-1.81655083359124</v>
      </c>
      <c r="S31" s="22">
        <v>41.9723217336484</v>
      </c>
      <c r="T31" s="44">
        <v>1.0</v>
      </c>
      <c r="V31" s="24">
        <v>3.0</v>
      </c>
      <c r="W31" s="3" t="s">
        <v>657</v>
      </c>
    </row>
    <row r="32">
      <c r="A32" s="24">
        <v>31.0</v>
      </c>
      <c r="B32" s="24">
        <v>26.0</v>
      </c>
      <c r="C32" s="24">
        <v>9078.0</v>
      </c>
      <c r="D32" s="3" t="s">
        <v>660</v>
      </c>
      <c r="E32" s="3" t="s">
        <v>661</v>
      </c>
      <c r="F32" s="3">
        <v>0.1055</v>
      </c>
      <c r="G32" s="24">
        <v>171.8178</v>
      </c>
      <c r="H32" s="24">
        <v>19.1556</v>
      </c>
      <c r="J32" s="24">
        <v>26.0</v>
      </c>
      <c r="K32" s="43">
        <v>1.50398200962181E27</v>
      </c>
      <c r="L32" s="22">
        <v>-15.2135909081235</v>
      </c>
      <c r="M32" s="22">
        <v>43.9912331615706</v>
      </c>
      <c r="N32" s="22">
        <v>44.879800770903</v>
      </c>
      <c r="O32" s="22">
        <v>30.9279197503964</v>
      </c>
      <c r="P32" s="23">
        <v>20000.0</v>
      </c>
      <c r="Q32" s="22">
        <v>9.31755084541876</v>
      </c>
      <c r="R32" s="22">
        <v>-2.61384133357142</v>
      </c>
      <c r="S32" s="22">
        <v>42.1125174844091</v>
      </c>
      <c r="T32" s="24">
        <v>-3.0</v>
      </c>
    </row>
    <row r="33">
      <c r="A33" s="24">
        <v>32.0</v>
      </c>
      <c r="B33" s="24">
        <v>26.0</v>
      </c>
      <c r="C33" s="24">
        <v>1133.0</v>
      </c>
      <c r="D33" s="3" t="s">
        <v>663</v>
      </c>
      <c r="E33" s="3" t="s">
        <v>664</v>
      </c>
      <c r="F33" s="3">
        <v>0.0275</v>
      </c>
      <c r="G33" s="24">
        <v>330.1724</v>
      </c>
      <c r="H33" s="24">
        <v>10.5524</v>
      </c>
      <c r="J33" s="24">
        <v>26.0</v>
      </c>
      <c r="K33" s="43">
        <v>3.71090428998851E26</v>
      </c>
      <c r="L33" s="22">
        <v>-14.6320286670133</v>
      </c>
      <c r="M33" s="22">
        <v>43.3254927103768</v>
      </c>
      <c r="N33" s="22">
        <v>44.2791494704113</v>
      </c>
      <c r="O33" s="22">
        <v>15.1231502332914</v>
      </c>
      <c r="P33" s="23">
        <v>19620.1064604466</v>
      </c>
      <c r="Q33" s="22">
        <v>8.86816227995663</v>
      </c>
      <c r="R33" s="22">
        <v>-2.76510406860104</v>
      </c>
      <c r="S33" s="22">
        <v>41.1885321987943</v>
      </c>
      <c r="T33" s="24">
        <v>-3.0</v>
      </c>
    </row>
    <row r="34">
      <c r="A34" s="24">
        <v>33.0</v>
      </c>
      <c r="B34" s="24">
        <v>26.0</v>
      </c>
      <c r="C34" s="24">
        <v>1133.0</v>
      </c>
      <c r="D34" s="3" t="s">
        <v>663</v>
      </c>
      <c r="E34" s="3" t="s">
        <v>667</v>
      </c>
      <c r="F34" s="3">
        <v>0.0275</v>
      </c>
      <c r="G34" s="24">
        <v>330.1724</v>
      </c>
      <c r="H34" s="24">
        <v>10.5524</v>
      </c>
      <c r="J34" s="24">
        <v>26.0</v>
      </c>
      <c r="K34" s="43">
        <v>3.71090428998851E26</v>
      </c>
      <c r="L34" s="22">
        <v>-14.6457345231612</v>
      </c>
      <c r="M34" s="22">
        <v>43.3117868542288</v>
      </c>
      <c r="N34" s="22">
        <v>44.2669499408339</v>
      </c>
      <c r="O34" s="22">
        <v>0.00797668109650626</v>
      </c>
      <c r="P34" s="23">
        <v>1007.93795017508</v>
      </c>
      <c r="Q34" s="22">
        <v>6.28071834884318</v>
      </c>
      <c r="R34" s="22">
        <v>-0.189859667064948</v>
      </c>
      <c r="S34" s="22">
        <v>41.2346512206555</v>
      </c>
      <c r="T34" s="24">
        <v>-3.0</v>
      </c>
    </row>
    <row r="35">
      <c r="A35" s="24">
        <v>34.0</v>
      </c>
      <c r="B35" s="24">
        <v>32.0</v>
      </c>
      <c r="C35" s="24">
        <v>209.0</v>
      </c>
      <c r="D35" s="3" t="s">
        <v>670</v>
      </c>
      <c r="E35" s="3" t="s">
        <v>671</v>
      </c>
      <c r="F35" s="3">
        <v>0.0875</v>
      </c>
      <c r="G35" s="24">
        <v>61.8186</v>
      </c>
      <c r="H35" s="24">
        <v>3.7072</v>
      </c>
      <c r="J35" s="24">
        <v>32.0</v>
      </c>
      <c r="K35" s="43">
        <v>1.23233802240638E27</v>
      </c>
      <c r="L35" s="22">
        <v>-15.4991564228478</v>
      </c>
      <c r="M35" s="22">
        <v>43.525512579612</v>
      </c>
      <c r="N35" s="22">
        <v>44.4579654312799</v>
      </c>
      <c r="O35" s="22">
        <v>23.2148002506456</v>
      </c>
      <c r="P35" s="23">
        <v>4139.66362912577</v>
      </c>
      <c r="Q35" s="22">
        <v>7.64670258320473</v>
      </c>
      <c r="R35" s="22">
        <v>-1.36482841098049</v>
      </c>
      <c r="S35" s="22">
        <v>41.5538862584561</v>
      </c>
      <c r="T35" s="24">
        <v>-2.0</v>
      </c>
    </row>
    <row r="36">
      <c r="A36" s="24">
        <v>35.0</v>
      </c>
      <c r="B36" s="24">
        <v>32.0</v>
      </c>
      <c r="C36" s="24">
        <v>1165.0</v>
      </c>
      <c r="D36" s="3" t="s">
        <v>674</v>
      </c>
      <c r="E36" s="3" t="s">
        <v>676</v>
      </c>
      <c r="F36" s="3">
        <v>0.0811</v>
      </c>
      <c r="G36" s="24">
        <v>341.4532</v>
      </c>
      <c r="H36" s="24">
        <v>39.6877</v>
      </c>
      <c r="J36" s="24">
        <v>32.0</v>
      </c>
      <c r="K36" s="43">
        <v>1.13719977657545E27</v>
      </c>
      <c r="L36" s="22">
        <v>-15.5025884184907</v>
      </c>
      <c r="M36" s="22">
        <v>43.4497310203632</v>
      </c>
      <c r="N36" s="22">
        <v>44.3900467544431</v>
      </c>
      <c r="O36" s="22">
        <v>1.54615566894357</v>
      </c>
      <c r="P36" s="23">
        <v>2284.91460983068</v>
      </c>
      <c r="Q36" s="22">
        <v>7.08125441144837</v>
      </c>
      <c r="R36" s="22">
        <v>-0.867298916060975</v>
      </c>
      <c r="S36" s="22">
        <v>40.9692355087513</v>
      </c>
      <c r="T36" s="24">
        <v>-2.0</v>
      </c>
    </row>
    <row r="37">
      <c r="A37" s="24">
        <v>36.0</v>
      </c>
      <c r="B37" s="24">
        <v>32.0</v>
      </c>
      <c r="C37" s="24">
        <v>172.0</v>
      </c>
      <c r="D37" s="3" t="s">
        <v>679</v>
      </c>
      <c r="E37" s="3" t="s">
        <v>680</v>
      </c>
      <c r="F37" s="3">
        <v>0.0895</v>
      </c>
      <c r="G37" s="24">
        <v>49.5791</v>
      </c>
      <c r="H37" s="24">
        <v>68.4921</v>
      </c>
      <c r="J37" s="24">
        <v>32.0</v>
      </c>
      <c r="K37" s="43">
        <v>1.26222526370962E27</v>
      </c>
      <c r="L37" s="22">
        <v>-15.5625356628822</v>
      </c>
      <c r="M37" s="22">
        <v>43.4837453486662</v>
      </c>
      <c r="N37" s="22">
        <v>44.4205062630759</v>
      </c>
      <c r="O37" s="22">
        <v>18.2306478138061</v>
      </c>
      <c r="P37" s="23">
        <v>6106.4685855772</v>
      </c>
      <c r="Q37" s="22">
        <v>7.95720403017207</v>
      </c>
      <c r="R37" s="22">
        <v>-1.7127890261518</v>
      </c>
      <c r="S37" s="22">
        <v>41.6566714576136</v>
      </c>
      <c r="T37" s="24">
        <v>-2.0</v>
      </c>
    </row>
    <row r="38">
      <c r="A38" s="24">
        <v>37.0</v>
      </c>
      <c r="B38" s="24">
        <v>32.0</v>
      </c>
      <c r="C38" s="24">
        <v>316.0</v>
      </c>
      <c r="D38" s="3" t="s">
        <v>682</v>
      </c>
      <c r="E38" s="3" t="s">
        <v>683</v>
      </c>
      <c r="F38" s="3">
        <v>0.0331</v>
      </c>
      <c r="G38" s="24">
        <v>90.5446</v>
      </c>
      <c r="H38" s="24">
        <v>28.4728</v>
      </c>
      <c r="J38" s="24">
        <v>32.0</v>
      </c>
      <c r="K38" s="43">
        <v>4.4851579992402E26</v>
      </c>
      <c r="L38" s="22">
        <v>-14.4399220531009</v>
      </c>
      <c r="M38" s="22">
        <v>43.6845558417589</v>
      </c>
      <c r="N38" s="22">
        <v>44.6011734686748</v>
      </c>
      <c r="O38" s="22">
        <v>110.206670916646</v>
      </c>
      <c r="P38" s="23">
        <v>4331.90706404627</v>
      </c>
      <c r="Q38" s="22">
        <v>7.78950885776852</v>
      </c>
      <c r="R38" s="22">
        <v>-1.36442664814946</v>
      </c>
      <c r="S38" s="22">
        <v>41.4804478002825</v>
      </c>
      <c r="T38" s="24">
        <v>1.0</v>
      </c>
    </row>
    <row r="39">
      <c r="A39" s="24">
        <v>38.0</v>
      </c>
      <c r="B39" s="24">
        <v>32.0</v>
      </c>
      <c r="C39" s="24">
        <v>1040.0</v>
      </c>
      <c r="D39" s="3" t="s">
        <v>655</v>
      </c>
      <c r="E39" s="3" t="s">
        <v>687</v>
      </c>
      <c r="F39" s="3">
        <v>0.0635</v>
      </c>
      <c r="G39" s="24">
        <v>292.5575</v>
      </c>
      <c r="H39" s="24">
        <v>34.1805</v>
      </c>
      <c r="J39" s="24">
        <v>32.0</v>
      </c>
      <c r="K39" s="43">
        <v>8.79544268411632E26</v>
      </c>
      <c r="L39" s="22">
        <v>-15.2549682453664</v>
      </c>
      <c r="M39" s="22">
        <v>43.4670646946989</v>
      </c>
      <c r="N39" s="22">
        <v>44.4055636715082</v>
      </c>
      <c r="O39" s="22">
        <v>47.7530084209395</v>
      </c>
      <c r="P39" s="23">
        <v>4386.97172470861</v>
      </c>
      <c r="Q39" s="22">
        <v>7.65911102114709</v>
      </c>
      <c r="R39" s="22">
        <v>-1.42963860869458</v>
      </c>
      <c r="S39" s="22">
        <v>42.0930497801458</v>
      </c>
      <c r="T39" s="24">
        <v>2.0</v>
      </c>
    </row>
    <row r="40">
      <c r="A40" s="24">
        <v>39.0</v>
      </c>
      <c r="B40" s="24">
        <v>32.0</v>
      </c>
      <c r="C40" s="24">
        <v>1117.0</v>
      </c>
      <c r="D40" s="3" t="s">
        <v>691</v>
      </c>
      <c r="E40" s="3" t="s">
        <v>692</v>
      </c>
      <c r="F40" s="3">
        <v>0.025</v>
      </c>
      <c r="G40" s="24">
        <v>323.975</v>
      </c>
      <c r="H40" s="24">
        <v>47.4727</v>
      </c>
      <c r="J40" s="24">
        <v>32.0</v>
      </c>
      <c r="K40" s="43">
        <v>3.3672667262031E26</v>
      </c>
      <c r="L40" s="22">
        <v>-14.9496693278204</v>
      </c>
      <c r="M40" s="22">
        <v>42.9223896154157</v>
      </c>
      <c r="N40" s="22">
        <v>43.9232726664409</v>
      </c>
      <c r="O40" s="22">
        <v>25.7243749821851</v>
      </c>
      <c r="P40" s="23">
        <v>3494.8445328572</v>
      </c>
      <c r="Q40" s="22">
        <v>7.10759827118548</v>
      </c>
      <c r="R40" s="22">
        <v>-1.36041686380026</v>
      </c>
      <c r="S40" s="22">
        <v>40.8470777928356</v>
      </c>
      <c r="T40" s="24">
        <v>2.0</v>
      </c>
    </row>
    <row r="41">
      <c r="A41" s="24">
        <v>40.0</v>
      </c>
      <c r="B41" s="24">
        <v>35.0</v>
      </c>
      <c r="C41" s="24">
        <v>9078.0</v>
      </c>
      <c r="D41" s="3" t="s">
        <v>660</v>
      </c>
      <c r="E41" s="3" t="s">
        <v>695</v>
      </c>
      <c r="F41" s="3">
        <v>0.1055</v>
      </c>
      <c r="G41" s="24">
        <v>171.8178</v>
      </c>
      <c r="H41" s="24">
        <v>19.1556</v>
      </c>
      <c r="J41" s="24">
        <v>35.0</v>
      </c>
      <c r="K41" s="43">
        <v>1.50398200962181E27</v>
      </c>
      <c r="L41" s="22">
        <v>-14.9982755635805</v>
      </c>
      <c r="M41" s="22">
        <v>44.2065485061135</v>
      </c>
      <c r="N41" s="22">
        <v>45.0773064449478</v>
      </c>
      <c r="O41" s="22">
        <v>45.0268694265024</v>
      </c>
      <c r="P41" s="23">
        <v>16197.950910054</v>
      </c>
      <c r="Q41" s="22">
        <v>9.27436598493859</v>
      </c>
      <c r="R41" s="22">
        <v>-2.37315079904645</v>
      </c>
      <c r="S41" s="22">
        <v>42.3623781654686</v>
      </c>
      <c r="T41" s="24">
        <v>-3.0</v>
      </c>
    </row>
    <row r="42">
      <c r="A42" s="24">
        <v>41.0</v>
      </c>
      <c r="B42" s="24">
        <v>35.0</v>
      </c>
      <c r="C42" s="24">
        <v>1041.0</v>
      </c>
      <c r="D42" s="3" t="s">
        <v>616</v>
      </c>
      <c r="E42" s="3" t="s">
        <v>698</v>
      </c>
      <c r="F42" s="53">
        <v>0.0565</v>
      </c>
      <c r="G42" s="24">
        <v>293.4483</v>
      </c>
      <c r="H42" s="24">
        <v>32.9061</v>
      </c>
      <c r="J42" s="24">
        <v>35.0</v>
      </c>
      <c r="K42" s="43">
        <v>7.78706934965144E26</v>
      </c>
      <c r="L42" s="22">
        <v>-14.5319269079386</v>
      </c>
      <c r="M42" s="22">
        <v>44.0814707184281</v>
      </c>
      <c r="N42" s="22">
        <v>44.9623896445117</v>
      </c>
      <c r="O42" s="22">
        <v>107.439906294272</v>
      </c>
      <c r="P42" s="23">
        <v>3433.48961574245</v>
      </c>
      <c r="Q42" s="22">
        <v>7.84561674254924</v>
      </c>
      <c r="R42" s="22">
        <v>-1.05931835709322</v>
      </c>
      <c r="S42" s="22">
        <v>41.9062613981009</v>
      </c>
      <c r="T42" s="24">
        <v>1.0</v>
      </c>
    </row>
    <row r="43">
      <c r="A43" s="24">
        <v>42.0</v>
      </c>
      <c r="B43" s="24">
        <v>35.0</v>
      </c>
      <c r="C43" s="24">
        <v>214.0</v>
      </c>
      <c r="D43" s="3" t="s">
        <v>699</v>
      </c>
      <c r="E43" s="3" t="s">
        <v>700</v>
      </c>
      <c r="F43" s="3">
        <v>0.05</v>
      </c>
      <c r="G43" s="24">
        <v>64.5887</v>
      </c>
      <c r="H43" s="24">
        <v>38.0266</v>
      </c>
      <c r="J43" s="24">
        <v>35.0</v>
      </c>
      <c r="K43" s="43">
        <v>6.85917335963185E26</v>
      </c>
      <c r="L43" s="22">
        <v>-13.9913673972601</v>
      </c>
      <c r="M43" s="22">
        <v>44.5091455007537</v>
      </c>
      <c r="N43" s="22">
        <v>45.3573662582286</v>
      </c>
      <c r="O43" s="22">
        <v>136.31011225187</v>
      </c>
      <c r="P43" s="23">
        <v>4055.46613025226</v>
      </c>
      <c r="Q43" s="22">
        <v>8.2682154319314</v>
      </c>
      <c r="R43" s="22">
        <v>-1.08694043275843</v>
      </c>
      <c r="S43" s="22">
        <v>42.5207727865141</v>
      </c>
      <c r="T43" s="24">
        <v>1.0</v>
      </c>
    </row>
    <row r="44">
      <c r="A44" s="24">
        <v>43.0</v>
      </c>
      <c r="B44" s="24">
        <v>35.0</v>
      </c>
      <c r="C44" s="24">
        <v>984.0</v>
      </c>
      <c r="D44" s="3" t="s">
        <v>612</v>
      </c>
      <c r="E44" s="3" t="s">
        <v>704</v>
      </c>
      <c r="F44" s="3">
        <v>0.0584</v>
      </c>
      <c r="G44" s="24">
        <v>278.7641</v>
      </c>
      <c r="H44" s="24">
        <v>32.6963</v>
      </c>
      <c r="J44" s="24">
        <v>35.0</v>
      </c>
      <c r="K44" s="43">
        <v>8.05984040131413E26</v>
      </c>
      <c r="L44" s="22">
        <v>-15.6066015308599</v>
      </c>
      <c r="M44" s="22">
        <v>43.0374812246665</v>
      </c>
      <c r="N44" s="22">
        <v>44.0242575383924</v>
      </c>
      <c r="O44" s="22">
        <v>0.505514588662367</v>
      </c>
      <c r="P44" s="23">
        <v>626.699751045531</v>
      </c>
      <c r="Q44" s="22">
        <v>5.68967113945897</v>
      </c>
      <c r="R44" s="22">
        <v>0.158495139877754</v>
      </c>
      <c r="S44" s="22">
        <v>40.0975930851687</v>
      </c>
      <c r="T44" s="24">
        <v>-3.0</v>
      </c>
    </row>
    <row r="45">
      <c r="A45" s="24">
        <v>44.0</v>
      </c>
      <c r="B45" s="24">
        <v>35.0</v>
      </c>
      <c r="C45" s="24">
        <v>984.0</v>
      </c>
      <c r="D45" s="3" t="s">
        <v>612</v>
      </c>
      <c r="E45" s="3" t="s">
        <v>709</v>
      </c>
      <c r="F45" s="3">
        <v>0.0584</v>
      </c>
      <c r="G45" s="24">
        <v>278.7641</v>
      </c>
      <c r="H45" s="24">
        <v>32.6963</v>
      </c>
      <c r="J45" s="24">
        <v>35.0</v>
      </c>
      <c r="K45" s="43">
        <v>8.05984040131413E26</v>
      </c>
      <c r="L45" s="22">
        <v>-15.5299128727578</v>
      </c>
      <c r="M45" s="22">
        <v>43.1141698827686</v>
      </c>
      <c r="N45" s="22">
        <v>44.0918247370087</v>
      </c>
      <c r="O45" s="22">
        <v>19.5721265637386</v>
      </c>
      <c r="P45" s="23">
        <v>3525.42288988161</v>
      </c>
      <c r="Q45" s="22">
        <v>7.23982216281583</v>
      </c>
      <c r="R45" s="22">
        <v>-1.32408868486279</v>
      </c>
      <c r="S45" s="22">
        <v>40.1962891304058</v>
      </c>
      <c r="T45" s="24">
        <v>-3.0</v>
      </c>
    </row>
    <row r="46">
      <c r="A46" s="24">
        <v>45.0</v>
      </c>
      <c r="B46" s="24">
        <v>35.0</v>
      </c>
      <c r="C46" s="24">
        <v>1051.0</v>
      </c>
      <c r="D46" s="3" t="s">
        <v>605</v>
      </c>
      <c r="E46" s="3" t="s">
        <v>712</v>
      </c>
      <c r="F46" s="3">
        <v>0.058399917</v>
      </c>
      <c r="G46" s="24">
        <v>298.066</v>
      </c>
      <c r="H46" s="24">
        <v>2.507</v>
      </c>
      <c r="J46" s="24">
        <v>35.0</v>
      </c>
      <c r="K46" s="43">
        <v>8.05982847035819E26</v>
      </c>
      <c r="L46" s="22">
        <v>-15.1317752463513</v>
      </c>
      <c r="M46" s="22">
        <v>43.5123061893471</v>
      </c>
      <c r="N46" s="22">
        <v>44.4461144309605</v>
      </c>
      <c r="O46" s="22">
        <v>20.7154358573767</v>
      </c>
      <c r="P46" s="23">
        <v>12919.6016666223</v>
      </c>
      <c r="Q46" s="22">
        <v>8.62668656979579</v>
      </c>
      <c r="R46" s="22">
        <v>-2.35666339789095</v>
      </c>
      <c r="S46" s="22">
        <v>41.5683106088364</v>
      </c>
      <c r="T46" s="24">
        <v>-2.0</v>
      </c>
    </row>
    <row r="47">
      <c r="A47" s="24">
        <v>46.0</v>
      </c>
      <c r="B47" s="24">
        <v>35.0</v>
      </c>
      <c r="C47" s="24">
        <v>1051.0</v>
      </c>
      <c r="D47" s="3" t="s">
        <v>605</v>
      </c>
      <c r="E47" s="3" t="s">
        <v>717</v>
      </c>
      <c r="F47" s="3">
        <v>0.058399917</v>
      </c>
      <c r="G47" s="24">
        <v>298.066</v>
      </c>
      <c r="H47" s="24">
        <v>2.507</v>
      </c>
      <c r="J47" s="24">
        <v>35.0</v>
      </c>
      <c r="K47" s="43">
        <v>8.05982847035819E26</v>
      </c>
      <c r="L47" s="22">
        <v>-15.1159325704268</v>
      </c>
      <c r="M47" s="22">
        <v>43.5281488652717</v>
      </c>
      <c r="N47" s="22">
        <v>44.4603318950776</v>
      </c>
      <c r="O47" s="22">
        <v>14.4120005805405</v>
      </c>
      <c r="P47" s="23">
        <v>13242.5755261458</v>
      </c>
      <c r="Q47" s="22">
        <v>8.65843097853393</v>
      </c>
      <c r="R47" s="22">
        <v>-2.37419034251198</v>
      </c>
      <c r="S47" s="22">
        <v>41.655458473416</v>
      </c>
      <c r="T47" s="24">
        <v>-2.0</v>
      </c>
    </row>
    <row r="48">
      <c r="A48" s="24">
        <v>47.0</v>
      </c>
      <c r="B48" s="24">
        <v>35.0</v>
      </c>
      <c r="C48" s="24">
        <v>1088.0</v>
      </c>
      <c r="D48" s="3" t="s">
        <v>622</v>
      </c>
      <c r="E48" s="3" t="s">
        <v>721</v>
      </c>
      <c r="F48" s="3">
        <v>0.105</v>
      </c>
      <c r="G48" s="24">
        <v>310.6554</v>
      </c>
      <c r="H48" s="24">
        <v>75.134</v>
      </c>
      <c r="J48" s="24">
        <v>35.0</v>
      </c>
      <c r="K48" s="43">
        <v>1.49635603899983E27</v>
      </c>
      <c r="L48" s="22">
        <v>-13.8198386858032</v>
      </c>
      <c r="M48" s="22">
        <v>45.3803735137477</v>
      </c>
      <c r="N48" s="22">
        <v>46.1781958884278</v>
      </c>
      <c r="O48" s="22">
        <v>108.795146298862</v>
      </c>
      <c r="P48" s="23">
        <v>10231.7527367553</v>
      </c>
      <c r="Q48" s="22">
        <v>9.63833215564995</v>
      </c>
      <c r="R48" s="22">
        <v>-1.63622752627784</v>
      </c>
      <c r="S48" s="22">
        <v>42.6330468560403</v>
      </c>
      <c r="T48" s="24">
        <v>2.0</v>
      </c>
    </row>
    <row r="49">
      <c r="A49" s="24">
        <v>48.0</v>
      </c>
      <c r="B49" s="24">
        <v>35.0</v>
      </c>
      <c r="C49" s="24">
        <v>586.0</v>
      </c>
      <c r="D49" s="3" t="s">
        <v>565</v>
      </c>
      <c r="E49" s="3" t="s">
        <v>728</v>
      </c>
      <c r="F49" s="3">
        <v>0.0227</v>
      </c>
      <c r="G49" s="24">
        <v>181.1237</v>
      </c>
      <c r="H49" s="24">
        <v>20.3162</v>
      </c>
      <c r="J49" s="24">
        <v>35.0</v>
      </c>
      <c r="K49" s="43">
        <v>3.0522208935002E26</v>
      </c>
      <c r="L49" s="22">
        <v>-14.6921472465563</v>
      </c>
      <c r="M49" s="22">
        <v>43.0936129713523</v>
      </c>
      <c r="N49" s="22">
        <v>44.0736911768568</v>
      </c>
      <c r="O49" s="22">
        <v>0.821007792738418</v>
      </c>
      <c r="P49" s="23">
        <v>2021.95143600867</v>
      </c>
      <c r="Q49" s="22">
        <v>6.7435791711125</v>
      </c>
      <c r="R49" s="22">
        <v>-0.845979253311424</v>
      </c>
      <c r="S49" s="22">
        <v>40.7283922253809</v>
      </c>
      <c r="T49" s="24">
        <v>-3.0</v>
      </c>
    </row>
    <row r="50">
      <c r="A50" s="24">
        <v>49.0</v>
      </c>
      <c r="B50" s="24">
        <v>35.0</v>
      </c>
      <c r="C50" s="24">
        <v>1057.0</v>
      </c>
      <c r="D50" s="3" t="s">
        <v>601</v>
      </c>
      <c r="E50" s="3" t="s">
        <v>732</v>
      </c>
      <c r="F50" s="3">
        <v>0.0558</v>
      </c>
      <c r="G50" s="24">
        <v>299.8682</v>
      </c>
      <c r="H50" s="24">
        <v>40.7339</v>
      </c>
      <c r="J50" s="24">
        <v>35.0</v>
      </c>
      <c r="K50" s="43">
        <v>7.68674997927579E26</v>
      </c>
      <c r="L50" s="22">
        <v>-15.1102202895362</v>
      </c>
      <c r="M50" s="22">
        <v>43.4916269189532</v>
      </c>
      <c r="N50" s="22">
        <v>44.4275700892626</v>
      </c>
      <c r="O50" s="22">
        <v>60.7862177531668</v>
      </c>
      <c r="P50" s="23">
        <v>19738.9216990589</v>
      </c>
      <c r="Q50" s="22">
        <v>8.98139364493728</v>
      </c>
      <c r="R50" s="22">
        <v>-2.72991481473035</v>
      </c>
      <c r="S50" s="22">
        <v>42.2205797097063</v>
      </c>
      <c r="T50" s="24">
        <v>-2.0</v>
      </c>
    </row>
    <row r="51">
      <c r="A51" s="24">
        <v>50.0</v>
      </c>
      <c r="B51" s="24">
        <v>35.0</v>
      </c>
      <c r="C51" s="24">
        <v>1110.0</v>
      </c>
      <c r="D51" s="3" t="s">
        <v>624</v>
      </c>
      <c r="E51" s="3" t="s">
        <v>735</v>
      </c>
      <c r="F51" s="3">
        <v>0.0154</v>
      </c>
      <c r="G51" s="24">
        <v>321.1643</v>
      </c>
      <c r="H51" s="24">
        <v>50.9735</v>
      </c>
      <c r="J51" s="24">
        <v>35.0</v>
      </c>
      <c r="K51" s="43">
        <v>2.05931058870708E26</v>
      </c>
      <c r="L51" s="22">
        <v>-12.7650420628746</v>
      </c>
      <c r="M51" s="22">
        <v>44.6758188414871</v>
      </c>
      <c r="N51" s="22">
        <v>45.5128072707139</v>
      </c>
      <c r="O51" s="22">
        <v>78.0679997623736</v>
      </c>
      <c r="P51" s="23">
        <v>1773.96457008831</v>
      </c>
      <c r="Q51" s="22">
        <v>7.65836142959977</v>
      </c>
      <c r="R51" s="22">
        <v>-0.321645417941573</v>
      </c>
      <c r="S51" s="22">
        <v>42.8116536753254</v>
      </c>
      <c r="T51" s="24">
        <v>2.0</v>
      </c>
    </row>
    <row r="52">
      <c r="A52" s="54">
        <v>51.0</v>
      </c>
      <c r="B52" s="54">
        <v>35.0</v>
      </c>
      <c r="C52" s="54">
        <v>242.0</v>
      </c>
      <c r="D52" s="55" t="s">
        <v>753</v>
      </c>
      <c r="E52" s="55" t="s">
        <v>757</v>
      </c>
      <c r="F52" s="55">
        <v>0.0154</v>
      </c>
      <c r="G52" s="54">
        <v>72.9229</v>
      </c>
      <c r="H52" s="54">
        <v>-3.8094</v>
      </c>
      <c r="I52" s="56"/>
      <c r="J52" s="54">
        <v>35.0</v>
      </c>
      <c r="K52" s="57">
        <v>2.05931058870708E26</v>
      </c>
      <c r="L52" s="58">
        <v>-14.6197887582884</v>
      </c>
      <c r="M52" s="58">
        <v>42.8210721460733</v>
      </c>
      <c r="N52" s="58">
        <v>43.8347919232536</v>
      </c>
      <c r="O52" s="58">
        <v>11.6582116970722</v>
      </c>
      <c r="P52" s="59">
        <v>4440.799640648</v>
      </c>
      <c r="Q52" s="58">
        <v>7.2498085523785</v>
      </c>
      <c r="R52" s="58">
        <v>-1.59110788818058</v>
      </c>
      <c r="S52" s="58">
        <v>39.9869367430646</v>
      </c>
      <c r="T52" s="60">
        <v>2.0</v>
      </c>
      <c r="U52" s="56"/>
      <c r="V52" s="56"/>
      <c r="W52" s="56"/>
      <c r="X52" s="56"/>
      <c r="Y52" s="56"/>
      <c r="Z52" s="56"/>
      <c r="AA52" s="56"/>
    </row>
    <row r="53">
      <c r="A53" s="24">
        <v>52.0</v>
      </c>
      <c r="B53" s="24">
        <v>35.0</v>
      </c>
      <c r="C53" s="24">
        <v>453.0</v>
      </c>
      <c r="D53" s="3" t="s">
        <v>554</v>
      </c>
      <c r="E53" s="3" t="s">
        <v>770</v>
      </c>
      <c r="F53" s="3">
        <v>0.019602467</v>
      </c>
      <c r="G53" s="24">
        <v>140.1927</v>
      </c>
      <c r="H53" s="24">
        <v>-8.0561</v>
      </c>
      <c r="J53" s="24">
        <v>35.0</v>
      </c>
      <c r="K53" s="43">
        <v>2.62960352479075E26</v>
      </c>
      <c r="L53" s="22">
        <v>-15.1559796426156</v>
      </c>
      <c r="M53" s="22">
        <v>42.4990118215367</v>
      </c>
      <c r="N53" s="22">
        <v>43.5561720763472</v>
      </c>
      <c r="O53" s="22">
        <v>0.887218871720087</v>
      </c>
      <c r="P53" s="23">
        <v>521.159616208871</v>
      </c>
      <c r="Q53" s="22">
        <v>5.17948849424454</v>
      </c>
      <c r="R53" s="22">
        <v>0.200592323047017</v>
      </c>
      <c r="S53" s="22">
        <v>40.6563820236743</v>
      </c>
      <c r="T53" s="24">
        <v>-3.0</v>
      </c>
    </row>
    <row r="54">
      <c r="A54" s="24">
        <v>53.0</v>
      </c>
      <c r="B54" s="24">
        <v>35.0</v>
      </c>
      <c r="C54" s="24">
        <v>455.0</v>
      </c>
      <c r="D54" s="3" t="s">
        <v>543</v>
      </c>
      <c r="E54" s="3" t="s">
        <v>773</v>
      </c>
      <c r="F54" s="3">
        <v>0.033</v>
      </c>
      <c r="G54" s="24">
        <v>140.9292</v>
      </c>
      <c r="H54" s="24">
        <v>22.909</v>
      </c>
      <c r="J54" s="24">
        <v>35.0</v>
      </c>
      <c r="K54" s="43">
        <v>4.47127756745128E26</v>
      </c>
      <c r="L54" s="22">
        <v>-14.5050325165043</v>
      </c>
      <c r="M54" s="22">
        <v>43.6167111067103</v>
      </c>
      <c r="N54" s="22">
        <v>44.5399741068296</v>
      </c>
      <c r="O54" s="22">
        <v>86.3418673321957</v>
      </c>
      <c r="P54" s="23">
        <v>2296.79472551328</v>
      </c>
      <c r="Q54" s="22">
        <v>7.19429588273498</v>
      </c>
      <c r="R54" s="22">
        <v>-0.830413034961088</v>
      </c>
      <c r="S54" s="22">
        <v>41.5792129941464</v>
      </c>
      <c r="T54" s="24">
        <v>2.0</v>
      </c>
    </row>
    <row r="55">
      <c r="A55" s="24">
        <v>54.0</v>
      </c>
      <c r="B55" s="24">
        <v>35.0</v>
      </c>
      <c r="C55" s="24">
        <v>1077.0</v>
      </c>
      <c r="D55" s="3" t="s">
        <v>533</v>
      </c>
      <c r="E55" s="3" t="s">
        <v>778</v>
      </c>
      <c r="F55" s="3">
        <v>0.0148</v>
      </c>
      <c r="G55" s="24">
        <v>307.1461</v>
      </c>
      <c r="H55" s="24">
        <v>25.7333</v>
      </c>
      <c r="J55" s="24">
        <v>35.0</v>
      </c>
      <c r="K55" s="43">
        <v>1.97817792693661E26</v>
      </c>
      <c r="L55" s="22">
        <v>-14.6749621804606</v>
      </c>
      <c r="M55" s="22">
        <v>42.7307290213579</v>
      </c>
      <c r="N55" s="22">
        <v>43.7562280411235</v>
      </c>
      <c r="O55" s="22">
        <v>2.96379797890955</v>
      </c>
      <c r="P55" s="23">
        <v>542.064537372391</v>
      </c>
      <c r="Q55" s="22">
        <v>5.36426515505569</v>
      </c>
      <c r="R55" s="22">
        <v>0.215871627012114</v>
      </c>
      <c r="S55" s="22">
        <v>39.7054796709117</v>
      </c>
      <c r="T55" s="24">
        <v>-3.0</v>
      </c>
    </row>
    <row r="56">
      <c r="A56" s="24">
        <v>55.0</v>
      </c>
      <c r="B56" s="24">
        <v>35.0</v>
      </c>
      <c r="C56" s="24">
        <v>652.0</v>
      </c>
      <c r="D56" s="3" t="s">
        <v>552</v>
      </c>
      <c r="E56" s="3" t="s">
        <v>783</v>
      </c>
      <c r="F56" s="3">
        <v>0.0301</v>
      </c>
      <c r="G56" s="24">
        <v>195.9978</v>
      </c>
      <c r="H56" s="24">
        <v>53.7917</v>
      </c>
      <c r="J56" s="24">
        <v>35.0</v>
      </c>
      <c r="K56" s="43">
        <v>4.0696058910705E26</v>
      </c>
      <c r="L56" s="22">
        <v>-14.9335314524015</v>
      </c>
      <c r="M56" s="22">
        <v>43.1052326814873</v>
      </c>
      <c r="N56" s="22">
        <v>44.0839391471774</v>
      </c>
      <c r="O56" s="22">
        <v>87.7296364125336</v>
      </c>
      <c r="P56" s="23">
        <v>5750.97261824505</v>
      </c>
      <c r="Q56" s="22">
        <v>7.65907314168236</v>
      </c>
      <c r="R56" s="22">
        <v>-1.75122525356067</v>
      </c>
      <c r="S56" s="22">
        <v>40.6403216981014</v>
      </c>
      <c r="T56" s="24">
        <v>2.0</v>
      </c>
    </row>
    <row r="57">
      <c r="A57" s="24">
        <v>56.0</v>
      </c>
      <c r="B57" s="24">
        <v>35.0</v>
      </c>
      <c r="C57" s="24">
        <v>439.0</v>
      </c>
      <c r="D57" s="3" t="s">
        <v>530</v>
      </c>
      <c r="E57" s="3" t="s">
        <v>788</v>
      </c>
      <c r="F57" s="3">
        <v>0.011</v>
      </c>
      <c r="G57" s="24">
        <v>135.493</v>
      </c>
      <c r="H57" s="24">
        <v>60.152</v>
      </c>
      <c r="J57" s="24">
        <v>35.0</v>
      </c>
      <c r="K57" s="43">
        <v>1.46602527589468E26</v>
      </c>
      <c r="L57" s="22">
        <v>-14.5090957552108</v>
      </c>
      <c r="M57" s="22">
        <v>42.6347183566724</v>
      </c>
      <c r="N57" s="22">
        <v>43.6730820134627</v>
      </c>
      <c r="O57" s="22">
        <v>0.816222136103065</v>
      </c>
      <c r="P57" s="23">
        <v>385.800881477854</v>
      </c>
      <c r="Q57" s="22">
        <v>5.00648266207709</v>
      </c>
      <c r="R57" s="22">
        <v>0.490508092329943</v>
      </c>
      <c r="S57" s="22">
        <v>39.9007726879667</v>
      </c>
      <c r="T57" s="24">
        <v>-3.0</v>
      </c>
    </row>
    <row r="58">
      <c r="A58" s="24">
        <v>57.0</v>
      </c>
      <c r="B58" s="24">
        <v>35.0</v>
      </c>
      <c r="C58" s="24">
        <v>519.0</v>
      </c>
      <c r="D58" s="3" t="s">
        <v>793</v>
      </c>
      <c r="E58" s="3" t="s">
        <v>795</v>
      </c>
      <c r="F58" s="3">
        <v>0.0327</v>
      </c>
      <c r="G58" s="24">
        <v>162.3789</v>
      </c>
      <c r="H58" s="24">
        <v>22.9644</v>
      </c>
      <c r="J58" s="24">
        <v>35.0</v>
      </c>
      <c r="K58" s="43">
        <v>4.42964813459859E26</v>
      </c>
      <c r="L58" s="22">
        <v>-15.1219609722233</v>
      </c>
      <c r="M58" s="22">
        <v>42.9915317044648</v>
      </c>
      <c r="N58" s="22">
        <v>43.9838797166313</v>
      </c>
      <c r="O58" s="22">
        <v>13.872873815284</v>
      </c>
      <c r="P58" s="23">
        <v>13476.6850212588</v>
      </c>
      <c r="Q58" s="22">
        <v>8.32485106317696</v>
      </c>
      <c r="R58" s="22">
        <v>-2.51706260560137</v>
      </c>
      <c r="S58" s="22">
        <v>40.8898979413779</v>
      </c>
      <c r="T58" s="24">
        <v>-3.0</v>
      </c>
    </row>
    <row r="59">
      <c r="A59" s="24">
        <v>58.0</v>
      </c>
      <c r="B59" s="24">
        <v>35.0</v>
      </c>
      <c r="C59" s="24">
        <v>382.0</v>
      </c>
      <c r="D59" s="3" t="s">
        <v>557</v>
      </c>
      <c r="E59" s="3" t="s">
        <v>798</v>
      </c>
      <c r="F59" s="3">
        <v>0.0221</v>
      </c>
      <c r="G59" s="24">
        <v>115.6367</v>
      </c>
      <c r="H59" s="24">
        <v>49.8097</v>
      </c>
      <c r="J59" s="24">
        <v>35.0</v>
      </c>
      <c r="K59" s="43">
        <v>2.97020884653756E26</v>
      </c>
      <c r="L59" s="22">
        <v>-14.7166564190865</v>
      </c>
      <c r="M59" s="22">
        <v>43.0451909838545</v>
      </c>
      <c r="N59" s="22">
        <v>44.0310402606421</v>
      </c>
      <c r="O59" s="22">
        <v>83.2041217166701</v>
      </c>
      <c r="P59" s="23">
        <v>3657.33235683781</v>
      </c>
      <c r="Q59" s="22">
        <v>7.22689229509071</v>
      </c>
      <c r="R59" s="22">
        <v>-1.37194329350433</v>
      </c>
      <c r="S59" s="22">
        <v>41.3141919464883</v>
      </c>
      <c r="T59" s="24">
        <v>1.0</v>
      </c>
    </row>
    <row r="60">
      <c r="A60" s="24">
        <v>59.0</v>
      </c>
      <c r="B60" s="24">
        <v>35.0</v>
      </c>
      <c r="C60" s="24">
        <v>726.0</v>
      </c>
      <c r="D60" s="3" t="s">
        <v>626</v>
      </c>
      <c r="E60" s="3" t="s">
        <v>801</v>
      </c>
      <c r="F60" s="3">
        <v>0.11066298</v>
      </c>
      <c r="G60" s="24">
        <v>216.854</v>
      </c>
      <c r="H60" s="24">
        <v>19.831</v>
      </c>
      <c r="J60" s="24">
        <v>35.0</v>
      </c>
      <c r="K60" s="43">
        <v>1.58299344272527E27</v>
      </c>
      <c r="L60" s="22">
        <v>-14.9977286240057</v>
      </c>
      <c r="M60" s="22">
        <v>44.2535919443149</v>
      </c>
      <c r="N60" s="22">
        <v>45.120658478534</v>
      </c>
      <c r="O60" s="22">
        <v>99.1111148706978</v>
      </c>
      <c r="P60" s="23">
        <v>7044.00492449315</v>
      </c>
      <c r="Q60" s="22">
        <v>8.58166336469947</v>
      </c>
      <c r="R60" s="22">
        <v>-1.63709614522117</v>
      </c>
      <c r="S60" s="22">
        <v>41.7987498809807</v>
      </c>
      <c r="T60" s="24">
        <v>2.0</v>
      </c>
    </row>
    <row r="61">
      <c r="A61" s="24">
        <v>60.0</v>
      </c>
      <c r="B61" s="24">
        <v>35.0</v>
      </c>
      <c r="C61" s="24">
        <v>753.0</v>
      </c>
      <c r="D61" s="3" t="s">
        <v>590</v>
      </c>
      <c r="E61" s="3" t="s">
        <v>804</v>
      </c>
      <c r="F61" s="3">
        <v>0.0366</v>
      </c>
      <c r="G61" s="24">
        <v>226.005</v>
      </c>
      <c r="H61" s="24">
        <v>10.4378</v>
      </c>
      <c r="J61" s="24">
        <v>35.0</v>
      </c>
      <c r="K61" s="43">
        <v>4.97221690991652E26</v>
      </c>
      <c r="L61" s="22">
        <v>-14.6445915912012</v>
      </c>
      <c r="M61" s="22">
        <v>43.5708997858495</v>
      </c>
      <c r="N61" s="22">
        <v>44.4987420403895</v>
      </c>
      <c r="O61" s="22">
        <v>110.057039219821</v>
      </c>
      <c r="P61" s="23">
        <v>3521.17022589805</v>
      </c>
      <c r="Q61" s="22">
        <v>7.53564820170871</v>
      </c>
      <c r="R61" s="22">
        <v>-1.21299742037494</v>
      </c>
      <c r="S61" s="22">
        <v>41.6886901359261</v>
      </c>
      <c r="T61" s="24">
        <v>1.0</v>
      </c>
    </row>
    <row r="62">
      <c r="A62" s="24">
        <v>61.0</v>
      </c>
      <c r="B62" s="24">
        <v>35.0</v>
      </c>
      <c r="C62" s="24">
        <v>811.0</v>
      </c>
      <c r="D62" s="3" t="s">
        <v>603</v>
      </c>
      <c r="E62" s="3" t="s">
        <v>808</v>
      </c>
      <c r="F62" s="3">
        <v>0.0562</v>
      </c>
      <c r="G62" s="24">
        <v>247.0169</v>
      </c>
      <c r="H62" s="24">
        <v>51.7754</v>
      </c>
      <c r="J62" s="24">
        <v>35.0</v>
      </c>
      <c r="K62" s="43">
        <v>7.74406377088761E26</v>
      </c>
      <c r="L62" s="22">
        <v>-15.1108661032289</v>
      </c>
      <c r="M62" s="22">
        <v>43.4975979413382</v>
      </c>
      <c r="N62" s="22">
        <v>44.432923088923</v>
      </c>
      <c r="O62" s="22">
        <v>62.5602079211891</v>
      </c>
      <c r="P62" s="23">
        <v>10119.2573770795</v>
      </c>
      <c r="Q62" s="22">
        <v>8.40492524506381</v>
      </c>
      <c r="R62" s="22">
        <v>-2.14809341519648</v>
      </c>
      <c r="S62" s="22">
        <v>41.7953346581792</v>
      </c>
      <c r="T62" s="24">
        <v>-3.0</v>
      </c>
    </row>
    <row r="63">
      <c r="A63" s="24">
        <v>62.0</v>
      </c>
      <c r="B63" s="24">
        <v>35.0</v>
      </c>
      <c r="C63" s="24">
        <v>841.0</v>
      </c>
      <c r="D63" s="3" t="s">
        <v>569</v>
      </c>
      <c r="E63" s="3" t="s">
        <v>812</v>
      </c>
      <c r="F63" s="3">
        <v>0.0239</v>
      </c>
      <c r="G63" s="24">
        <v>253.2454</v>
      </c>
      <c r="H63" s="24">
        <v>2.4009</v>
      </c>
      <c r="J63" s="24">
        <v>35.0</v>
      </c>
      <c r="K63" s="43">
        <v>3.21646085260695E26</v>
      </c>
      <c r="L63" s="22">
        <v>-14.8517728277098</v>
      </c>
      <c r="M63" s="22">
        <v>42.9800212953904</v>
      </c>
      <c r="N63" s="22">
        <v>43.9737775502376</v>
      </c>
      <c r="O63" s="22">
        <v>0.573779741294693</v>
      </c>
      <c r="P63" s="23">
        <v>1958.39342415555</v>
      </c>
      <c r="Q63" s="22">
        <v>6.64200302548323</v>
      </c>
      <c r="R63" s="22">
        <v>-0.844316734301336</v>
      </c>
      <c r="S63" s="22">
        <v>40.6087632628645</v>
      </c>
      <c r="T63" s="24">
        <v>-3.0</v>
      </c>
    </row>
    <row r="64">
      <c r="A64" s="24">
        <v>63.0</v>
      </c>
      <c r="B64" s="24">
        <v>35.0</v>
      </c>
      <c r="C64" s="24">
        <v>1158.0</v>
      </c>
      <c r="D64" s="3" t="s">
        <v>561</v>
      </c>
      <c r="E64" s="3" t="s">
        <v>815</v>
      </c>
      <c r="F64" s="3">
        <v>0.022699031</v>
      </c>
      <c r="G64" s="24">
        <v>339.0148</v>
      </c>
      <c r="H64" s="24">
        <v>33.9757</v>
      </c>
      <c r="J64" s="24">
        <v>35.0</v>
      </c>
      <c r="K64" s="43">
        <v>3.05208838600936E26</v>
      </c>
      <c r="L64" s="22">
        <v>-15.0243640087664</v>
      </c>
      <c r="M64" s="22">
        <v>42.7613580883748</v>
      </c>
      <c r="N64" s="22">
        <v>43.7828282882565</v>
      </c>
      <c r="O64" s="22">
        <v>2.91338198680299</v>
      </c>
      <c r="P64" s="23">
        <v>1502.79373443619</v>
      </c>
      <c r="Q64" s="22">
        <v>6.26987080791553</v>
      </c>
      <c r="R64" s="22">
        <v>-0.663133778714693</v>
      </c>
      <c r="S64" s="22">
        <v>40.7519714064686</v>
      </c>
      <c r="T64" s="24">
        <v>-3.0</v>
      </c>
    </row>
    <row r="65">
      <c r="A65" s="24">
        <v>64.0</v>
      </c>
      <c r="B65" s="24">
        <v>35.0</v>
      </c>
      <c r="C65" s="24">
        <v>113.0</v>
      </c>
      <c r="D65" s="3" t="s">
        <v>595</v>
      </c>
      <c r="E65" s="3" t="s">
        <v>820</v>
      </c>
      <c r="F65" s="3">
        <v>0.0</v>
      </c>
      <c r="G65" s="24">
        <v>32.3929</v>
      </c>
      <c r="H65" s="24">
        <v>52.4425</v>
      </c>
      <c r="J65" s="24">
        <v>35.0</v>
      </c>
      <c r="K65" s="43">
        <v>0.0</v>
      </c>
      <c r="L65" s="22">
        <v>-15.5059128810218</v>
      </c>
      <c r="M65" s="22" t="s">
        <v>822</v>
      </c>
      <c r="N65" s="22" t="s">
        <v>822</v>
      </c>
      <c r="O65" s="22">
        <v>21.5679774242915</v>
      </c>
      <c r="P65" s="23">
        <v>5580.32254264296</v>
      </c>
      <c r="Q65" s="22" t="s">
        <v>822</v>
      </c>
      <c r="R65" s="22" t="s">
        <v>331</v>
      </c>
      <c r="S65" s="22" t="s">
        <v>822</v>
      </c>
      <c r="T65" s="24">
        <v>0.0</v>
      </c>
    </row>
    <row r="66">
      <c r="A66" s="24">
        <v>65.0</v>
      </c>
      <c r="B66" s="24">
        <v>35.0</v>
      </c>
      <c r="C66" s="24">
        <v>237.0</v>
      </c>
      <c r="D66" s="3" t="s">
        <v>631</v>
      </c>
      <c r="E66" s="3" t="s">
        <v>825</v>
      </c>
      <c r="F66" s="3">
        <v>0.0104</v>
      </c>
      <c r="G66" s="24">
        <v>71.0376</v>
      </c>
      <c r="H66" s="24">
        <v>28.2168</v>
      </c>
      <c r="J66" s="24">
        <v>35.0</v>
      </c>
      <c r="K66" s="43">
        <v>1.38542599813295E26</v>
      </c>
      <c r="L66" s="22">
        <v>-14.5435090162402</v>
      </c>
      <c r="M66" s="22">
        <v>42.5509310276386</v>
      </c>
      <c r="N66" s="22">
        <v>43.6008148697612</v>
      </c>
      <c r="O66" s="22">
        <v>14.1411021242153</v>
      </c>
      <c r="P66" s="23">
        <v>2626.39229129304</v>
      </c>
      <c r="Q66" s="22">
        <v>6.61801365709152</v>
      </c>
      <c r="R66" s="22">
        <v>-1.19329004638598</v>
      </c>
      <c r="S66" s="22">
        <v>24.2400533215135</v>
      </c>
      <c r="T66" s="24">
        <v>-3.0</v>
      </c>
    </row>
    <row r="67">
      <c r="A67" s="24">
        <v>66.0</v>
      </c>
      <c r="B67" s="24">
        <v>35.0</v>
      </c>
      <c r="C67" s="24">
        <v>244.0</v>
      </c>
      <c r="D67" s="3" t="s">
        <v>635</v>
      </c>
      <c r="E67" s="3" t="s">
        <v>828</v>
      </c>
      <c r="F67" s="3">
        <v>0.0283</v>
      </c>
      <c r="G67" s="24">
        <v>73.0208</v>
      </c>
      <c r="H67" s="24">
        <v>49.5459</v>
      </c>
      <c r="J67" s="24">
        <v>35.0</v>
      </c>
      <c r="K67" s="43">
        <v>3.8211309951397E26</v>
      </c>
      <c r="L67" s="22">
        <v>-14.4079078095461</v>
      </c>
      <c r="M67" s="22">
        <v>43.575375919034</v>
      </c>
      <c r="N67" s="22">
        <v>44.5027674642588</v>
      </c>
      <c r="O67" s="22">
        <v>63.0540295012365</v>
      </c>
      <c r="P67" s="23">
        <v>5591.93241157342</v>
      </c>
      <c r="Q67" s="22">
        <v>7.94030747354174</v>
      </c>
      <c r="R67" s="22">
        <v>-1.61363126833861</v>
      </c>
      <c r="S67" s="22">
        <v>41.7057333482738</v>
      </c>
      <c r="T67" s="24">
        <v>2.0</v>
      </c>
    </row>
    <row r="68">
      <c r="A68" s="24">
        <v>67.0</v>
      </c>
      <c r="B68" s="24">
        <v>35.0</v>
      </c>
      <c r="C68" s="24">
        <v>345.0</v>
      </c>
      <c r="D68" s="3" t="s">
        <v>641</v>
      </c>
      <c r="E68" s="3" t="s">
        <v>833</v>
      </c>
      <c r="F68" s="3">
        <v>0.0491</v>
      </c>
      <c r="G68" s="24">
        <v>100.3252</v>
      </c>
      <c r="H68" s="24">
        <v>32.8254</v>
      </c>
      <c r="J68" s="24">
        <v>35.0</v>
      </c>
      <c r="K68" s="43">
        <v>6.731340262447E26</v>
      </c>
      <c r="L68" s="22">
        <v>-15.5572106257954</v>
      </c>
      <c r="M68" s="22">
        <v>42.926589389871</v>
      </c>
      <c r="N68" s="22">
        <v>43.9269488309093</v>
      </c>
      <c r="O68" s="22">
        <v>22.0984445531403</v>
      </c>
      <c r="P68" s="23">
        <v>12527.3894663365</v>
      </c>
      <c r="Q68" s="22">
        <v>8.21919356147608</v>
      </c>
      <c r="R68" s="22">
        <v>-2.46833598962244</v>
      </c>
      <c r="S68" s="22">
        <v>41.5807452188189</v>
      </c>
      <c r="T68" s="24">
        <v>-2.0</v>
      </c>
    </row>
    <row r="69">
      <c r="A69" s="24">
        <v>68.0</v>
      </c>
      <c r="B69" s="24">
        <v>35.0</v>
      </c>
      <c r="C69" s="24">
        <v>566.0</v>
      </c>
      <c r="D69" s="3" t="s">
        <v>646</v>
      </c>
      <c r="E69" s="3" t="s">
        <v>836</v>
      </c>
      <c r="F69" s="3">
        <v>0.00625</v>
      </c>
      <c r="G69" s="24">
        <v>176.3168</v>
      </c>
      <c r="H69" s="24">
        <v>79.6815</v>
      </c>
      <c r="J69" s="24">
        <v>35.0</v>
      </c>
      <c r="K69" s="43">
        <v>8.29946878039495E25</v>
      </c>
      <c r="L69" s="22">
        <v>-14.5421103381331</v>
      </c>
      <c r="M69" s="22">
        <v>42.1054761865906</v>
      </c>
      <c r="N69" s="22">
        <v>43.2212512241913</v>
      </c>
      <c r="O69" s="22">
        <v>77.3330820593269</v>
      </c>
      <c r="P69" s="23">
        <v>1502.00164079032</v>
      </c>
      <c r="Q69" s="22">
        <v>5.84308963453939</v>
      </c>
      <c r="R69" s="22">
        <v>-0.797929669403777</v>
      </c>
      <c r="S69" s="22">
        <v>39.541757461918</v>
      </c>
      <c r="T69" s="44">
        <v>3.0</v>
      </c>
    </row>
    <row r="70">
      <c r="A70" s="24">
        <v>69.0</v>
      </c>
      <c r="B70" s="24">
        <v>35.0</v>
      </c>
      <c r="C70" s="24">
        <v>912.0</v>
      </c>
      <c r="D70" s="3" t="s">
        <v>653</v>
      </c>
      <c r="E70" s="3" t="s">
        <v>841</v>
      </c>
      <c r="F70" s="3">
        <v>0.11</v>
      </c>
      <c r="G70" s="24">
        <v>266.409</v>
      </c>
      <c r="H70" s="24">
        <v>29.14</v>
      </c>
      <c r="J70" s="24">
        <v>35.0</v>
      </c>
      <c r="K70" s="43">
        <v>1.57282047109015E27</v>
      </c>
      <c r="L70" s="22">
        <v>-15.5164568886466</v>
      </c>
      <c r="M70" s="22">
        <v>43.7290044364545</v>
      </c>
      <c r="N70" s="22">
        <v>44.641355914417</v>
      </c>
      <c r="O70" s="22">
        <v>138.603686855012</v>
      </c>
      <c r="P70" s="23">
        <v>13713.2095665418</v>
      </c>
      <c r="Q70" s="22">
        <v>8.81932040874196</v>
      </c>
      <c r="R70" s="22">
        <v>-2.35405575338066</v>
      </c>
      <c r="S70" s="22">
        <v>42.3023246530515</v>
      </c>
      <c r="T70" s="24">
        <v>2.0</v>
      </c>
    </row>
    <row r="71">
      <c r="A71" s="24">
        <v>70.0</v>
      </c>
      <c r="B71" s="24">
        <v>35.0</v>
      </c>
      <c r="C71" s="24">
        <v>1040.0</v>
      </c>
      <c r="D71" s="3" t="s">
        <v>655</v>
      </c>
      <c r="E71" s="3" t="s">
        <v>844</v>
      </c>
      <c r="F71" s="3">
        <v>0.0635</v>
      </c>
      <c r="G71" s="24">
        <v>292.5575</v>
      </c>
      <c r="H71" s="24">
        <v>34.1805</v>
      </c>
      <c r="J71" s="24">
        <v>35.0</v>
      </c>
      <c r="K71" s="43">
        <v>8.79544268411632E26</v>
      </c>
      <c r="L71" s="22">
        <v>-15.1858315366038</v>
      </c>
      <c r="M71" s="22">
        <v>43.5362014034615</v>
      </c>
      <c r="N71" s="22">
        <v>44.4675618147514</v>
      </c>
      <c r="O71" s="22">
        <v>117.616710194503</v>
      </c>
      <c r="P71" s="23">
        <v>1171.51650409289</v>
      </c>
      <c r="Q71" s="22">
        <v>6.55721703378163</v>
      </c>
      <c r="R71" s="22">
        <v>-0.265746478085945</v>
      </c>
      <c r="S71" s="22">
        <v>42.1272711385088</v>
      </c>
      <c r="T71" s="44">
        <v>3.0</v>
      </c>
    </row>
    <row r="72">
      <c r="A72" s="24">
        <v>71.0</v>
      </c>
      <c r="B72" s="24">
        <v>35.0</v>
      </c>
      <c r="C72" s="24">
        <v>1133.0</v>
      </c>
      <c r="D72" s="3" t="s">
        <v>663</v>
      </c>
      <c r="E72" s="3" t="s">
        <v>847</v>
      </c>
      <c r="F72" s="3">
        <v>0.0275</v>
      </c>
      <c r="G72" s="24">
        <v>330.1724</v>
      </c>
      <c r="H72" s="24">
        <v>10.5524</v>
      </c>
      <c r="J72" s="24">
        <v>35.0</v>
      </c>
      <c r="K72" s="43">
        <v>3.71090428998851E26</v>
      </c>
      <c r="L72" s="22">
        <v>-14.8335208942086</v>
      </c>
      <c r="M72" s="22">
        <v>43.1240004831814</v>
      </c>
      <c r="N72" s="22">
        <v>44.100502061173</v>
      </c>
      <c r="O72" s="22">
        <v>3.15683975196936E-6</v>
      </c>
      <c r="P72" s="23">
        <v>691.271357043299</v>
      </c>
      <c r="Q72" s="22">
        <v>5.83108673750375</v>
      </c>
      <c r="R72" s="22">
        <v>0.0933240646135426</v>
      </c>
      <c r="S72" s="22">
        <v>40.940166329805</v>
      </c>
      <c r="T72" s="24">
        <v>-3.0</v>
      </c>
    </row>
    <row r="73">
      <c r="A73" s="24">
        <v>72.0</v>
      </c>
      <c r="B73" s="24">
        <v>35.0</v>
      </c>
      <c r="C73" s="24">
        <v>1133.0</v>
      </c>
      <c r="D73" s="3" t="s">
        <v>663</v>
      </c>
      <c r="E73" s="3" t="s">
        <v>850</v>
      </c>
      <c r="F73" s="3">
        <v>0.0275</v>
      </c>
      <c r="G73" s="24">
        <v>330.1724</v>
      </c>
      <c r="H73" s="24">
        <v>10.5524</v>
      </c>
      <c r="J73" s="24">
        <v>35.0</v>
      </c>
      <c r="K73" s="43">
        <v>3.71090428998851E26</v>
      </c>
      <c r="L73" s="22">
        <v>-14.6754318858104</v>
      </c>
      <c r="M73" s="22">
        <v>43.2820894915796</v>
      </c>
      <c r="N73" s="22">
        <v>44.2405401485133</v>
      </c>
      <c r="O73" s="22">
        <v>0.605920816611892</v>
      </c>
      <c r="P73" s="23">
        <v>931.644401793267</v>
      </c>
      <c r="Q73" s="22">
        <v>6.19304782590522</v>
      </c>
      <c r="R73" s="22">
        <v>-0.128598936447582</v>
      </c>
      <c r="S73" s="22">
        <v>41.2438951238517</v>
      </c>
      <c r="T73" s="24">
        <v>-3.0</v>
      </c>
    </row>
    <row r="74">
      <c r="A74" s="24"/>
      <c r="B74" s="24"/>
      <c r="C74" s="24"/>
      <c r="D74" s="3"/>
      <c r="E74" s="3"/>
      <c r="F74" s="3"/>
      <c r="G74" s="24"/>
      <c r="H74" s="24"/>
      <c r="J74" s="61"/>
      <c r="K74" s="62"/>
      <c r="L74" s="63"/>
      <c r="M74" s="63"/>
      <c r="N74" s="63"/>
      <c r="O74" s="63"/>
      <c r="P74" s="64"/>
      <c r="Q74" s="63"/>
      <c r="R74" s="63"/>
      <c r="S74" s="63"/>
      <c r="T74" s="61"/>
    </row>
    <row r="75">
      <c r="A75" s="24"/>
      <c r="B75" s="24"/>
      <c r="C75" s="24"/>
      <c r="D75" s="3"/>
      <c r="E75" s="3"/>
      <c r="F75" s="3"/>
      <c r="G75" s="24"/>
      <c r="H75" s="24"/>
      <c r="J75" s="61"/>
      <c r="K75" s="62"/>
      <c r="L75" s="63"/>
      <c r="M75" s="63"/>
      <c r="N75" s="63"/>
      <c r="O75" s="63"/>
      <c r="P75" s="64"/>
      <c r="Q75" s="63"/>
      <c r="R75" s="63"/>
      <c r="S75" s="63"/>
      <c r="T75" s="61"/>
    </row>
    <row r="76">
      <c r="A76" s="24"/>
      <c r="B76" s="24"/>
      <c r="C76" s="24"/>
      <c r="D76" s="3"/>
      <c r="E76" s="3"/>
      <c r="F76" s="3"/>
      <c r="G76" s="24"/>
      <c r="H76" s="24"/>
      <c r="J76" s="61"/>
      <c r="K76" s="62"/>
      <c r="L76" s="63"/>
      <c r="M76" s="63"/>
      <c r="N76" s="63"/>
      <c r="O76" s="63"/>
      <c r="P76" s="64"/>
      <c r="Q76" s="63"/>
      <c r="R76" s="63"/>
      <c r="S76" s="63"/>
      <c r="T76" s="61"/>
    </row>
    <row r="77">
      <c r="A77" s="24"/>
      <c r="B77" s="24"/>
      <c r="C77" s="24"/>
      <c r="D77" s="3"/>
      <c r="E77" s="3"/>
      <c r="F77" s="3"/>
      <c r="G77" s="24"/>
      <c r="H77" s="24"/>
      <c r="J77" s="61"/>
      <c r="K77" s="62"/>
      <c r="L77" s="63"/>
      <c r="M77" s="63"/>
      <c r="N77" s="63"/>
      <c r="O77" s="63"/>
      <c r="P77" s="64"/>
      <c r="Q77" s="63"/>
      <c r="R77" s="63"/>
      <c r="S77" s="63"/>
      <c r="T77" s="61"/>
    </row>
    <row r="78">
      <c r="A78" s="24"/>
      <c r="B78" s="24"/>
      <c r="C78" s="24"/>
      <c r="D78" s="3"/>
      <c r="E78" s="3"/>
      <c r="F78" s="3"/>
      <c r="G78" s="24"/>
      <c r="H78" s="24"/>
      <c r="J78" s="61"/>
      <c r="K78" s="62"/>
      <c r="L78" s="63"/>
      <c r="M78" s="63"/>
      <c r="N78" s="63"/>
      <c r="O78" s="63"/>
      <c r="P78" s="64"/>
      <c r="Q78" s="63"/>
      <c r="R78" s="63"/>
      <c r="S78" s="63"/>
      <c r="T78" s="61"/>
    </row>
    <row r="79">
      <c r="A79" s="24"/>
      <c r="B79" s="24"/>
      <c r="C79" s="24"/>
      <c r="D79" s="3"/>
      <c r="E79" s="3"/>
      <c r="F79" s="3"/>
      <c r="G79" s="24"/>
      <c r="H79" s="24"/>
      <c r="J79" s="61"/>
      <c r="K79" s="62"/>
      <c r="L79" s="63"/>
      <c r="M79" s="63"/>
      <c r="N79" s="63"/>
      <c r="O79" s="63"/>
      <c r="P79" s="64"/>
      <c r="Q79" s="63"/>
      <c r="R79" s="63"/>
      <c r="S79" s="63"/>
      <c r="T79" s="61"/>
    </row>
    <row r="80">
      <c r="A80" s="24"/>
      <c r="B80" s="24"/>
      <c r="C80" s="24"/>
      <c r="D80" s="3"/>
      <c r="E80" s="3"/>
      <c r="F80" s="3"/>
      <c r="G80" s="24"/>
      <c r="H80" s="24"/>
      <c r="J80" s="61"/>
      <c r="K80" s="62"/>
      <c r="L80" s="63"/>
      <c r="M80" s="63"/>
      <c r="N80" s="63"/>
      <c r="O80" s="63"/>
      <c r="P80" s="64"/>
      <c r="Q80" s="63"/>
      <c r="R80" s="63"/>
      <c r="S80" s="63"/>
      <c r="T80" s="61"/>
    </row>
    <row r="81">
      <c r="A81" s="24"/>
      <c r="B81" s="24"/>
      <c r="C81" s="24"/>
      <c r="D81" s="3"/>
      <c r="E81" s="3"/>
      <c r="F81" s="3"/>
      <c r="G81" s="24"/>
      <c r="H81" s="24"/>
      <c r="J81" s="61"/>
      <c r="K81" s="62"/>
      <c r="L81" s="63"/>
      <c r="M81" s="63"/>
      <c r="N81" s="63"/>
      <c r="O81" s="63"/>
      <c r="P81" s="64"/>
      <c r="Q81" s="63"/>
      <c r="R81" s="63"/>
      <c r="S81" s="63"/>
      <c r="T81" s="61"/>
    </row>
    <row r="82">
      <c r="A82" s="24"/>
      <c r="B82" s="24"/>
      <c r="C82" s="24"/>
      <c r="D82" s="3"/>
      <c r="E82" s="3"/>
      <c r="F82" s="3"/>
      <c r="G82" s="24"/>
      <c r="H82" s="24"/>
      <c r="J82" s="61"/>
      <c r="K82" s="62"/>
      <c r="L82" s="63"/>
      <c r="M82" s="63"/>
      <c r="N82" s="63"/>
      <c r="O82" s="63"/>
      <c r="P82" s="64"/>
      <c r="Q82" s="63"/>
      <c r="R82" s="63"/>
      <c r="S82" s="63"/>
      <c r="T82" s="61"/>
    </row>
    <row r="83">
      <c r="A83" s="24"/>
      <c r="B83" s="24"/>
      <c r="C83" s="24"/>
      <c r="D83" s="3"/>
      <c r="E83" s="3"/>
      <c r="F83" s="3"/>
      <c r="G83" s="24"/>
      <c r="H83" s="24"/>
      <c r="J83" s="61"/>
      <c r="K83" s="62"/>
      <c r="L83" s="63"/>
      <c r="M83" s="63"/>
      <c r="N83" s="63"/>
      <c r="O83" s="63"/>
      <c r="P83" s="64"/>
      <c r="Q83" s="63"/>
      <c r="R83" s="63"/>
      <c r="S83" s="63"/>
      <c r="T83" s="61"/>
    </row>
    <row r="84">
      <c r="A84" s="61"/>
      <c r="B84" s="61"/>
      <c r="C84" s="61"/>
      <c r="G84" s="61"/>
      <c r="H84" s="61"/>
      <c r="J84" s="61"/>
      <c r="K84" s="62"/>
      <c r="L84" s="63"/>
      <c r="M84" s="63"/>
      <c r="N84" s="63"/>
      <c r="O84" s="63"/>
      <c r="P84" s="64"/>
      <c r="Q84" s="63"/>
      <c r="R84" s="63"/>
      <c r="S84" s="63"/>
      <c r="T84" s="61"/>
    </row>
    <row r="85">
      <c r="A85" s="61"/>
      <c r="B85" s="61"/>
      <c r="C85" s="61"/>
      <c r="G85" s="61"/>
      <c r="H85" s="61"/>
      <c r="J85" s="61"/>
      <c r="K85" s="62"/>
      <c r="L85" s="63"/>
      <c r="M85" s="63"/>
      <c r="N85" s="63"/>
      <c r="O85" s="63"/>
      <c r="P85" s="64"/>
      <c r="Q85" s="63"/>
      <c r="R85" s="63"/>
      <c r="S85" s="63"/>
      <c r="T85" s="61"/>
    </row>
    <row r="86">
      <c r="A86" s="61"/>
      <c r="B86" s="61"/>
      <c r="C86" s="61"/>
      <c r="G86" s="61"/>
      <c r="H86" s="61"/>
      <c r="J86" s="61"/>
      <c r="K86" s="62"/>
      <c r="L86" s="63"/>
      <c r="M86" s="63"/>
      <c r="N86" s="63"/>
      <c r="O86" s="63"/>
      <c r="P86" s="64"/>
      <c r="Q86" s="63"/>
      <c r="R86" s="63"/>
      <c r="S86" s="63"/>
      <c r="T86" s="61"/>
    </row>
    <row r="87">
      <c r="A87" s="61"/>
      <c r="B87" s="61"/>
      <c r="C87" s="61"/>
      <c r="G87" s="61"/>
      <c r="H87" s="61"/>
      <c r="J87" s="61"/>
      <c r="K87" s="62"/>
      <c r="L87" s="63"/>
      <c r="M87" s="63"/>
      <c r="N87" s="63"/>
      <c r="O87" s="63"/>
      <c r="P87" s="64"/>
      <c r="Q87" s="63"/>
      <c r="R87" s="63"/>
      <c r="S87" s="63"/>
      <c r="T87" s="61"/>
    </row>
    <row r="88">
      <c r="A88" s="61"/>
      <c r="B88" s="61"/>
      <c r="C88" s="61"/>
      <c r="G88" s="61"/>
      <c r="H88" s="61"/>
      <c r="J88" s="61"/>
      <c r="K88" s="62"/>
      <c r="L88" s="63"/>
      <c r="M88" s="63"/>
      <c r="N88" s="63"/>
      <c r="O88" s="63"/>
      <c r="P88" s="64"/>
      <c r="Q88" s="63"/>
      <c r="R88" s="63"/>
      <c r="S88" s="63"/>
      <c r="T88" s="61"/>
    </row>
    <row r="89">
      <c r="A89" s="61"/>
      <c r="B89" s="61"/>
      <c r="C89" s="61"/>
      <c r="G89" s="61"/>
      <c r="H89" s="61"/>
      <c r="J89" s="61"/>
      <c r="K89" s="62"/>
      <c r="L89" s="63"/>
      <c r="M89" s="63"/>
      <c r="N89" s="63"/>
      <c r="O89" s="63"/>
      <c r="P89" s="64"/>
      <c r="Q89" s="63"/>
      <c r="R89" s="63"/>
      <c r="S89" s="63"/>
      <c r="T89" s="61"/>
    </row>
    <row r="90">
      <c r="A90" s="61"/>
      <c r="B90" s="61"/>
      <c r="C90" s="61"/>
      <c r="G90" s="61"/>
      <c r="H90" s="61"/>
      <c r="J90" s="61"/>
      <c r="K90" s="62"/>
      <c r="L90" s="63"/>
      <c r="M90" s="63"/>
      <c r="N90" s="63"/>
      <c r="O90" s="63"/>
      <c r="P90" s="64"/>
      <c r="Q90" s="63"/>
      <c r="R90" s="63"/>
      <c r="S90" s="63"/>
      <c r="T90" s="61"/>
    </row>
    <row r="91">
      <c r="A91" s="61"/>
      <c r="B91" s="61"/>
      <c r="C91" s="61"/>
      <c r="G91" s="61"/>
      <c r="H91" s="61"/>
      <c r="J91" s="61"/>
      <c r="K91" s="62"/>
      <c r="L91" s="63"/>
      <c r="M91" s="63"/>
      <c r="N91" s="63"/>
      <c r="O91" s="63"/>
      <c r="P91" s="64"/>
      <c r="Q91" s="63"/>
      <c r="R91" s="63"/>
      <c r="S91" s="63"/>
      <c r="T91" s="61"/>
    </row>
    <row r="92">
      <c r="A92" s="61"/>
      <c r="B92" s="61"/>
      <c r="C92" s="61"/>
      <c r="G92" s="61"/>
      <c r="H92" s="61"/>
      <c r="J92" s="61"/>
      <c r="K92" s="62"/>
      <c r="L92" s="63"/>
      <c r="M92" s="63"/>
      <c r="N92" s="63"/>
      <c r="O92" s="63"/>
      <c r="P92" s="64"/>
      <c r="Q92" s="63"/>
      <c r="R92" s="63"/>
      <c r="S92" s="63"/>
      <c r="T92" s="61"/>
    </row>
    <row r="93">
      <c r="A93" s="61"/>
      <c r="B93" s="61"/>
      <c r="C93" s="61"/>
      <c r="G93" s="61"/>
      <c r="H93" s="61"/>
      <c r="J93" s="61"/>
      <c r="K93" s="62"/>
      <c r="L93" s="63"/>
      <c r="M93" s="63"/>
      <c r="N93" s="63"/>
      <c r="O93" s="63"/>
      <c r="P93" s="64"/>
      <c r="Q93" s="63"/>
      <c r="R93" s="63"/>
      <c r="S93" s="63"/>
      <c r="T93" s="61"/>
    </row>
    <row r="94">
      <c r="A94" s="61"/>
      <c r="B94" s="61"/>
      <c r="C94" s="61"/>
      <c r="G94" s="61"/>
      <c r="H94" s="61"/>
      <c r="J94" s="61"/>
      <c r="K94" s="62"/>
      <c r="L94" s="63"/>
      <c r="M94" s="63"/>
      <c r="N94" s="63"/>
      <c r="O94" s="63"/>
      <c r="P94" s="64"/>
      <c r="Q94" s="63"/>
      <c r="R94" s="63"/>
      <c r="S94" s="63"/>
      <c r="T94" s="61"/>
    </row>
    <row r="95">
      <c r="A95" s="61"/>
      <c r="B95" s="61"/>
      <c r="C95" s="61"/>
      <c r="G95" s="61"/>
      <c r="H95" s="61"/>
      <c r="J95" s="61"/>
      <c r="K95" s="62"/>
      <c r="L95" s="63"/>
      <c r="M95" s="63"/>
      <c r="N95" s="63"/>
      <c r="O95" s="63"/>
      <c r="P95" s="64"/>
      <c r="Q95" s="63"/>
      <c r="R95" s="63"/>
      <c r="S95" s="63"/>
      <c r="T95" s="61"/>
    </row>
    <row r="96">
      <c r="A96" s="61"/>
      <c r="B96" s="61"/>
      <c r="C96" s="61"/>
      <c r="G96" s="61"/>
      <c r="H96" s="61"/>
      <c r="J96" s="61"/>
      <c r="K96" s="62"/>
      <c r="L96" s="63"/>
      <c r="M96" s="63"/>
      <c r="N96" s="63"/>
      <c r="O96" s="63"/>
      <c r="P96" s="64"/>
      <c r="Q96" s="63"/>
      <c r="R96" s="63"/>
      <c r="S96" s="63"/>
      <c r="T96" s="61"/>
    </row>
    <row r="97">
      <c r="A97" s="61"/>
      <c r="B97" s="61"/>
      <c r="C97" s="61"/>
      <c r="G97" s="61"/>
      <c r="H97" s="61"/>
      <c r="J97" s="61"/>
      <c r="K97" s="62"/>
      <c r="L97" s="63"/>
      <c r="M97" s="63"/>
      <c r="N97" s="63"/>
      <c r="O97" s="63"/>
      <c r="P97" s="64"/>
      <c r="Q97" s="63"/>
      <c r="R97" s="63"/>
      <c r="S97" s="63"/>
      <c r="T97" s="61"/>
    </row>
    <row r="98">
      <c r="A98" s="61"/>
      <c r="B98" s="61"/>
      <c r="C98" s="61"/>
      <c r="G98" s="61"/>
      <c r="H98" s="61"/>
      <c r="J98" s="61"/>
      <c r="K98" s="62"/>
      <c r="L98" s="63"/>
      <c r="M98" s="63"/>
      <c r="N98" s="63"/>
      <c r="O98" s="63"/>
      <c r="P98" s="64"/>
      <c r="Q98" s="63"/>
      <c r="R98" s="63"/>
      <c r="S98" s="63"/>
      <c r="T98" s="61"/>
    </row>
    <row r="99">
      <c r="A99" s="61"/>
      <c r="B99" s="61"/>
      <c r="C99" s="61"/>
      <c r="G99" s="61"/>
      <c r="H99" s="61"/>
      <c r="J99" s="61"/>
      <c r="K99" s="62"/>
      <c r="L99" s="63"/>
      <c r="M99" s="63"/>
      <c r="N99" s="63"/>
      <c r="O99" s="63"/>
      <c r="P99" s="64"/>
      <c r="Q99" s="63"/>
      <c r="R99" s="63"/>
      <c r="S99" s="63"/>
      <c r="T99" s="61"/>
    </row>
    <row r="100">
      <c r="A100" s="61"/>
      <c r="B100" s="61"/>
      <c r="C100" s="61"/>
      <c r="G100" s="61"/>
      <c r="H100" s="61"/>
      <c r="J100" s="61"/>
      <c r="K100" s="62"/>
      <c r="L100" s="63"/>
      <c r="M100" s="63"/>
      <c r="N100" s="63"/>
      <c r="O100" s="63"/>
      <c r="P100" s="64"/>
      <c r="Q100" s="63"/>
      <c r="R100" s="63"/>
      <c r="S100" s="63"/>
      <c r="T100" s="61"/>
    </row>
    <row r="101">
      <c r="A101" s="61"/>
      <c r="B101" s="61"/>
      <c r="C101" s="61"/>
      <c r="G101" s="61"/>
      <c r="H101" s="61"/>
      <c r="J101" s="61"/>
      <c r="K101" s="62"/>
      <c r="L101" s="63"/>
      <c r="M101" s="63"/>
      <c r="N101" s="63"/>
      <c r="O101" s="63"/>
      <c r="P101" s="64"/>
      <c r="Q101" s="63"/>
      <c r="R101" s="63"/>
      <c r="S101" s="63"/>
      <c r="T101" s="61"/>
    </row>
    <row r="102">
      <c r="A102" s="61"/>
      <c r="B102" s="61"/>
      <c r="C102" s="61"/>
      <c r="G102" s="61"/>
      <c r="H102" s="61"/>
      <c r="J102" s="61"/>
      <c r="K102" s="62"/>
      <c r="L102" s="63"/>
      <c r="M102" s="63"/>
      <c r="N102" s="63"/>
      <c r="O102" s="63"/>
      <c r="P102" s="64"/>
      <c r="Q102" s="63"/>
      <c r="R102" s="63"/>
      <c r="S102" s="63"/>
      <c r="T102" s="61"/>
    </row>
    <row r="103">
      <c r="A103" s="61"/>
      <c r="B103" s="61"/>
      <c r="C103" s="61"/>
      <c r="G103" s="61"/>
      <c r="H103" s="61"/>
      <c r="J103" s="61"/>
      <c r="K103" s="62"/>
      <c r="L103" s="63"/>
      <c r="M103" s="63"/>
      <c r="N103" s="63"/>
      <c r="O103" s="63"/>
      <c r="P103" s="64"/>
      <c r="Q103" s="63"/>
      <c r="R103" s="63"/>
      <c r="S103" s="63"/>
      <c r="T103" s="61"/>
    </row>
    <row r="104">
      <c r="A104" s="61"/>
      <c r="B104" s="61"/>
      <c r="C104" s="61"/>
      <c r="G104" s="61"/>
      <c r="H104" s="61"/>
      <c r="J104" s="61"/>
      <c r="K104" s="62"/>
      <c r="L104" s="63"/>
      <c r="M104" s="63"/>
      <c r="N104" s="63"/>
      <c r="O104" s="63"/>
      <c r="P104" s="64"/>
      <c r="Q104" s="63"/>
      <c r="R104" s="63"/>
      <c r="S104" s="63"/>
      <c r="T104" s="61"/>
    </row>
    <row r="105">
      <c r="A105" s="61"/>
      <c r="B105" s="61"/>
      <c r="C105" s="61"/>
      <c r="G105" s="61"/>
      <c r="H105" s="61"/>
      <c r="J105" s="61"/>
      <c r="K105" s="62"/>
      <c r="L105" s="63"/>
      <c r="M105" s="63"/>
      <c r="N105" s="63"/>
      <c r="O105" s="63"/>
      <c r="P105" s="64"/>
      <c r="Q105" s="63"/>
      <c r="R105" s="63"/>
      <c r="S105" s="63"/>
      <c r="T105" s="61"/>
    </row>
    <row r="106">
      <c r="A106" s="61"/>
      <c r="B106" s="61"/>
      <c r="C106" s="61"/>
      <c r="G106" s="61"/>
      <c r="H106" s="61"/>
      <c r="J106" s="61"/>
      <c r="K106" s="62"/>
      <c r="L106" s="63"/>
      <c r="M106" s="63"/>
      <c r="N106" s="63"/>
      <c r="O106" s="63"/>
      <c r="P106" s="64"/>
      <c r="Q106" s="63"/>
      <c r="R106" s="63"/>
      <c r="S106" s="63"/>
      <c r="T106" s="61"/>
    </row>
    <row r="107">
      <c r="A107" s="61"/>
      <c r="B107" s="61"/>
      <c r="C107" s="61"/>
      <c r="G107" s="61"/>
      <c r="H107" s="61"/>
      <c r="J107" s="61"/>
      <c r="K107" s="62"/>
      <c r="L107" s="63"/>
      <c r="M107" s="63"/>
      <c r="N107" s="63"/>
      <c r="O107" s="63"/>
      <c r="P107" s="64"/>
      <c r="Q107" s="63"/>
      <c r="R107" s="63"/>
      <c r="S107" s="63"/>
      <c r="T107" s="61"/>
    </row>
    <row r="108">
      <c r="A108" s="61"/>
      <c r="B108" s="61"/>
      <c r="C108" s="61"/>
      <c r="G108" s="61"/>
      <c r="H108" s="61"/>
      <c r="J108" s="61"/>
      <c r="K108" s="62"/>
      <c r="L108" s="63"/>
      <c r="M108" s="63"/>
      <c r="N108" s="63"/>
      <c r="O108" s="63"/>
      <c r="P108" s="64"/>
      <c r="Q108" s="63"/>
      <c r="R108" s="63"/>
      <c r="S108" s="63"/>
      <c r="T108" s="61"/>
    </row>
    <row r="109">
      <c r="A109" s="61"/>
      <c r="B109" s="61"/>
      <c r="C109" s="61"/>
      <c r="G109" s="61"/>
      <c r="H109" s="61"/>
      <c r="J109" s="61"/>
      <c r="K109" s="62"/>
      <c r="L109" s="63"/>
      <c r="M109" s="63"/>
      <c r="N109" s="63"/>
      <c r="O109" s="63"/>
      <c r="P109" s="64"/>
      <c r="Q109" s="63"/>
      <c r="R109" s="63"/>
      <c r="S109" s="63"/>
      <c r="T109" s="61"/>
    </row>
    <row r="110">
      <c r="A110" s="61"/>
      <c r="B110" s="61"/>
      <c r="C110" s="61"/>
      <c r="G110" s="61"/>
      <c r="H110" s="61"/>
      <c r="J110" s="61"/>
      <c r="K110" s="62"/>
      <c r="L110" s="63"/>
      <c r="M110" s="63"/>
      <c r="N110" s="63"/>
      <c r="O110" s="63"/>
      <c r="P110" s="64"/>
      <c r="Q110" s="63"/>
      <c r="R110" s="63"/>
      <c r="S110" s="63"/>
      <c r="T110" s="61"/>
    </row>
    <row r="111">
      <c r="A111" s="61"/>
      <c r="B111" s="61"/>
      <c r="C111" s="61"/>
      <c r="G111" s="61"/>
      <c r="H111" s="61"/>
      <c r="J111" s="61"/>
      <c r="K111" s="62"/>
      <c r="L111" s="63"/>
      <c r="M111" s="63"/>
      <c r="N111" s="63"/>
      <c r="O111" s="63"/>
      <c r="P111" s="64"/>
      <c r="Q111" s="63"/>
      <c r="R111" s="63"/>
      <c r="S111" s="63"/>
      <c r="T111" s="61"/>
    </row>
    <row r="112">
      <c r="A112" s="61"/>
      <c r="B112" s="61"/>
      <c r="C112" s="61"/>
      <c r="G112" s="61"/>
      <c r="H112" s="61"/>
      <c r="J112" s="61"/>
      <c r="K112" s="62"/>
      <c r="L112" s="63"/>
      <c r="M112" s="63"/>
      <c r="N112" s="63"/>
      <c r="O112" s="63"/>
      <c r="P112" s="64"/>
      <c r="Q112" s="63"/>
      <c r="R112" s="63"/>
      <c r="S112" s="63"/>
      <c r="T112" s="61"/>
    </row>
    <row r="113">
      <c r="A113" s="61"/>
      <c r="B113" s="61"/>
      <c r="C113" s="61"/>
      <c r="G113" s="61"/>
      <c r="H113" s="61"/>
      <c r="J113" s="61"/>
      <c r="K113" s="62"/>
      <c r="L113" s="63"/>
      <c r="M113" s="63"/>
      <c r="N113" s="63"/>
      <c r="O113" s="63"/>
      <c r="P113" s="64"/>
      <c r="Q113" s="63"/>
      <c r="R113" s="63"/>
      <c r="S113" s="63"/>
      <c r="T113" s="61"/>
    </row>
    <row r="114">
      <c r="A114" s="61"/>
      <c r="B114" s="61"/>
      <c r="C114" s="61"/>
      <c r="G114" s="61"/>
      <c r="H114" s="61"/>
      <c r="J114" s="61"/>
      <c r="K114" s="62"/>
      <c r="L114" s="63"/>
      <c r="M114" s="63"/>
      <c r="N114" s="63"/>
      <c r="O114" s="63"/>
      <c r="P114" s="64"/>
      <c r="Q114" s="63"/>
      <c r="R114" s="63"/>
      <c r="S114" s="63"/>
      <c r="T114" s="61"/>
    </row>
    <row r="115">
      <c r="A115" s="61"/>
      <c r="B115" s="61"/>
      <c r="C115" s="61"/>
      <c r="G115" s="61"/>
      <c r="H115" s="61"/>
      <c r="J115" s="61"/>
      <c r="K115" s="62"/>
      <c r="L115" s="63"/>
      <c r="M115" s="63"/>
      <c r="N115" s="63"/>
      <c r="O115" s="63"/>
      <c r="P115" s="64"/>
      <c r="Q115" s="63"/>
      <c r="R115" s="63"/>
      <c r="S115" s="63"/>
      <c r="T115" s="61"/>
    </row>
    <row r="116">
      <c r="A116" s="61"/>
      <c r="B116" s="61"/>
      <c r="C116" s="61"/>
      <c r="G116" s="61"/>
      <c r="H116" s="61"/>
      <c r="J116" s="61"/>
      <c r="K116" s="62"/>
      <c r="L116" s="63"/>
      <c r="M116" s="63"/>
      <c r="N116" s="63"/>
      <c r="O116" s="63"/>
      <c r="P116" s="64"/>
      <c r="Q116" s="63"/>
      <c r="R116" s="63"/>
      <c r="S116" s="63"/>
      <c r="T116" s="61"/>
    </row>
    <row r="117">
      <c r="A117" s="61"/>
      <c r="B117" s="61"/>
      <c r="C117" s="61"/>
      <c r="G117" s="61"/>
      <c r="H117" s="61"/>
      <c r="J117" s="61"/>
      <c r="K117" s="62"/>
      <c r="L117" s="63"/>
      <c r="M117" s="63"/>
      <c r="N117" s="63"/>
      <c r="O117" s="63"/>
      <c r="P117" s="64"/>
      <c r="Q117" s="63"/>
      <c r="R117" s="63"/>
      <c r="S117" s="63"/>
      <c r="T117" s="61"/>
    </row>
    <row r="118">
      <c r="A118" s="61"/>
      <c r="B118" s="61"/>
      <c r="C118" s="61"/>
      <c r="G118" s="61"/>
      <c r="H118" s="61"/>
      <c r="J118" s="61"/>
      <c r="K118" s="62"/>
      <c r="L118" s="63"/>
      <c r="M118" s="63"/>
      <c r="N118" s="63"/>
      <c r="O118" s="63"/>
      <c r="P118" s="64"/>
      <c r="Q118" s="63"/>
      <c r="R118" s="63"/>
      <c r="S118" s="63"/>
      <c r="T118" s="61"/>
    </row>
    <row r="119">
      <c r="A119" s="61"/>
      <c r="B119" s="61"/>
      <c r="C119" s="61"/>
      <c r="G119" s="61"/>
      <c r="H119" s="61"/>
      <c r="J119" s="61"/>
      <c r="K119" s="62"/>
      <c r="L119" s="63"/>
      <c r="M119" s="63"/>
      <c r="N119" s="63"/>
      <c r="O119" s="63"/>
      <c r="P119" s="64"/>
      <c r="Q119" s="63"/>
      <c r="R119" s="63"/>
      <c r="S119" s="63"/>
      <c r="T119" s="61"/>
    </row>
    <row r="120">
      <c r="A120" s="61"/>
      <c r="B120" s="61"/>
      <c r="C120" s="61"/>
      <c r="G120" s="61"/>
      <c r="H120" s="61"/>
      <c r="J120" s="61"/>
      <c r="K120" s="62"/>
      <c r="L120" s="63"/>
      <c r="M120" s="63"/>
      <c r="N120" s="63"/>
      <c r="O120" s="63"/>
      <c r="P120" s="64"/>
      <c r="Q120" s="63"/>
      <c r="R120" s="63"/>
      <c r="S120" s="63"/>
      <c r="T120" s="61"/>
    </row>
    <row r="121">
      <c r="A121" s="61"/>
      <c r="B121" s="61"/>
      <c r="C121" s="61"/>
      <c r="G121" s="61"/>
      <c r="H121" s="61"/>
      <c r="J121" s="61"/>
      <c r="K121" s="62"/>
      <c r="L121" s="63"/>
      <c r="M121" s="63"/>
      <c r="N121" s="63"/>
      <c r="O121" s="63"/>
      <c r="P121" s="64"/>
      <c r="Q121" s="63"/>
      <c r="R121" s="63"/>
      <c r="S121" s="63"/>
      <c r="T121" s="61"/>
    </row>
    <row r="122">
      <c r="A122" s="61"/>
      <c r="B122" s="61"/>
      <c r="C122" s="61"/>
      <c r="G122" s="61"/>
      <c r="H122" s="61"/>
      <c r="J122" s="61"/>
      <c r="K122" s="62"/>
      <c r="L122" s="63"/>
      <c r="M122" s="63"/>
      <c r="N122" s="63"/>
      <c r="O122" s="63"/>
      <c r="P122" s="64"/>
      <c r="Q122" s="63"/>
      <c r="R122" s="63"/>
      <c r="S122" s="63"/>
      <c r="T122" s="61"/>
    </row>
    <row r="123">
      <c r="A123" s="61"/>
      <c r="B123" s="61"/>
      <c r="C123" s="61"/>
      <c r="G123" s="61"/>
      <c r="H123" s="61"/>
      <c r="J123" s="61"/>
      <c r="K123" s="62"/>
      <c r="L123" s="63"/>
      <c r="M123" s="63"/>
      <c r="N123" s="63"/>
      <c r="O123" s="63"/>
      <c r="P123" s="64"/>
      <c r="Q123" s="63"/>
      <c r="R123" s="63"/>
      <c r="S123" s="63"/>
      <c r="T123" s="61"/>
    </row>
    <row r="124">
      <c r="A124" s="61"/>
      <c r="B124" s="61"/>
      <c r="C124" s="61"/>
      <c r="G124" s="61"/>
      <c r="H124" s="61"/>
      <c r="J124" s="61"/>
      <c r="K124" s="62"/>
      <c r="L124" s="63"/>
      <c r="M124" s="63"/>
      <c r="N124" s="63"/>
      <c r="O124" s="63"/>
      <c r="P124" s="64"/>
      <c r="Q124" s="63"/>
      <c r="R124" s="63"/>
      <c r="S124" s="63"/>
      <c r="T124" s="61"/>
    </row>
    <row r="125">
      <c r="A125" s="61"/>
      <c r="B125" s="61"/>
      <c r="C125" s="61"/>
      <c r="G125" s="61"/>
      <c r="H125" s="61"/>
      <c r="J125" s="61"/>
      <c r="K125" s="62"/>
      <c r="L125" s="63"/>
      <c r="M125" s="63"/>
      <c r="N125" s="63"/>
      <c r="O125" s="63"/>
      <c r="P125" s="64"/>
      <c r="Q125" s="63"/>
      <c r="R125" s="63"/>
      <c r="S125" s="63"/>
      <c r="T125" s="61"/>
    </row>
    <row r="126">
      <c r="A126" s="61"/>
      <c r="B126" s="61"/>
      <c r="C126" s="61"/>
      <c r="G126" s="61"/>
      <c r="H126" s="61"/>
      <c r="J126" s="61"/>
      <c r="K126" s="62"/>
      <c r="L126" s="63"/>
      <c r="M126" s="63"/>
      <c r="N126" s="63"/>
      <c r="O126" s="63"/>
      <c r="P126" s="64"/>
      <c r="Q126" s="63"/>
      <c r="R126" s="63"/>
      <c r="S126" s="63"/>
      <c r="T126" s="61"/>
    </row>
    <row r="127">
      <c r="A127" s="61"/>
      <c r="B127" s="61"/>
      <c r="C127" s="61"/>
      <c r="G127" s="61"/>
      <c r="H127" s="61"/>
      <c r="J127" s="61"/>
      <c r="K127" s="62"/>
      <c r="L127" s="63"/>
      <c r="M127" s="63"/>
      <c r="N127" s="63"/>
      <c r="O127" s="63"/>
      <c r="P127" s="64"/>
      <c r="Q127" s="63"/>
      <c r="R127" s="63"/>
      <c r="S127" s="63"/>
      <c r="T127" s="61"/>
    </row>
    <row r="128">
      <c r="A128" s="61"/>
      <c r="B128" s="61"/>
      <c r="C128" s="61"/>
      <c r="G128" s="61"/>
      <c r="H128" s="61"/>
      <c r="J128" s="61"/>
      <c r="K128" s="62"/>
      <c r="L128" s="63"/>
      <c r="M128" s="63"/>
      <c r="N128" s="63"/>
      <c r="O128" s="63"/>
      <c r="P128" s="64"/>
      <c r="Q128" s="63"/>
      <c r="R128" s="63"/>
      <c r="S128" s="63"/>
      <c r="T128" s="61"/>
    </row>
    <row r="129">
      <c r="A129" s="61"/>
      <c r="B129" s="61"/>
      <c r="C129" s="61"/>
      <c r="G129" s="61"/>
      <c r="H129" s="61"/>
      <c r="J129" s="61"/>
      <c r="K129" s="62"/>
      <c r="L129" s="63"/>
      <c r="M129" s="63"/>
      <c r="N129" s="63"/>
      <c r="O129" s="63"/>
      <c r="P129" s="64"/>
      <c r="Q129" s="63"/>
      <c r="R129" s="63"/>
      <c r="S129" s="63"/>
      <c r="T129" s="61"/>
    </row>
    <row r="130">
      <c r="A130" s="61"/>
      <c r="B130" s="61"/>
      <c r="C130" s="61"/>
      <c r="G130" s="61"/>
      <c r="H130" s="61"/>
      <c r="J130" s="61"/>
      <c r="K130" s="62"/>
      <c r="L130" s="63"/>
      <c r="M130" s="63"/>
      <c r="N130" s="63"/>
      <c r="O130" s="63"/>
      <c r="P130" s="64"/>
      <c r="Q130" s="63"/>
      <c r="R130" s="63"/>
      <c r="S130" s="63"/>
      <c r="T130" s="61"/>
    </row>
    <row r="131">
      <c r="A131" s="61"/>
      <c r="B131" s="61"/>
      <c r="C131" s="61"/>
      <c r="G131" s="61"/>
      <c r="H131" s="61"/>
      <c r="J131" s="61"/>
      <c r="K131" s="62"/>
      <c r="L131" s="63"/>
      <c r="M131" s="63"/>
      <c r="N131" s="63"/>
      <c r="O131" s="63"/>
      <c r="P131" s="64"/>
      <c r="Q131" s="63"/>
      <c r="R131" s="63"/>
      <c r="S131" s="63"/>
      <c r="T131" s="61"/>
    </row>
    <row r="132">
      <c r="A132" s="61"/>
      <c r="B132" s="61"/>
      <c r="C132" s="61"/>
      <c r="G132" s="61"/>
      <c r="H132" s="61"/>
      <c r="J132" s="61"/>
      <c r="K132" s="62"/>
      <c r="L132" s="63"/>
      <c r="M132" s="63"/>
      <c r="N132" s="63"/>
      <c r="O132" s="63"/>
      <c r="P132" s="64"/>
      <c r="Q132" s="63"/>
      <c r="R132" s="63"/>
      <c r="S132" s="63"/>
      <c r="T132" s="61"/>
    </row>
    <row r="133">
      <c r="A133" s="61"/>
      <c r="B133" s="61"/>
      <c r="C133" s="61"/>
      <c r="G133" s="61"/>
      <c r="H133" s="61"/>
      <c r="J133" s="61"/>
      <c r="K133" s="62"/>
      <c r="L133" s="63"/>
      <c r="M133" s="63"/>
      <c r="N133" s="63"/>
      <c r="O133" s="63"/>
      <c r="P133" s="64"/>
      <c r="Q133" s="63"/>
      <c r="R133" s="63"/>
      <c r="S133" s="63"/>
      <c r="T133" s="61"/>
    </row>
    <row r="134">
      <c r="A134" s="61"/>
      <c r="B134" s="61"/>
      <c r="C134" s="61"/>
      <c r="G134" s="61"/>
      <c r="H134" s="61"/>
      <c r="J134" s="61"/>
      <c r="K134" s="62"/>
      <c r="L134" s="63"/>
      <c r="M134" s="63"/>
      <c r="N134" s="63"/>
      <c r="O134" s="63"/>
      <c r="P134" s="64"/>
      <c r="Q134" s="63"/>
      <c r="R134" s="63"/>
      <c r="S134" s="63"/>
      <c r="T134" s="61"/>
    </row>
    <row r="135">
      <c r="A135" s="61"/>
      <c r="B135" s="61"/>
      <c r="C135" s="61"/>
      <c r="G135" s="61"/>
      <c r="H135" s="61"/>
      <c r="J135" s="61"/>
      <c r="K135" s="62"/>
      <c r="L135" s="63"/>
      <c r="M135" s="63"/>
      <c r="N135" s="63"/>
      <c r="O135" s="63"/>
      <c r="P135" s="64"/>
      <c r="Q135" s="63"/>
      <c r="R135" s="63"/>
      <c r="S135" s="63"/>
      <c r="T135" s="61"/>
    </row>
    <row r="136">
      <c r="A136" s="61"/>
      <c r="B136" s="61"/>
      <c r="C136" s="61"/>
      <c r="G136" s="61"/>
      <c r="H136" s="61"/>
      <c r="J136" s="61"/>
      <c r="K136" s="62"/>
      <c r="L136" s="63"/>
      <c r="M136" s="63"/>
      <c r="N136" s="63"/>
      <c r="O136" s="63"/>
      <c r="P136" s="64"/>
      <c r="Q136" s="63"/>
      <c r="R136" s="63"/>
      <c r="S136" s="63"/>
      <c r="T136" s="61"/>
    </row>
    <row r="137">
      <c r="A137" s="61"/>
      <c r="B137" s="61"/>
      <c r="C137" s="61"/>
      <c r="G137" s="61"/>
      <c r="H137" s="61"/>
      <c r="J137" s="61"/>
      <c r="K137" s="62"/>
      <c r="L137" s="63"/>
      <c r="M137" s="63"/>
      <c r="N137" s="63"/>
      <c r="O137" s="63"/>
      <c r="P137" s="64"/>
      <c r="Q137" s="63"/>
      <c r="R137" s="63"/>
      <c r="S137" s="63"/>
      <c r="T137" s="61"/>
    </row>
    <row r="138">
      <c r="A138" s="61"/>
      <c r="B138" s="61"/>
      <c r="C138" s="61"/>
      <c r="G138" s="61"/>
      <c r="H138" s="61"/>
      <c r="J138" s="61"/>
      <c r="K138" s="62"/>
      <c r="L138" s="63"/>
      <c r="M138" s="63"/>
      <c r="N138" s="63"/>
      <c r="O138" s="63"/>
      <c r="P138" s="64"/>
      <c r="Q138" s="63"/>
      <c r="R138" s="63"/>
      <c r="S138" s="63"/>
      <c r="T138" s="61"/>
    </row>
    <row r="139">
      <c r="A139" s="61"/>
      <c r="B139" s="61"/>
      <c r="C139" s="61"/>
      <c r="G139" s="61"/>
      <c r="H139" s="61"/>
      <c r="J139" s="61"/>
      <c r="K139" s="62"/>
      <c r="L139" s="63"/>
      <c r="M139" s="63"/>
      <c r="N139" s="63"/>
      <c r="O139" s="63"/>
      <c r="P139" s="64"/>
      <c r="Q139" s="63"/>
      <c r="R139" s="63"/>
      <c r="S139" s="63"/>
      <c r="T139" s="61"/>
    </row>
    <row r="140">
      <c r="A140" s="61"/>
      <c r="B140" s="61"/>
      <c r="C140" s="61"/>
      <c r="G140" s="61"/>
      <c r="H140" s="61"/>
      <c r="J140" s="61"/>
      <c r="K140" s="62"/>
      <c r="L140" s="63"/>
      <c r="M140" s="63"/>
      <c r="N140" s="63"/>
      <c r="O140" s="63"/>
      <c r="P140" s="64"/>
      <c r="Q140" s="63"/>
      <c r="R140" s="63"/>
      <c r="S140" s="63"/>
      <c r="T140" s="61"/>
    </row>
    <row r="141">
      <c r="A141" s="61"/>
      <c r="B141" s="61"/>
      <c r="C141" s="61"/>
      <c r="G141" s="61"/>
      <c r="H141" s="61"/>
      <c r="J141" s="61"/>
      <c r="K141" s="62"/>
      <c r="L141" s="63"/>
      <c r="M141" s="63"/>
      <c r="N141" s="63"/>
      <c r="O141" s="63"/>
      <c r="P141" s="64"/>
      <c r="Q141" s="63"/>
      <c r="R141" s="63"/>
      <c r="S141" s="63"/>
      <c r="T141" s="61"/>
    </row>
    <row r="142">
      <c r="A142" s="61"/>
      <c r="B142" s="61"/>
      <c r="C142" s="61"/>
      <c r="G142" s="61"/>
      <c r="H142" s="61"/>
      <c r="J142" s="61"/>
      <c r="K142" s="62"/>
      <c r="L142" s="63"/>
      <c r="M142" s="63"/>
      <c r="N142" s="63"/>
      <c r="O142" s="63"/>
      <c r="P142" s="64"/>
      <c r="Q142" s="63"/>
      <c r="R142" s="63"/>
      <c r="S142" s="63"/>
      <c r="T142" s="61"/>
    </row>
    <row r="143">
      <c r="A143" s="61"/>
      <c r="B143" s="61"/>
      <c r="C143" s="61"/>
      <c r="G143" s="61"/>
      <c r="H143" s="61"/>
      <c r="J143" s="61"/>
      <c r="K143" s="62"/>
      <c r="L143" s="63"/>
      <c r="M143" s="63"/>
      <c r="N143" s="63"/>
      <c r="O143" s="63"/>
      <c r="P143" s="64"/>
      <c r="Q143" s="63"/>
      <c r="R143" s="63"/>
      <c r="S143" s="63"/>
      <c r="T143" s="61"/>
    </row>
    <row r="144">
      <c r="A144" s="61"/>
      <c r="B144" s="61"/>
      <c r="C144" s="61"/>
      <c r="G144" s="61"/>
      <c r="H144" s="61"/>
      <c r="J144" s="61"/>
      <c r="K144" s="62"/>
      <c r="L144" s="63"/>
      <c r="M144" s="63"/>
      <c r="N144" s="63"/>
      <c r="O144" s="63"/>
      <c r="P144" s="64"/>
      <c r="Q144" s="63"/>
      <c r="R144" s="63"/>
      <c r="S144" s="63"/>
      <c r="T144" s="61"/>
    </row>
    <row r="145">
      <c r="A145" s="61"/>
      <c r="B145" s="61"/>
      <c r="C145" s="61"/>
      <c r="G145" s="61"/>
      <c r="H145" s="61"/>
      <c r="J145" s="61"/>
      <c r="K145" s="62"/>
      <c r="L145" s="63"/>
      <c r="M145" s="63"/>
      <c r="N145" s="63"/>
      <c r="O145" s="63"/>
      <c r="P145" s="64"/>
      <c r="Q145" s="63"/>
      <c r="R145" s="63"/>
      <c r="S145" s="63"/>
      <c r="T145" s="61"/>
    </row>
    <row r="146">
      <c r="A146" s="61"/>
      <c r="B146" s="61"/>
      <c r="C146" s="61"/>
      <c r="G146" s="61"/>
      <c r="H146" s="61"/>
      <c r="J146" s="61"/>
      <c r="K146" s="62"/>
      <c r="L146" s="63"/>
      <c r="M146" s="63"/>
      <c r="N146" s="63"/>
      <c r="O146" s="63"/>
      <c r="P146" s="64"/>
      <c r="Q146" s="63"/>
      <c r="R146" s="63"/>
      <c r="S146" s="63"/>
      <c r="T146" s="61"/>
    </row>
    <row r="147">
      <c r="A147" s="61"/>
      <c r="B147" s="61"/>
      <c r="C147" s="61"/>
      <c r="G147" s="61"/>
      <c r="H147" s="61"/>
      <c r="J147" s="61"/>
      <c r="K147" s="62"/>
      <c r="L147" s="63"/>
      <c r="M147" s="63"/>
      <c r="N147" s="63"/>
      <c r="O147" s="63"/>
      <c r="P147" s="64"/>
      <c r="Q147" s="63"/>
      <c r="R147" s="63"/>
      <c r="S147" s="63"/>
      <c r="T147" s="61"/>
    </row>
    <row r="148">
      <c r="A148" s="61"/>
      <c r="B148" s="61"/>
      <c r="C148" s="61"/>
      <c r="G148" s="61"/>
      <c r="H148" s="61"/>
      <c r="J148" s="61"/>
      <c r="K148" s="62"/>
      <c r="L148" s="63"/>
      <c r="M148" s="63"/>
      <c r="N148" s="63"/>
      <c r="O148" s="63"/>
      <c r="P148" s="64"/>
      <c r="Q148" s="63"/>
      <c r="R148" s="63"/>
      <c r="S148" s="63"/>
      <c r="T148" s="61"/>
    </row>
    <row r="149">
      <c r="A149" s="61"/>
      <c r="B149" s="61"/>
      <c r="C149" s="61"/>
      <c r="G149" s="61"/>
      <c r="H149" s="61"/>
      <c r="J149" s="61"/>
      <c r="K149" s="62"/>
      <c r="L149" s="63"/>
      <c r="M149" s="63"/>
      <c r="N149" s="63"/>
      <c r="O149" s="63"/>
      <c r="P149" s="64"/>
      <c r="Q149" s="63"/>
      <c r="R149" s="63"/>
      <c r="S149" s="63"/>
      <c r="T149" s="61"/>
    </row>
    <row r="150">
      <c r="A150" s="61"/>
      <c r="B150" s="61"/>
      <c r="C150" s="61"/>
      <c r="G150" s="61"/>
      <c r="H150" s="61"/>
      <c r="J150" s="61"/>
      <c r="K150" s="62"/>
      <c r="L150" s="63"/>
      <c r="M150" s="63"/>
      <c r="N150" s="63"/>
      <c r="O150" s="63"/>
      <c r="P150" s="64"/>
      <c r="Q150" s="63"/>
      <c r="R150" s="63"/>
      <c r="S150" s="63"/>
      <c r="T150" s="61"/>
    </row>
    <row r="151">
      <c r="A151" s="61"/>
      <c r="B151" s="61"/>
      <c r="C151" s="61"/>
      <c r="G151" s="61"/>
      <c r="H151" s="61"/>
      <c r="J151" s="61"/>
      <c r="K151" s="62"/>
      <c r="L151" s="63"/>
      <c r="M151" s="63"/>
      <c r="N151" s="63"/>
      <c r="O151" s="63"/>
      <c r="P151" s="64"/>
      <c r="Q151" s="63"/>
      <c r="R151" s="63"/>
      <c r="S151" s="63"/>
      <c r="T151" s="61"/>
    </row>
    <row r="152">
      <c r="A152" s="61"/>
      <c r="B152" s="61"/>
      <c r="C152" s="61"/>
      <c r="G152" s="61"/>
      <c r="H152" s="61"/>
      <c r="J152" s="61"/>
      <c r="K152" s="62"/>
      <c r="L152" s="63"/>
      <c r="M152" s="63"/>
      <c r="N152" s="63"/>
      <c r="O152" s="63"/>
      <c r="P152" s="64"/>
      <c r="Q152" s="63"/>
      <c r="R152" s="63"/>
      <c r="S152" s="63"/>
      <c r="T152" s="61"/>
    </row>
    <row r="153">
      <c r="A153" s="61"/>
      <c r="B153" s="61"/>
      <c r="C153" s="61"/>
      <c r="G153" s="61"/>
      <c r="H153" s="61"/>
      <c r="J153" s="61"/>
      <c r="K153" s="62"/>
      <c r="L153" s="63"/>
      <c r="M153" s="63"/>
      <c r="N153" s="63"/>
      <c r="O153" s="63"/>
      <c r="P153" s="64"/>
      <c r="Q153" s="63"/>
      <c r="R153" s="63"/>
      <c r="S153" s="63"/>
      <c r="T153" s="61"/>
    </row>
    <row r="154">
      <c r="A154" s="61"/>
      <c r="B154" s="61"/>
      <c r="C154" s="61"/>
      <c r="G154" s="61"/>
      <c r="H154" s="61"/>
      <c r="J154" s="61"/>
      <c r="K154" s="62"/>
      <c r="L154" s="63"/>
      <c r="M154" s="63"/>
      <c r="N154" s="63"/>
      <c r="O154" s="63"/>
      <c r="P154" s="64"/>
      <c r="Q154" s="63"/>
      <c r="R154" s="63"/>
      <c r="S154" s="63"/>
      <c r="T154" s="61"/>
    </row>
    <row r="155">
      <c r="A155" s="61"/>
      <c r="B155" s="61"/>
      <c r="C155" s="61"/>
      <c r="G155" s="61"/>
      <c r="H155" s="61"/>
      <c r="J155" s="61"/>
      <c r="K155" s="62"/>
      <c r="L155" s="63"/>
      <c r="M155" s="63"/>
      <c r="N155" s="63"/>
      <c r="O155" s="63"/>
      <c r="P155" s="64"/>
      <c r="Q155" s="63"/>
      <c r="R155" s="63"/>
      <c r="S155" s="63"/>
      <c r="T155" s="61"/>
    </row>
    <row r="156">
      <c r="A156" s="61"/>
      <c r="B156" s="61"/>
      <c r="C156" s="61"/>
      <c r="G156" s="61"/>
      <c r="H156" s="61"/>
      <c r="J156" s="61"/>
      <c r="K156" s="62"/>
      <c r="L156" s="63"/>
      <c r="M156" s="63"/>
      <c r="N156" s="63"/>
      <c r="O156" s="63"/>
      <c r="P156" s="64"/>
      <c r="Q156" s="63"/>
      <c r="R156" s="63"/>
      <c r="S156" s="63"/>
      <c r="T156" s="61"/>
    </row>
    <row r="157">
      <c r="A157" s="61"/>
      <c r="B157" s="61"/>
      <c r="C157" s="61"/>
      <c r="G157" s="61"/>
      <c r="H157" s="61"/>
      <c r="J157" s="61"/>
      <c r="K157" s="62"/>
      <c r="L157" s="63"/>
      <c r="M157" s="63"/>
      <c r="N157" s="63"/>
      <c r="O157" s="63"/>
      <c r="P157" s="64"/>
      <c r="Q157" s="63"/>
      <c r="R157" s="63"/>
      <c r="S157" s="63"/>
      <c r="T157" s="61"/>
    </row>
    <row r="158">
      <c r="A158" s="61"/>
      <c r="B158" s="61"/>
      <c r="C158" s="61"/>
      <c r="G158" s="61"/>
      <c r="H158" s="61"/>
      <c r="J158" s="61"/>
      <c r="K158" s="62"/>
      <c r="L158" s="63"/>
      <c r="M158" s="63"/>
      <c r="N158" s="63"/>
      <c r="O158" s="63"/>
      <c r="P158" s="64"/>
      <c r="Q158" s="63"/>
      <c r="R158" s="63"/>
      <c r="S158" s="63"/>
      <c r="T158" s="61"/>
    </row>
    <row r="159">
      <c r="A159" s="61"/>
      <c r="B159" s="61"/>
      <c r="C159" s="61"/>
      <c r="G159" s="61"/>
      <c r="H159" s="61"/>
      <c r="J159" s="61"/>
      <c r="K159" s="62"/>
      <c r="L159" s="63"/>
      <c r="M159" s="63"/>
      <c r="N159" s="63"/>
      <c r="O159" s="63"/>
      <c r="P159" s="64"/>
      <c r="Q159" s="63"/>
      <c r="R159" s="63"/>
      <c r="S159" s="63"/>
      <c r="T159" s="61"/>
    </row>
    <row r="160">
      <c r="A160" s="61"/>
      <c r="B160" s="61"/>
      <c r="C160" s="61"/>
      <c r="G160" s="61"/>
      <c r="H160" s="61"/>
      <c r="J160" s="61"/>
      <c r="K160" s="62"/>
      <c r="L160" s="63"/>
      <c r="M160" s="63"/>
      <c r="N160" s="63"/>
      <c r="O160" s="63"/>
      <c r="P160" s="64"/>
      <c r="Q160" s="63"/>
      <c r="R160" s="63"/>
      <c r="S160" s="63"/>
      <c r="T160" s="61"/>
    </row>
    <row r="161">
      <c r="A161" s="61"/>
      <c r="B161" s="61"/>
      <c r="C161" s="61"/>
      <c r="G161" s="61"/>
      <c r="H161" s="61"/>
      <c r="J161" s="61"/>
      <c r="K161" s="62"/>
      <c r="L161" s="63"/>
      <c r="M161" s="63"/>
      <c r="N161" s="63"/>
      <c r="O161" s="63"/>
      <c r="P161" s="64"/>
      <c r="Q161" s="63"/>
      <c r="R161" s="63"/>
      <c r="S161" s="63"/>
      <c r="T161" s="61"/>
    </row>
    <row r="162">
      <c r="A162" s="61"/>
      <c r="B162" s="61"/>
      <c r="C162" s="61"/>
      <c r="G162" s="61"/>
      <c r="H162" s="61"/>
      <c r="J162" s="61"/>
      <c r="K162" s="62"/>
      <c r="L162" s="63"/>
      <c r="M162" s="63"/>
      <c r="N162" s="63"/>
      <c r="O162" s="63"/>
      <c r="P162" s="64"/>
      <c r="Q162" s="63"/>
      <c r="R162" s="63"/>
      <c r="S162" s="63"/>
      <c r="T162" s="61"/>
    </row>
    <row r="163">
      <c r="A163" s="61"/>
      <c r="B163" s="61"/>
      <c r="C163" s="61"/>
      <c r="G163" s="61"/>
      <c r="H163" s="61"/>
      <c r="J163" s="61"/>
      <c r="K163" s="62"/>
      <c r="L163" s="63"/>
      <c r="M163" s="63"/>
      <c r="N163" s="63"/>
      <c r="O163" s="63"/>
      <c r="P163" s="64"/>
      <c r="Q163" s="63"/>
      <c r="R163" s="63"/>
      <c r="S163" s="63"/>
      <c r="T163" s="61"/>
    </row>
    <row r="164">
      <c r="A164" s="61"/>
      <c r="B164" s="61"/>
      <c r="C164" s="61"/>
      <c r="G164" s="61"/>
      <c r="H164" s="61"/>
      <c r="J164" s="61"/>
      <c r="K164" s="62"/>
      <c r="L164" s="63"/>
      <c r="M164" s="63"/>
      <c r="N164" s="63"/>
      <c r="O164" s="63"/>
      <c r="P164" s="64"/>
      <c r="Q164" s="63"/>
      <c r="R164" s="63"/>
      <c r="S164" s="63"/>
      <c r="T164" s="61"/>
    </row>
    <row r="165">
      <c r="A165" s="61"/>
      <c r="B165" s="61"/>
      <c r="C165" s="61"/>
      <c r="G165" s="61"/>
      <c r="H165" s="61"/>
      <c r="J165" s="61"/>
      <c r="K165" s="62"/>
      <c r="L165" s="63"/>
      <c r="M165" s="63"/>
      <c r="N165" s="63"/>
      <c r="O165" s="63"/>
      <c r="P165" s="64"/>
      <c r="Q165" s="63"/>
      <c r="R165" s="63"/>
      <c r="S165" s="63"/>
      <c r="T165" s="61"/>
    </row>
    <row r="166">
      <c r="A166" s="61"/>
      <c r="B166" s="61"/>
      <c r="C166" s="61"/>
      <c r="G166" s="61"/>
      <c r="H166" s="61"/>
      <c r="J166" s="61"/>
      <c r="K166" s="62"/>
      <c r="L166" s="63"/>
      <c r="M166" s="63"/>
      <c r="N166" s="63"/>
      <c r="O166" s="63"/>
      <c r="P166" s="64"/>
      <c r="Q166" s="63"/>
      <c r="R166" s="63"/>
      <c r="S166" s="63"/>
      <c r="T166" s="61"/>
    </row>
    <row r="167">
      <c r="A167" s="61"/>
      <c r="B167" s="61"/>
      <c r="C167" s="61"/>
      <c r="G167" s="61"/>
      <c r="H167" s="61"/>
      <c r="J167" s="61"/>
      <c r="K167" s="62"/>
      <c r="L167" s="63"/>
      <c r="M167" s="63"/>
      <c r="N167" s="63"/>
      <c r="O167" s="63"/>
      <c r="P167" s="64"/>
      <c r="Q167" s="63"/>
      <c r="R167" s="63"/>
      <c r="S167" s="63"/>
      <c r="T167" s="61"/>
    </row>
    <row r="168">
      <c r="A168" s="61"/>
      <c r="B168" s="61"/>
      <c r="C168" s="61"/>
      <c r="G168" s="61"/>
      <c r="H168" s="61"/>
      <c r="J168" s="61"/>
      <c r="K168" s="62"/>
      <c r="L168" s="63"/>
      <c r="M168" s="63"/>
      <c r="N168" s="63"/>
      <c r="O168" s="63"/>
      <c r="P168" s="64"/>
      <c r="Q168" s="63"/>
      <c r="R168" s="63"/>
      <c r="S168" s="63"/>
      <c r="T168" s="61"/>
    </row>
    <row r="169">
      <c r="A169" s="61"/>
      <c r="B169" s="61"/>
      <c r="C169" s="61"/>
      <c r="G169" s="61"/>
      <c r="H169" s="61"/>
      <c r="J169" s="61"/>
      <c r="K169" s="62"/>
      <c r="L169" s="63"/>
      <c r="M169" s="63"/>
      <c r="N169" s="63"/>
      <c r="O169" s="63"/>
      <c r="P169" s="64"/>
      <c r="Q169" s="63"/>
      <c r="R169" s="63"/>
      <c r="S169" s="63"/>
      <c r="T169" s="61"/>
    </row>
    <row r="170">
      <c r="A170" s="61"/>
      <c r="B170" s="61"/>
      <c r="C170" s="61"/>
      <c r="G170" s="61"/>
      <c r="H170" s="61"/>
      <c r="J170" s="61"/>
      <c r="K170" s="62"/>
      <c r="L170" s="63"/>
      <c r="M170" s="63"/>
      <c r="N170" s="63"/>
      <c r="O170" s="63"/>
      <c r="P170" s="64"/>
      <c r="Q170" s="63"/>
      <c r="R170" s="63"/>
      <c r="S170" s="63"/>
      <c r="T170" s="61"/>
    </row>
    <row r="171">
      <c r="A171" s="61"/>
      <c r="B171" s="61"/>
      <c r="C171" s="61"/>
      <c r="G171" s="61"/>
      <c r="H171" s="61"/>
      <c r="J171" s="61"/>
      <c r="K171" s="62"/>
      <c r="L171" s="63"/>
      <c r="M171" s="63"/>
      <c r="N171" s="63"/>
      <c r="O171" s="63"/>
      <c r="P171" s="64"/>
      <c r="Q171" s="63"/>
      <c r="R171" s="63"/>
      <c r="S171" s="63"/>
      <c r="T171" s="61"/>
    </row>
    <row r="172">
      <c r="A172" s="61"/>
      <c r="B172" s="61"/>
      <c r="C172" s="61"/>
      <c r="G172" s="61"/>
      <c r="H172" s="61"/>
      <c r="J172" s="61"/>
      <c r="K172" s="62"/>
      <c r="L172" s="63"/>
      <c r="M172" s="63"/>
      <c r="N172" s="63"/>
      <c r="O172" s="63"/>
      <c r="P172" s="64"/>
      <c r="Q172" s="63"/>
      <c r="R172" s="63"/>
      <c r="S172" s="63"/>
      <c r="T172" s="61"/>
    </row>
    <row r="173">
      <c r="A173" s="61"/>
      <c r="B173" s="61"/>
      <c r="C173" s="61"/>
      <c r="G173" s="61"/>
      <c r="H173" s="61"/>
      <c r="J173" s="61"/>
      <c r="K173" s="62"/>
      <c r="L173" s="63"/>
      <c r="M173" s="63"/>
      <c r="N173" s="63"/>
      <c r="O173" s="63"/>
      <c r="P173" s="64"/>
      <c r="Q173" s="63"/>
      <c r="R173" s="63"/>
      <c r="S173" s="63"/>
      <c r="T173" s="61"/>
    </row>
    <row r="174">
      <c r="A174" s="61"/>
      <c r="B174" s="61"/>
      <c r="C174" s="61"/>
      <c r="G174" s="61"/>
      <c r="H174" s="61"/>
      <c r="J174" s="61"/>
      <c r="K174" s="62"/>
      <c r="L174" s="63"/>
      <c r="M174" s="63"/>
      <c r="N174" s="63"/>
      <c r="O174" s="63"/>
      <c r="P174" s="64"/>
      <c r="Q174" s="63"/>
      <c r="R174" s="63"/>
      <c r="S174" s="63"/>
      <c r="T174" s="61"/>
    </row>
    <row r="175">
      <c r="A175" s="61"/>
      <c r="B175" s="61"/>
      <c r="C175" s="61"/>
      <c r="G175" s="61"/>
      <c r="H175" s="61"/>
      <c r="J175" s="61"/>
      <c r="K175" s="62"/>
      <c r="L175" s="63"/>
      <c r="M175" s="63"/>
      <c r="N175" s="63"/>
      <c r="O175" s="63"/>
      <c r="P175" s="64"/>
      <c r="Q175" s="63"/>
      <c r="R175" s="63"/>
      <c r="S175" s="63"/>
      <c r="T175" s="61"/>
    </row>
    <row r="176">
      <c r="A176" s="61"/>
      <c r="B176" s="61"/>
      <c r="C176" s="61"/>
      <c r="G176" s="61"/>
      <c r="H176" s="61"/>
      <c r="J176" s="61"/>
      <c r="K176" s="62"/>
      <c r="L176" s="63"/>
      <c r="M176" s="63"/>
      <c r="N176" s="63"/>
      <c r="O176" s="63"/>
      <c r="P176" s="64"/>
      <c r="Q176" s="63"/>
      <c r="R176" s="63"/>
      <c r="S176" s="63"/>
      <c r="T176" s="61"/>
    </row>
    <row r="177">
      <c r="A177" s="61"/>
      <c r="B177" s="61"/>
      <c r="C177" s="61"/>
      <c r="G177" s="61"/>
      <c r="H177" s="61"/>
      <c r="J177" s="61"/>
      <c r="K177" s="62"/>
      <c r="L177" s="63"/>
      <c r="M177" s="63"/>
      <c r="N177" s="63"/>
      <c r="O177" s="63"/>
      <c r="P177" s="64"/>
      <c r="Q177" s="63"/>
      <c r="R177" s="63"/>
      <c r="S177" s="63"/>
      <c r="T177" s="61"/>
    </row>
    <row r="178">
      <c r="A178" s="61"/>
      <c r="B178" s="61"/>
      <c r="C178" s="61"/>
      <c r="G178" s="61"/>
      <c r="H178" s="61"/>
      <c r="J178" s="61"/>
      <c r="K178" s="62"/>
      <c r="L178" s="63"/>
      <c r="M178" s="63"/>
      <c r="N178" s="63"/>
      <c r="O178" s="63"/>
      <c r="P178" s="64"/>
      <c r="Q178" s="63"/>
      <c r="R178" s="63"/>
      <c r="S178" s="63"/>
      <c r="T178" s="61"/>
    </row>
    <row r="179">
      <c r="A179" s="61"/>
      <c r="B179" s="61"/>
      <c r="C179" s="61"/>
      <c r="G179" s="61"/>
      <c r="H179" s="61"/>
      <c r="J179" s="61"/>
      <c r="K179" s="62"/>
      <c r="L179" s="63"/>
      <c r="M179" s="63"/>
      <c r="N179" s="63"/>
      <c r="O179" s="63"/>
      <c r="P179" s="64"/>
      <c r="Q179" s="63"/>
      <c r="R179" s="63"/>
      <c r="S179" s="63"/>
      <c r="T179" s="61"/>
    </row>
    <row r="180">
      <c r="A180" s="61"/>
      <c r="B180" s="61"/>
      <c r="C180" s="61"/>
      <c r="G180" s="61"/>
      <c r="H180" s="61"/>
      <c r="J180" s="61"/>
      <c r="K180" s="62"/>
      <c r="L180" s="63"/>
      <c r="M180" s="63"/>
      <c r="N180" s="63"/>
      <c r="O180" s="63"/>
      <c r="P180" s="64"/>
      <c r="Q180" s="63"/>
      <c r="R180" s="63"/>
      <c r="S180" s="63"/>
      <c r="T180" s="61"/>
    </row>
    <row r="181">
      <c r="A181" s="61"/>
      <c r="B181" s="61"/>
      <c r="C181" s="61"/>
      <c r="G181" s="61"/>
      <c r="H181" s="61"/>
      <c r="J181" s="61"/>
      <c r="K181" s="62"/>
      <c r="L181" s="63"/>
      <c r="M181" s="63"/>
      <c r="N181" s="63"/>
      <c r="O181" s="63"/>
      <c r="P181" s="64"/>
      <c r="Q181" s="63"/>
      <c r="R181" s="63"/>
      <c r="S181" s="63"/>
      <c r="T181" s="61"/>
    </row>
    <row r="182">
      <c r="A182" s="61"/>
      <c r="B182" s="61"/>
      <c r="C182" s="61"/>
      <c r="G182" s="61"/>
      <c r="H182" s="61"/>
      <c r="J182" s="61"/>
      <c r="K182" s="62"/>
      <c r="L182" s="63"/>
      <c r="M182" s="63"/>
      <c r="N182" s="63"/>
      <c r="O182" s="63"/>
      <c r="P182" s="64"/>
      <c r="Q182" s="63"/>
      <c r="R182" s="63"/>
      <c r="S182" s="63"/>
      <c r="T182" s="61"/>
    </row>
    <row r="183">
      <c r="A183" s="61"/>
      <c r="B183" s="61"/>
      <c r="C183" s="61"/>
      <c r="G183" s="61"/>
      <c r="H183" s="61"/>
      <c r="J183" s="61"/>
      <c r="K183" s="62"/>
      <c r="L183" s="63"/>
      <c r="M183" s="63"/>
      <c r="N183" s="63"/>
      <c r="O183" s="63"/>
      <c r="P183" s="64"/>
      <c r="Q183" s="63"/>
      <c r="R183" s="63"/>
      <c r="S183" s="63"/>
      <c r="T183" s="61"/>
    </row>
    <row r="184">
      <c r="A184" s="61"/>
      <c r="B184" s="61"/>
      <c r="C184" s="61"/>
      <c r="G184" s="61"/>
      <c r="H184" s="61"/>
      <c r="J184" s="61"/>
      <c r="K184" s="62"/>
      <c r="L184" s="63"/>
      <c r="M184" s="63"/>
      <c r="N184" s="63"/>
      <c r="O184" s="63"/>
      <c r="P184" s="64"/>
      <c r="Q184" s="63"/>
      <c r="R184" s="63"/>
      <c r="S184" s="63"/>
      <c r="T184" s="61"/>
    </row>
    <row r="185">
      <c r="A185" s="61"/>
      <c r="B185" s="61"/>
      <c r="C185" s="61"/>
      <c r="G185" s="61"/>
      <c r="H185" s="61"/>
      <c r="J185" s="61"/>
      <c r="K185" s="62"/>
      <c r="L185" s="63"/>
      <c r="M185" s="63"/>
      <c r="N185" s="63"/>
      <c r="O185" s="63"/>
      <c r="P185" s="64"/>
      <c r="Q185" s="63"/>
      <c r="R185" s="63"/>
      <c r="S185" s="63"/>
      <c r="T185" s="61"/>
    </row>
    <row r="186">
      <c r="A186" s="61"/>
      <c r="B186" s="61"/>
      <c r="C186" s="61"/>
      <c r="G186" s="61"/>
      <c r="H186" s="61"/>
      <c r="J186" s="61"/>
      <c r="K186" s="62"/>
      <c r="L186" s="63"/>
      <c r="M186" s="63"/>
      <c r="N186" s="63"/>
      <c r="O186" s="63"/>
      <c r="P186" s="64"/>
      <c r="Q186" s="63"/>
      <c r="R186" s="63"/>
      <c r="S186" s="63"/>
      <c r="T186" s="61"/>
    </row>
    <row r="187">
      <c r="A187" s="61"/>
      <c r="B187" s="61"/>
      <c r="C187" s="61"/>
      <c r="G187" s="61"/>
      <c r="H187" s="61"/>
      <c r="J187" s="61"/>
      <c r="K187" s="62"/>
      <c r="L187" s="63"/>
      <c r="M187" s="63"/>
      <c r="N187" s="63"/>
      <c r="O187" s="63"/>
      <c r="P187" s="64"/>
      <c r="Q187" s="63"/>
      <c r="R187" s="63"/>
      <c r="S187" s="63"/>
      <c r="T187" s="61"/>
    </row>
    <row r="188">
      <c r="A188" s="61"/>
      <c r="B188" s="61"/>
      <c r="C188" s="61"/>
      <c r="G188" s="61"/>
      <c r="H188" s="61"/>
      <c r="J188" s="61"/>
      <c r="K188" s="62"/>
      <c r="L188" s="63"/>
      <c r="M188" s="63"/>
      <c r="N188" s="63"/>
      <c r="O188" s="63"/>
      <c r="P188" s="64"/>
      <c r="Q188" s="63"/>
      <c r="R188" s="63"/>
      <c r="S188" s="63"/>
      <c r="T188" s="61"/>
    </row>
    <row r="189">
      <c r="A189" s="61"/>
      <c r="B189" s="61"/>
      <c r="C189" s="61"/>
      <c r="G189" s="61"/>
      <c r="H189" s="61"/>
      <c r="J189" s="61"/>
      <c r="K189" s="62"/>
      <c r="L189" s="63"/>
      <c r="M189" s="63"/>
      <c r="N189" s="63"/>
      <c r="O189" s="63"/>
      <c r="P189" s="64"/>
      <c r="Q189" s="63"/>
      <c r="R189" s="63"/>
      <c r="S189" s="63"/>
      <c r="T189" s="61"/>
    </row>
    <row r="190">
      <c r="A190" s="61"/>
      <c r="B190" s="61"/>
      <c r="C190" s="61"/>
      <c r="G190" s="61"/>
      <c r="H190" s="61"/>
      <c r="J190" s="61"/>
      <c r="K190" s="62"/>
      <c r="L190" s="63"/>
      <c r="M190" s="63"/>
      <c r="N190" s="63"/>
      <c r="O190" s="63"/>
      <c r="P190" s="64"/>
      <c r="Q190" s="63"/>
      <c r="R190" s="63"/>
      <c r="S190" s="63"/>
      <c r="T190" s="61"/>
    </row>
    <row r="191">
      <c r="A191" s="61"/>
      <c r="B191" s="61"/>
      <c r="C191" s="61"/>
      <c r="G191" s="61"/>
      <c r="H191" s="61"/>
      <c r="J191" s="61"/>
      <c r="K191" s="62"/>
      <c r="L191" s="63"/>
      <c r="M191" s="63"/>
      <c r="N191" s="63"/>
      <c r="O191" s="63"/>
      <c r="P191" s="64"/>
      <c r="Q191" s="63"/>
      <c r="R191" s="63"/>
      <c r="S191" s="63"/>
      <c r="T191" s="61"/>
    </row>
    <row r="192">
      <c r="A192" s="61"/>
      <c r="B192" s="61"/>
      <c r="C192" s="61"/>
      <c r="G192" s="61"/>
      <c r="H192" s="61"/>
      <c r="J192" s="61"/>
      <c r="K192" s="62"/>
      <c r="L192" s="63"/>
      <c r="M192" s="63"/>
      <c r="N192" s="63"/>
      <c r="O192" s="63"/>
      <c r="P192" s="64"/>
      <c r="Q192" s="63"/>
      <c r="R192" s="63"/>
      <c r="S192" s="63"/>
      <c r="T192" s="61"/>
    </row>
    <row r="193">
      <c r="A193" s="61"/>
      <c r="B193" s="61"/>
      <c r="C193" s="61"/>
      <c r="G193" s="61"/>
      <c r="H193" s="61"/>
      <c r="J193" s="61"/>
      <c r="K193" s="62"/>
      <c r="L193" s="63"/>
      <c r="M193" s="63"/>
      <c r="N193" s="63"/>
      <c r="O193" s="63"/>
      <c r="P193" s="64"/>
      <c r="Q193" s="63"/>
      <c r="R193" s="63"/>
      <c r="S193" s="63"/>
      <c r="T193" s="61"/>
    </row>
    <row r="194">
      <c r="A194" s="61"/>
      <c r="B194" s="61"/>
      <c r="C194" s="61"/>
      <c r="G194" s="61"/>
      <c r="H194" s="61"/>
      <c r="J194" s="61"/>
      <c r="K194" s="62"/>
      <c r="L194" s="63"/>
      <c r="M194" s="63"/>
      <c r="N194" s="63"/>
      <c r="O194" s="63"/>
      <c r="P194" s="64"/>
      <c r="Q194" s="63"/>
      <c r="R194" s="63"/>
      <c r="S194" s="63"/>
      <c r="T194" s="61"/>
    </row>
    <row r="195">
      <c r="A195" s="61"/>
      <c r="B195" s="61"/>
      <c r="C195" s="61"/>
      <c r="G195" s="61"/>
      <c r="H195" s="61"/>
      <c r="J195" s="61"/>
      <c r="K195" s="62"/>
      <c r="L195" s="63"/>
      <c r="M195" s="63"/>
      <c r="N195" s="63"/>
      <c r="O195" s="63"/>
      <c r="P195" s="64"/>
      <c r="Q195" s="63"/>
      <c r="R195" s="63"/>
      <c r="S195" s="63"/>
      <c r="T195" s="61"/>
    </row>
    <row r="196">
      <c r="A196" s="61"/>
      <c r="B196" s="61"/>
      <c r="C196" s="61"/>
      <c r="G196" s="61"/>
      <c r="H196" s="61"/>
      <c r="J196" s="61"/>
      <c r="K196" s="62"/>
      <c r="L196" s="63"/>
      <c r="M196" s="63"/>
      <c r="N196" s="63"/>
      <c r="O196" s="63"/>
      <c r="P196" s="64"/>
      <c r="Q196" s="63"/>
      <c r="R196" s="63"/>
      <c r="S196" s="63"/>
      <c r="T196" s="61"/>
    </row>
    <row r="197">
      <c r="A197" s="61"/>
      <c r="B197" s="61"/>
      <c r="C197" s="61"/>
      <c r="G197" s="61"/>
      <c r="H197" s="61"/>
      <c r="J197" s="61"/>
      <c r="K197" s="62"/>
      <c r="L197" s="63"/>
      <c r="M197" s="63"/>
      <c r="N197" s="63"/>
      <c r="O197" s="63"/>
      <c r="P197" s="64"/>
      <c r="Q197" s="63"/>
      <c r="R197" s="63"/>
      <c r="S197" s="63"/>
      <c r="T197" s="61"/>
    </row>
    <row r="198">
      <c r="A198" s="61"/>
      <c r="B198" s="61"/>
      <c r="C198" s="61"/>
      <c r="G198" s="61"/>
      <c r="H198" s="61"/>
      <c r="J198" s="61"/>
      <c r="K198" s="62"/>
      <c r="L198" s="63"/>
      <c r="M198" s="63"/>
      <c r="N198" s="63"/>
      <c r="O198" s="63"/>
      <c r="P198" s="64"/>
      <c r="Q198" s="63"/>
      <c r="R198" s="63"/>
      <c r="S198" s="63"/>
      <c r="T198" s="61"/>
    </row>
    <row r="199">
      <c r="A199" s="61"/>
      <c r="B199" s="61"/>
      <c r="C199" s="61"/>
      <c r="G199" s="61"/>
      <c r="H199" s="61"/>
      <c r="J199" s="61"/>
      <c r="K199" s="62"/>
      <c r="L199" s="63"/>
      <c r="M199" s="63"/>
      <c r="N199" s="63"/>
      <c r="O199" s="63"/>
      <c r="P199" s="64"/>
      <c r="Q199" s="63"/>
      <c r="R199" s="63"/>
      <c r="S199" s="63"/>
      <c r="T199" s="61"/>
    </row>
    <row r="200">
      <c r="A200" s="61"/>
      <c r="B200" s="61"/>
      <c r="C200" s="61"/>
      <c r="G200" s="61"/>
      <c r="H200" s="61"/>
      <c r="J200" s="61"/>
      <c r="K200" s="62"/>
      <c r="L200" s="63"/>
      <c r="M200" s="63"/>
      <c r="N200" s="63"/>
      <c r="O200" s="63"/>
      <c r="P200" s="64"/>
      <c r="Q200" s="63"/>
      <c r="R200" s="63"/>
      <c r="S200" s="63"/>
      <c r="T200" s="61"/>
    </row>
    <row r="201">
      <c r="A201" s="61"/>
      <c r="B201" s="61"/>
      <c r="C201" s="61"/>
      <c r="G201" s="61"/>
      <c r="H201" s="61"/>
      <c r="J201" s="61"/>
      <c r="K201" s="62"/>
      <c r="L201" s="63"/>
      <c r="M201" s="63"/>
      <c r="N201" s="63"/>
      <c r="O201" s="63"/>
      <c r="P201" s="64"/>
      <c r="Q201" s="63"/>
      <c r="R201" s="63"/>
      <c r="S201" s="63"/>
      <c r="T201" s="61"/>
    </row>
    <row r="202">
      <c r="A202" s="61"/>
      <c r="B202" s="61"/>
      <c r="C202" s="61"/>
      <c r="G202" s="61"/>
      <c r="H202" s="61"/>
      <c r="J202" s="61"/>
      <c r="K202" s="62"/>
      <c r="L202" s="63"/>
      <c r="M202" s="63"/>
      <c r="N202" s="63"/>
      <c r="O202" s="63"/>
      <c r="P202" s="64"/>
      <c r="Q202" s="63"/>
      <c r="R202" s="63"/>
      <c r="S202" s="63"/>
      <c r="T202" s="61"/>
    </row>
    <row r="203">
      <c r="A203" s="61"/>
      <c r="B203" s="61"/>
      <c r="C203" s="61"/>
      <c r="G203" s="61"/>
      <c r="H203" s="61"/>
      <c r="J203" s="61"/>
      <c r="K203" s="62"/>
      <c r="L203" s="63"/>
      <c r="M203" s="63"/>
      <c r="N203" s="63"/>
      <c r="O203" s="63"/>
      <c r="P203" s="64"/>
      <c r="Q203" s="63"/>
      <c r="R203" s="63"/>
      <c r="S203" s="63"/>
      <c r="T203" s="61"/>
    </row>
    <row r="204">
      <c r="A204" s="61"/>
      <c r="B204" s="61"/>
      <c r="C204" s="61"/>
      <c r="G204" s="61"/>
      <c r="H204" s="61"/>
      <c r="J204" s="61"/>
      <c r="K204" s="62"/>
      <c r="L204" s="63"/>
      <c r="M204" s="63"/>
      <c r="N204" s="63"/>
      <c r="O204" s="63"/>
      <c r="P204" s="64"/>
      <c r="Q204" s="63"/>
      <c r="R204" s="63"/>
      <c r="S204" s="63"/>
      <c r="T204" s="61"/>
    </row>
    <row r="205">
      <c r="A205" s="61"/>
      <c r="B205" s="61"/>
      <c r="C205" s="61"/>
      <c r="G205" s="61"/>
      <c r="H205" s="61"/>
      <c r="J205" s="61"/>
      <c r="K205" s="62"/>
      <c r="L205" s="63"/>
      <c r="M205" s="63"/>
      <c r="N205" s="63"/>
      <c r="O205" s="63"/>
      <c r="P205" s="64"/>
      <c r="Q205" s="63"/>
      <c r="R205" s="63"/>
      <c r="S205" s="63"/>
      <c r="T205" s="61"/>
    </row>
    <row r="206">
      <c r="A206" s="61"/>
      <c r="B206" s="61"/>
      <c r="C206" s="61"/>
      <c r="G206" s="61"/>
      <c r="H206" s="61"/>
      <c r="J206" s="61"/>
      <c r="K206" s="62"/>
      <c r="L206" s="63"/>
      <c r="M206" s="63"/>
      <c r="N206" s="63"/>
      <c r="O206" s="63"/>
      <c r="P206" s="64"/>
      <c r="Q206" s="63"/>
      <c r="R206" s="63"/>
      <c r="S206" s="63"/>
      <c r="T206" s="61"/>
    </row>
    <row r="207">
      <c r="A207" s="61"/>
      <c r="B207" s="61"/>
      <c r="C207" s="61"/>
      <c r="G207" s="61"/>
      <c r="H207" s="61"/>
      <c r="J207" s="61"/>
      <c r="K207" s="62"/>
      <c r="L207" s="63"/>
      <c r="M207" s="63"/>
      <c r="N207" s="63"/>
      <c r="O207" s="63"/>
      <c r="P207" s="64"/>
      <c r="Q207" s="63"/>
      <c r="R207" s="63"/>
      <c r="S207" s="63"/>
      <c r="T207" s="61"/>
    </row>
    <row r="208">
      <c r="A208" s="61"/>
      <c r="B208" s="61"/>
      <c r="C208" s="61"/>
      <c r="G208" s="61"/>
      <c r="H208" s="61"/>
      <c r="J208" s="61"/>
      <c r="K208" s="62"/>
      <c r="L208" s="63"/>
      <c r="M208" s="63"/>
      <c r="N208" s="63"/>
      <c r="O208" s="63"/>
      <c r="P208" s="64"/>
      <c r="Q208" s="63"/>
      <c r="R208" s="63"/>
      <c r="S208" s="63"/>
      <c r="T208" s="61"/>
    </row>
    <row r="209">
      <c r="A209" s="61"/>
      <c r="B209" s="61"/>
      <c r="C209" s="61"/>
      <c r="G209" s="61"/>
      <c r="H209" s="61"/>
      <c r="J209" s="61"/>
      <c r="K209" s="62"/>
      <c r="L209" s="63"/>
      <c r="M209" s="63"/>
      <c r="N209" s="63"/>
      <c r="O209" s="63"/>
      <c r="P209" s="64"/>
      <c r="Q209" s="63"/>
      <c r="R209" s="63"/>
      <c r="S209" s="63"/>
      <c r="T209" s="61"/>
    </row>
    <row r="210">
      <c r="A210" s="61"/>
      <c r="B210" s="61"/>
      <c r="C210" s="61"/>
      <c r="G210" s="61"/>
      <c r="H210" s="61"/>
      <c r="J210" s="61"/>
      <c r="K210" s="62"/>
      <c r="L210" s="63"/>
      <c r="M210" s="63"/>
      <c r="N210" s="63"/>
      <c r="O210" s="63"/>
      <c r="P210" s="64"/>
      <c r="Q210" s="63"/>
      <c r="R210" s="63"/>
      <c r="S210" s="63"/>
      <c r="T210" s="61"/>
    </row>
    <row r="211">
      <c r="A211" s="61"/>
      <c r="B211" s="61"/>
      <c r="C211" s="61"/>
      <c r="G211" s="61"/>
      <c r="H211" s="61"/>
      <c r="J211" s="61"/>
      <c r="K211" s="62"/>
      <c r="L211" s="63"/>
      <c r="M211" s="63"/>
      <c r="N211" s="63"/>
      <c r="O211" s="63"/>
      <c r="P211" s="64"/>
      <c r="Q211" s="63"/>
      <c r="R211" s="63"/>
      <c r="S211" s="63"/>
      <c r="T211" s="61"/>
    </row>
    <row r="212">
      <c r="A212" s="61"/>
      <c r="B212" s="61"/>
      <c r="C212" s="61"/>
      <c r="G212" s="61"/>
      <c r="H212" s="61"/>
      <c r="J212" s="61"/>
      <c r="K212" s="62"/>
      <c r="L212" s="63"/>
      <c r="M212" s="63"/>
      <c r="N212" s="63"/>
      <c r="O212" s="63"/>
      <c r="P212" s="64"/>
      <c r="Q212" s="63"/>
      <c r="R212" s="63"/>
      <c r="S212" s="63"/>
      <c r="T212" s="61"/>
    </row>
    <row r="213">
      <c r="A213" s="61"/>
      <c r="B213" s="61"/>
      <c r="C213" s="61"/>
      <c r="G213" s="61"/>
      <c r="H213" s="61"/>
      <c r="J213" s="61"/>
      <c r="K213" s="62"/>
      <c r="L213" s="63"/>
      <c r="M213" s="63"/>
      <c r="N213" s="63"/>
      <c r="O213" s="63"/>
      <c r="P213" s="64"/>
      <c r="Q213" s="63"/>
      <c r="R213" s="63"/>
      <c r="S213" s="63"/>
      <c r="T213" s="61"/>
    </row>
    <row r="214">
      <c r="A214" s="61"/>
      <c r="B214" s="61"/>
      <c r="C214" s="61"/>
      <c r="G214" s="61"/>
      <c r="H214" s="61"/>
      <c r="J214" s="61"/>
      <c r="K214" s="62"/>
      <c r="L214" s="63"/>
      <c r="M214" s="63"/>
      <c r="N214" s="63"/>
      <c r="O214" s="63"/>
      <c r="P214" s="64"/>
      <c r="Q214" s="63"/>
      <c r="R214" s="63"/>
      <c r="S214" s="63"/>
      <c r="T214" s="61"/>
    </row>
    <row r="215">
      <c r="A215" s="61"/>
      <c r="B215" s="61"/>
      <c r="C215" s="61"/>
      <c r="G215" s="61"/>
      <c r="H215" s="61"/>
      <c r="J215" s="61"/>
      <c r="K215" s="62"/>
      <c r="L215" s="63"/>
      <c r="M215" s="63"/>
      <c r="N215" s="63"/>
      <c r="O215" s="63"/>
      <c r="P215" s="64"/>
      <c r="Q215" s="63"/>
      <c r="R215" s="63"/>
      <c r="S215" s="63"/>
      <c r="T215" s="61"/>
    </row>
    <row r="216">
      <c r="A216" s="61"/>
      <c r="B216" s="61"/>
      <c r="C216" s="61"/>
      <c r="G216" s="61"/>
      <c r="H216" s="61"/>
      <c r="J216" s="61"/>
      <c r="K216" s="62"/>
      <c r="L216" s="63"/>
      <c r="M216" s="63"/>
      <c r="N216" s="63"/>
      <c r="O216" s="63"/>
      <c r="P216" s="64"/>
      <c r="Q216" s="63"/>
      <c r="R216" s="63"/>
      <c r="S216" s="63"/>
      <c r="T216" s="61"/>
    </row>
    <row r="217">
      <c r="A217" s="61"/>
      <c r="B217" s="61"/>
      <c r="C217" s="61"/>
      <c r="G217" s="61"/>
      <c r="H217" s="61"/>
      <c r="J217" s="61"/>
      <c r="K217" s="62"/>
      <c r="L217" s="63"/>
      <c r="M217" s="63"/>
      <c r="N217" s="63"/>
      <c r="O217" s="63"/>
      <c r="P217" s="64"/>
      <c r="Q217" s="63"/>
      <c r="R217" s="63"/>
      <c r="S217" s="63"/>
      <c r="T217" s="61"/>
    </row>
    <row r="218">
      <c r="A218" s="61"/>
      <c r="B218" s="61"/>
      <c r="C218" s="61"/>
      <c r="G218" s="61"/>
      <c r="H218" s="61"/>
      <c r="J218" s="61"/>
      <c r="K218" s="62"/>
      <c r="L218" s="63"/>
      <c r="M218" s="63"/>
      <c r="N218" s="63"/>
      <c r="O218" s="63"/>
      <c r="P218" s="64"/>
      <c r="Q218" s="63"/>
      <c r="R218" s="63"/>
      <c r="S218" s="63"/>
      <c r="T218" s="61"/>
    </row>
    <row r="219">
      <c r="A219" s="61"/>
      <c r="B219" s="61"/>
      <c r="C219" s="61"/>
      <c r="G219" s="61"/>
      <c r="H219" s="61"/>
      <c r="J219" s="61"/>
      <c r="K219" s="62"/>
      <c r="L219" s="63"/>
      <c r="M219" s="63"/>
      <c r="N219" s="63"/>
      <c r="O219" s="63"/>
      <c r="P219" s="64"/>
      <c r="Q219" s="63"/>
      <c r="R219" s="63"/>
      <c r="S219" s="63"/>
      <c r="T219" s="61"/>
    </row>
    <row r="220">
      <c r="A220" s="61"/>
      <c r="B220" s="61"/>
      <c r="C220" s="61"/>
      <c r="G220" s="61"/>
      <c r="H220" s="61"/>
      <c r="J220" s="61"/>
      <c r="K220" s="62"/>
      <c r="L220" s="63"/>
      <c r="M220" s="63"/>
      <c r="N220" s="63"/>
      <c r="O220" s="63"/>
      <c r="P220" s="64"/>
      <c r="Q220" s="63"/>
      <c r="R220" s="63"/>
      <c r="S220" s="63"/>
      <c r="T220" s="61"/>
    </row>
    <row r="221">
      <c r="A221" s="61"/>
      <c r="B221" s="61"/>
      <c r="C221" s="61"/>
      <c r="G221" s="61"/>
      <c r="H221" s="61"/>
      <c r="J221" s="61"/>
      <c r="K221" s="62"/>
      <c r="L221" s="63"/>
      <c r="M221" s="63"/>
      <c r="N221" s="63"/>
      <c r="O221" s="63"/>
      <c r="P221" s="64"/>
      <c r="Q221" s="63"/>
      <c r="R221" s="63"/>
      <c r="S221" s="63"/>
      <c r="T221" s="61"/>
    </row>
    <row r="222">
      <c r="A222" s="61"/>
      <c r="B222" s="61"/>
      <c r="C222" s="61"/>
      <c r="G222" s="61"/>
      <c r="H222" s="61"/>
      <c r="J222" s="61"/>
      <c r="K222" s="62"/>
      <c r="L222" s="63"/>
      <c r="M222" s="63"/>
      <c r="N222" s="63"/>
      <c r="O222" s="63"/>
      <c r="P222" s="64"/>
      <c r="Q222" s="63"/>
      <c r="R222" s="63"/>
      <c r="S222" s="63"/>
      <c r="T222" s="61"/>
    </row>
    <row r="223">
      <c r="A223" s="61"/>
      <c r="B223" s="61"/>
      <c r="C223" s="61"/>
      <c r="G223" s="61"/>
      <c r="H223" s="61"/>
      <c r="J223" s="61"/>
      <c r="K223" s="62"/>
      <c r="L223" s="63"/>
      <c r="M223" s="63"/>
      <c r="N223" s="63"/>
      <c r="O223" s="63"/>
      <c r="P223" s="64"/>
      <c r="Q223" s="63"/>
      <c r="R223" s="63"/>
      <c r="S223" s="63"/>
      <c r="T223" s="61"/>
    </row>
    <row r="224">
      <c r="A224" s="61"/>
      <c r="B224" s="61"/>
      <c r="C224" s="61"/>
      <c r="G224" s="61"/>
      <c r="H224" s="61"/>
      <c r="J224" s="61"/>
      <c r="K224" s="62"/>
      <c r="L224" s="63"/>
      <c r="M224" s="63"/>
      <c r="N224" s="63"/>
      <c r="O224" s="63"/>
      <c r="P224" s="64"/>
      <c r="Q224" s="63"/>
      <c r="R224" s="63"/>
      <c r="S224" s="63"/>
      <c r="T224" s="61"/>
    </row>
    <row r="225">
      <c r="A225" s="61"/>
      <c r="B225" s="61"/>
      <c r="C225" s="61"/>
      <c r="G225" s="61"/>
      <c r="H225" s="61"/>
      <c r="J225" s="61"/>
      <c r="K225" s="62"/>
      <c r="L225" s="63"/>
      <c r="M225" s="63"/>
      <c r="N225" s="63"/>
      <c r="O225" s="63"/>
      <c r="P225" s="64"/>
      <c r="Q225" s="63"/>
      <c r="R225" s="63"/>
      <c r="S225" s="63"/>
      <c r="T225" s="61"/>
    </row>
    <row r="226">
      <c r="A226" s="61"/>
      <c r="B226" s="61"/>
      <c r="C226" s="61"/>
      <c r="G226" s="61"/>
      <c r="H226" s="61"/>
      <c r="J226" s="61"/>
      <c r="K226" s="62"/>
      <c r="L226" s="63"/>
      <c r="M226" s="63"/>
      <c r="N226" s="63"/>
      <c r="O226" s="63"/>
      <c r="P226" s="64"/>
      <c r="Q226" s="63"/>
      <c r="R226" s="63"/>
      <c r="S226" s="63"/>
      <c r="T226" s="61"/>
    </row>
    <row r="227">
      <c r="A227" s="61"/>
      <c r="B227" s="61"/>
      <c r="C227" s="61"/>
      <c r="G227" s="61"/>
      <c r="H227" s="61"/>
      <c r="J227" s="61"/>
      <c r="K227" s="62"/>
      <c r="L227" s="63"/>
      <c r="M227" s="63"/>
      <c r="N227" s="63"/>
      <c r="O227" s="63"/>
      <c r="P227" s="64"/>
      <c r="Q227" s="63"/>
      <c r="R227" s="63"/>
      <c r="S227" s="63"/>
      <c r="T227" s="61"/>
    </row>
    <row r="228">
      <c r="A228" s="61"/>
      <c r="B228" s="61"/>
      <c r="C228" s="61"/>
      <c r="G228" s="61"/>
      <c r="H228" s="61"/>
      <c r="J228" s="61"/>
      <c r="K228" s="62"/>
      <c r="L228" s="63"/>
      <c r="M228" s="63"/>
      <c r="N228" s="63"/>
      <c r="O228" s="63"/>
      <c r="P228" s="64"/>
      <c r="Q228" s="63"/>
      <c r="R228" s="63"/>
      <c r="S228" s="63"/>
      <c r="T228" s="61"/>
    </row>
    <row r="229">
      <c r="A229" s="61"/>
      <c r="B229" s="61"/>
      <c r="C229" s="61"/>
      <c r="G229" s="61"/>
      <c r="H229" s="61"/>
      <c r="J229" s="61"/>
      <c r="K229" s="62"/>
      <c r="L229" s="63"/>
      <c r="M229" s="63"/>
      <c r="N229" s="63"/>
      <c r="O229" s="63"/>
      <c r="P229" s="64"/>
      <c r="Q229" s="63"/>
      <c r="R229" s="63"/>
      <c r="S229" s="63"/>
      <c r="T229" s="61"/>
    </row>
    <row r="230">
      <c r="A230" s="61"/>
      <c r="B230" s="61"/>
      <c r="C230" s="61"/>
      <c r="G230" s="61"/>
      <c r="H230" s="61"/>
      <c r="J230" s="61"/>
      <c r="K230" s="62"/>
      <c r="L230" s="63"/>
      <c r="M230" s="63"/>
      <c r="N230" s="63"/>
      <c r="O230" s="63"/>
      <c r="P230" s="64"/>
      <c r="Q230" s="63"/>
      <c r="R230" s="63"/>
      <c r="S230" s="63"/>
      <c r="T230" s="61"/>
    </row>
    <row r="231">
      <c r="A231" s="61"/>
      <c r="B231" s="61"/>
      <c r="C231" s="61"/>
      <c r="G231" s="61"/>
      <c r="H231" s="61"/>
      <c r="J231" s="61"/>
      <c r="K231" s="62"/>
      <c r="L231" s="63"/>
      <c r="M231" s="63"/>
      <c r="N231" s="63"/>
      <c r="O231" s="63"/>
      <c r="P231" s="64"/>
      <c r="Q231" s="63"/>
      <c r="R231" s="63"/>
      <c r="S231" s="63"/>
      <c r="T231" s="61"/>
    </row>
    <row r="232">
      <c r="A232" s="61"/>
      <c r="B232" s="61"/>
      <c r="C232" s="61"/>
      <c r="G232" s="61"/>
      <c r="H232" s="61"/>
      <c r="J232" s="61"/>
      <c r="K232" s="62"/>
      <c r="L232" s="63"/>
      <c r="M232" s="63"/>
      <c r="N232" s="63"/>
      <c r="O232" s="63"/>
      <c r="P232" s="64"/>
      <c r="Q232" s="63"/>
      <c r="R232" s="63"/>
      <c r="S232" s="63"/>
      <c r="T232" s="61"/>
    </row>
    <row r="233">
      <c r="A233" s="61"/>
      <c r="B233" s="61"/>
      <c r="C233" s="61"/>
      <c r="G233" s="61"/>
      <c r="H233" s="61"/>
      <c r="J233" s="61"/>
      <c r="K233" s="62"/>
      <c r="L233" s="63"/>
      <c r="M233" s="63"/>
      <c r="N233" s="63"/>
      <c r="O233" s="63"/>
      <c r="P233" s="64"/>
      <c r="Q233" s="63"/>
      <c r="R233" s="63"/>
      <c r="S233" s="63"/>
      <c r="T233" s="61"/>
    </row>
    <row r="234">
      <c r="A234" s="61"/>
      <c r="B234" s="61"/>
      <c r="C234" s="61"/>
      <c r="G234" s="61"/>
      <c r="H234" s="61"/>
      <c r="J234" s="61"/>
      <c r="K234" s="62"/>
      <c r="L234" s="63"/>
      <c r="M234" s="63"/>
      <c r="N234" s="63"/>
      <c r="O234" s="63"/>
      <c r="P234" s="64"/>
      <c r="Q234" s="63"/>
      <c r="R234" s="63"/>
      <c r="S234" s="63"/>
      <c r="T234" s="61"/>
    </row>
    <row r="235">
      <c r="A235" s="61"/>
      <c r="B235" s="61"/>
      <c r="C235" s="61"/>
      <c r="G235" s="61"/>
      <c r="H235" s="61"/>
      <c r="J235" s="61"/>
      <c r="K235" s="62"/>
      <c r="L235" s="63"/>
      <c r="M235" s="63"/>
      <c r="N235" s="63"/>
      <c r="O235" s="63"/>
      <c r="P235" s="64"/>
      <c r="Q235" s="63"/>
      <c r="R235" s="63"/>
      <c r="S235" s="63"/>
      <c r="T235" s="61"/>
    </row>
    <row r="236">
      <c r="A236" s="61"/>
      <c r="B236" s="61"/>
      <c r="C236" s="61"/>
      <c r="G236" s="61"/>
      <c r="H236" s="61"/>
      <c r="J236" s="61"/>
      <c r="K236" s="62"/>
      <c r="L236" s="63"/>
      <c r="M236" s="63"/>
      <c r="N236" s="63"/>
      <c r="O236" s="63"/>
      <c r="P236" s="64"/>
      <c r="Q236" s="63"/>
      <c r="R236" s="63"/>
      <c r="S236" s="63"/>
      <c r="T236" s="61"/>
    </row>
    <row r="237">
      <c r="A237" s="61"/>
      <c r="B237" s="61"/>
      <c r="C237" s="61"/>
      <c r="G237" s="61"/>
      <c r="H237" s="61"/>
      <c r="J237" s="61"/>
      <c r="K237" s="62"/>
      <c r="L237" s="63"/>
      <c r="M237" s="63"/>
      <c r="N237" s="63"/>
      <c r="O237" s="63"/>
      <c r="P237" s="64"/>
      <c r="Q237" s="63"/>
      <c r="R237" s="63"/>
      <c r="S237" s="63"/>
      <c r="T237" s="61"/>
    </row>
    <row r="238">
      <c r="A238" s="61"/>
      <c r="B238" s="61"/>
      <c r="C238" s="61"/>
      <c r="G238" s="61"/>
      <c r="H238" s="61"/>
      <c r="J238" s="61"/>
      <c r="K238" s="62"/>
      <c r="L238" s="63"/>
      <c r="M238" s="63"/>
      <c r="N238" s="63"/>
      <c r="O238" s="63"/>
      <c r="P238" s="64"/>
      <c r="Q238" s="63"/>
      <c r="R238" s="63"/>
      <c r="S238" s="63"/>
      <c r="T238" s="61"/>
    </row>
    <row r="239">
      <c r="A239" s="61"/>
      <c r="B239" s="61"/>
      <c r="C239" s="61"/>
      <c r="G239" s="61"/>
      <c r="H239" s="61"/>
      <c r="J239" s="61"/>
      <c r="K239" s="62"/>
      <c r="L239" s="63"/>
      <c r="M239" s="63"/>
      <c r="N239" s="63"/>
      <c r="O239" s="63"/>
      <c r="P239" s="64"/>
      <c r="Q239" s="63"/>
      <c r="R239" s="63"/>
      <c r="S239" s="63"/>
      <c r="T239" s="61"/>
    </row>
    <row r="240">
      <c r="A240" s="61"/>
      <c r="B240" s="61"/>
      <c r="C240" s="61"/>
      <c r="G240" s="61"/>
      <c r="H240" s="61"/>
      <c r="J240" s="61"/>
      <c r="K240" s="62"/>
      <c r="L240" s="63"/>
      <c r="M240" s="63"/>
      <c r="N240" s="63"/>
      <c r="O240" s="63"/>
      <c r="P240" s="64"/>
      <c r="Q240" s="63"/>
      <c r="R240" s="63"/>
      <c r="S240" s="63"/>
      <c r="T240" s="61"/>
    </row>
    <row r="241">
      <c r="A241" s="61"/>
      <c r="B241" s="61"/>
      <c r="C241" s="61"/>
      <c r="G241" s="61"/>
      <c r="H241" s="61"/>
      <c r="J241" s="61"/>
      <c r="K241" s="62"/>
      <c r="L241" s="63"/>
      <c r="M241" s="63"/>
      <c r="N241" s="63"/>
      <c r="O241" s="63"/>
      <c r="P241" s="64"/>
      <c r="Q241" s="63"/>
      <c r="R241" s="63"/>
      <c r="S241" s="63"/>
      <c r="T241" s="61"/>
    </row>
    <row r="242">
      <c r="A242" s="61"/>
      <c r="B242" s="61"/>
      <c r="C242" s="61"/>
      <c r="G242" s="61"/>
      <c r="H242" s="61"/>
      <c r="J242" s="61"/>
      <c r="K242" s="62"/>
      <c r="L242" s="63"/>
      <c r="M242" s="63"/>
      <c r="N242" s="63"/>
      <c r="O242" s="63"/>
      <c r="P242" s="64"/>
      <c r="Q242" s="63"/>
      <c r="R242" s="63"/>
      <c r="S242" s="63"/>
      <c r="T242" s="61"/>
    </row>
    <row r="243">
      <c r="A243" s="61"/>
      <c r="B243" s="61"/>
      <c r="C243" s="61"/>
      <c r="G243" s="61"/>
      <c r="H243" s="61"/>
      <c r="J243" s="61"/>
      <c r="K243" s="62"/>
      <c r="L243" s="63"/>
      <c r="M243" s="63"/>
      <c r="N243" s="63"/>
      <c r="O243" s="63"/>
      <c r="P243" s="64"/>
      <c r="Q243" s="63"/>
      <c r="R243" s="63"/>
      <c r="S243" s="63"/>
      <c r="T243" s="61"/>
    </row>
    <row r="244">
      <c r="A244" s="61"/>
      <c r="B244" s="61"/>
      <c r="C244" s="61"/>
      <c r="G244" s="61"/>
      <c r="H244" s="61"/>
      <c r="J244" s="61"/>
      <c r="K244" s="62"/>
      <c r="L244" s="63"/>
      <c r="M244" s="63"/>
      <c r="N244" s="63"/>
      <c r="O244" s="63"/>
      <c r="P244" s="64"/>
      <c r="Q244" s="63"/>
      <c r="R244" s="63"/>
      <c r="S244" s="63"/>
      <c r="T244" s="61"/>
    </row>
    <row r="245">
      <c r="A245" s="61"/>
      <c r="B245" s="61"/>
      <c r="C245" s="61"/>
      <c r="G245" s="61"/>
      <c r="H245" s="61"/>
      <c r="J245" s="61"/>
      <c r="K245" s="62"/>
      <c r="L245" s="63"/>
      <c r="M245" s="63"/>
      <c r="N245" s="63"/>
      <c r="O245" s="63"/>
      <c r="P245" s="64"/>
      <c r="Q245" s="63"/>
      <c r="R245" s="63"/>
      <c r="S245" s="63"/>
      <c r="T245" s="61"/>
    </row>
    <row r="246">
      <c r="A246" s="61"/>
      <c r="B246" s="61"/>
      <c r="C246" s="61"/>
      <c r="G246" s="61"/>
      <c r="H246" s="61"/>
      <c r="J246" s="61"/>
      <c r="K246" s="62"/>
      <c r="L246" s="63"/>
      <c r="M246" s="63"/>
      <c r="N246" s="63"/>
      <c r="O246" s="63"/>
      <c r="P246" s="64"/>
      <c r="Q246" s="63"/>
      <c r="R246" s="63"/>
      <c r="S246" s="63"/>
      <c r="T246" s="61"/>
    </row>
    <row r="247">
      <c r="A247" s="61"/>
      <c r="B247" s="61"/>
      <c r="C247" s="61"/>
      <c r="G247" s="61"/>
      <c r="H247" s="61"/>
      <c r="J247" s="61"/>
      <c r="K247" s="62"/>
      <c r="L247" s="63"/>
      <c r="M247" s="63"/>
      <c r="N247" s="63"/>
      <c r="O247" s="63"/>
      <c r="P247" s="64"/>
      <c r="Q247" s="63"/>
      <c r="R247" s="63"/>
      <c r="S247" s="63"/>
      <c r="T247" s="61"/>
    </row>
    <row r="248">
      <c r="A248" s="61"/>
      <c r="B248" s="61"/>
      <c r="C248" s="61"/>
      <c r="G248" s="61"/>
      <c r="H248" s="61"/>
      <c r="J248" s="61"/>
      <c r="K248" s="62"/>
      <c r="L248" s="63"/>
      <c r="M248" s="63"/>
      <c r="N248" s="63"/>
      <c r="O248" s="63"/>
      <c r="P248" s="64"/>
      <c r="Q248" s="63"/>
      <c r="R248" s="63"/>
      <c r="S248" s="63"/>
      <c r="T248" s="61"/>
    </row>
    <row r="249">
      <c r="A249" s="61"/>
      <c r="B249" s="61"/>
      <c r="C249" s="61"/>
      <c r="G249" s="61"/>
      <c r="H249" s="61"/>
      <c r="J249" s="61"/>
      <c r="K249" s="62"/>
      <c r="L249" s="63"/>
      <c r="M249" s="63"/>
      <c r="N249" s="63"/>
      <c r="O249" s="63"/>
      <c r="P249" s="64"/>
      <c r="Q249" s="63"/>
      <c r="R249" s="63"/>
      <c r="S249" s="63"/>
      <c r="T249" s="61"/>
    </row>
    <row r="250">
      <c r="A250" s="61"/>
      <c r="B250" s="61"/>
      <c r="C250" s="61"/>
      <c r="G250" s="61"/>
      <c r="H250" s="61"/>
      <c r="J250" s="61"/>
      <c r="K250" s="62"/>
      <c r="L250" s="63"/>
      <c r="M250" s="63"/>
      <c r="N250" s="63"/>
      <c r="O250" s="63"/>
      <c r="P250" s="64"/>
      <c r="Q250" s="63"/>
      <c r="R250" s="63"/>
      <c r="S250" s="63"/>
      <c r="T250" s="61"/>
    </row>
    <row r="251">
      <c r="A251" s="61"/>
      <c r="B251" s="61"/>
      <c r="C251" s="61"/>
      <c r="G251" s="61"/>
      <c r="H251" s="61"/>
      <c r="J251" s="61"/>
      <c r="K251" s="62"/>
      <c r="L251" s="63"/>
      <c r="M251" s="63"/>
      <c r="N251" s="63"/>
      <c r="O251" s="63"/>
      <c r="P251" s="64"/>
      <c r="Q251" s="63"/>
      <c r="R251" s="63"/>
      <c r="S251" s="63"/>
      <c r="T251" s="61"/>
    </row>
    <row r="252">
      <c r="A252" s="61"/>
      <c r="B252" s="61"/>
      <c r="C252" s="61"/>
      <c r="G252" s="61"/>
      <c r="H252" s="61"/>
      <c r="J252" s="61"/>
      <c r="K252" s="62"/>
      <c r="L252" s="63"/>
      <c r="M252" s="63"/>
      <c r="N252" s="63"/>
      <c r="O252" s="63"/>
      <c r="P252" s="64"/>
      <c r="Q252" s="63"/>
      <c r="R252" s="63"/>
      <c r="S252" s="63"/>
      <c r="T252" s="61"/>
    </row>
    <row r="253">
      <c r="A253" s="61"/>
      <c r="B253" s="61"/>
      <c r="C253" s="61"/>
      <c r="G253" s="61"/>
      <c r="H253" s="61"/>
      <c r="J253" s="61"/>
      <c r="K253" s="62"/>
      <c r="L253" s="63"/>
      <c r="M253" s="63"/>
      <c r="N253" s="63"/>
      <c r="O253" s="63"/>
      <c r="P253" s="64"/>
      <c r="Q253" s="63"/>
      <c r="R253" s="63"/>
      <c r="S253" s="63"/>
      <c r="T253" s="61"/>
    </row>
    <row r="254">
      <c r="A254" s="61"/>
      <c r="B254" s="61"/>
      <c r="C254" s="61"/>
      <c r="G254" s="61"/>
      <c r="H254" s="61"/>
      <c r="J254" s="61"/>
      <c r="K254" s="62"/>
      <c r="L254" s="63"/>
      <c r="M254" s="63"/>
      <c r="N254" s="63"/>
      <c r="O254" s="63"/>
      <c r="P254" s="64"/>
      <c r="Q254" s="63"/>
      <c r="R254" s="63"/>
      <c r="S254" s="63"/>
      <c r="T254" s="61"/>
    </row>
    <row r="255">
      <c r="A255" s="61"/>
      <c r="B255" s="61"/>
      <c r="C255" s="61"/>
      <c r="G255" s="61"/>
      <c r="H255" s="61"/>
      <c r="J255" s="61"/>
      <c r="K255" s="62"/>
      <c r="L255" s="63"/>
      <c r="M255" s="63"/>
      <c r="N255" s="63"/>
      <c r="O255" s="63"/>
      <c r="P255" s="64"/>
      <c r="Q255" s="63"/>
      <c r="R255" s="63"/>
      <c r="S255" s="63"/>
      <c r="T255" s="61"/>
    </row>
    <row r="256">
      <c r="A256" s="61"/>
      <c r="B256" s="61"/>
      <c r="C256" s="61"/>
      <c r="G256" s="61"/>
      <c r="H256" s="61"/>
      <c r="J256" s="61"/>
      <c r="K256" s="62"/>
      <c r="L256" s="63"/>
      <c r="M256" s="63"/>
      <c r="N256" s="63"/>
      <c r="O256" s="63"/>
      <c r="P256" s="64"/>
      <c r="Q256" s="63"/>
      <c r="R256" s="63"/>
      <c r="S256" s="63"/>
      <c r="T256" s="61"/>
    </row>
    <row r="257">
      <c r="A257" s="61"/>
      <c r="B257" s="61"/>
      <c r="C257" s="61"/>
      <c r="G257" s="61"/>
      <c r="H257" s="61"/>
      <c r="J257" s="61"/>
      <c r="K257" s="62"/>
      <c r="L257" s="63"/>
      <c r="M257" s="63"/>
      <c r="N257" s="63"/>
      <c r="O257" s="63"/>
      <c r="P257" s="64"/>
      <c r="Q257" s="63"/>
      <c r="R257" s="63"/>
      <c r="S257" s="63"/>
      <c r="T257" s="61"/>
    </row>
    <row r="258">
      <c r="A258" s="61"/>
      <c r="B258" s="61"/>
      <c r="C258" s="61"/>
      <c r="G258" s="61"/>
      <c r="H258" s="61"/>
      <c r="J258" s="61"/>
      <c r="K258" s="62"/>
      <c r="L258" s="63"/>
      <c r="M258" s="63"/>
      <c r="N258" s="63"/>
      <c r="O258" s="63"/>
      <c r="P258" s="64"/>
      <c r="Q258" s="63"/>
      <c r="R258" s="63"/>
      <c r="S258" s="63"/>
      <c r="T258" s="61"/>
    </row>
    <row r="259">
      <c r="A259" s="61"/>
      <c r="B259" s="61"/>
      <c r="C259" s="61"/>
      <c r="G259" s="61"/>
      <c r="H259" s="61"/>
      <c r="J259" s="61"/>
      <c r="K259" s="62"/>
      <c r="L259" s="63"/>
      <c r="M259" s="63"/>
      <c r="N259" s="63"/>
      <c r="O259" s="63"/>
      <c r="P259" s="64"/>
      <c r="Q259" s="63"/>
      <c r="R259" s="63"/>
      <c r="S259" s="63"/>
      <c r="T259" s="61"/>
    </row>
    <row r="260">
      <c r="A260" s="61"/>
      <c r="B260" s="61"/>
      <c r="C260" s="61"/>
      <c r="G260" s="61"/>
      <c r="H260" s="61"/>
      <c r="J260" s="61"/>
      <c r="K260" s="62"/>
      <c r="L260" s="63"/>
      <c r="M260" s="63"/>
      <c r="N260" s="63"/>
      <c r="O260" s="63"/>
      <c r="P260" s="64"/>
      <c r="Q260" s="63"/>
      <c r="R260" s="63"/>
      <c r="S260" s="63"/>
      <c r="T260" s="61"/>
    </row>
    <row r="261">
      <c r="A261" s="61"/>
      <c r="B261" s="61"/>
      <c r="C261" s="61"/>
      <c r="G261" s="61"/>
      <c r="H261" s="61"/>
      <c r="J261" s="61"/>
      <c r="K261" s="62"/>
      <c r="L261" s="63"/>
      <c r="M261" s="63"/>
      <c r="N261" s="63"/>
      <c r="O261" s="63"/>
      <c r="P261" s="64"/>
      <c r="Q261" s="63"/>
      <c r="R261" s="63"/>
      <c r="S261" s="63"/>
      <c r="T261" s="61"/>
    </row>
    <row r="262">
      <c r="A262" s="61"/>
      <c r="B262" s="61"/>
      <c r="C262" s="61"/>
      <c r="G262" s="61"/>
      <c r="H262" s="61"/>
      <c r="J262" s="61"/>
      <c r="K262" s="62"/>
      <c r="L262" s="63"/>
      <c r="M262" s="63"/>
      <c r="N262" s="63"/>
      <c r="O262" s="63"/>
      <c r="P262" s="64"/>
      <c r="Q262" s="63"/>
      <c r="R262" s="63"/>
      <c r="S262" s="63"/>
      <c r="T262" s="61"/>
    </row>
    <row r="263">
      <c r="A263" s="61"/>
      <c r="B263" s="61"/>
      <c r="C263" s="61"/>
      <c r="G263" s="61"/>
      <c r="H263" s="61"/>
      <c r="J263" s="61"/>
      <c r="K263" s="62"/>
      <c r="L263" s="63"/>
      <c r="M263" s="63"/>
      <c r="N263" s="63"/>
      <c r="O263" s="63"/>
      <c r="P263" s="64"/>
      <c r="Q263" s="63"/>
      <c r="R263" s="63"/>
      <c r="S263" s="63"/>
      <c r="T263" s="61"/>
    </row>
    <row r="264">
      <c r="A264" s="61"/>
      <c r="B264" s="61"/>
      <c r="C264" s="61"/>
      <c r="G264" s="61"/>
      <c r="H264" s="61"/>
      <c r="J264" s="61"/>
      <c r="K264" s="62"/>
      <c r="L264" s="63"/>
      <c r="M264" s="63"/>
      <c r="N264" s="63"/>
      <c r="O264" s="63"/>
      <c r="P264" s="64"/>
      <c r="Q264" s="63"/>
      <c r="R264" s="63"/>
      <c r="S264" s="63"/>
      <c r="T264" s="61"/>
    </row>
    <row r="265">
      <c r="A265" s="61"/>
      <c r="B265" s="61"/>
      <c r="C265" s="61"/>
      <c r="G265" s="61"/>
      <c r="H265" s="61"/>
      <c r="J265" s="61"/>
      <c r="K265" s="62"/>
      <c r="L265" s="63"/>
      <c r="M265" s="63"/>
      <c r="N265" s="63"/>
      <c r="O265" s="63"/>
      <c r="P265" s="64"/>
      <c r="Q265" s="63"/>
      <c r="R265" s="63"/>
      <c r="S265" s="63"/>
      <c r="T265" s="61"/>
    </row>
    <row r="266">
      <c r="A266" s="61"/>
      <c r="B266" s="61"/>
      <c r="C266" s="61"/>
      <c r="G266" s="61"/>
      <c r="H266" s="61"/>
      <c r="J266" s="61"/>
      <c r="K266" s="62"/>
      <c r="L266" s="63"/>
      <c r="M266" s="63"/>
      <c r="N266" s="63"/>
      <c r="O266" s="63"/>
      <c r="P266" s="64"/>
      <c r="Q266" s="63"/>
      <c r="R266" s="63"/>
      <c r="S266" s="63"/>
      <c r="T266" s="61"/>
    </row>
    <row r="267">
      <c r="A267" s="61"/>
      <c r="B267" s="61"/>
      <c r="C267" s="61"/>
      <c r="G267" s="61"/>
      <c r="H267" s="61"/>
      <c r="J267" s="61"/>
      <c r="K267" s="62"/>
      <c r="L267" s="63"/>
      <c r="M267" s="63"/>
      <c r="N267" s="63"/>
      <c r="O267" s="63"/>
      <c r="P267" s="64"/>
      <c r="Q267" s="63"/>
      <c r="R267" s="63"/>
      <c r="S267" s="63"/>
      <c r="T267" s="61"/>
    </row>
    <row r="268">
      <c r="A268" s="61"/>
      <c r="B268" s="61"/>
      <c r="C268" s="61"/>
      <c r="G268" s="61"/>
      <c r="H268" s="61"/>
      <c r="J268" s="61"/>
      <c r="K268" s="62"/>
      <c r="L268" s="63"/>
      <c r="M268" s="63"/>
      <c r="N268" s="63"/>
      <c r="O268" s="63"/>
      <c r="P268" s="64"/>
      <c r="Q268" s="63"/>
      <c r="R268" s="63"/>
      <c r="S268" s="63"/>
      <c r="T268" s="61"/>
    </row>
    <row r="269">
      <c r="A269" s="61"/>
      <c r="B269" s="61"/>
      <c r="C269" s="61"/>
      <c r="G269" s="61"/>
      <c r="H269" s="61"/>
      <c r="J269" s="61"/>
      <c r="K269" s="62"/>
      <c r="L269" s="63"/>
      <c r="M269" s="63"/>
      <c r="N269" s="63"/>
      <c r="O269" s="63"/>
      <c r="P269" s="64"/>
      <c r="Q269" s="63"/>
      <c r="R269" s="63"/>
      <c r="S269" s="63"/>
      <c r="T269" s="61"/>
    </row>
    <row r="270">
      <c r="A270" s="61"/>
      <c r="B270" s="61"/>
      <c r="C270" s="61"/>
      <c r="G270" s="61"/>
      <c r="H270" s="61"/>
      <c r="J270" s="61"/>
      <c r="K270" s="62"/>
      <c r="L270" s="63"/>
      <c r="M270" s="63"/>
      <c r="N270" s="63"/>
      <c r="O270" s="63"/>
      <c r="P270" s="64"/>
      <c r="Q270" s="63"/>
      <c r="R270" s="63"/>
      <c r="S270" s="63"/>
      <c r="T270" s="61"/>
    </row>
    <row r="271">
      <c r="A271" s="61"/>
      <c r="B271" s="61"/>
      <c r="C271" s="61"/>
      <c r="G271" s="61"/>
      <c r="H271" s="61"/>
      <c r="J271" s="61"/>
      <c r="K271" s="62"/>
      <c r="L271" s="63"/>
      <c r="M271" s="63"/>
      <c r="N271" s="63"/>
      <c r="O271" s="63"/>
      <c r="P271" s="64"/>
      <c r="Q271" s="63"/>
      <c r="R271" s="63"/>
      <c r="S271" s="63"/>
      <c r="T271" s="61"/>
    </row>
    <row r="272">
      <c r="A272" s="61"/>
      <c r="B272" s="61"/>
      <c r="C272" s="61"/>
      <c r="G272" s="61"/>
      <c r="H272" s="61"/>
      <c r="J272" s="61"/>
      <c r="K272" s="62"/>
      <c r="L272" s="63"/>
      <c r="M272" s="63"/>
      <c r="N272" s="63"/>
      <c r="O272" s="63"/>
      <c r="P272" s="64"/>
      <c r="Q272" s="63"/>
      <c r="R272" s="63"/>
      <c r="S272" s="63"/>
      <c r="T272" s="61"/>
    </row>
    <row r="273">
      <c r="A273" s="61"/>
      <c r="B273" s="61"/>
      <c r="C273" s="61"/>
      <c r="G273" s="61"/>
      <c r="H273" s="61"/>
      <c r="J273" s="61"/>
      <c r="K273" s="62"/>
      <c r="L273" s="63"/>
      <c r="M273" s="63"/>
      <c r="N273" s="63"/>
      <c r="O273" s="63"/>
      <c r="P273" s="64"/>
      <c r="Q273" s="63"/>
      <c r="R273" s="63"/>
      <c r="S273" s="63"/>
      <c r="T273" s="61"/>
    </row>
    <row r="274">
      <c r="A274" s="61"/>
      <c r="B274" s="61"/>
      <c r="C274" s="61"/>
      <c r="G274" s="61"/>
      <c r="H274" s="61"/>
      <c r="J274" s="61"/>
      <c r="K274" s="62"/>
      <c r="L274" s="63"/>
      <c r="M274" s="63"/>
      <c r="N274" s="63"/>
      <c r="O274" s="63"/>
      <c r="P274" s="64"/>
      <c r="Q274" s="63"/>
      <c r="R274" s="63"/>
      <c r="S274" s="63"/>
      <c r="T274" s="61"/>
    </row>
    <row r="275">
      <c r="A275" s="61"/>
      <c r="B275" s="61"/>
      <c r="C275" s="61"/>
      <c r="G275" s="61"/>
      <c r="H275" s="61"/>
      <c r="J275" s="61"/>
      <c r="K275" s="62"/>
      <c r="L275" s="63"/>
      <c r="M275" s="63"/>
      <c r="N275" s="63"/>
      <c r="O275" s="63"/>
      <c r="P275" s="64"/>
      <c r="Q275" s="63"/>
      <c r="R275" s="63"/>
      <c r="S275" s="63"/>
      <c r="T275" s="61"/>
    </row>
    <row r="276">
      <c r="A276" s="61"/>
      <c r="B276" s="61"/>
      <c r="C276" s="61"/>
      <c r="G276" s="61"/>
      <c r="H276" s="61"/>
      <c r="J276" s="61"/>
      <c r="K276" s="62"/>
      <c r="L276" s="63"/>
      <c r="M276" s="63"/>
      <c r="N276" s="63"/>
      <c r="O276" s="63"/>
      <c r="P276" s="64"/>
      <c r="Q276" s="63"/>
      <c r="R276" s="63"/>
      <c r="S276" s="63"/>
      <c r="T276" s="61"/>
    </row>
    <row r="277">
      <c r="A277" s="61"/>
      <c r="B277" s="61"/>
      <c r="C277" s="61"/>
      <c r="G277" s="61"/>
      <c r="H277" s="61"/>
      <c r="J277" s="61"/>
      <c r="K277" s="62"/>
      <c r="L277" s="63"/>
      <c r="M277" s="63"/>
      <c r="N277" s="63"/>
      <c r="O277" s="63"/>
      <c r="P277" s="64"/>
      <c r="Q277" s="63"/>
      <c r="R277" s="63"/>
      <c r="S277" s="63"/>
      <c r="T277" s="61"/>
    </row>
    <row r="278">
      <c r="A278" s="61"/>
      <c r="B278" s="61"/>
      <c r="C278" s="61"/>
      <c r="G278" s="61"/>
      <c r="H278" s="61"/>
      <c r="J278" s="61"/>
      <c r="K278" s="62"/>
      <c r="L278" s="63"/>
      <c r="M278" s="63"/>
      <c r="N278" s="63"/>
      <c r="O278" s="63"/>
      <c r="P278" s="64"/>
      <c r="Q278" s="63"/>
      <c r="R278" s="63"/>
      <c r="S278" s="63"/>
      <c r="T278" s="61"/>
    </row>
    <row r="279">
      <c r="A279" s="61"/>
      <c r="B279" s="61"/>
      <c r="C279" s="61"/>
      <c r="G279" s="61"/>
      <c r="H279" s="61"/>
      <c r="J279" s="61"/>
      <c r="K279" s="62"/>
      <c r="L279" s="63"/>
      <c r="M279" s="63"/>
      <c r="N279" s="63"/>
      <c r="O279" s="63"/>
      <c r="P279" s="64"/>
      <c r="Q279" s="63"/>
      <c r="R279" s="63"/>
      <c r="S279" s="63"/>
      <c r="T279" s="61"/>
    </row>
    <row r="280">
      <c r="A280" s="61"/>
      <c r="B280" s="61"/>
      <c r="C280" s="61"/>
      <c r="G280" s="61"/>
      <c r="H280" s="61"/>
      <c r="J280" s="61"/>
      <c r="K280" s="62"/>
      <c r="L280" s="63"/>
      <c r="M280" s="63"/>
      <c r="N280" s="63"/>
      <c r="O280" s="63"/>
      <c r="P280" s="64"/>
      <c r="Q280" s="63"/>
      <c r="R280" s="63"/>
      <c r="S280" s="63"/>
      <c r="T280" s="61"/>
    </row>
    <row r="281">
      <c r="A281" s="61"/>
      <c r="B281" s="61"/>
      <c r="C281" s="61"/>
      <c r="G281" s="61"/>
      <c r="H281" s="61"/>
      <c r="J281" s="61"/>
      <c r="K281" s="62"/>
      <c r="L281" s="63"/>
      <c r="M281" s="63"/>
      <c r="N281" s="63"/>
      <c r="O281" s="63"/>
      <c r="P281" s="64"/>
      <c r="Q281" s="63"/>
      <c r="R281" s="63"/>
      <c r="S281" s="63"/>
      <c r="T281" s="61"/>
    </row>
    <row r="282">
      <c r="A282" s="61"/>
      <c r="B282" s="61"/>
      <c r="C282" s="61"/>
      <c r="G282" s="61"/>
      <c r="H282" s="61"/>
      <c r="J282" s="61"/>
      <c r="K282" s="62"/>
      <c r="L282" s="63"/>
      <c r="M282" s="63"/>
      <c r="N282" s="63"/>
      <c r="O282" s="63"/>
      <c r="P282" s="64"/>
      <c r="Q282" s="63"/>
      <c r="R282" s="63"/>
      <c r="S282" s="63"/>
      <c r="T282" s="61"/>
    </row>
    <row r="283">
      <c r="A283" s="61"/>
      <c r="B283" s="61"/>
      <c r="C283" s="61"/>
      <c r="G283" s="61"/>
      <c r="H283" s="61"/>
      <c r="J283" s="61"/>
      <c r="K283" s="62"/>
      <c r="L283" s="63"/>
      <c r="M283" s="63"/>
      <c r="N283" s="63"/>
      <c r="O283" s="63"/>
      <c r="P283" s="64"/>
      <c r="Q283" s="63"/>
      <c r="R283" s="63"/>
      <c r="S283" s="63"/>
      <c r="T283" s="61"/>
    </row>
    <row r="284">
      <c r="A284" s="61"/>
      <c r="B284" s="61"/>
      <c r="C284" s="61"/>
      <c r="G284" s="61"/>
      <c r="H284" s="61"/>
      <c r="J284" s="61"/>
      <c r="K284" s="62"/>
      <c r="L284" s="63"/>
      <c r="M284" s="63"/>
      <c r="N284" s="63"/>
      <c r="O284" s="63"/>
      <c r="P284" s="64"/>
      <c r="Q284" s="63"/>
      <c r="R284" s="63"/>
      <c r="S284" s="63"/>
      <c r="T284" s="61"/>
    </row>
    <row r="285">
      <c r="A285" s="61"/>
      <c r="B285" s="61"/>
      <c r="C285" s="61"/>
      <c r="G285" s="61"/>
      <c r="H285" s="61"/>
      <c r="J285" s="61"/>
      <c r="K285" s="62"/>
      <c r="L285" s="63"/>
      <c r="M285" s="63"/>
      <c r="N285" s="63"/>
      <c r="O285" s="63"/>
      <c r="P285" s="64"/>
      <c r="Q285" s="63"/>
      <c r="R285" s="63"/>
      <c r="S285" s="63"/>
      <c r="T285" s="61"/>
    </row>
    <row r="286">
      <c r="A286" s="61"/>
      <c r="B286" s="61"/>
      <c r="C286" s="61"/>
      <c r="G286" s="61"/>
      <c r="H286" s="61"/>
      <c r="J286" s="61"/>
      <c r="K286" s="62"/>
      <c r="L286" s="63"/>
      <c r="M286" s="63"/>
      <c r="N286" s="63"/>
      <c r="O286" s="63"/>
      <c r="P286" s="64"/>
      <c r="Q286" s="63"/>
      <c r="R286" s="63"/>
      <c r="S286" s="63"/>
      <c r="T286" s="61"/>
    </row>
    <row r="287">
      <c r="A287" s="61"/>
      <c r="B287" s="61"/>
      <c r="C287" s="61"/>
      <c r="G287" s="61"/>
      <c r="H287" s="61"/>
      <c r="J287" s="61"/>
      <c r="K287" s="62"/>
      <c r="L287" s="63"/>
      <c r="M287" s="63"/>
      <c r="N287" s="63"/>
      <c r="O287" s="63"/>
      <c r="P287" s="64"/>
      <c r="Q287" s="63"/>
      <c r="R287" s="63"/>
      <c r="S287" s="63"/>
      <c r="T287" s="61"/>
    </row>
    <row r="288">
      <c r="A288" s="61"/>
      <c r="B288" s="61"/>
      <c r="C288" s="61"/>
      <c r="G288" s="61"/>
      <c r="H288" s="61"/>
      <c r="J288" s="61"/>
      <c r="K288" s="62"/>
      <c r="L288" s="63"/>
      <c r="M288" s="63"/>
      <c r="N288" s="63"/>
      <c r="O288" s="63"/>
      <c r="P288" s="64"/>
      <c r="Q288" s="63"/>
      <c r="R288" s="63"/>
      <c r="S288" s="63"/>
      <c r="T288" s="61"/>
    </row>
    <row r="289">
      <c r="A289" s="61"/>
      <c r="B289" s="61"/>
      <c r="C289" s="61"/>
      <c r="G289" s="61"/>
      <c r="H289" s="61"/>
      <c r="J289" s="61"/>
      <c r="K289" s="62"/>
      <c r="L289" s="63"/>
      <c r="M289" s="63"/>
      <c r="N289" s="63"/>
      <c r="O289" s="63"/>
      <c r="P289" s="64"/>
      <c r="Q289" s="63"/>
      <c r="R289" s="63"/>
      <c r="S289" s="63"/>
      <c r="T289" s="61"/>
    </row>
    <row r="290">
      <c r="A290" s="61"/>
      <c r="B290" s="61"/>
      <c r="C290" s="61"/>
      <c r="G290" s="61"/>
      <c r="H290" s="61"/>
      <c r="J290" s="61"/>
      <c r="K290" s="62"/>
      <c r="L290" s="63"/>
      <c r="M290" s="63"/>
      <c r="N290" s="63"/>
      <c r="O290" s="63"/>
      <c r="P290" s="64"/>
      <c r="Q290" s="63"/>
      <c r="R290" s="63"/>
      <c r="S290" s="63"/>
      <c r="T290" s="61"/>
    </row>
    <row r="291">
      <c r="A291" s="61"/>
      <c r="B291" s="61"/>
      <c r="C291" s="61"/>
      <c r="G291" s="61"/>
      <c r="H291" s="61"/>
      <c r="J291" s="61"/>
      <c r="K291" s="62"/>
      <c r="L291" s="63"/>
      <c r="M291" s="63"/>
      <c r="N291" s="63"/>
      <c r="O291" s="63"/>
      <c r="P291" s="64"/>
      <c r="Q291" s="63"/>
      <c r="R291" s="63"/>
      <c r="S291" s="63"/>
      <c r="T291" s="61"/>
    </row>
    <row r="292">
      <c r="A292" s="61"/>
      <c r="B292" s="61"/>
      <c r="C292" s="61"/>
      <c r="G292" s="61"/>
      <c r="H292" s="61"/>
      <c r="J292" s="61"/>
      <c r="K292" s="62"/>
      <c r="L292" s="63"/>
      <c r="M292" s="63"/>
      <c r="N292" s="63"/>
      <c r="O292" s="63"/>
      <c r="P292" s="64"/>
      <c r="Q292" s="63"/>
      <c r="R292" s="63"/>
      <c r="S292" s="63"/>
      <c r="T292" s="61"/>
    </row>
    <row r="293">
      <c r="A293" s="61"/>
      <c r="B293" s="61"/>
      <c r="C293" s="61"/>
      <c r="G293" s="61"/>
      <c r="H293" s="61"/>
      <c r="J293" s="61"/>
      <c r="K293" s="62"/>
      <c r="L293" s="63"/>
      <c r="M293" s="63"/>
      <c r="N293" s="63"/>
      <c r="O293" s="63"/>
      <c r="P293" s="64"/>
      <c r="Q293" s="63"/>
      <c r="R293" s="63"/>
      <c r="S293" s="63"/>
      <c r="T293" s="61"/>
    </row>
    <row r="294">
      <c r="A294" s="61"/>
      <c r="B294" s="61"/>
      <c r="C294" s="61"/>
      <c r="G294" s="61"/>
      <c r="H294" s="61"/>
      <c r="J294" s="61"/>
      <c r="K294" s="62"/>
      <c r="L294" s="63"/>
      <c r="M294" s="63"/>
      <c r="N294" s="63"/>
      <c r="O294" s="63"/>
      <c r="P294" s="64"/>
      <c r="Q294" s="63"/>
      <c r="R294" s="63"/>
      <c r="S294" s="63"/>
      <c r="T294" s="61"/>
    </row>
    <row r="295">
      <c r="A295" s="61"/>
      <c r="B295" s="61"/>
      <c r="C295" s="61"/>
      <c r="G295" s="61"/>
      <c r="H295" s="61"/>
      <c r="J295" s="61"/>
      <c r="K295" s="62"/>
      <c r="L295" s="63"/>
      <c r="M295" s="63"/>
      <c r="N295" s="63"/>
      <c r="O295" s="63"/>
      <c r="P295" s="64"/>
      <c r="Q295" s="63"/>
      <c r="R295" s="63"/>
      <c r="S295" s="63"/>
      <c r="T295" s="61"/>
    </row>
    <row r="296">
      <c r="A296" s="61"/>
      <c r="B296" s="61"/>
      <c r="C296" s="61"/>
      <c r="G296" s="61"/>
      <c r="H296" s="61"/>
      <c r="J296" s="61"/>
      <c r="K296" s="62"/>
      <c r="L296" s="63"/>
      <c r="M296" s="63"/>
      <c r="N296" s="63"/>
      <c r="O296" s="63"/>
      <c r="P296" s="64"/>
      <c r="Q296" s="63"/>
      <c r="R296" s="63"/>
      <c r="S296" s="63"/>
      <c r="T296" s="61"/>
    </row>
    <row r="297">
      <c r="A297" s="61"/>
      <c r="B297" s="61"/>
      <c r="C297" s="61"/>
      <c r="G297" s="61"/>
      <c r="H297" s="61"/>
      <c r="J297" s="61"/>
      <c r="K297" s="62"/>
      <c r="L297" s="63"/>
      <c r="M297" s="63"/>
      <c r="N297" s="63"/>
      <c r="O297" s="63"/>
      <c r="P297" s="64"/>
      <c r="Q297" s="63"/>
      <c r="R297" s="63"/>
      <c r="S297" s="63"/>
      <c r="T297" s="61"/>
    </row>
    <row r="298">
      <c r="A298" s="61"/>
      <c r="B298" s="61"/>
      <c r="C298" s="61"/>
      <c r="G298" s="61"/>
      <c r="H298" s="61"/>
      <c r="J298" s="61"/>
      <c r="K298" s="62"/>
      <c r="L298" s="63"/>
      <c r="M298" s="63"/>
      <c r="N298" s="63"/>
      <c r="O298" s="63"/>
      <c r="P298" s="64"/>
      <c r="Q298" s="63"/>
      <c r="R298" s="63"/>
      <c r="S298" s="63"/>
      <c r="T298" s="61"/>
    </row>
    <row r="299">
      <c r="A299" s="61"/>
      <c r="B299" s="61"/>
      <c r="C299" s="61"/>
      <c r="G299" s="61"/>
      <c r="H299" s="61"/>
      <c r="J299" s="61"/>
      <c r="K299" s="62"/>
      <c r="L299" s="63"/>
      <c r="M299" s="63"/>
      <c r="N299" s="63"/>
      <c r="O299" s="63"/>
      <c r="P299" s="64"/>
      <c r="Q299" s="63"/>
      <c r="R299" s="63"/>
      <c r="S299" s="63"/>
      <c r="T299" s="61"/>
    </row>
    <row r="300">
      <c r="A300" s="61"/>
      <c r="B300" s="61"/>
      <c r="C300" s="61"/>
      <c r="G300" s="61"/>
      <c r="H300" s="61"/>
      <c r="J300" s="61"/>
      <c r="K300" s="62"/>
      <c r="L300" s="63"/>
      <c r="M300" s="63"/>
      <c r="N300" s="63"/>
      <c r="O300" s="63"/>
      <c r="P300" s="64"/>
      <c r="Q300" s="63"/>
      <c r="R300" s="63"/>
      <c r="S300" s="63"/>
      <c r="T300" s="61"/>
    </row>
    <row r="301">
      <c r="A301" s="61"/>
      <c r="B301" s="61"/>
      <c r="C301" s="61"/>
      <c r="G301" s="61"/>
      <c r="H301" s="61"/>
      <c r="J301" s="61"/>
      <c r="K301" s="62"/>
      <c r="L301" s="63"/>
      <c r="M301" s="63"/>
      <c r="N301" s="63"/>
      <c r="O301" s="63"/>
      <c r="P301" s="64"/>
      <c r="Q301" s="63"/>
      <c r="R301" s="63"/>
      <c r="S301" s="63"/>
      <c r="T301" s="61"/>
    </row>
    <row r="302">
      <c r="A302" s="61"/>
      <c r="B302" s="61"/>
      <c r="C302" s="61"/>
      <c r="G302" s="61"/>
      <c r="H302" s="61"/>
      <c r="J302" s="61"/>
      <c r="K302" s="62"/>
      <c r="L302" s="63"/>
      <c r="M302" s="63"/>
      <c r="N302" s="63"/>
      <c r="O302" s="63"/>
      <c r="P302" s="64"/>
      <c r="Q302" s="63"/>
      <c r="R302" s="63"/>
      <c r="S302" s="63"/>
      <c r="T302" s="61"/>
    </row>
    <row r="303">
      <c r="A303" s="61"/>
      <c r="B303" s="61"/>
      <c r="C303" s="61"/>
      <c r="G303" s="61"/>
      <c r="H303" s="61"/>
      <c r="J303" s="61"/>
      <c r="K303" s="62"/>
      <c r="L303" s="63"/>
      <c r="M303" s="63"/>
      <c r="N303" s="63"/>
      <c r="O303" s="63"/>
      <c r="P303" s="64"/>
      <c r="Q303" s="63"/>
      <c r="R303" s="63"/>
      <c r="S303" s="63"/>
      <c r="T303" s="61"/>
    </row>
    <row r="304">
      <c r="A304" s="61"/>
      <c r="B304" s="61"/>
      <c r="C304" s="61"/>
      <c r="G304" s="61"/>
      <c r="H304" s="61"/>
      <c r="J304" s="61"/>
      <c r="K304" s="62"/>
      <c r="L304" s="63"/>
      <c r="M304" s="63"/>
      <c r="N304" s="63"/>
      <c r="O304" s="63"/>
      <c r="P304" s="64"/>
      <c r="Q304" s="63"/>
      <c r="R304" s="63"/>
      <c r="S304" s="63"/>
      <c r="T304" s="61"/>
    </row>
    <row r="305">
      <c r="A305" s="61"/>
      <c r="B305" s="61"/>
      <c r="C305" s="61"/>
      <c r="G305" s="61"/>
      <c r="H305" s="61"/>
      <c r="J305" s="61"/>
      <c r="K305" s="62"/>
      <c r="L305" s="63"/>
      <c r="M305" s="63"/>
      <c r="N305" s="63"/>
      <c r="O305" s="63"/>
      <c r="P305" s="64"/>
      <c r="Q305" s="63"/>
      <c r="R305" s="63"/>
      <c r="S305" s="63"/>
      <c r="T305" s="61"/>
    </row>
    <row r="306">
      <c r="A306" s="61"/>
      <c r="B306" s="61"/>
      <c r="C306" s="61"/>
      <c r="G306" s="61"/>
      <c r="H306" s="61"/>
      <c r="J306" s="61"/>
      <c r="K306" s="62"/>
      <c r="L306" s="63"/>
      <c r="M306" s="63"/>
      <c r="N306" s="63"/>
      <c r="O306" s="63"/>
      <c r="P306" s="64"/>
      <c r="Q306" s="63"/>
      <c r="R306" s="63"/>
      <c r="S306" s="63"/>
      <c r="T306" s="61"/>
    </row>
    <row r="307">
      <c r="A307" s="61"/>
      <c r="B307" s="61"/>
      <c r="C307" s="61"/>
      <c r="G307" s="61"/>
      <c r="H307" s="61"/>
      <c r="J307" s="61"/>
      <c r="K307" s="62"/>
      <c r="L307" s="63"/>
      <c r="M307" s="63"/>
      <c r="N307" s="63"/>
      <c r="O307" s="63"/>
      <c r="P307" s="64"/>
      <c r="Q307" s="63"/>
      <c r="R307" s="63"/>
      <c r="S307" s="63"/>
      <c r="T307" s="61"/>
    </row>
    <row r="308">
      <c r="A308" s="61"/>
      <c r="B308" s="61"/>
      <c r="C308" s="61"/>
      <c r="G308" s="61"/>
      <c r="H308" s="61"/>
      <c r="J308" s="61"/>
      <c r="K308" s="62"/>
      <c r="L308" s="63"/>
      <c r="M308" s="63"/>
      <c r="N308" s="63"/>
      <c r="O308" s="63"/>
      <c r="P308" s="64"/>
      <c r="Q308" s="63"/>
      <c r="R308" s="63"/>
      <c r="S308" s="63"/>
      <c r="T308" s="61"/>
    </row>
    <row r="309">
      <c r="A309" s="61"/>
      <c r="B309" s="61"/>
      <c r="C309" s="61"/>
      <c r="G309" s="61"/>
      <c r="H309" s="61"/>
      <c r="J309" s="61"/>
      <c r="K309" s="62"/>
      <c r="L309" s="63"/>
      <c r="M309" s="63"/>
      <c r="N309" s="63"/>
      <c r="O309" s="63"/>
      <c r="P309" s="64"/>
      <c r="Q309" s="63"/>
      <c r="R309" s="63"/>
      <c r="S309" s="63"/>
      <c r="T309" s="61"/>
    </row>
    <row r="310">
      <c r="A310" s="61"/>
      <c r="B310" s="61"/>
      <c r="C310" s="61"/>
      <c r="G310" s="61"/>
      <c r="H310" s="61"/>
      <c r="J310" s="61"/>
      <c r="K310" s="62"/>
      <c r="L310" s="63"/>
      <c r="M310" s="63"/>
      <c r="N310" s="63"/>
      <c r="O310" s="63"/>
      <c r="P310" s="64"/>
      <c r="Q310" s="63"/>
      <c r="R310" s="63"/>
      <c r="S310" s="63"/>
      <c r="T310" s="61"/>
    </row>
    <row r="311">
      <c r="A311" s="61"/>
      <c r="B311" s="61"/>
      <c r="C311" s="61"/>
      <c r="G311" s="61"/>
      <c r="H311" s="61"/>
      <c r="J311" s="61"/>
      <c r="K311" s="62"/>
      <c r="L311" s="63"/>
      <c r="M311" s="63"/>
      <c r="N311" s="63"/>
      <c r="O311" s="63"/>
      <c r="P311" s="64"/>
      <c r="Q311" s="63"/>
      <c r="R311" s="63"/>
      <c r="S311" s="63"/>
      <c r="T311" s="61"/>
    </row>
    <row r="312">
      <c r="A312" s="61"/>
      <c r="B312" s="61"/>
      <c r="C312" s="61"/>
      <c r="G312" s="61"/>
      <c r="H312" s="61"/>
      <c r="J312" s="61"/>
      <c r="K312" s="62"/>
      <c r="L312" s="63"/>
      <c r="M312" s="63"/>
      <c r="N312" s="63"/>
      <c r="O312" s="63"/>
      <c r="P312" s="64"/>
      <c r="Q312" s="63"/>
      <c r="R312" s="63"/>
      <c r="S312" s="63"/>
      <c r="T312" s="61"/>
    </row>
    <row r="313">
      <c r="A313" s="61"/>
      <c r="B313" s="61"/>
      <c r="C313" s="61"/>
      <c r="G313" s="61"/>
      <c r="H313" s="61"/>
      <c r="J313" s="61"/>
      <c r="K313" s="62"/>
      <c r="L313" s="63"/>
      <c r="M313" s="63"/>
      <c r="N313" s="63"/>
      <c r="O313" s="63"/>
      <c r="P313" s="64"/>
      <c r="Q313" s="63"/>
      <c r="R313" s="63"/>
      <c r="S313" s="63"/>
      <c r="T313" s="61"/>
    </row>
    <row r="314">
      <c r="A314" s="61"/>
      <c r="B314" s="61"/>
      <c r="C314" s="61"/>
      <c r="G314" s="61"/>
      <c r="H314" s="61"/>
      <c r="J314" s="61"/>
      <c r="K314" s="62"/>
      <c r="L314" s="63"/>
      <c r="M314" s="63"/>
      <c r="N314" s="63"/>
      <c r="O314" s="63"/>
      <c r="P314" s="64"/>
      <c r="Q314" s="63"/>
      <c r="R314" s="63"/>
      <c r="S314" s="63"/>
      <c r="T314" s="61"/>
    </row>
    <row r="315">
      <c r="A315" s="61"/>
      <c r="B315" s="61"/>
      <c r="C315" s="61"/>
      <c r="G315" s="61"/>
      <c r="H315" s="61"/>
      <c r="J315" s="61"/>
      <c r="K315" s="62"/>
      <c r="L315" s="63"/>
      <c r="M315" s="63"/>
      <c r="N315" s="63"/>
      <c r="O315" s="63"/>
      <c r="P315" s="64"/>
      <c r="Q315" s="63"/>
      <c r="R315" s="63"/>
      <c r="S315" s="63"/>
      <c r="T315" s="61"/>
    </row>
    <row r="316">
      <c r="A316" s="61"/>
      <c r="B316" s="61"/>
      <c r="C316" s="61"/>
      <c r="G316" s="61"/>
      <c r="H316" s="61"/>
      <c r="J316" s="61"/>
      <c r="K316" s="62"/>
      <c r="L316" s="63"/>
      <c r="M316" s="63"/>
      <c r="N316" s="63"/>
      <c r="O316" s="63"/>
      <c r="P316" s="64"/>
      <c r="Q316" s="63"/>
      <c r="R316" s="63"/>
      <c r="S316" s="63"/>
      <c r="T316" s="61"/>
    </row>
    <row r="317">
      <c r="A317" s="61"/>
      <c r="B317" s="61"/>
      <c r="C317" s="61"/>
      <c r="G317" s="61"/>
      <c r="H317" s="61"/>
      <c r="J317" s="61"/>
      <c r="K317" s="62"/>
      <c r="L317" s="63"/>
      <c r="M317" s="63"/>
      <c r="N317" s="63"/>
      <c r="O317" s="63"/>
      <c r="P317" s="64"/>
      <c r="Q317" s="63"/>
      <c r="R317" s="63"/>
      <c r="S317" s="63"/>
      <c r="T317" s="61"/>
    </row>
    <row r="318">
      <c r="A318" s="61"/>
      <c r="B318" s="61"/>
      <c r="C318" s="61"/>
      <c r="G318" s="61"/>
      <c r="H318" s="61"/>
      <c r="J318" s="61"/>
      <c r="K318" s="62"/>
      <c r="L318" s="63"/>
      <c r="M318" s="63"/>
      <c r="N318" s="63"/>
      <c r="O318" s="63"/>
      <c r="P318" s="64"/>
      <c r="Q318" s="63"/>
      <c r="R318" s="63"/>
      <c r="S318" s="63"/>
      <c r="T318" s="61"/>
    </row>
    <row r="319">
      <c r="A319" s="61"/>
      <c r="B319" s="61"/>
      <c r="C319" s="61"/>
      <c r="G319" s="61"/>
      <c r="H319" s="61"/>
      <c r="J319" s="61"/>
      <c r="K319" s="62"/>
      <c r="L319" s="63"/>
      <c r="M319" s="63"/>
      <c r="N319" s="63"/>
      <c r="O319" s="63"/>
      <c r="P319" s="64"/>
      <c r="Q319" s="63"/>
      <c r="R319" s="63"/>
      <c r="S319" s="63"/>
      <c r="T319" s="61"/>
    </row>
    <row r="320">
      <c r="A320" s="61"/>
      <c r="B320" s="61"/>
      <c r="C320" s="61"/>
      <c r="G320" s="61"/>
      <c r="H320" s="61"/>
      <c r="J320" s="61"/>
      <c r="K320" s="62"/>
      <c r="L320" s="63"/>
      <c r="M320" s="63"/>
      <c r="N320" s="63"/>
      <c r="O320" s="63"/>
      <c r="P320" s="64"/>
      <c r="Q320" s="63"/>
      <c r="R320" s="63"/>
      <c r="S320" s="63"/>
      <c r="T320" s="61"/>
    </row>
    <row r="321">
      <c r="A321" s="61"/>
      <c r="B321" s="61"/>
      <c r="C321" s="61"/>
      <c r="G321" s="61"/>
      <c r="H321" s="61"/>
      <c r="J321" s="61"/>
      <c r="K321" s="62"/>
      <c r="L321" s="63"/>
      <c r="M321" s="63"/>
      <c r="N321" s="63"/>
      <c r="O321" s="63"/>
      <c r="P321" s="64"/>
      <c r="Q321" s="63"/>
      <c r="R321" s="63"/>
      <c r="S321" s="63"/>
      <c r="T321" s="61"/>
    </row>
    <row r="322">
      <c r="A322" s="61"/>
      <c r="B322" s="61"/>
      <c r="C322" s="61"/>
      <c r="G322" s="61"/>
      <c r="H322" s="61"/>
      <c r="J322" s="61"/>
      <c r="K322" s="62"/>
      <c r="L322" s="63"/>
      <c r="M322" s="63"/>
      <c r="N322" s="63"/>
      <c r="O322" s="63"/>
      <c r="P322" s="64"/>
      <c r="Q322" s="63"/>
      <c r="R322" s="63"/>
      <c r="S322" s="63"/>
      <c r="T322" s="61"/>
    </row>
    <row r="323">
      <c r="A323" s="61"/>
      <c r="B323" s="61"/>
      <c r="C323" s="61"/>
      <c r="G323" s="61"/>
      <c r="H323" s="61"/>
      <c r="J323" s="61"/>
      <c r="K323" s="62"/>
      <c r="L323" s="63"/>
      <c r="M323" s="63"/>
      <c r="N323" s="63"/>
      <c r="O323" s="63"/>
      <c r="P323" s="64"/>
      <c r="Q323" s="63"/>
      <c r="R323" s="63"/>
      <c r="S323" s="63"/>
      <c r="T323" s="61"/>
    </row>
    <row r="324">
      <c r="A324" s="61"/>
      <c r="B324" s="61"/>
      <c r="C324" s="61"/>
      <c r="G324" s="61"/>
      <c r="H324" s="61"/>
      <c r="J324" s="61"/>
      <c r="K324" s="62"/>
      <c r="L324" s="63"/>
      <c r="M324" s="63"/>
      <c r="N324" s="63"/>
      <c r="O324" s="63"/>
      <c r="P324" s="64"/>
      <c r="Q324" s="63"/>
      <c r="R324" s="63"/>
      <c r="S324" s="63"/>
      <c r="T324" s="61"/>
    </row>
    <row r="325">
      <c r="A325" s="61"/>
      <c r="B325" s="61"/>
      <c r="C325" s="61"/>
      <c r="G325" s="61"/>
      <c r="H325" s="61"/>
      <c r="J325" s="61"/>
      <c r="K325" s="62"/>
      <c r="L325" s="63"/>
      <c r="M325" s="63"/>
      <c r="N325" s="63"/>
      <c r="O325" s="63"/>
      <c r="P325" s="64"/>
      <c r="Q325" s="63"/>
      <c r="R325" s="63"/>
      <c r="S325" s="63"/>
      <c r="T325" s="61"/>
    </row>
    <row r="326">
      <c r="A326" s="61"/>
      <c r="B326" s="61"/>
      <c r="C326" s="61"/>
      <c r="G326" s="61"/>
      <c r="H326" s="61"/>
      <c r="J326" s="61"/>
      <c r="K326" s="62"/>
      <c r="L326" s="63"/>
      <c r="M326" s="63"/>
      <c r="N326" s="63"/>
      <c r="O326" s="63"/>
      <c r="P326" s="64"/>
      <c r="Q326" s="63"/>
      <c r="R326" s="63"/>
      <c r="S326" s="63"/>
      <c r="T326" s="61"/>
    </row>
    <row r="327">
      <c r="A327" s="61"/>
      <c r="B327" s="61"/>
      <c r="C327" s="61"/>
      <c r="G327" s="61"/>
      <c r="H327" s="61"/>
      <c r="J327" s="61"/>
      <c r="K327" s="62"/>
      <c r="L327" s="63"/>
      <c r="M327" s="63"/>
      <c r="N327" s="63"/>
      <c r="O327" s="63"/>
      <c r="P327" s="64"/>
      <c r="Q327" s="63"/>
      <c r="R327" s="63"/>
      <c r="S327" s="63"/>
      <c r="T327" s="61"/>
    </row>
    <row r="328">
      <c r="A328" s="61"/>
      <c r="B328" s="61"/>
      <c r="C328" s="61"/>
      <c r="G328" s="61"/>
      <c r="H328" s="61"/>
      <c r="J328" s="61"/>
      <c r="K328" s="62"/>
      <c r="L328" s="63"/>
      <c r="M328" s="63"/>
      <c r="N328" s="63"/>
      <c r="O328" s="63"/>
      <c r="P328" s="64"/>
      <c r="Q328" s="63"/>
      <c r="R328" s="63"/>
      <c r="S328" s="63"/>
      <c r="T328" s="61"/>
    </row>
    <row r="329">
      <c r="A329" s="61"/>
      <c r="B329" s="61"/>
      <c r="C329" s="61"/>
      <c r="G329" s="61"/>
      <c r="H329" s="61"/>
      <c r="J329" s="61"/>
      <c r="K329" s="62"/>
      <c r="L329" s="63"/>
      <c r="M329" s="63"/>
      <c r="N329" s="63"/>
      <c r="O329" s="63"/>
      <c r="P329" s="64"/>
      <c r="Q329" s="63"/>
      <c r="R329" s="63"/>
      <c r="S329" s="63"/>
      <c r="T329" s="61"/>
    </row>
    <row r="330">
      <c r="A330" s="61"/>
      <c r="B330" s="61"/>
      <c r="C330" s="61"/>
      <c r="G330" s="61"/>
      <c r="H330" s="61"/>
      <c r="J330" s="61"/>
      <c r="K330" s="62"/>
      <c r="L330" s="63"/>
      <c r="M330" s="63"/>
      <c r="N330" s="63"/>
      <c r="O330" s="63"/>
      <c r="P330" s="64"/>
      <c r="Q330" s="63"/>
      <c r="R330" s="63"/>
      <c r="S330" s="63"/>
      <c r="T330" s="61"/>
    </row>
    <row r="331">
      <c r="A331" s="61"/>
      <c r="B331" s="61"/>
      <c r="C331" s="61"/>
      <c r="G331" s="61"/>
      <c r="H331" s="61"/>
      <c r="J331" s="61"/>
      <c r="K331" s="62"/>
      <c r="L331" s="63"/>
      <c r="M331" s="63"/>
      <c r="N331" s="63"/>
      <c r="O331" s="63"/>
      <c r="P331" s="64"/>
      <c r="Q331" s="63"/>
      <c r="R331" s="63"/>
      <c r="S331" s="63"/>
      <c r="T331" s="61"/>
    </row>
    <row r="332">
      <c r="A332" s="61"/>
      <c r="B332" s="61"/>
      <c r="C332" s="61"/>
      <c r="G332" s="61"/>
      <c r="H332" s="61"/>
      <c r="J332" s="61"/>
      <c r="K332" s="62"/>
      <c r="L332" s="63"/>
      <c r="M332" s="63"/>
      <c r="N332" s="63"/>
      <c r="O332" s="63"/>
      <c r="P332" s="64"/>
      <c r="Q332" s="63"/>
      <c r="R332" s="63"/>
      <c r="S332" s="63"/>
      <c r="T332" s="61"/>
    </row>
    <row r="333">
      <c r="A333" s="61"/>
      <c r="B333" s="61"/>
      <c r="C333" s="61"/>
      <c r="G333" s="61"/>
      <c r="H333" s="61"/>
      <c r="J333" s="61"/>
      <c r="K333" s="62"/>
      <c r="L333" s="63"/>
      <c r="M333" s="63"/>
      <c r="N333" s="63"/>
      <c r="O333" s="63"/>
      <c r="P333" s="64"/>
      <c r="Q333" s="63"/>
      <c r="R333" s="63"/>
      <c r="S333" s="63"/>
      <c r="T333" s="61"/>
    </row>
    <row r="334">
      <c r="A334" s="61"/>
      <c r="B334" s="61"/>
      <c r="C334" s="61"/>
      <c r="G334" s="61"/>
      <c r="H334" s="61"/>
      <c r="J334" s="61"/>
      <c r="K334" s="62"/>
      <c r="L334" s="63"/>
      <c r="M334" s="63"/>
      <c r="N334" s="63"/>
      <c r="O334" s="63"/>
      <c r="P334" s="64"/>
      <c r="Q334" s="63"/>
      <c r="R334" s="63"/>
      <c r="S334" s="63"/>
      <c r="T334" s="61"/>
    </row>
    <row r="335">
      <c r="A335" s="61"/>
      <c r="B335" s="61"/>
      <c r="C335" s="61"/>
      <c r="G335" s="61"/>
      <c r="H335" s="61"/>
      <c r="J335" s="61"/>
      <c r="K335" s="62"/>
      <c r="L335" s="63"/>
      <c r="M335" s="63"/>
      <c r="N335" s="63"/>
      <c r="O335" s="63"/>
      <c r="P335" s="64"/>
      <c r="Q335" s="63"/>
      <c r="R335" s="63"/>
      <c r="S335" s="63"/>
      <c r="T335" s="61"/>
    </row>
    <row r="336">
      <c r="A336" s="61"/>
      <c r="B336" s="61"/>
      <c r="C336" s="61"/>
      <c r="G336" s="61"/>
      <c r="H336" s="61"/>
      <c r="J336" s="61"/>
      <c r="K336" s="62"/>
      <c r="L336" s="63"/>
      <c r="M336" s="63"/>
      <c r="N336" s="63"/>
      <c r="O336" s="63"/>
      <c r="P336" s="64"/>
      <c r="Q336" s="63"/>
      <c r="R336" s="63"/>
      <c r="S336" s="63"/>
      <c r="T336" s="61"/>
    </row>
    <row r="337">
      <c r="A337" s="61"/>
      <c r="B337" s="61"/>
      <c r="C337" s="61"/>
      <c r="G337" s="61"/>
      <c r="H337" s="61"/>
      <c r="J337" s="61"/>
      <c r="K337" s="62"/>
      <c r="L337" s="63"/>
      <c r="M337" s="63"/>
      <c r="N337" s="63"/>
      <c r="O337" s="63"/>
      <c r="P337" s="64"/>
      <c r="Q337" s="63"/>
      <c r="R337" s="63"/>
      <c r="S337" s="63"/>
      <c r="T337" s="61"/>
    </row>
    <row r="338">
      <c r="A338" s="61"/>
      <c r="B338" s="61"/>
      <c r="C338" s="61"/>
      <c r="G338" s="61"/>
      <c r="H338" s="61"/>
      <c r="J338" s="61"/>
      <c r="K338" s="62"/>
      <c r="L338" s="63"/>
      <c r="M338" s="63"/>
      <c r="N338" s="63"/>
      <c r="O338" s="63"/>
      <c r="P338" s="64"/>
      <c r="Q338" s="63"/>
      <c r="R338" s="63"/>
      <c r="S338" s="63"/>
      <c r="T338" s="61"/>
    </row>
    <row r="339">
      <c r="A339" s="61"/>
      <c r="B339" s="61"/>
      <c r="C339" s="61"/>
      <c r="G339" s="61"/>
      <c r="H339" s="61"/>
      <c r="J339" s="61"/>
      <c r="K339" s="62"/>
      <c r="L339" s="63"/>
      <c r="M339" s="63"/>
      <c r="N339" s="63"/>
      <c r="O339" s="63"/>
      <c r="P339" s="64"/>
      <c r="Q339" s="63"/>
      <c r="R339" s="63"/>
      <c r="S339" s="63"/>
      <c r="T339" s="61"/>
    </row>
    <row r="340">
      <c r="A340" s="61"/>
      <c r="B340" s="61"/>
      <c r="C340" s="61"/>
      <c r="G340" s="61"/>
      <c r="H340" s="61"/>
      <c r="J340" s="61"/>
      <c r="K340" s="62"/>
      <c r="L340" s="63"/>
      <c r="M340" s="63"/>
      <c r="N340" s="63"/>
      <c r="O340" s="63"/>
      <c r="P340" s="64"/>
      <c r="Q340" s="63"/>
      <c r="R340" s="63"/>
      <c r="S340" s="63"/>
      <c r="T340" s="61"/>
    </row>
    <row r="341">
      <c r="A341" s="61"/>
      <c r="B341" s="61"/>
      <c r="C341" s="61"/>
      <c r="G341" s="61"/>
      <c r="H341" s="61"/>
      <c r="J341" s="61"/>
      <c r="K341" s="62"/>
      <c r="L341" s="63"/>
      <c r="M341" s="63"/>
      <c r="N341" s="63"/>
      <c r="O341" s="63"/>
      <c r="P341" s="64"/>
      <c r="Q341" s="63"/>
      <c r="R341" s="63"/>
      <c r="S341" s="63"/>
      <c r="T341" s="61"/>
    </row>
    <row r="342">
      <c r="A342" s="61"/>
      <c r="B342" s="61"/>
      <c r="C342" s="61"/>
      <c r="G342" s="61"/>
      <c r="H342" s="61"/>
      <c r="J342" s="61"/>
      <c r="K342" s="62"/>
      <c r="L342" s="63"/>
      <c r="M342" s="63"/>
      <c r="N342" s="63"/>
      <c r="O342" s="63"/>
      <c r="P342" s="64"/>
      <c r="Q342" s="63"/>
      <c r="R342" s="63"/>
      <c r="S342" s="63"/>
      <c r="T342" s="61"/>
    </row>
    <row r="343">
      <c r="A343" s="61"/>
      <c r="B343" s="61"/>
      <c r="C343" s="61"/>
      <c r="G343" s="61"/>
      <c r="H343" s="61"/>
      <c r="J343" s="61"/>
      <c r="K343" s="62"/>
      <c r="L343" s="63"/>
      <c r="M343" s="63"/>
      <c r="N343" s="63"/>
      <c r="O343" s="63"/>
      <c r="P343" s="64"/>
      <c r="Q343" s="63"/>
      <c r="R343" s="63"/>
      <c r="S343" s="63"/>
      <c r="T343" s="61"/>
    </row>
    <row r="344">
      <c r="A344" s="61"/>
      <c r="B344" s="61"/>
      <c r="C344" s="61"/>
      <c r="G344" s="61"/>
      <c r="H344" s="61"/>
      <c r="J344" s="61"/>
      <c r="K344" s="62"/>
      <c r="L344" s="63"/>
      <c r="M344" s="63"/>
      <c r="N344" s="63"/>
      <c r="O344" s="63"/>
      <c r="P344" s="64"/>
      <c r="Q344" s="63"/>
      <c r="R344" s="63"/>
      <c r="S344" s="63"/>
      <c r="T344" s="61"/>
    </row>
    <row r="345">
      <c r="A345" s="61"/>
      <c r="B345" s="61"/>
      <c r="C345" s="61"/>
      <c r="G345" s="61"/>
      <c r="H345" s="61"/>
      <c r="J345" s="61"/>
      <c r="K345" s="62"/>
      <c r="L345" s="63"/>
      <c r="M345" s="63"/>
      <c r="N345" s="63"/>
      <c r="O345" s="63"/>
      <c r="P345" s="64"/>
      <c r="Q345" s="63"/>
      <c r="R345" s="63"/>
      <c r="S345" s="63"/>
      <c r="T345" s="61"/>
    </row>
    <row r="346">
      <c r="A346" s="61"/>
      <c r="B346" s="61"/>
      <c r="C346" s="61"/>
      <c r="G346" s="61"/>
      <c r="H346" s="61"/>
      <c r="J346" s="61"/>
      <c r="K346" s="62"/>
      <c r="L346" s="63"/>
      <c r="M346" s="63"/>
      <c r="N346" s="63"/>
      <c r="O346" s="63"/>
      <c r="P346" s="64"/>
      <c r="Q346" s="63"/>
      <c r="R346" s="63"/>
      <c r="S346" s="63"/>
      <c r="T346" s="61"/>
    </row>
    <row r="347">
      <c r="A347" s="61"/>
      <c r="B347" s="61"/>
      <c r="C347" s="61"/>
      <c r="G347" s="61"/>
      <c r="H347" s="61"/>
      <c r="J347" s="61"/>
      <c r="K347" s="62"/>
      <c r="L347" s="63"/>
      <c r="M347" s="63"/>
      <c r="N347" s="63"/>
      <c r="O347" s="63"/>
      <c r="P347" s="64"/>
      <c r="Q347" s="63"/>
      <c r="R347" s="63"/>
      <c r="S347" s="63"/>
      <c r="T347" s="61"/>
    </row>
    <row r="348">
      <c r="A348" s="61"/>
      <c r="B348" s="61"/>
      <c r="C348" s="61"/>
      <c r="G348" s="61"/>
      <c r="H348" s="61"/>
      <c r="J348" s="61"/>
      <c r="K348" s="62"/>
      <c r="L348" s="63"/>
      <c r="M348" s="63"/>
      <c r="N348" s="63"/>
      <c r="O348" s="63"/>
      <c r="P348" s="64"/>
      <c r="Q348" s="63"/>
      <c r="R348" s="63"/>
      <c r="S348" s="63"/>
      <c r="T348" s="61"/>
    </row>
    <row r="349">
      <c r="A349" s="61"/>
      <c r="B349" s="61"/>
      <c r="C349" s="61"/>
      <c r="G349" s="61"/>
      <c r="H349" s="61"/>
      <c r="J349" s="61"/>
      <c r="K349" s="62"/>
      <c r="L349" s="63"/>
      <c r="M349" s="63"/>
      <c r="N349" s="63"/>
      <c r="O349" s="63"/>
      <c r="P349" s="64"/>
      <c r="Q349" s="63"/>
      <c r="R349" s="63"/>
      <c r="S349" s="63"/>
      <c r="T349" s="61"/>
    </row>
    <row r="350">
      <c r="A350" s="61"/>
      <c r="B350" s="61"/>
      <c r="C350" s="61"/>
      <c r="G350" s="61"/>
      <c r="H350" s="61"/>
      <c r="J350" s="61"/>
      <c r="K350" s="62"/>
      <c r="L350" s="63"/>
      <c r="M350" s="63"/>
      <c r="N350" s="63"/>
      <c r="O350" s="63"/>
      <c r="P350" s="64"/>
      <c r="Q350" s="63"/>
      <c r="R350" s="63"/>
      <c r="S350" s="63"/>
      <c r="T350" s="61"/>
    </row>
    <row r="351">
      <c r="A351" s="61"/>
      <c r="B351" s="61"/>
      <c r="C351" s="61"/>
      <c r="G351" s="61"/>
      <c r="H351" s="61"/>
      <c r="J351" s="61"/>
      <c r="K351" s="62"/>
      <c r="L351" s="63"/>
      <c r="M351" s="63"/>
      <c r="N351" s="63"/>
      <c r="O351" s="63"/>
      <c r="P351" s="64"/>
      <c r="Q351" s="63"/>
      <c r="R351" s="63"/>
      <c r="S351" s="63"/>
      <c r="T351" s="61"/>
    </row>
    <row r="352">
      <c r="A352" s="61"/>
      <c r="B352" s="61"/>
      <c r="C352" s="61"/>
      <c r="G352" s="61"/>
      <c r="H352" s="61"/>
      <c r="J352" s="61"/>
      <c r="K352" s="62"/>
      <c r="L352" s="63"/>
      <c r="M352" s="63"/>
      <c r="N352" s="63"/>
      <c r="O352" s="63"/>
      <c r="P352" s="64"/>
      <c r="Q352" s="63"/>
      <c r="R352" s="63"/>
      <c r="S352" s="63"/>
      <c r="T352" s="61"/>
    </row>
    <row r="353">
      <c r="A353" s="61"/>
      <c r="B353" s="61"/>
      <c r="C353" s="61"/>
      <c r="G353" s="61"/>
      <c r="H353" s="61"/>
      <c r="J353" s="61"/>
      <c r="K353" s="62"/>
      <c r="L353" s="63"/>
      <c r="M353" s="63"/>
      <c r="N353" s="63"/>
      <c r="O353" s="63"/>
      <c r="P353" s="64"/>
      <c r="Q353" s="63"/>
      <c r="R353" s="63"/>
      <c r="S353" s="63"/>
      <c r="T353" s="61"/>
    </row>
    <row r="354">
      <c r="A354" s="61"/>
      <c r="B354" s="61"/>
      <c r="C354" s="61"/>
      <c r="G354" s="61"/>
      <c r="H354" s="61"/>
      <c r="J354" s="61"/>
      <c r="K354" s="62"/>
      <c r="L354" s="63"/>
      <c r="M354" s="63"/>
      <c r="N354" s="63"/>
      <c r="O354" s="63"/>
      <c r="P354" s="64"/>
      <c r="Q354" s="63"/>
      <c r="R354" s="63"/>
      <c r="S354" s="63"/>
      <c r="T354" s="61"/>
    </row>
    <row r="355">
      <c r="A355" s="61"/>
      <c r="B355" s="61"/>
      <c r="C355" s="61"/>
      <c r="G355" s="61"/>
      <c r="H355" s="61"/>
      <c r="J355" s="61"/>
      <c r="K355" s="62"/>
      <c r="L355" s="63"/>
      <c r="M355" s="63"/>
      <c r="N355" s="63"/>
      <c r="O355" s="63"/>
      <c r="P355" s="64"/>
      <c r="Q355" s="63"/>
      <c r="R355" s="63"/>
      <c r="S355" s="63"/>
      <c r="T355" s="61"/>
    </row>
    <row r="356">
      <c r="A356" s="61"/>
      <c r="B356" s="61"/>
      <c r="C356" s="61"/>
      <c r="G356" s="61"/>
      <c r="H356" s="61"/>
      <c r="J356" s="61"/>
      <c r="K356" s="62"/>
      <c r="L356" s="63"/>
      <c r="M356" s="63"/>
      <c r="N356" s="63"/>
      <c r="O356" s="63"/>
      <c r="P356" s="64"/>
      <c r="Q356" s="63"/>
      <c r="R356" s="63"/>
      <c r="S356" s="63"/>
      <c r="T356" s="61"/>
    </row>
    <row r="357">
      <c r="A357" s="61"/>
      <c r="B357" s="61"/>
      <c r="C357" s="61"/>
      <c r="G357" s="61"/>
      <c r="H357" s="61"/>
      <c r="J357" s="61"/>
      <c r="K357" s="62"/>
      <c r="L357" s="63"/>
      <c r="M357" s="63"/>
      <c r="N357" s="63"/>
      <c r="O357" s="63"/>
      <c r="P357" s="64"/>
      <c r="Q357" s="63"/>
      <c r="R357" s="63"/>
      <c r="S357" s="63"/>
      <c r="T357" s="61"/>
    </row>
    <row r="358">
      <c r="A358" s="61"/>
      <c r="B358" s="61"/>
      <c r="C358" s="61"/>
      <c r="G358" s="61"/>
      <c r="H358" s="61"/>
      <c r="J358" s="61"/>
      <c r="K358" s="62"/>
      <c r="L358" s="63"/>
      <c r="M358" s="63"/>
      <c r="N358" s="63"/>
      <c r="O358" s="63"/>
      <c r="P358" s="64"/>
      <c r="Q358" s="63"/>
      <c r="R358" s="63"/>
      <c r="S358" s="63"/>
      <c r="T358" s="61"/>
    </row>
    <row r="359">
      <c r="A359" s="61"/>
      <c r="B359" s="61"/>
      <c r="C359" s="61"/>
      <c r="G359" s="61"/>
      <c r="H359" s="61"/>
      <c r="J359" s="61"/>
      <c r="K359" s="62"/>
      <c r="L359" s="63"/>
      <c r="M359" s="63"/>
      <c r="N359" s="63"/>
      <c r="O359" s="63"/>
      <c r="P359" s="64"/>
      <c r="Q359" s="63"/>
      <c r="R359" s="63"/>
      <c r="S359" s="63"/>
      <c r="T359" s="61"/>
    </row>
    <row r="360">
      <c r="A360" s="61"/>
      <c r="B360" s="61"/>
      <c r="C360" s="61"/>
      <c r="G360" s="61"/>
      <c r="H360" s="61"/>
      <c r="J360" s="61"/>
      <c r="K360" s="62"/>
      <c r="L360" s="63"/>
      <c r="M360" s="63"/>
      <c r="N360" s="63"/>
      <c r="O360" s="63"/>
      <c r="P360" s="64"/>
      <c r="Q360" s="63"/>
      <c r="R360" s="63"/>
      <c r="S360" s="63"/>
      <c r="T360" s="61"/>
    </row>
    <row r="361">
      <c r="A361" s="61"/>
      <c r="B361" s="61"/>
      <c r="C361" s="61"/>
      <c r="G361" s="61"/>
      <c r="H361" s="61"/>
      <c r="J361" s="61"/>
      <c r="K361" s="62"/>
      <c r="L361" s="63"/>
      <c r="M361" s="63"/>
      <c r="N361" s="63"/>
      <c r="O361" s="63"/>
      <c r="P361" s="64"/>
      <c r="Q361" s="63"/>
      <c r="R361" s="63"/>
      <c r="S361" s="63"/>
      <c r="T361" s="61"/>
    </row>
    <row r="362">
      <c r="A362" s="61"/>
      <c r="B362" s="61"/>
      <c r="C362" s="61"/>
      <c r="G362" s="61"/>
      <c r="H362" s="61"/>
      <c r="J362" s="61"/>
      <c r="K362" s="62"/>
      <c r="L362" s="63"/>
      <c r="M362" s="63"/>
      <c r="N362" s="63"/>
      <c r="O362" s="63"/>
      <c r="P362" s="64"/>
      <c r="Q362" s="63"/>
      <c r="R362" s="63"/>
      <c r="S362" s="63"/>
      <c r="T362" s="61"/>
    </row>
    <row r="363">
      <c r="A363" s="61"/>
      <c r="B363" s="61"/>
      <c r="C363" s="61"/>
      <c r="G363" s="61"/>
      <c r="H363" s="61"/>
      <c r="J363" s="61"/>
      <c r="K363" s="62"/>
      <c r="L363" s="63"/>
      <c r="M363" s="63"/>
      <c r="N363" s="63"/>
      <c r="O363" s="63"/>
      <c r="P363" s="64"/>
      <c r="Q363" s="63"/>
      <c r="R363" s="63"/>
      <c r="S363" s="63"/>
      <c r="T363" s="61"/>
    </row>
    <row r="364">
      <c r="A364" s="61"/>
      <c r="B364" s="61"/>
      <c r="C364" s="61"/>
      <c r="G364" s="61"/>
      <c r="H364" s="61"/>
      <c r="J364" s="61"/>
      <c r="K364" s="62"/>
      <c r="L364" s="63"/>
      <c r="M364" s="63"/>
      <c r="N364" s="63"/>
      <c r="O364" s="63"/>
      <c r="P364" s="64"/>
      <c r="Q364" s="63"/>
      <c r="R364" s="63"/>
      <c r="S364" s="63"/>
      <c r="T364" s="61"/>
    </row>
    <row r="365">
      <c r="A365" s="61"/>
      <c r="B365" s="61"/>
      <c r="C365" s="61"/>
      <c r="G365" s="61"/>
      <c r="H365" s="61"/>
      <c r="J365" s="61"/>
      <c r="K365" s="62"/>
      <c r="L365" s="63"/>
      <c r="M365" s="63"/>
      <c r="N365" s="63"/>
      <c r="O365" s="63"/>
      <c r="P365" s="64"/>
      <c r="Q365" s="63"/>
      <c r="R365" s="63"/>
      <c r="S365" s="63"/>
      <c r="T365" s="61"/>
    </row>
    <row r="366">
      <c r="A366" s="61"/>
      <c r="B366" s="61"/>
      <c r="C366" s="61"/>
      <c r="G366" s="61"/>
      <c r="H366" s="61"/>
      <c r="J366" s="61"/>
      <c r="K366" s="62"/>
      <c r="L366" s="63"/>
      <c r="M366" s="63"/>
      <c r="N366" s="63"/>
      <c r="O366" s="63"/>
      <c r="P366" s="64"/>
      <c r="Q366" s="63"/>
      <c r="R366" s="63"/>
      <c r="S366" s="63"/>
      <c r="T366" s="61"/>
    </row>
    <row r="367">
      <c r="A367" s="61"/>
      <c r="B367" s="61"/>
      <c r="C367" s="61"/>
      <c r="G367" s="61"/>
      <c r="H367" s="61"/>
      <c r="J367" s="61"/>
      <c r="K367" s="62"/>
      <c r="L367" s="63"/>
      <c r="M367" s="63"/>
      <c r="N367" s="63"/>
      <c r="O367" s="63"/>
      <c r="P367" s="64"/>
      <c r="Q367" s="63"/>
      <c r="R367" s="63"/>
      <c r="S367" s="63"/>
      <c r="T367" s="61"/>
    </row>
    <row r="368">
      <c r="A368" s="61"/>
      <c r="B368" s="61"/>
      <c r="C368" s="61"/>
      <c r="G368" s="61"/>
      <c r="H368" s="61"/>
      <c r="J368" s="61"/>
      <c r="K368" s="62"/>
      <c r="L368" s="63"/>
      <c r="M368" s="63"/>
      <c r="N368" s="63"/>
      <c r="O368" s="63"/>
      <c r="P368" s="64"/>
      <c r="Q368" s="63"/>
      <c r="R368" s="63"/>
      <c r="S368" s="63"/>
      <c r="T368" s="61"/>
    </row>
    <row r="369">
      <c r="A369" s="61"/>
      <c r="B369" s="61"/>
      <c r="C369" s="61"/>
      <c r="G369" s="61"/>
      <c r="H369" s="61"/>
      <c r="J369" s="61"/>
      <c r="K369" s="62"/>
      <c r="L369" s="63"/>
      <c r="M369" s="63"/>
      <c r="N369" s="63"/>
      <c r="O369" s="63"/>
      <c r="P369" s="64"/>
      <c r="Q369" s="63"/>
      <c r="R369" s="63"/>
      <c r="S369" s="63"/>
      <c r="T369" s="61"/>
    </row>
    <row r="370">
      <c r="A370" s="61"/>
      <c r="B370" s="61"/>
      <c r="C370" s="61"/>
      <c r="G370" s="61"/>
      <c r="H370" s="61"/>
      <c r="J370" s="61"/>
      <c r="K370" s="62"/>
      <c r="L370" s="63"/>
      <c r="M370" s="63"/>
      <c r="N370" s="63"/>
      <c r="O370" s="63"/>
      <c r="P370" s="64"/>
      <c r="Q370" s="63"/>
      <c r="R370" s="63"/>
      <c r="S370" s="63"/>
      <c r="T370" s="61"/>
    </row>
    <row r="371">
      <c r="A371" s="61"/>
      <c r="B371" s="61"/>
      <c r="C371" s="61"/>
      <c r="G371" s="61"/>
      <c r="H371" s="61"/>
      <c r="J371" s="61"/>
      <c r="K371" s="62"/>
      <c r="L371" s="63"/>
      <c r="M371" s="63"/>
      <c r="N371" s="63"/>
      <c r="O371" s="63"/>
      <c r="P371" s="64"/>
      <c r="Q371" s="63"/>
      <c r="R371" s="63"/>
      <c r="S371" s="63"/>
      <c r="T371" s="61"/>
    </row>
    <row r="372">
      <c r="A372" s="61"/>
      <c r="B372" s="61"/>
      <c r="C372" s="61"/>
      <c r="G372" s="61"/>
      <c r="H372" s="61"/>
      <c r="J372" s="61"/>
      <c r="K372" s="62"/>
      <c r="L372" s="63"/>
      <c r="M372" s="63"/>
      <c r="N372" s="63"/>
      <c r="O372" s="63"/>
      <c r="P372" s="64"/>
      <c r="Q372" s="63"/>
      <c r="R372" s="63"/>
      <c r="S372" s="63"/>
      <c r="T372" s="61"/>
    </row>
    <row r="373">
      <c r="A373" s="61"/>
      <c r="B373" s="61"/>
      <c r="C373" s="61"/>
      <c r="G373" s="61"/>
      <c r="H373" s="61"/>
      <c r="J373" s="61"/>
      <c r="K373" s="62"/>
      <c r="L373" s="63"/>
      <c r="M373" s="63"/>
      <c r="N373" s="63"/>
      <c r="O373" s="63"/>
      <c r="P373" s="64"/>
      <c r="Q373" s="63"/>
      <c r="R373" s="63"/>
      <c r="S373" s="63"/>
      <c r="T373" s="61"/>
    </row>
    <row r="374">
      <c r="A374" s="61"/>
      <c r="B374" s="61"/>
      <c r="C374" s="61"/>
      <c r="G374" s="61"/>
      <c r="H374" s="61"/>
      <c r="J374" s="61"/>
      <c r="K374" s="62"/>
      <c r="L374" s="63"/>
      <c r="M374" s="63"/>
      <c r="N374" s="63"/>
      <c r="O374" s="63"/>
      <c r="P374" s="64"/>
      <c r="Q374" s="63"/>
      <c r="R374" s="63"/>
      <c r="S374" s="63"/>
      <c r="T374" s="61"/>
    </row>
    <row r="375">
      <c r="A375" s="61"/>
      <c r="B375" s="61"/>
      <c r="C375" s="61"/>
      <c r="G375" s="61"/>
      <c r="H375" s="61"/>
      <c r="J375" s="61"/>
      <c r="K375" s="62"/>
      <c r="L375" s="63"/>
      <c r="M375" s="63"/>
      <c r="N375" s="63"/>
      <c r="O375" s="63"/>
      <c r="P375" s="64"/>
      <c r="Q375" s="63"/>
      <c r="R375" s="63"/>
      <c r="S375" s="63"/>
      <c r="T375" s="61"/>
    </row>
    <row r="376">
      <c r="A376" s="61"/>
      <c r="B376" s="61"/>
      <c r="C376" s="61"/>
      <c r="G376" s="61"/>
      <c r="H376" s="61"/>
      <c r="J376" s="61"/>
      <c r="K376" s="62"/>
      <c r="L376" s="63"/>
      <c r="M376" s="63"/>
      <c r="N376" s="63"/>
      <c r="O376" s="63"/>
      <c r="P376" s="64"/>
      <c r="Q376" s="63"/>
      <c r="R376" s="63"/>
      <c r="S376" s="63"/>
      <c r="T376" s="61"/>
    </row>
    <row r="377">
      <c r="A377" s="61"/>
      <c r="B377" s="61"/>
      <c r="C377" s="61"/>
      <c r="G377" s="61"/>
      <c r="H377" s="61"/>
      <c r="J377" s="61"/>
      <c r="K377" s="62"/>
      <c r="L377" s="63"/>
      <c r="M377" s="63"/>
      <c r="N377" s="63"/>
      <c r="O377" s="63"/>
      <c r="P377" s="64"/>
      <c r="Q377" s="63"/>
      <c r="R377" s="63"/>
      <c r="S377" s="63"/>
      <c r="T377" s="61"/>
    </row>
    <row r="378">
      <c r="A378" s="61"/>
      <c r="B378" s="61"/>
      <c r="C378" s="61"/>
      <c r="G378" s="61"/>
      <c r="H378" s="61"/>
      <c r="J378" s="61"/>
      <c r="K378" s="62"/>
      <c r="L378" s="63"/>
      <c r="M378" s="63"/>
      <c r="N378" s="63"/>
      <c r="O378" s="63"/>
      <c r="P378" s="64"/>
      <c r="Q378" s="63"/>
      <c r="R378" s="63"/>
      <c r="S378" s="63"/>
      <c r="T378" s="61"/>
    </row>
    <row r="379">
      <c r="A379" s="61"/>
      <c r="B379" s="61"/>
      <c r="C379" s="61"/>
      <c r="G379" s="61"/>
      <c r="H379" s="61"/>
      <c r="J379" s="61"/>
      <c r="K379" s="62"/>
      <c r="L379" s="63"/>
      <c r="M379" s="63"/>
      <c r="N379" s="63"/>
      <c r="O379" s="63"/>
      <c r="P379" s="64"/>
      <c r="Q379" s="63"/>
      <c r="R379" s="63"/>
      <c r="S379" s="63"/>
      <c r="T379" s="61"/>
    </row>
    <row r="380">
      <c r="A380" s="61"/>
      <c r="B380" s="61"/>
      <c r="C380" s="61"/>
      <c r="G380" s="61"/>
      <c r="H380" s="61"/>
      <c r="J380" s="61"/>
      <c r="K380" s="62"/>
      <c r="L380" s="63"/>
      <c r="M380" s="63"/>
      <c r="N380" s="63"/>
      <c r="O380" s="63"/>
      <c r="P380" s="64"/>
      <c r="Q380" s="63"/>
      <c r="R380" s="63"/>
      <c r="S380" s="63"/>
      <c r="T380" s="61"/>
    </row>
    <row r="381">
      <c r="A381" s="61"/>
      <c r="B381" s="61"/>
      <c r="C381" s="61"/>
      <c r="G381" s="61"/>
      <c r="H381" s="61"/>
      <c r="J381" s="61"/>
      <c r="K381" s="62"/>
      <c r="L381" s="63"/>
      <c r="M381" s="63"/>
      <c r="N381" s="63"/>
      <c r="O381" s="63"/>
      <c r="P381" s="64"/>
      <c r="Q381" s="63"/>
      <c r="R381" s="63"/>
      <c r="S381" s="63"/>
      <c r="T381" s="61"/>
    </row>
    <row r="382">
      <c r="A382" s="61"/>
      <c r="B382" s="61"/>
      <c r="C382" s="61"/>
      <c r="G382" s="61"/>
      <c r="H382" s="61"/>
      <c r="J382" s="61"/>
      <c r="K382" s="62"/>
      <c r="L382" s="63"/>
      <c r="M382" s="63"/>
      <c r="N382" s="63"/>
      <c r="O382" s="63"/>
      <c r="P382" s="64"/>
      <c r="Q382" s="63"/>
      <c r="R382" s="63"/>
      <c r="S382" s="63"/>
      <c r="T382" s="61"/>
    </row>
    <row r="383">
      <c r="A383" s="61"/>
      <c r="B383" s="61"/>
      <c r="C383" s="61"/>
      <c r="G383" s="61"/>
      <c r="H383" s="61"/>
      <c r="J383" s="61"/>
      <c r="K383" s="62"/>
      <c r="L383" s="63"/>
      <c r="M383" s="63"/>
      <c r="N383" s="63"/>
      <c r="O383" s="63"/>
      <c r="P383" s="64"/>
      <c r="Q383" s="63"/>
      <c r="R383" s="63"/>
      <c r="S383" s="63"/>
      <c r="T383" s="61"/>
    </row>
    <row r="384">
      <c r="A384" s="61"/>
      <c r="B384" s="61"/>
      <c r="C384" s="61"/>
      <c r="G384" s="61"/>
      <c r="H384" s="61"/>
      <c r="J384" s="61"/>
      <c r="K384" s="62"/>
      <c r="L384" s="63"/>
      <c r="M384" s="63"/>
      <c r="N384" s="63"/>
      <c r="O384" s="63"/>
      <c r="P384" s="64"/>
      <c r="Q384" s="63"/>
      <c r="R384" s="63"/>
      <c r="S384" s="63"/>
      <c r="T384" s="61"/>
    </row>
    <row r="385">
      <c r="A385" s="61"/>
      <c r="B385" s="61"/>
      <c r="C385" s="61"/>
      <c r="G385" s="61"/>
      <c r="H385" s="61"/>
      <c r="J385" s="61"/>
      <c r="K385" s="62"/>
      <c r="L385" s="63"/>
      <c r="M385" s="63"/>
      <c r="N385" s="63"/>
      <c r="O385" s="63"/>
      <c r="P385" s="64"/>
      <c r="Q385" s="63"/>
      <c r="R385" s="63"/>
      <c r="S385" s="63"/>
      <c r="T385" s="61"/>
    </row>
    <row r="386">
      <c r="A386" s="61"/>
      <c r="B386" s="61"/>
      <c r="C386" s="61"/>
      <c r="G386" s="61"/>
      <c r="H386" s="61"/>
      <c r="J386" s="61"/>
      <c r="K386" s="62"/>
      <c r="L386" s="63"/>
      <c r="M386" s="63"/>
      <c r="N386" s="63"/>
      <c r="O386" s="63"/>
      <c r="P386" s="64"/>
      <c r="Q386" s="63"/>
      <c r="R386" s="63"/>
      <c r="S386" s="63"/>
      <c r="T386" s="61"/>
    </row>
    <row r="387">
      <c r="A387" s="61"/>
      <c r="B387" s="61"/>
      <c r="C387" s="61"/>
      <c r="G387" s="61"/>
      <c r="H387" s="61"/>
      <c r="J387" s="61"/>
      <c r="K387" s="62"/>
      <c r="L387" s="63"/>
      <c r="M387" s="63"/>
      <c r="N387" s="63"/>
      <c r="O387" s="63"/>
      <c r="P387" s="64"/>
      <c r="Q387" s="63"/>
      <c r="R387" s="63"/>
      <c r="S387" s="63"/>
      <c r="T387" s="61"/>
    </row>
    <row r="388">
      <c r="A388" s="61"/>
      <c r="B388" s="61"/>
      <c r="C388" s="61"/>
      <c r="G388" s="61"/>
      <c r="H388" s="61"/>
      <c r="J388" s="61"/>
      <c r="K388" s="62"/>
      <c r="L388" s="63"/>
      <c r="M388" s="63"/>
      <c r="N388" s="63"/>
      <c r="O388" s="63"/>
      <c r="P388" s="64"/>
      <c r="Q388" s="63"/>
      <c r="R388" s="63"/>
      <c r="S388" s="63"/>
      <c r="T388" s="61"/>
    </row>
    <row r="389">
      <c r="A389" s="61"/>
      <c r="B389" s="61"/>
      <c r="C389" s="61"/>
      <c r="G389" s="61"/>
      <c r="H389" s="61"/>
      <c r="J389" s="61"/>
      <c r="K389" s="62"/>
      <c r="L389" s="63"/>
      <c r="M389" s="63"/>
      <c r="N389" s="63"/>
      <c r="O389" s="63"/>
      <c r="P389" s="64"/>
      <c r="Q389" s="63"/>
      <c r="R389" s="63"/>
      <c r="S389" s="63"/>
      <c r="T389" s="61"/>
    </row>
    <row r="390">
      <c r="A390" s="61"/>
      <c r="B390" s="61"/>
      <c r="C390" s="61"/>
      <c r="G390" s="61"/>
      <c r="H390" s="61"/>
      <c r="J390" s="61"/>
      <c r="K390" s="62"/>
      <c r="L390" s="63"/>
      <c r="M390" s="63"/>
      <c r="N390" s="63"/>
      <c r="O390" s="63"/>
      <c r="P390" s="64"/>
      <c r="Q390" s="63"/>
      <c r="R390" s="63"/>
      <c r="S390" s="63"/>
      <c r="T390" s="61"/>
    </row>
    <row r="391">
      <c r="A391" s="61"/>
      <c r="B391" s="61"/>
      <c r="C391" s="61"/>
      <c r="G391" s="61"/>
      <c r="H391" s="61"/>
      <c r="J391" s="61"/>
      <c r="K391" s="62"/>
      <c r="L391" s="63"/>
      <c r="M391" s="63"/>
      <c r="N391" s="63"/>
      <c r="O391" s="63"/>
      <c r="P391" s="64"/>
      <c r="Q391" s="63"/>
      <c r="R391" s="63"/>
      <c r="S391" s="63"/>
      <c r="T391" s="61"/>
    </row>
    <row r="392">
      <c r="A392" s="61"/>
      <c r="B392" s="61"/>
      <c r="C392" s="61"/>
      <c r="G392" s="61"/>
      <c r="H392" s="61"/>
      <c r="J392" s="61"/>
      <c r="K392" s="62"/>
      <c r="L392" s="63"/>
      <c r="M392" s="63"/>
      <c r="N392" s="63"/>
      <c r="O392" s="63"/>
      <c r="P392" s="64"/>
      <c r="Q392" s="63"/>
      <c r="R392" s="63"/>
      <c r="S392" s="63"/>
      <c r="T392" s="61"/>
    </row>
    <row r="393">
      <c r="A393" s="61"/>
      <c r="B393" s="61"/>
      <c r="C393" s="61"/>
      <c r="G393" s="61"/>
      <c r="H393" s="61"/>
      <c r="J393" s="61"/>
      <c r="K393" s="62"/>
      <c r="L393" s="63"/>
      <c r="M393" s="63"/>
      <c r="N393" s="63"/>
      <c r="O393" s="63"/>
      <c r="P393" s="64"/>
      <c r="Q393" s="63"/>
      <c r="R393" s="63"/>
      <c r="S393" s="63"/>
      <c r="T393" s="61"/>
    </row>
    <row r="394">
      <c r="A394" s="61"/>
      <c r="B394" s="61"/>
      <c r="C394" s="61"/>
      <c r="G394" s="61"/>
      <c r="H394" s="61"/>
      <c r="J394" s="61"/>
      <c r="K394" s="62"/>
      <c r="L394" s="63"/>
      <c r="M394" s="63"/>
      <c r="N394" s="63"/>
      <c r="O394" s="63"/>
      <c r="P394" s="64"/>
      <c r="Q394" s="63"/>
      <c r="R394" s="63"/>
      <c r="S394" s="63"/>
      <c r="T394" s="61"/>
    </row>
    <row r="395">
      <c r="A395" s="61"/>
      <c r="B395" s="61"/>
      <c r="C395" s="61"/>
      <c r="G395" s="61"/>
      <c r="H395" s="61"/>
      <c r="J395" s="61"/>
      <c r="K395" s="62"/>
      <c r="L395" s="63"/>
      <c r="M395" s="63"/>
      <c r="N395" s="63"/>
      <c r="O395" s="63"/>
      <c r="P395" s="64"/>
      <c r="Q395" s="63"/>
      <c r="R395" s="63"/>
      <c r="S395" s="63"/>
      <c r="T395" s="61"/>
    </row>
    <row r="396">
      <c r="A396" s="61"/>
      <c r="B396" s="61"/>
      <c r="C396" s="61"/>
      <c r="G396" s="61"/>
      <c r="H396" s="61"/>
      <c r="J396" s="61"/>
      <c r="K396" s="62"/>
      <c r="L396" s="63"/>
      <c r="M396" s="63"/>
      <c r="N396" s="63"/>
      <c r="O396" s="63"/>
      <c r="P396" s="64"/>
      <c r="Q396" s="63"/>
      <c r="R396" s="63"/>
      <c r="S396" s="63"/>
      <c r="T396" s="61"/>
    </row>
    <row r="397">
      <c r="A397" s="61"/>
      <c r="B397" s="61"/>
      <c r="C397" s="61"/>
      <c r="G397" s="61"/>
      <c r="H397" s="61"/>
      <c r="J397" s="61"/>
      <c r="K397" s="62"/>
      <c r="L397" s="63"/>
      <c r="M397" s="63"/>
      <c r="N397" s="63"/>
      <c r="O397" s="63"/>
      <c r="P397" s="64"/>
      <c r="Q397" s="63"/>
      <c r="R397" s="63"/>
      <c r="S397" s="63"/>
      <c r="T397" s="61"/>
    </row>
    <row r="398">
      <c r="A398" s="61"/>
      <c r="B398" s="61"/>
      <c r="C398" s="61"/>
      <c r="G398" s="61"/>
      <c r="H398" s="61"/>
      <c r="J398" s="61"/>
      <c r="K398" s="62"/>
      <c r="L398" s="63"/>
      <c r="M398" s="63"/>
      <c r="N398" s="63"/>
      <c r="O398" s="63"/>
      <c r="P398" s="64"/>
      <c r="Q398" s="63"/>
      <c r="R398" s="63"/>
      <c r="S398" s="63"/>
      <c r="T398" s="61"/>
    </row>
    <row r="399">
      <c r="A399" s="61"/>
      <c r="B399" s="61"/>
      <c r="C399" s="61"/>
      <c r="G399" s="61"/>
      <c r="H399" s="61"/>
      <c r="J399" s="61"/>
      <c r="K399" s="62"/>
      <c r="L399" s="63"/>
      <c r="M399" s="63"/>
      <c r="N399" s="63"/>
      <c r="O399" s="63"/>
      <c r="P399" s="64"/>
      <c r="Q399" s="63"/>
      <c r="R399" s="63"/>
      <c r="S399" s="63"/>
      <c r="T399" s="61"/>
    </row>
    <row r="400">
      <c r="A400" s="61"/>
      <c r="B400" s="61"/>
      <c r="C400" s="61"/>
      <c r="G400" s="61"/>
      <c r="H400" s="61"/>
      <c r="J400" s="61"/>
      <c r="K400" s="62"/>
      <c r="L400" s="63"/>
      <c r="M400" s="63"/>
      <c r="N400" s="63"/>
      <c r="O400" s="63"/>
      <c r="P400" s="64"/>
      <c r="Q400" s="63"/>
      <c r="R400" s="63"/>
      <c r="S400" s="63"/>
      <c r="T400" s="61"/>
    </row>
    <row r="401">
      <c r="A401" s="61"/>
      <c r="B401" s="61"/>
      <c r="C401" s="61"/>
      <c r="G401" s="61"/>
      <c r="H401" s="61"/>
      <c r="J401" s="61"/>
      <c r="K401" s="62"/>
      <c r="L401" s="63"/>
      <c r="M401" s="63"/>
      <c r="N401" s="63"/>
      <c r="O401" s="63"/>
      <c r="P401" s="64"/>
      <c r="Q401" s="63"/>
      <c r="R401" s="63"/>
      <c r="S401" s="63"/>
      <c r="T401" s="61"/>
    </row>
    <row r="402">
      <c r="A402" s="61"/>
      <c r="B402" s="61"/>
      <c r="C402" s="61"/>
      <c r="G402" s="61"/>
      <c r="H402" s="61"/>
      <c r="J402" s="61"/>
      <c r="K402" s="62"/>
      <c r="L402" s="63"/>
      <c r="M402" s="63"/>
      <c r="N402" s="63"/>
      <c r="O402" s="63"/>
      <c r="P402" s="64"/>
      <c r="Q402" s="63"/>
      <c r="R402" s="63"/>
      <c r="S402" s="63"/>
      <c r="T402" s="61"/>
    </row>
    <row r="403">
      <c r="A403" s="61"/>
      <c r="B403" s="61"/>
      <c r="C403" s="61"/>
      <c r="G403" s="61"/>
      <c r="H403" s="61"/>
      <c r="J403" s="61"/>
      <c r="K403" s="62"/>
      <c r="L403" s="63"/>
      <c r="M403" s="63"/>
      <c r="N403" s="63"/>
      <c r="O403" s="63"/>
      <c r="P403" s="64"/>
      <c r="Q403" s="63"/>
      <c r="R403" s="63"/>
      <c r="S403" s="63"/>
      <c r="T403" s="61"/>
    </row>
    <row r="404">
      <c r="A404" s="61"/>
      <c r="B404" s="61"/>
      <c r="C404" s="61"/>
      <c r="G404" s="61"/>
      <c r="H404" s="61"/>
      <c r="J404" s="61"/>
      <c r="K404" s="62"/>
      <c r="L404" s="63"/>
      <c r="M404" s="63"/>
      <c r="N404" s="63"/>
      <c r="O404" s="63"/>
      <c r="P404" s="64"/>
      <c r="Q404" s="63"/>
      <c r="R404" s="63"/>
      <c r="S404" s="63"/>
      <c r="T404" s="61"/>
    </row>
    <row r="405">
      <c r="A405" s="61"/>
      <c r="B405" s="61"/>
      <c r="C405" s="61"/>
      <c r="G405" s="61"/>
      <c r="H405" s="61"/>
      <c r="J405" s="61"/>
      <c r="K405" s="62"/>
      <c r="L405" s="63"/>
      <c r="M405" s="63"/>
      <c r="N405" s="63"/>
      <c r="O405" s="63"/>
      <c r="P405" s="64"/>
      <c r="Q405" s="63"/>
      <c r="R405" s="63"/>
      <c r="S405" s="63"/>
      <c r="T405" s="61"/>
    </row>
    <row r="406">
      <c r="A406" s="61"/>
      <c r="B406" s="61"/>
      <c r="C406" s="61"/>
      <c r="G406" s="61"/>
      <c r="H406" s="61"/>
      <c r="J406" s="61"/>
      <c r="K406" s="62"/>
      <c r="L406" s="63"/>
      <c r="M406" s="63"/>
      <c r="N406" s="63"/>
      <c r="O406" s="63"/>
      <c r="P406" s="64"/>
      <c r="Q406" s="63"/>
      <c r="R406" s="63"/>
      <c r="S406" s="63"/>
      <c r="T406" s="61"/>
    </row>
    <row r="407">
      <c r="A407" s="61"/>
      <c r="B407" s="61"/>
      <c r="C407" s="61"/>
      <c r="G407" s="61"/>
      <c r="H407" s="61"/>
      <c r="J407" s="61"/>
      <c r="K407" s="62"/>
      <c r="L407" s="63"/>
      <c r="M407" s="63"/>
      <c r="N407" s="63"/>
      <c r="O407" s="63"/>
      <c r="P407" s="64"/>
      <c r="Q407" s="63"/>
      <c r="R407" s="63"/>
      <c r="S407" s="63"/>
      <c r="T407" s="61"/>
    </row>
    <row r="408">
      <c r="A408" s="61"/>
      <c r="B408" s="61"/>
      <c r="C408" s="61"/>
      <c r="G408" s="61"/>
      <c r="H408" s="61"/>
      <c r="J408" s="61"/>
      <c r="K408" s="62"/>
      <c r="L408" s="63"/>
      <c r="M408" s="63"/>
      <c r="N408" s="63"/>
      <c r="O408" s="63"/>
      <c r="P408" s="64"/>
      <c r="Q408" s="63"/>
      <c r="R408" s="63"/>
      <c r="S408" s="63"/>
      <c r="T408" s="61"/>
    </row>
    <row r="409">
      <c r="A409" s="61"/>
      <c r="B409" s="61"/>
      <c r="C409" s="61"/>
      <c r="G409" s="61"/>
      <c r="H409" s="61"/>
      <c r="J409" s="61"/>
      <c r="K409" s="62"/>
      <c r="L409" s="63"/>
      <c r="M409" s="63"/>
      <c r="N409" s="63"/>
      <c r="O409" s="63"/>
      <c r="P409" s="64"/>
      <c r="Q409" s="63"/>
      <c r="R409" s="63"/>
      <c r="S409" s="63"/>
      <c r="T409" s="61"/>
    </row>
    <row r="410">
      <c r="A410" s="61"/>
      <c r="B410" s="61"/>
      <c r="C410" s="61"/>
      <c r="G410" s="61"/>
      <c r="H410" s="61"/>
      <c r="J410" s="61"/>
      <c r="K410" s="62"/>
      <c r="L410" s="63"/>
      <c r="M410" s="63"/>
      <c r="N410" s="63"/>
      <c r="O410" s="63"/>
      <c r="P410" s="64"/>
      <c r="Q410" s="63"/>
      <c r="R410" s="63"/>
      <c r="S410" s="63"/>
      <c r="T410" s="61"/>
    </row>
    <row r="411">
      <c r="A411" s="61"/>
      <c r="B411" s="61"/>
      <c r="C411" s="61"/>
      <c r="G411" s="61"/>
      <c r="H411" s="61"/>
      <c r="J411" s="61"/>
      <c r="K411" s="62"/>
      <c r="L411" s="63"/>
      <c r="M411" s="63"/>
      <c r="N411" s="63"/>
      <c r="O411" s="63"/>
      <c r="P411" s="64"/>
      <c r="Q411" s="63"/>
      <c r="R411" s="63"/>
      <c r="S411" s="63"/>
      <c r="T411" s="61"/>
    </row>
    <row r="412">
      <c r="A412" s="61"/>
      <c r="B412" s="61"/>
      <c r="C412" s="61"/>
      <c r="G412" s="61"/>
      <c r="H412" s="61"/>
      <c r="J412" s="61"/>
      <c r="K412" s="62"/>
      <c r="L412" s="63"/>
      <c r="M412" s="63"/>
      <c r="N412" s="63"/>
      <c r="O412" s="63"/>
      <c r="P412" s="64"/>
      <c r="Q412" s="63"/>
      <c r="R412" s="63"/>
      <c r="S412" s="63"/>
      <c r="T412" s="61"/>
    </row>
    <row r="413">
      <c r="A413" s="61"/>
      <c r="B413" s="61"/>
      <c r="C413" s="61"/>
      <c r="G413" s="61"/>
      <c r="H413" s="61"/>
      <c r="J413" s="61"/>
      <c r="K413" s="62"/>
      <c r="L413" s="63"/>
      <c r="M413" s="63"/>
      <c r="N413" s="63"/>
      <c r="O413" s="63"/>
      <c r="P413" s="64"/>
      <c r="Q413" s="63"/>
      <c r="R413" s="63"/>
      <c r="S413" s="63"/>
      <c r="T413" s="61"/>
    </row>
    <row r="414">
      <c r="A414" s="61"/>
      <c r="B414" s="61"/>
      <c r="C414" s="61"/>
      <c r="G414" s="61"/>
      <c r="H414" s="61"/>
      <c r="J414" s="61"/>
      <c r="K414" s="62"/>
      <c r="L414" s="63"/>
      <c r="M414" s="63"/>
      <c r="N414" s="63"/>
      <c r="O414" s="63"/>
      <c r="P414" s="64"/>
      <c r="Q414" s="63"/>
      <c r="R414" s="63"/>
      <c r="S414" s="63"/>
      <c r="T414" s="61"/>
    </row>
    <row r="415">
      <c r="A415" s="61"/>
      <c r="B415" s="61"/>
      <c r="C415" s="61"/>
      <c r="G415" s="61"/>
      <c r="H415" s="61"/>
      <c r="J415" s="61"/>
      <c r="K415" s="62"/>
      <c r="L415" s="63"/>
      <c r="M415" s="63"/>
      <c r="N415" s="63"/>
      <c r="O415" s="63"/>
      <c r="P415" s="64"/>
      <c r="Q415" s="63"/>
      <c r="R415" s="63"/>
      <c r="S415" s="63"/>
      <c r="T415" s="61"/>
    </row>
    <row r="416">
      <c r="A416" s="61"/>
      <c r="B416" s="61"/>
      <c r="C416" s="61"/>
      <c r="G416" s="61"/>
      <c r="H416" s="61"/>
      <c r="J416" s="61"/>
      <c r="K416" s="62"/>
      <c r="L416" s="63"/>
      <c r="M416" s="63"/>
      <c r="N416" s="63"/>
      <c r="O416" s="63"/>
      <c r="P416" s="64"/>
      <c r="Q416" s="63"/>
      <c r="R416" s="63"/>
      <c r="S416" s="63"/>
      <c r="T416" s="61"/>
    </row>
    <row r="417">
      <c r="A417" s="61"/>
      <c r="B417" s="61"/>
      <c r="C417" s="61"/>
      <c r="G417" s="61"/>
      <c r="H417" s="61"/>
      <c r="J417" s="61"/>
      <c r="K417" s="62"/>
      <c r="L417" s="63"/>
      <c r="M417" s="63"/>
      <c r="N417" s="63"/>
      <c r="O417" s="63"/>
      <c r="P417" s="64"/>
      <c r="Q417" s="63"/>
      <c r="R417" s="63"/>
      <c r="S417" s="63"/>
      <c r="T417" s="61"/>
    </row>
    <row r="418">
      <c r="A418" s="61"/>
      <c r="B418" s="61"/>
      <c r="C418" s="61"/>
      <c r="G418" s="61"/>
      <c r="H418" s="61"/>
      <c r="J418" s="61"/>
      <c r="K418" s="62"/>
      <c r="L418" s="63"/>
      <c r="M418" s="63"/>
      <c r="N418" s="63"/>
      <c r="O418" s="63"/>
      <c r="P418" s="64"/>
      <c r="Q418" s="63"/>
      <c r="R418" s="63"/>
      <c r="S418" s="63"/>
      <c r="T418" s="61"/>
    </row>
    <row r="419">
      <c r="A419" s="61"/>
      <c r="B419" s="61"/>
      <c r="C419" s="61"/>
      <c r="G419" s="61"/>
      <c r="H419" s="61"/>
      <c r="J419" s="61"/>
      <c r="K419" s="62"/>
      <c r="L419" s="63"/>
      <c r="M419" s="63"/>
      <c r="N419" s="63"/>
      <c r="O419" s="63"/>
      <c r="P419" s="64"/>
      <c r="Q419" s="63"/>
      <c r="R419" s="63"/>
      <c r="S419" s="63"/>
      <c r="T419" s="61"/>
    </row>
    <row r="420">
      <c r="A420" s="61"/>
      <c r="B420" s="61"/>
      <c r="C420" s="61"/>
      <c r="G420" s="61"/>
      <c r="H420" s="61"/>
      <c r="J420" s="61"/>
      <c r="K420" s="62"/>
      <c r="L420" s="63"/>
      <c r="M420" s="63"/>
      <c r="N420" s="63"/>
      <c r="O420" s="63"/>
      <c r="P420" s="64"/>
      <c r="Q420" s="63"/>
      <c r="R420" s="63"/>
      <c r="S420" s="63"/>
      <c r="T420" s="61"/>
    </row>
    <row r="421">
      <c r="A421" s="61"/>
      <c r="B421" s="61"/>
      <c r="C421" s="61"/>
      <c r="G421" s="61"/>
      <c r="H421" s="61"/>
      <c r="J421" s="61"/>
      <c r="K421" s="62"/>
      <c r="L421" s="63"/>
      <c r="M421" s="63"/>
      <c r="N421" s="63"/>
      <c r="O421" s="63"/>
      <c r="P421" s="64"/>
      <c r="Q421" s="63"/>
      <c r="R421" s="63"/>
      <c r="S421" s="63"/>
      <c r="T421" s="61"/>
    </row>
    <row r="422">
      <c r="A422" s="61"/>
      <c r="B422" s="61"/>
      <c r="C422" s="61"/>
      <c r="G422" s="61"/>
      <c r="H422" s="61"/>
      <c r="J422" s="61"/>
      <c r="K422" s="62"/>
      <c r="L422" s="63"/>
      <c r="M422" s="63"/>
      <c r="N422" s="63"/>
      <c r="O422" s="63"/>
      <c r="P422" s="64"/>
      <c r="Q422" s="63"/>
      <c r="R422" s="63"/>
      <c r="S422" s="63"/>
      <c r="T422" s="61"/>
    </row>
    <row r="423">
      <c r="A423" s="61"/>
      <c r="B423" s="61"/>
      <c r="C423" s="61"/>
      <c r="G423" s="61"/>
      <c r="H423" s="61"/>
      <c r="J423" s="61"/>
      <c r="K423" s="62"/>
      <c r="L423" s="63"/>
      <c r="M423" s="63"/>
      <c r="N423" s="63"/>
      <c r="O423" s="63"/>
      <c r="P423" s="64"/>
      <c r="Q423" s="63"/>
      <c r="R423" s="63"/>
      <c r="S423" s="63"/>
      <c r="T423" s="61"/>
    </row>
    <row r="424">
      <c r="A424" s="61"/>
      <c r="B424" s="61"/>
      <c r="C424" s="61"/>
      <c r="G424" s="61"/>
      <c r="H424" s="61"/>
      <c r="J424" s="61"/>
      <c r="K424" s="62"/>
      <c r="L424" s="63"/>
      <c r="M424" s="63"/>
      <c r="N424" s="63"/>
      <c r="O424" s="63"/>
      <c r="P424" s="64"/>
      <c r="Q424" s="63"/>
      <c r="R424" s="63"/>
      <c r="S424" s="63"/>
      <c r="T424" s="61"/>
    </row>
    <row r="425">
      <c r="A425" s="61"/>
      <c r="B425" s="61"/>
      <c r="C425" s="61"/>
      <c r="G425" s="61"/>
      <c r="H425" s="61"/>
      <c r="J425" s="61"/>
      <c r="K425" s="62"/>
      <c r="L425" s="63"/>
      <c r="M425" s="63"/>
      <c r="N425" s="63"/>
      <c r="O425" s="63"/>
      <c r="P425" s="64"/>
      <c r="Q425" s="63"/>
      <c r="R425" s="63"/>
      <c r="S425" s="63"/>
      <c r="T425" s="61"/>
    </row>
    <row r="426">
      <c r="A426" s="61"/>
      <c r="B426" s="61"/>
      <c r="C426" s="61"/>
      <c r="G426" s="61"/>
      <c r="H426" s="61"/>
      <c r="J426" s="61"/>
      <c r="K426" s="62"/>
      <c r="L426" s="63"/>
      <c r="M426" s="63"/>
      <c r="N426" s="63"/>
      <c r="O426" s="63"/>
      <c r="P426" s="64"/>
      <c r="Q426" s="63"/>
      <c r="R426" s="63"/>
      <c r="S426" s="63"/>
      <c r="T426" s="61"/>
    </row>
    <row r="427">
      <c r="A427" s="61"/>
      <c r="B427" s="61"/>
      <c r="C427" s="61"/>
      <c r="G427" s="61"/>
      <c r="H427" s="61"/>
      <c r="J427" s="61"/>
      <c r="K427" s="62"/>
      <c r="L427" s="63"/>
      <c r="M427" s="63"/>
      <c r="N427" s="63"/>
      <c r="O427" s="63"/>
      <c r="P427" s="64"/>
      <c r="Q427" s="63"/>
      <c r="R427" s="63"/>
      <c r="S427" s="63"/>
      <c r="T427" s="61"/>
    </row>
    <row r="428">
      <c r="A428" s="61"/>
      <c r="B428" s="61"/>
      <c r="C428" s="61"/>
      <c r="G428" s="61"/>
      <c r="H428" s="61"/>
      <c r="J428" s="61"/>
      <c r="K428" s="62"/>
      <c r="L428" s="63"/>
      <c r="M428" s="63"/>
      <c r="N428" s="63"/>
      <c r="O428" s="63"/>
      <c r="P428" s="64"/>
      <c r="Q428" s="63"/>
      <c r="R428" s="63"/>
      <c r="S428" s="63"/>
      <c r="T428" s="61"/>
    </row>
    <row r="429">
      <c r="A429" s="61"/>
      <c r="B429" s="61"/>
      <c r="C429" s="61"/>
      <c r="G429" s="61"/>
      <c r="H429" s="61"/>
      <c r="J429" s="61"/>
      <c r="K429" s="62"/>
      <c r="L429" s="63"/>
      <c r="M429" s="63"/>
      <c r="N429" s="63"/>
      <c r="O429" s="63"/>
      <c r="P429" s="64"/>
      <c r="Q429" s="63"/>
      <c r="R429" s="63"/>
      <c r="S429" s="63"/>
      <c r="T429" s="61"/>
    </row>
    <row r="430">
      <c r="A430" s="61"/>
      <c r="B430" s="61"/>
      <c r="C430" s="61"/>
      <c r="G430" s="61"/>
      <c r="H430" s="61"/>
      <c r="J430" s="61"/>
      <c r="K430" s="62"/>
      <c r="L430" s="63"/>
      <c r="M430" s="63"/>
      <c r="N430" s="63"/>
      <c r="O430" s="63"/>
      <c r="P430" s="64"/>
      <c r="Q430" s="63"/>
      <c r="R430" s="63"/>
      <c r="S430" s="63"/>
      <c r="T430" s="61"/>
    </row>
    <row r="431">
      <c r="A431" s="61"/>
      <c r="B431" s="61"/>
      <c r="C431" s="61"/>
      <c r="G431" s="61"/>
      <c r="H431" s="61"/>
      <c r="J431" s="61"/>
      <c r="K431" s="62"/>
      <c r="L431" s="63"/>
      <c r="M431" s="63"/>
      <c r="N431" s="63"/>
      <c r="O431" s="63"/>
      <c r="P431" s="64"/>
      <c r="Q431" s="63"/>
      <c r="R431" s="63"/>
      <c r="S431" s="63"/>
      <c r="T431" s="61"/>
    </row>
    <row r="432">
      <c r="A432" s="61"/>
      <c r="B432" s="61"/>
      <c r="C432" s="61"/>
      <c r="G432" s="61"/>
      <c r="H432" s="61"/>
      <c r="J432" s="61"/>
      <c r="K432" s="62"/>
      <c r="L432" s="63"/>
      <c r="M432" s="63"/>
      <c r="N432" s="63"/>
      <c r="O432" s="63"/>
      <c r="P432" s="64"/>
      <c r="Q432" s="63"/>
      <c r="R432" s="63"/>
      <c r="S432" s="63"/>
      <c r="T432" s="61"/>
    </row>
    <row r="433">
      <c r="A433" s="61"/>
      <c r="B433" s="61"/>
      <c r="C433" s="61"/>
      <c r="G433" s="61"/>
      <c r="H433" s="61"/>
      <c r="J433" s="61"/>
      <c r="K433" s="62"/>
      <c r="L433" s="63"/>
      <c r="M433" s="63"/>
      <c r="N433" s="63"/>
      <c r="O433" s="63"/>
      <c r="P433" s="64"/>
      <c r="Q433" s="63"/>
      <c r="R433" s="63"/>
      <c r="S433" s="63"/>
      <c r="T433" s="61"/>
    </row>
    <row r="434">
      <c r="A434" s="61"/>
      <c r="B434" s="61"/>
      <c r="C434" s="61"/>
      <c r="G434" s="61"/>
      <c r="H434" s="61"/>
      <c r="J434" s="61"/>
      <c r="K434" s="62"/>
      <c r="L434" s="63"/>
      <c r="M434" s="63"/>
      <c r="N434" s="63"/>
      <c r="O434" s="63"/>
      <c r="P434" s="64"/>
      <c r="Q434" s="63"/>
      <c r="R434" s="63"/>
      <c r="S434" s="63"/>
      <c r="T434" s="61"/>
    </row>
    <row r="435">
      <c r="A435" s="61"/>
      <c r="B435" s="61"/>
      <c r="C435" s="61"/>
      <c r="G435" s="61"/>
      <c r="H435" s="61"/>
      <c r="J435" s="61"/>
      <c r="K435" s="62"/>
      <c r="L435" s="63"/>
      <c r="M435" s="63"/>
      <c r="N435" s="63"/>
      <c r="O435" s="63"/>
      <c r="P435" s="64"/>
      <c r="Q435" s="63"/>
      <c r="R435" s="63"/>
      <c r="S435" s="63"/>
      <c r="T435" s="61"/>
    </row>
    <row r="436">
      <c r="A436" s="61"/>
      <c r="B436" s="61"/>
      <c r="C436" s="61"/>
      <c r="G436" s="61"/>
      <c r="H436" s="61"/>
      <c r="J436" s="61"/>
      <c r="K436" s="62"/>
      <c r="L436" s="63"/>
      <c r="M436" s="63"/>
      <c r="N436" s="63"/>
      <c r="O436" s="63"/>
      <c r="P436" s="64"/>
      <c r="Q436" s="63"/>
      <c r="R436" s="63"/>
      <c r="S436" s="63"/>
      <c r="T436" s="61"/>
    </row>
    <row r="437">
      <c r="A437" s="61"/>
      <c r="B437" s="61"/>
      <c r="C437" s="61"/>
      <c r="G437" s="61"/>
      <c r="H437" s="61"/>
      <c r="J437" s="61"/>
      <c r="K437" s="62"/>
      <c r="L437" s="63"/>
      <c r="M437" s="63"/>
      <c r="N437" s="63"/>
      <c r="O437" s="63"/>
      <c r="P437" s="64"/>
      <c r="Q437" s="63"/>
      <c r="R437" s="63"/>
      <c r="S437" s="63"/>
      <c r="T437" s="61"/>
    </row>
    <row r="438">
      <c r="A438" s="61"/>
      <c r="B438" s="61"/>
      <c r="C438" s="61"/>
      <c r="G438" s="61"/>
      <c r="H438" s="61"/>
      <c r="J438" s="61"/>
      <c r="K438" s="62"/>
      <c r="L438" s="63"/>
      <c r="M438" s="63"/>
      <c r="N438" s="63"/>
      <c r="O438" s="63"/>
      <c r="P438" s="64"/>
      <c r="Q438" s="63"/>
      <c r="R438" s="63"/>
      <c r="S438" s="63"/>
      <c r="T438" s="61"/>
    </row>
    <row r="439">
      <c r="A439" s="61"/>
      <c r="B439" s="61"/>
      <c r="C439" s="61"/>
      <c r="G439" s="61"/>
      <c r="H439" s="61"/>
      <c r="J439" s="61"/>
      <c r="K439" s="62"/>
      <c r="L439" s="63"/>
      <c r="M439" s="63"/>
      <c r="N439" s="63"/>
      <c r="O439" s="63"/>
      <c r="P439" s="64"/>
      <c r="Q439" s="63"/>
      <c r="R439" s="63"/>
      <c r="S439" s="63"/>
      <c r="T439" s="61"/>
    </row>
    <row r="440">
      <c r="A440" s="61"/>
      <c r="B440" s="61"/>
      <c r="C440" s="61"/>
      <c r="G440" s="61"/>
      <c r="H440" s="61"/>
      <c r="J440" s="61"/>
      <c r="K440" s="62"/>
      <c r="L440" s="63"/>
      <c r="M440" s="63"/>
      <c r="N440" s="63"/>
      <c r="O440" s="63"/>
      <c r="P440" s="64"/>
      <c r="Q440" s="63"/>
      <c r="R440" s="63"/>
      <c r="S440" s="63"/>
      <c r="T440" s="61"/>
    </row>
    <row r="441">
      <c r="A441" s="61"/>
      <c r="B441" s="61"/>
      <c r="C441" s="61"/>
      <c r="G441" s="61"/>
      <c r="H441" s="61"/>
      <c r="J441" s="61"/>
      <c r="K441" s="62"/>
      <c r="L441" s="63"/>
      <c r="M441" s="63"/>
      <c r="N441" s="63"/>
      <c r="O441" s="63"/>
      <c r="P441" s="64"/>
      <c r="Q441" s="63"/>
      <c r="R441" s="63"/>
      <c r="S441" s="63"/>
      <c r="T441" s="61"/>
    </row>
    <row r="442">
      <c r="A442" s="61"/>
      <c r="B442" s="61"/>
      <c r="C442" s="61"/>
      <c r="G442" s="61"/>
      <c r="H442" s="61"/>
      <c r="J442" s="61"/>
      <c r="K442" s="62"/>
      <c r="L442" s="63"/>
      <c r="M442" s="63"/>
      <c r="N442" s="63"/>
      <c r="O442" s="63"/>
      <c r="P442" s="64"/>
      <c r="Q442" s="63"/>
      <c r="R442" s="63"/>
      <c r="S442" s="63"/>
      <c r="T442" s="61"/>
    </row>
    <row r="443">
      <c r="A443" s="61"/>
      <c r="B443" s="61"/>
      <c r="C443" s="61"/>
      <c r="G443" s="61"/>
      <c r="H443" s="61"/>
      <c r="J443" s="61"/>
      <c r="K443" s="62"/>
      <c r="L443" s="63"/>
      <c r="M443" s="63"/>
      <c r="N443" s="63"/>
      <c r="O443" s="63"/>
      <c r="P443" s="64"/>
      <c r="Q443" s="63"/>
      <c r="R443" s="63"/>
      <c r="S443" s="63"/>
      <c r="T443" s="61"/>
    </row>
    <row r="444">
      <c r="A444" s="61"/>
      <c r="B444" s="61"/>
      <c r="C444" s="61"/>
      <c r="G444" s="61"/>
      <c r="H444" s="61"/>
      <c r="J444" s="61"/>
      <c r="K444" s="62"/>
      <c r="L444" s="63"/>
      <c r="M444" s="63"/>
      <c r="N444" s="63"/>
      <c r="O444" s="63"/>
      <c r="P444" s="64"/>
      <c r="Q444" s="63"/>
      <c r="R444" s="63"/>
      <c r="S444" s="63"/>
      <c r="T444" s="61"/>
    </row>
    <row r="445">
      <c r="A445" s="61"/>
      <c r="B445" s="61"/>
      <c r="C445" s="61"/>
      <c r="G445" s="61"/>
      <c r="H445" s="61"/>
      <c r="J445" s="61"/>
      <c r="K445" s="62"/>
      <c r="L445" s="63"/>
      <c r="M445" s="63"/>
      <c r="N445" s="63"/>
      <c r="O445" s="63"/>
      <c r="P445" s="64"/>
      <c r="Q445" s="63"/>
      <c r="R445" s="63"/>
      <c r="S445" s="63"/>
      <c r="T445" s="61"/>
    </row>
    <row r="446">
      <c r="A446" s="61"/>
      <c r="B446" s="61"/>
      <c r="C446" s="61"/>
      <c r="G446" s="61"/>
      <c r="H446" s="61"/>
      <c r="J446" s="61"/>
      <c r="K446" s="62"/>
      <c r="L446" s="63"/>
      <c r="M446" s="63"/>
      <c r="N446" s="63"/>
      <c r="O446" s="63"/>
      <c r="P446" s="64"/>
      <c r="Q446" s="63"/>
      <c r="R446" s="63"/>
      <c r="S446" s="63"/>
      <c r="T446" s="61"/>
    </row>
    <row r="447">
      <c r="A447" s="61"/>
      <c r="B447" s="61"/>
      <c r="C447" s="61"/>
      <c r="G447" s="61"/>
      <c r="H447" s="61"/>
      <c r="J447" s="61"/>
      <c r="K447" s="62"/>
      <c r="L447" s="63"/>
      <c r="M447" s="63"/>
      <c r="N447" s="63"/>
      <c r="O447" s="63"/>
      <c r="P447" s="64"/>
      <c r="Q447" s="63"/>
      <c r="R447" s="63"/>
      <c r="S447" s="63"/>
      <c r="T447" s="61"/>
    </row>
    <row r="448">
      <c r="A448" s="61"/>
      <c r="B448" s="61"/>
      <c r="C448" s="61"/>
      <c r="G448" s="61"/>
      <c r="H448" s="61"/>
      <c r="J448" s="61"/>
      <c r="K448" s="62"/>
      <c r="L448" s="63"/>
      <c r="M448" s="63"/>
      <c r="N448" s="63"/>
      <c r="O448" s="63"/>
      <c r="P448" s="64"/>
      <c r="Q448" s="63"/>
      <c r="R448" s="63"/>
      <c r="S448" s="63"/>
      <c r="T448" s="61"/>
    </row>
    <row r="449">
      <c r="A449" s="61"/>
      <c r="B449" s="61"/>
      <c r="C449" s="61"/>
      <c r="G449" s="61"/>
      <c r="H449" s="61"/>
      <c r="J449" s="61"/>
      <c r="K449" s="62"/>
      <c r="L449" s="63"/>
      <c r="M449" s="63"/>
      <c r="N449" s="63"/>
      <c r="O449" s="63"/>
      <c r="P449" s="64"/>
      <c r="Q449" s="63"/>
      <c r="R449" s="63"/>
      <c r="S449" s="63"/>
      <c r="T449" s="61"/>
    </row>
    <row r="450">
      <c r="A450" s="61"/>
      <c r="B450" s="61"/>
      <c r="C450" s="61"/>
      <c r="G450" s="61"/>
      <c r="H450" s="61"/>
      <c r="J450" s="61"/>
      <c r="K450" s="62"/>
      <c r="L450" s="63"/>
      <c r="M450" s="63"/>
      <c r="N450" s="63"/>
      <c r="O450" s="63"/>
      <c r="P450" s="64"/>
      <c r="Q450" s="63"/>
      <c r="R450" s="63"/>
      <c r="S450" s="63"/>
      <c r="T450" s="61"/>
    </row>
    <row r="451">
      <c r="A451" s="61"/>
      <c r="B451" s="61"/>
      <c r="C451" s="61"/>
      <c r="G451" s="61"/>
      <c r="H451" s="61"/>
      <c r="J451" s="61"/>
      <c r="K451" s="62"/>
      <c r="L451" s="63"/>
      <c r="M451" s="63"/>
      <c r="N451" s="63"/>
      <c r="O451" s="63"/>
      <c r="P451" s="64"/>
      <c r="Q451" s="63"/>
      <c r="R451" s="63"/>
      <c r="S451" s="63"/>
      <c r="T451" s="61"/>
    </row>
    <row r="452">
      <c r="A452" s="61"/>
      <c r="B452" s="61"/>
      <c r="C452" s="61"/>
      <c r="G452" s="61"/>
      <c r="H452" s="61"/>
      <c r="J452" s="61"/>
      <c r="K452" s="62"/>
      <c r="L452" s="63"/>
      <c r="M452" s="63"/>
      <c r="N452" s="63"/>
      <c r="O452" s="63"/>
      <c r="P452" s="64"/>
      <c r="Q452" s="63"/>
      <c r="R452" s="63"/>
      <c r="S452" s="63"/>
      <c r="T452" s="61"/>
    </row>
    <row r="453">
      <c r="A453" s="61"/>
      <c r="B453" s="61"/>
      <c r="C453" s="61"/>
      <c r="G453" s="61"/>
      <c r="H453" s="61"/>
      <c r="J453" s="61"/>
      <c r="K453" s="62"/>
      <c r="L453" s="63"/>
      <c r="M453" s="63"/>
      <c r="N453" s="63"/>
      <c r="O453" s="63"/>
      <c r="P453" s="64"/>
      <c r="Q453" s="63"/>
      <c r="R453" s="63"/>
      <c r="S453" s="63"/>
      <c r="T453" s="61"/>
    </row>
    <row r="454">
      <c r="A454" s="61"/>
      <c r="B454" s="61"/>
      <c r="C454" s="61"/>
      <c r="G454" s="61"/>
      <c r="H454" s="61"/>
      <c r="J454" s="61"/>
      <c r="K454" s="62"/>
      <c r="L454" s="63"/>
      <c r="M454" s="63"/>
      <c r="N454" s="63"/>
      <c r="O454" s="63"/>
      <c r="P454" s="64"/>
      <c r="Q454" s="63"/>
      <c r="R454" s="63"/>
      <c r="S454" s="63"/>
      <c r="T454" s="61"/>
    </row>
    <row r="455">
      <c r="A455" s="61"/>
      <c r="B455" s="61"/>
      <c r="C455" s="61"/>
      <c r="G455" s="61"/>
      <c r="H455" s="61"/>
      <c r="J455" s="61"/>
      <c r="K455" s="62"/>
      <c r="L455" s="63"/>
      <c r="M455" s="63"/>
      <c r="N455" s="63"/>
      <c r="O455" s="63"/>
      <c r="P455" s="64"/>
      <c r="Q455" s="63"/>
      <c r="R455" s="63"/>
      <c r="S455" s="63"/>
      <c r="T455" s="61"/>
    </row>
    <row r="456">
      <c r="A456" s="61"/>
      <c r="B456" s="61"/>
      <c r="C456" s="61"/>
      <c r="G456" s="61"/>
      <c r="H456" s="61"/>
      <c r="J456" s="61"/>
      <c r="K456" s="62"/>
      <c r="L456" s="63"/>
      <c r="M456" s="63"/>
      <c r="N456" s="63"/>
      <c r="O456" s="63"/>
      <c r="P456" s="64"/>
      <c r="Q456" s="63"/>
      <c r="R456" s="63"/>
      <c r="S456" s="63"/>
      <c r="T456" s="61"/>
    </row>
    <row r="457">
      <c r="A457" s="61"/>
      <c r="B457" s="61"/>
      <c r="C457" s="61"/>
      <c r="G457" s="61"/>
      <c r="H457" s="61"/>
      <c r="J457" s="61"/>
      <c r="K457" s="62"/>
      <c r="L457" s="63"/>
      <c r="M457" s="63"/>
      <c r="N457" s="63"/>
      <c r="O457" s="63"/>
      <c r="P457" s="64"/>
      <c r="Q457" s="63"/>
      <c r="R457" s="63"/>
      <c r="S457" s="63"/>
      <c r="T457" s="61"/>
    </row>
    <row r="458">
      <c r="A458" s="61"/>
      <c r="B458" s="61"/>
      <c r="C458" s="61"/>
      <c r="G458" s="61"/>
      <c r="H458" s="61"/>
      <c r="J458" s="61"/>
      <c r="K458" s="62"/>
      <c r="L458" s="63"/>
      <c r="M458" s="63"/>
      <c r="N458" s="63"/>
      <c r="O458" s="63"/>
      <c r="P458" s="64"/>
      <c r="Q458" s="63"/>
      <c r="R458" s="63"/>
      <c r="S458" s="63"/>
      <c r="T458" s="61"/>
    </row>
    <row r="459">
      <c r="A459" s="61"/>
      <c r="B459" s="61"/>
      <c r="C459" s="61"/>
      <c r="G459" s="61"/>
      <c r="H459" s="61"/>
      <c r="J459" s="61"/>
      <c r="K459" s="62"/>
      <c r="L459" s="63"/>
      <c r="M459" s="63"/>
      <c r="N459" s="63"/>
      <c r="O459" s="63"/>
      <c r="P459" s="64"/>
      <c r="Q459" s="63"/>
      <c r="R459" s="63"/>
      <c r="S459" s="63"/>
      <c r="T459" s="61"/>
    </row>
    <row r="460">
      <c r="A460" s="61"/>
      <c r="B460" s="61"/>
      <c r="C460" s="61"/>
      <c r="G460" s="61"/>
      <c r="H460" s="61"/>
      <c r="J460" s="61"/>
      <c r="K460" s="62"/>
      <c r="L460" s="63"/>
      <c r="M460" s="63"/>
      <c r="N460" s="63"/>
      <c r="O460" s="63"/>
      <c r="P460" s="64"/>
      <c r="Q460" s="63"/>
      <c r="R460" s="63"/>
      <c r="S460" s="63"/>
      <c r="T460" s="61"/>
    </row>
    <row r="461">
      <c r="A461" s="61"/>
      <c r="B461" s="61"/>
      <c r="C461" s="61"/>
      <c r="G461" s="61"/>
      <c r="H461" s="61"/>
      <c r="J461" s="61"/>
      <c r="K461" s="62"/>
      <c r="L461" s="63"/>
      <c r="M461" s="63"/>
      <c r="N461" s="63"/>
      <c r="O461" s="63"/>
      <c r="P461" s="64"/>
      <c r="Q461" s="63"/>
      <c r="R461" s="63"/>
      <c r="S461" s="63"/>
      <c r="T461" s="61"/>
    </row>
    <row r="462">
      <c r="A462" s="61"/>
      <c r="B462" s="61"/>
      <c r="C462" s="61"/>
      <c r="G462" s="61"/>
      <c r="H462" s="61"/>
      <c r="J462" s="61"/>
      <c r="K462" s="62"/>
      <c r="L462" s="63"/>
      <c r="M462" s="63"/>
      <c r="N462" s="63"/>
      <c r="O462" s="63"/>
      <c r="P462" s="64"/>
      <c r="Q462" s="63"/>
      <c r="R462" s="63"/>
      <c r="S462" s="63"/>
      <c r="T462" s="61"/>
    </row>
    <row r="463">
      <c r="A463" s="61"/>
      <c r="B463" s="61"/>
      <c r="C463" s="61"/>
      <c r="G463" s="61"/>
      <c r="H463" s="61"/>
      <c r="J463" s="61"/>
      <c r="K463" s="62"/>
      <c r="L463" s="63"/>
      <c r="M463" s="63"/>
      <c r="N463" s="63"/>
      <c r="O463" s="63"/>
      <c r="P463" s="64"/>
      <c r="Q463" s="63"/>
      <c r="R463" s="63"/>
      <c r="S463" s="63"/>
      <c r="T463" s="61"/>
    </row>
    <row r="464">
      <c r="A464" s="61"/>
      <c r="B464" s="61"/>
      <c r="C464" s="61"/>
      <c r="G464" s="61"/>
      <c r="H464" s="61"/>
      <c r="J464" s="61"/>
      <c r="K464" s="62"/>
      <c r="L464" s="63"/>
      <c r="M464" s="63"/>
      <c r="N464" s="63"/>
      <c r="O464" s="63"/>
      <c r="P464" s="64"/>
      <c r="Q464" s="63"/>
      <c r="R464" s="63"/>
      <c r="S464" s="63"/>
      <c r="T464" s="61"/>
    </row>
    <row r="465">
      <c r="A465" s="61"/>
      <c r="B465" s="61"/>
      <c r="C465" s="61"/>
      <c r="G465" s="61"/>
      <c r="H465" s="61"/>
      <c r="J465" s="61"/>
      <c r="K465" s="62"/>
      <c r="L465" s="63"/>
      <c r="M465" s="63"/>
      <c r="N465" s="63"/>
      <c r="O465" s="63"/>
      <c r="P465" s="64"/>
      <c r="Q465" s="63"/>
      <c r="R465" s="63"/>
      <c r="S465" s="63"/>
      <c r="T465" s="61"/>
    </row>
    <row r="466">
      <c r="A466" s="61"/>
      <c r="B466" s="61"/>
      <c r="C466" s="61"/>
      <c r="G466" s="61"/>
      <c r="H466" s="61"/>
      <c r="J466" s="61"/>
      <c r="K466" s="62"/>
      <c r="L466" s="63"/>
      <c r="M466" s="63"/>
      <c r="N466" s="63"/>
      <c r="O466" s="63"/>
      <c r="P466" s="64"/>
      <c r="Q466" s="63"/>
      <c r="R466" s="63"/>
      <c r="S466" s="63"/>
      <c r="T466" s="61"/>
    </row>
    <row r="467">
      <c r="A467" s="61"/>
      <c r="B467" s="61"/>
      <c r="C467" s="61"/>
      <c r="G467" s="61"/>
      <c r="H467" s="61"/>
      <c r="J467" s="61"/>
      <c r="K467" s="62"/>
      <c r="L467" s="63"/>
      <c r="M467" s="63"/>
      <c r="N467" s="63"/>
      <c r="O467" s="63"/>
      <c r="P467" s="64"/>
      <c r="Q467" s="63"/>
      <c r="R467" s="63"/>
      <c r="S467" s="63"/>
      <c r="T467" s="61"/>
    </row>
    <row r="468">
      <c r="A468" s="61"/>
      <c r="B468" s="61"/>
      <c r="C468" s="61"/>
      <c r="G468" s="61"/>
      <c r="H468" s="61"/>
      <c r="J468" s="61"/>
      <c r="K468" s="62"/>
      <c r="L468" s="63"/>
      <c r="M468" s="63"/>
      <c r="N468" s="63"/>
      <c r="O468" s="63"/>
      <c r="P468" s="64"/>
      <c r="Q468" s="63"/>
      <c r="R468" s="63"/>
      <c r="S468" s="63"/>
      <c r="T468" s="61"/>
    </row>
    <row r="469">
      <c r="A469" s="61"/>
      <c r="B469" s="61"/>
      <c r="C469" s="61"/>
      <c r="G469" s="61"/>
      <c r="H469" s="61"/>
      <c r="J469" s="61"/>
      <c r="K469" s="62"/>
      <c r="L469" s="63"/>
      <c r="M469" s="63"/>
      <c r="N469" s="63"/>
      <c r="O469" s="63"/>
      <c r="P469" s="64"/>
      <c r="Q469" s="63"/>
      <c r="R469" s="63"/>
      <c r="S469" s="63"/>
      <c r="T469" s="61"/>
    </row>
    <row r="470">
      <c r="A470" s="61"/>
      <c r="B470" s="61"/>
      <c r="C470" s="61"/>
      <c r="G470" s="61"/>
      <c r="H470" s="61"/>
      <c r="J470" s="61"/>
      <c r="K470" s="62"/>
      <c r="L470" s="63"/>
      <c r="M470" s="63"/>
      <c r="N470" s="63"/>
      <c r="O470" s="63"/>
      <c r="P470" s="64"/>
      <c r="Q470" s="63"/>
      <c r="R470" s="63"/>
      <c r="S470" s="63"/>
      <c r="T470" s="61"/>
    </row>
    <row r="471">
      <c r="A471" s="61"/>
      <c r="B471" s="61"/>
      <c r="C471" s="61"/>
      <c r="G471" s="61"/>
      <c r="H471" s="61"/>
      <c r="J471" s="61"/>
      <c r="K471" s="62"/>
      <c r="L471" s="63"/>
      <c r="M471" s="63"/>
      <c r="N471" s="63"/>
      <c r="O471" s="63"/>
      <c r="P471" s="64"/>
      <c r="Q471" s="63"/>
      <c r="R471" s="63"/>
      <c r="S471" s="63"/>
      <c r="T471" s="61"/>
    </row>
    <row r="472">
      <c r="A472" s="61"/>
      <c r="B472" s="61"/>
      <c r="C472" s="61"/>
      <c r="G472" s="61"/>
      <c r="H472" s="61"/>
      <c r="J472" s="61"/>
      <c r="K472" s="62"/>
      <c r="L472" s="63"/>
      <c r="M472" s="63"/>
      <c r="N472" s="63"/>
      <c r="O472" s="63"/>
      <c r="P472" s="64"/>
      <c r="Q472" s="63"/>
      <c r="R472" s="63"/>
      <c r="S472" s="63"/>
      <c r="T472" s="61"/>
    </row>
    <row r="473">
      <c r="A473" s="61"/>
      <c r="B473" s="61"/>
      <c r="C473" s="61"/>
      <c r="G473" s="61"/>
      <c r="H473" s="61"/>
      <c r="J473" s="61"/>
      <c r="K473" s="62"/>
      <c r="L473" s="63"/>
      <c r="M473" s="63"/>
      <c r="N473" s="63"/>
      <c r="O473" s="63"/>
      <c r="P473" s="64"/>
      <c r="Q473" s="63"/>
      <c r="R473" s="63"/>
      <c r="S473" s="63"/>
      <c r="T473" s="61"/>
    </row>
    <row r="474">
      <c r="A474" s="61"/>
      <c r="B474" s="61"/>
      <c r="C474" s="61"/>
      <c r="G474" s="61"/>
      <c r="H474" s="61"/>
      <c r="J474" s="61"/>
      <c r="K474" s="62"/>
      <c r="L474" s="63"/>
      <c r="M474" s="63"/>
      <c r="N474" s="63"/>
      <c r="O474" s="63"/>
      <c r="P474" s="64"/>
      <c r="Q474" s="63"/>
      <c r="R474" s="63"/>
      <c r="S474" s="63"/>
      <c r="T474" s="61"/>
    </row>
    <row r="475">
      <c r="A475" s="61"/>
      <c r="B475" s="61"/>
      <c r="C475" s="61"/>
      <c r="G475" s="61"/>
      <c r="H475" s="61"/>
      <c r="J475" s="61"/>
      <c r="K475" s="62"/>
      <c r="L475" s="63"/>
      <c r="M475" s="63"/>
      <c r="N475" s="63"/>
      <c r="O475" s="63"/>
      <c r="P475" s="64"/>
      <c r="Q475" s="63"/>
      <c r="R475" s="63"/>
      <c r="S475" s="63"/>
      <c r="T475" s="61"/>
    </row>
    <row r="476">
      <c r="A476" s="61"/>
      <c r="B476" s="61"/>
      <c r="C476" s="61"/>
      <c r="G476" s="61"/>
      <c r="H476" s="61"/>
      <c r="J476" s="61"/>
      <c r="K476" s="62"/>
      <c r="L476" s="63"/>
      <c r="M476" s="63"/>
      <c r="N476" s="63"/>
      <c r="O476" s="63"/>
      <c r="P476" s="64"/>
      <c r="Q476" s="63"/>
      <c r="R476" s="63"/>
      <c r="S476" s="63"/>
      <c r="T476" s="61"/>
    </row>
    <row r="477">
      <c r="A477" s="61"/>
      <c r="B477" s="61"/>
      <c r="C477" s="61"/>
      <c r="G477" s="61"/>
      <c r="H477" s="61"/>
      <c r="J477" s="61"/>
      <c r="K477" s="62"/>
      <c r="L477" s="63"/>
      <c r="M477" s="63"/>
      <c r="N477" s="63"/>
      <c r="O477" s="63"/>
      <c r="P477" s="64"/>
      <c r="Q477" s="63"/>
      <c r="R477" s="63"/>
      <c r="S477" s="63"/>
      <c r="T477" s="61"/>
    </row>
    <row r="478">
      <c r="A478" s="61"/>
      <c r="B478" s="61"/>
      <c r="C478" s="61"/>
      <c r="G478" s="61"/>
      <c r="H478" s="61"/>
      <c r="J478" s="61"/>
      <c r="K478" s="62"/>
      <c r="L478" s="63"/>
      <c r="M478" s="63"/>
      <c r="N478" s="63"/>
      <c r="O478" s="63"/>
      <c r="P478" s="64"/>
      <c r="Q478" s="63"/>
      <c r="R478" s="63"/>
      <c r="S478" s="63"/>
      <c r="T478" s="61"/>
    </row>
    <row r="479">
      <c r="A479" s="61"/>
      <c r="B479" s="61"/>
      <c r="C479" s="61"/>
      <c r="G479" s="61"/>
      <c r="H479" s="61"/>
      <c r="J479" s="61"/>
      <c r="K479" s="62"/>
      <c r="L479" s="63"/>
      <c r="M479" s="63"/>
      <c r="N479" s="63"/>
      <c r="O479" s="63"/>
      <c r="P479" s="64"/>
      <c r="Q479" s="63"/>
      <c r="R479" s="63"/>
      <c r="S479" s="63"/>
      <c r="T479" s="61"/>
    </row>
    <row r="480">
      <c r="A480" s="61"/>
      <c r="B480" s="61"/>
      <c r="C480" s="61"/>
      <c r="G480" s="61"/>
      <c r="H480" s="61"/>
      <c r="J480" s="61"/>
      <c r="K480" s="62"/>
      <c r="L480" s="63"/>
      <c r="M480" s="63"/>
      <c r="N480" s="63"/>
      <c r="O480" s="63"/>
      <c r="P480" s="64"/>
      <c r="Q480" s="63"/>
      <c r="R480" s="63"/>
      <c r="S480" s="63"/>
      <c r="T480" s="61"/>
    </row>
    <row r="481">
      <c r="A481" s="61"/>
      <c r="B481" s="61"/>
      <c r="C481" s="61"/>
      <c r="G481" s="61"/>
      <c r="H481" s="61"/>
      <c r="J481" s="61"/>
      <c r="K481" s="62"/>
      <c r="L481" s="63"/>
      <c r="M481" s="63"/>
      <c r="N481" s="63"/>
      <c r="O481" s="63"/>
      <c r="P481" s="64"/>
      <c r="Q481" s="63"/>
      <c r="R481" s="63"/>
      <c r="S481" s="63"/>
      <c r="T481" s="61"/>
    </row>
    <row r="482">
      <c r="A482" s="61"/>
      <c r="B482" s="61"/>
      <c r="C482" s="61"/>
      <c r="G482" s="61"/>
      <c r="H482" s="61"/>
      <c r="J482" s="61"/>
      <c r="K482" s="62"/>
      <c r="L482" s="63"/>
      <c r="M482" s="63"/>
      <c r="N482" s="63"/>
      <c r="O482" s="63"/>
      <c r="P482" s="64"/>
      <c r="Q482" s="63"/>
      <c r="R482" s="63"/>
      <c r="S482" s="63"/>
      <c r="T482" s="61"/>
    </row>
    <row r="483">
      <c r="A483" s="61"/>
      <c r="B483" s="61"/>
      <c r="C483" s="61"/>
      <c r="G483" s="61"/>
      <c r="H483" s="61"/>
      <c r="J483" s="61"/>
      <c r="K483" s="62"/>
      <c r="L483" s="63"/>
      <c r="M483" s="63"/>
      <c r="N483" s="63"/>
      <c r="O483" s="63"/>
      <c r="P483" s="64"/>
      <c r="Q483" s="63"/>
      <c r="R483" s="63"/>
      <c r="S483" s="63"/>
      <c r="T483" s="61"/>
    </row>
    <row r="484">
      <c r="A484" s="61"/>
      <c r="B484" s="61"/>
      <c r="C484" s="61"/>
      <c r="G484" s="61"/>
      <c r="H484" s="61"/>
      <c r="J484" s="61"/>
      <c r="K484" s="62"/>
      <c r="L484" s="63"/>
      <c r="M484" s="63"/>
      <c r="N484" s="63"/>
      <c r="O484" s="63"/>
      <c r="P484" s="64"/>
      <c r="Q484" s="63"/>
      <c r="R484" s="63"/>
      <c r="S484" s="63"/>
      <c r="T484" s="61"/>
    </row>
    <row r="485">
      <c r="A485" s="61"/>
      <c r="B485" s="61"/>
      <c r="C485" s="61"/>
      <c r="G485" s="61"/>
      <c r="H485" s="61"/>
      <c r="J485" s="61"/>
      <c r="K485" s="62"/>
      <c r="L485" s="63"/>
      <c r="M485" s="63"/>
      <c r="N485" s="63"/>
      <c r="O485" s="63"/>
      <c r="P485" s="64"/>
      <c r="Q485" s="63"/>
      <c r="R485" s="63"/>
      <c r="S485" s="63"/>
      <c r="T485" s="61"/>
    </row>
    <row r="486">
      <c r="A486" s="61"/>
      <c r="B486" s="61"/>
      <c r="C486" s="61"/>
      <c r="G486" s="61"/>
      <c r="H486" s="61"/>
      <c r="J486" s="61"/>
      <c r="K486" s="62"/>
      <c r="L486" s="63"/>
      <c r="M486" s="63"/>
      <c r="N486" s="63"/>
      <c r="O486" s="63"/>
      <c r="P486" s="64"/>
      <c r="Q486" s="63"/>
      <c r="R486" s="63"/>
      <c r="S486" s="63"/>
      <c r="T486" s="61"/>
    </row>
    <row r="487">
      <c r="A487" s="61"/>
      <c r="B487" s="61"/>
      <c r="C487" s="61"/>
      <c r="G487" s="61"/>
      <c r="H487" s="61"/>
      <c r="J487" s="61"/>
      <c r="K487" s="62"/>
      <c r="L487" s="63"/>
      <c r="M487" s="63"/>
      <c r="N487" s="63"/>
      <c r="O487" s="63"/>
      <c r="P487" s="64"/>
      <c r="Q487" s="63"/>
      <c r="R487" s="63"/>
      <c r="S487" s="63"/>
      <c r="T487" s="61"/>
    </row>
    <row r="488">
      <c r="A488" s="61"/>
      <c r="B488" s="61"/>
      <c r="C488" s="61"/>
      <c r="G488" s="61"/>
      <c r="H488" s="61"/>
      <c r="J488" s="61"/>
      <c r="K488" s="62"/>
      <c r="L488" s="63"/>
      <c r="M488" s="63"/>
      <c r="N488" s="63"/>
      <c r="O488" s="63"/>
      <c r="P488" s="64"/>
      <c r="Q488" s="63"/>
      <c r="R488" s="63"/>
      <c r="S488" s="63"/>
      <c r="T488" s="61"/>
    </row>
    <row r="489">
      <c r="A489" s="61"/>
      <c r="B489" s="61"/>
      <c r="C489" s="61"/>
      <c r="G489" s="61"/>
      <c r="H489" s="61"/>
      <c r="J489" s="61"/>
      <c r="K489" s="62"/>
      <c r="L489" s="63"/>
      <c r="M489" s="63"/>
      <c r="N489" s="63"/>
      <c r="O489" s="63"/>
      <c r="P489" s="64"/>
      <c r="Q489" s="63"/>
      <c r="R489" s="63"/>
      <c r="S489" s="63"/>
      <c r="T489" s="61"/>
    </row>
    <row r="490">
      <c r="A490" s="61"/>
      <c r="B490" s="61"/>
      <c r="C490" s="61"/>
      <c r="G490" s="61"/>
      <c r="H490" s="61"/>
      <c r="J490" s="61"/>
      <c r="K490" s="62"/>
      <c r="L490" s="63"/>
      <c r="M490" s="63"/>
      <c r="N490" s="63"/>
      <c r="O490" s="63"/>
      <c r="P490" s="64"/>
      <c r="Q490" s="63"/>
      <c r="R490" s="63"/>
      <c r="S490" s="63"/>
      <c r="T490" s="61"/>
    </row>
    <row r="491">
      <c r="A491" s="61"/>
      <c r="B491" s="61"/>
      <c r="C491" s="61"/>
      <c r="G491" s="61"/>
      <c r="H491" s="61"/>
      <c r="J491" s="61"/>
      <c r="K491" s="62"/>
      <c r="L491" s="63"/>
      <c r="M491" s="63"/>
      <c r="N491" s="63"/>
      <c r="O491" s="63"/>
      <c r="P491" s="64"/>
      <c r="Q491" s="63"/>
      <c r="R491" s="63"/>
      <c r="S491" s="63"/>
      <c r="T491" s="61"/>
    </row>
    <row r="492">
      <c r="A492" s="61"/>
      <c r="B492" s="61"/>
      <c r="C492" s="61"/>
      <c r="G492" s="61"/>
      <c r="H492" s="61"/>
      <c r="J492" s="61"/>
      <c r="K492" s="62"/>
      <c r="L492" s="63"/>
      <c r="M492" s="63"/>
      <c r="N492" s="63"/>
      <c r="O492" s="63"/>
      <c r="P492" s="64"/>
      <c r="Q492" s="63"/>
      <c r="R492" s="63"/>
      <c r="S492" s="63"/>
      <c r="T492" s="61"/>
    </row>
    <row r="493">
      <c r="A493" s="61"/>
      <c r="B493" s="61"/>
      <c r="C493" s="61"/>
      <c r="G493" s="61"/>
      <c r="H493" s="61"/>
      <c r="J493" s="61"/>
      <c r="K493" s="62"/>
      <c r="L493" s="63"/>
      <c r="M493" s="63"/>
      <c r="N493" s="63"/>
      <c r="O493" s="63"/>
      <c r="P493" s="64"/>
      <c r="Q493" s="63"/>
      <c r="R493" s="63"/>
      <c r="S493" s="63"/>
      <c r="T493" s="61"/>
    </row>
    <row r="494">
      <c r="A494" s="61"/>
      <c r="B494" s="61"/>
      <c r="C494" s="61"/>
      <c r="G494" s="61"/>
      <c r="H494" s="61"/>
      <c r="J494" s="61"/>
      <c r="K494" s="62"/>
      <c r="L494" s="63"/>
      <c r="M494" s="63"/>
      <c r="N494" s="63"/>
      <c r="O494" s="63"/>
      <c r="P494" s="64"/>
      <c r="Q494" s="63"/>
      <c r="R494" s="63"/>
      <c r="S494" s="63"/>
      <c r="T494" s="61"/>
    </row>
    <row r="495">
      <c r="A495" s="61"/>
      <c r="B495" s="61"/>
      <c r="C495" s="61"/>
      <c r="G495" s="61"/>
      <c r="H495" s="61"/>
      <c r="J495" s="61"/>
      <c r="K495" s="62"/>
      <c r="L495" s="63"/>
      <c r="M495" s="63"/>
      <c r="N495" s="63"/>
      <c r="O495" s="63"/>
      <c r="P495" s="64"/>
      <c r="Q495" s="63"/>
      <c r="R495" s="63"/>
      <c r="S495" s="63"/>
      <c r="T495" s="61"/>
    </row>
    <row r="496">
      <c r="A496" s="61"/>
      <c r="B496" s="61"/>
      <c r="C496" s="61"/>
      <c r="G496" s="61"/>
      <c r="H496" s="61"/>
      <c r="J496" s="61"/>
      <c r="K496" s="62"/>
      <c r="L496" s="63"/>
      <c r="M496" s="63"/>
      <c r="N496" s="63"/>
      <c r="O496" s="63"/>
      <c r="P496" s="64"/>
      <c r="Q496" s="63"/>
      <c r="R496" s="63"/>
      <c r="S496" s="63"/>
      <c r="T496" s="61"/>
    </row>
    <row r="497">
      <c r="A497" s="61"/>
      <c r="B497" s="61"/>
      <c r="C497" s="61"/>
      <c r="G497" s="61"/>
      <c r="H497" s="61"/>
      <c r="J497" s="61"/>
      <c r="K497" s="62"/>
      <c r="L497" s="63"/>
      <c r="M497" s="63"/>
      <c r="N497" s="63"/>
      <c r="O497" s="63"/>
      <c r="P497" s="64"/>
      <c r="Q497" s="63"/>
      <c r="R497" s="63"/>
      <c r="S497" s="63"/>
      <c r="T497" s="61"/>
    </row>
    <row r="498">
      <c r="A498" s="61"/>
      <c r="B498" s="61"/>
      <c r="C498" s="61"/>
      <c r="G498" s="61"/>
      <c r="H498" s="61"/>
      <c r="J498" s="61"/>
      <c r="K498" s="62"/>
      <c r="L498" s="63"/>
      <c r="M498" s="63"/>
      <c r="N498" s="63"/>
      <c r="O498" s="63"/>
      <c r="P498" s="64"/>
      <c r="Q498" s="63"/>
      <c r="R498" s="63"/>
      <c r="S498" s="63"/>
      <c r="T498" s="61"/>
    </row>
    <row r="499">
      <c r="A499" s="61"/>
      <c r="B499" s="61"/>
      <c r="C499" s="61"/>
      <c r="G499" s="61"/>
      <c r="H499" s="61"/>
      <c r="J499" s="61"/>
      <c r="K499" s="62"/>
      <c r="L499" s="63"/>
      <c r="M499" s="63"/>
      <c r="N499" s="63"/>
      <c r="O499" s="63"/>
      <c r="P499" s="64"/>
      <c r="Q499" s="63"/>
      <c r="R499" s="63"/>
      <c r="S499" s="63"/>
      <c r="T499" s="61"/>
    </row>
    <row r="500">
      <c r="A500" s="61"/>
      <c r="B500" s="61"/>
      <c r="C500" s="61"/>
      <c r="G500" s="61"/>
      <c r="H500" s="61"/>
      <c r="J500" s="61"/>
      <c r="K500" s="62"/>
      <c r="L500" s="63"/>
      <c r="M500" s="63"/>
      <c r="N500" s="63"/>
      <c r="O500" s="63"/>
      <c r="P500" s="64"/>
      <c r="Q500" s="63"/>
      <c r="R500" s="63"/>
      <c r="S500" s="63"/>
      <c r="T500" s="61"/>
    </row>
    <row r="501">
      <c r="A501" s="61"/>
      <c r="B501" s="61"/>
      <c r="C501" s="61"/>
      <c r="G501" s="61"/>
      <c r="H501" s="61"/>
      <c r="J501" s="61"/>
      <c r="K501" s="62"/>
      <c r="L501" s="63"/>
      <c r="M501" s="63"/>
      <c r="N501" s="63"/>
      <c r="O501" s="63"/>
      <c r="P501" s="64"/>
      <c r="Q501" s="63"/>
      <c r="R501" s="63"/>
      <c r="S501" s="63"/>
      <c r="T501" s="61"/>
    </row>
    <row r="502">
      <c r="A502" s="61"/>
      <c r="B502" s="61"/>
      <c r="C502" s="61"/>
      <c r="G502" s="61"/>
      <c r="H502" s="61"/>
      <c r="J502" s="61"/>
      <c r="K502" s="62"/>
      <c r="L502" s="63"/>
      <c r="M502" s="63"/>
      <c r="N502" s="63"/>
      <c r="O502" s="63"/>
      <c r="P502" s="64"/>
      <c r="Q502" s="63"/>
      <c r="R502" s="63"/>
      <c r="S502" s="63"/>
      <c r="T502" s="61"/>
    </row>
    <row r="503">
      <c r="A503" s="61"/>
      <c r="B503" s="61"/>
      <c r="C503" s="61"/>
      <c r="G503" s="61"/>
      <c r="H503" s="61"/>
      <c r="J503" s="61"/>
      <c r="K503" s="62"/>
      <c r="L503" s="63"/>
      <c r="M503" s="63"/>
      <c r="N503" s="63"/>
      <c r="O503" s="63"/>
      <c r="P503" s="64"/>
      <c r="Q503" s="63"/>
      <c r="R503" s="63"/>
      <c r="S503" s="63"/>
      <c r="T503" s="61"/>
    </row>
    <row r="504">
      <c r="A504" s="61"/>
      <c r="B504" s="61"/>
      <c r="C504" s="61"/>
      <c r="G504" s="61"/>
      <c r="H504" s="61"/>
      <c r="J504" s="61"/>
      <c r="K504" s="62"/>
      <c r="L504" s="63"/>
      <c r="M504" s="63"/>
      <c r="N504" s="63"/>
      <c r="O504" s="63"/>
      <c r="P504" s="64"/>
      <c r="Q504" s="63"/>
      <c r="R504" s="63"/>
      <c r="S504" s="63"/>
      <c r="T504" s="61"/>
    </row>
    <row r="505">
      <c r="A505" s="61"/>
      <c r="B505" s="61"/>
      <c r="C505" s="61"/>
      <c r="G505" s="61"/>
      <c r="H505" s="61"/>
      <c r="J505" s="61"/>
      <c r="K505" s="62"/>
      <c r="L505" s="63"/>
      <c r="M505" s="63"/>
      <c r="N505" s="63"/>
      <c r="O505" s="63"/>
      <c r="P505" s="64"/>
      <c r="Q505" s="63"/>
      <c r="R505" s="63"/>
      <c r="S505" s="63"/>
      <c r="T505" s="61"/>
    </row>
    <row r="506">
      <c r="A506" s="61"/>
      <c r="B506" s="61"/>
      <c r="C506" s="61"/>
      <c r="G506" s="61"/>
      <c r="H506" s="61"/>
      <c r="J506" s="61"/>
      <c r="K506" s="62"/>
      <c r="L506" s="63"/>
      <c r="M506" s="63"/>
      <c r="N506" s="63"/>
      <c r="O506" s="63"/>
      <c r="P506" s="64"/>
      <c r="Q506" s="63"/>
      <c r="R506" s="63"/>
      <c r="S506" s="63"/>
      <c r="T506" s="61"/>
    </row>
    <row r="507">
      <c r="A507" s="61"/>
      <c r="B507" s="61"/>
      <c r="C507" s="61"/>
      <c r="G507" s="61"/>
      <c r="H507" s="61"/>
      <c r="J507" s="61"/>
      <c r="K507" s="62"/>
      <c r="L507" s="63"/>
      <c r="M507" s="63"/>
      <c r="N507" s="63"/>
      <c r="O507" s="63"/>
      <c r="P507" s="64"/>
      <c r="Q507" s="63"/>
      <c r="R507" s="63"/>
      <c r="S507" s="63"/>
      <c r="T507" s="61"/>
    </row>
    <row r="508">
      <c r="A508" s="61"/>
      <c r="B508" s="61"/>
      <c r="C508" s="61"/>
      <c r="G508" s="61"/>
      <c r="H508" s="61"/>
      <c r="J508" s="61"/>
      <c r="K508" s="62"/>
      <c r="L508" s="63"/>
      <c r="M508" s="63"/>
      <c r="N508" s="63"/>
      <c r="O508" s="63"/>
      <c r="P508" s="64"/>
      <c r="Q508" s="63"/>
      <c r="R508" s="63"/>
      <c r="S508" s="63"/>
      <c r="T508" s="61"/>
    </row>
    <row r="509">
      <c r="A509" s="61"/>
      <c r="B509" s="61"/>
      <c r="C509" s="61"/>
      <c r="G509" s="61"/>
      <c r="H509" s="61"/>
      <c r="J509" s="61"/>
      <c r="K509" s="62"/>
      <c r="L509" s="63"/>
      <c r="M509" s="63"/>
      <c r="N509" s="63"/>
      <c r="O509" s="63"/>
      <c r="P509" s="64"/>
      <c r="Q509" s="63"/>
      <c r="R509" s="63"/>
      <c r="S509" s="63"/>
      <c r="T509" s="61"/>
    </row>
    <row r="510">
      <c r="A510" s="61"/>
      <c r="B510" s="61"/>
      <c r="C510" s="61"/>
      <c r="G510" s="61"/>
      <c r="H510" s="61"/>
      <c r="J510" s="61"/>
      <c r="K510" s="62"/>
      <c r="L510" s="63"/>
      <c r="M510" s="63"/>
      <c r="N510" s="63"/>
      <c r="O510" s="63"/>
      <c r="P510" s="64"/>
      <c r="Q510" s="63"/>
      <c r="R510" s="63"/>
      <c r="S510" s="63"/>
      <c r="T510" s="61"/>
    </row>
    <row r="511">
      <c r="A511" s="61"/>
      <c r="B511" s="61"/>
      <c r="C511" s="61"/>
      <c r="G511" s="61"/>
      <c r="H511" s="61"/>
      <c r="J511" s="61"/>
      <c r="K511" s="62"/>
      <c r="L511" s="63"/>
      <c r="M511" s="63"/>
      <c r="N511" s="63"/>
      <c r="O511" s="63"/>
      <c r="P511" s="64"/>
      <c r="Q511" s="63"/>
      <c r="R511" s="63"/>
      <c r="S511" s="63"/>
      <c r="T511" s="61"/>
    </row>
    <row r="512">
      <c r="A512" s="61"/>
      <c r="B512" s="61"/>
      <c r="C512" s="61"/>
      <c r="G512" s="61"/>
      <c r="H512" s="61"/>
      <c r="J512" s="61"/>
      <c r="K512" s="62"/>
      <c r="L512" s="63"/>
      <c r="M512" s="63"/>
      <c r="N512" s="63"/>
      <c r="O512" s="63"/>
      <c r="P512" s="64"/>
      <c r="Q512" s="63"/>
      <c r="R512" s="63"/>
      <c r="S512" s="63"/>
      <c r="T512" s="61"/>
    </row>
    <row r="513">
      <c r="A513" s="61"/>
      <c r="B513" s="61"/>
      <c r="C513" s="61"/>
      <c r="G513" s="61"/>
      <c r="H513" s="61"/>
      <c r="J513" s="61"/>
      <c r="K513" s="62"/>
      <c r="L513" s="63"/>
      <c r="M513" s="63"/>
      <c r="N513" s="63"/>
      <c r="O513" s="63"/>
      <c r="P513" s="64"/>
      <c r="Q513" s="63"/>
      <c r="R513" s="63"/>
      <c r="S513" s="63"/>
      <c r="T513" s="61"/>
    </row>
    <row r="514">
      <c r="A514" s="61"/>
      <c r="B514" s="61"/>
      <c r="C514" s="61"/>
      <c r="G514" s="61"/>
      <c r="H514" s="61"/>
      <c r="J514" s="61"/>
      <c r="K514" s="62"/>
      <c r="L514" s="63"/>
      <c r="M514" s="63"/>
      <c r="N514" s="63"/>
      <c r="O514" s="63"/>
      <c r="P514" s="64"/>
      <c r="Q514" s="63"/>
      <c r="R514" s="63"/>
      <c r="S514" s="63"/>
      <c r="T514" s="61"/>
    </row>
    <row r="515">
      <c r="A515" s="61"/>
      <c r="B515" s="61"/>
      <c r="C515" s="61"/>
      <c r="G515" s="61"/>
      <c r="H515" s="61"/>
      <c r="J515" s="61"/>
      <c r="K515" s="62"/>
      <c r="L515" s="63"/>
      <c r="M515" s="63"/>
      <c r="N515" s="63"/>
      <c r="O515" s="63"/>
      <c r="P515" s="64"/>
      <c r="Q515" s="63"/>
      <c r="R515" s="63"/>
      <c r="S515" s="63"/>
      <c r="T515" s="61"/>
    </row>
    <row r="516">
      <c r="A516" s="61"/>
      <c r="B516" s="61"/>
      <c r="C516" s="61"/>
      <c r="G516" s="61"/>
      <c r="H516" s="61"/>
      <c r="J516" s="61"/>
      <c r="K516" s="62"/>
      <c r="L516" s="63"/>
      <c r="M516" s="63"/>
      <c r="N516" s="63"/>
      <c r="O516" s="63"/>
      <c r="P516" s="64"/>
      <c r="Q516" s="63"/>
      <c r="R516" s="63"/>
      <c r="S516" s="63"/>
      <c r="T516" s="61"/>
    </row>
    <row r="517">
      <c r="A517" s="61"/>
      <c r="B517" s="61"/>
      <c r="C517" s="61"/>
      <c r="G517" s="61"/>
      <c r="H517" s="61"/>
      <c r="J517" s="61"/>
      <c r="K517" s="62"/>
      <c r="L517" s="63"/>
      <c r="M517" s="63"/>
      <c r="N517" s="63"/>
      <c r="O517" s="63"/>
      <c r="P517" s="64"/>
      <c r="Q517" s="63"/>
      <c r="R517" s="63"/>
      <c r="S517" s="63"/>
      <c r="T517" s="61"/>
    </row>
    <row r="518">
      <c r="A518" s="61"/>
      <c r="B518" s="61"/>
      <c r="C518" s="61"/>
      <c r="G518" s="61"/>
      <c r="H518" s="61"/>
      <c r="J518" s="61"/>
      <c r="K518" s="62"/>
      <c r="L518" s="63"/>
      <c r="M518" s="63"/>
      <c r="N518" s="63"/>
      <c r="O518" s="63"/>
      <c r="P518" s="64"/>
      <c r="Q518" s="63"/>
      <c r="R518" s="63"/>
      <c r="S518" s="63"/>
      <c r="T518" s="61"/>
    </row>
    <row r="519">
      <c r="A519" s="61"/>
      <c r="B519" s="61"/>
      <c r="C519" s="61"/>
      <c r="G519" s="61"/>
      <c r="H519" s="61"/>
      <c r="J519" s="61"/>
      <c r="K519" s="62"/>
      <c r="L519" s="63"/>
      <c r="M519" s="63"/>
      <c r="N519" s="63"/>
      <c r="O519" s="63"/>
      <c r="P519" s="64"/>
      <c r="Q519" s="63"/>
      <c r="R519" s="63"/>
      <c r="S519" s="63"/>
      <c r="T519" s="61"/>
    </row>
    <row r="520">
      <c r="A520" s="61"/>
      <c r="B520" s="61"/>
      <c r="C520" s="61"/>
      <c r="G520" s="61"/>
      <c r="H520" s="61"/>
      <c r="J520" s="61"/>
      <c r="K520" s="62"/>
      <c r="L520" s="63"/>
      <c r="M520" s="63"/>
      <c r="N520" s="63"/>
      <c r="O520" s="63"/>
      <c r="P520" s="64"/>
      <c r="Q520" s="63"/>
      <c r="R520" s="63"/>
      <c r="S520" s="63"/>
      <c r="T520" s="61"/>
    </row>
    <row r="521">
      <c r="A521" s="61"/>
      <c r="B521" s="61"/>
      <c r="C521" s="61"/>
      <c r="G521" s="61"/>
      <c r="H521" s="61"/>
      <c r="J521" s="61"/>
      <c r="K521" s="62"/>
      <c r="L521" s="63"/>
      <c r="M521" s="63"/>
      <c r="N521" s="63"/>
      <c r="O521" s="63"/>
      <c r="P521" s="64"/>
      <c r="Q521" s="63"/>
      <c r="R521" s="63"/>
      <c r="S521" s="63"/>
      <c r="T521" s="61"/>
    </row>
    <row r="522">
      <c r="A522" s="61"/>
      <c r="B522" s="61"/>
      <c r="C522" s="61"/>
      <c r="G522" s="61"/>
      <c r="H522" s="61"/>
      <c r="J522" s="61"/>
      <c r="K522" s="62"/>
      <c r="L522" s="63"/>
      <c r="M522" s="63"/>
      <c r="N522" s="63"/>
      <c r="O522" s="63"/>
      <c r="P522" s="64"/>
      <c r="Q522" s="63"/>
      <c r="R522" s="63"/>
      <c r="S522" s="63"/>
      <c r="T522" s="61"/>
    </row>
    <row r="523">
      <c r="A523" s="61"/>
      <c r="B523" s="61"/>
      <c r="C523" s="61"/>
      <c r="G523" s="61"/>
      <c r="H523" s="61"/>
      <c r="J523" s="61"/>
      <c r="K523" s="62"/>
      <c r="L523" s="63"/>
      <c r="M523" s="63"/>
      <c r="N523" s="63"/>
      <c r="O523" s="63"/>
      <c r="P523" s="64"/>
      <c r="Q523" s="63"/>
      <c r="R523" s="63"/>
      <c r="S523" s="63"/>
      <c r="T523" s="61"/>
    </row>
    <row r="524">
      <c r="A524" s="61"/>
      <c r="B524" s="61"/>
      <c r="C524" s="61"/>
      <c r="G524" s="61"/>
      <c r="H524" s="61"/>
      <c r="J524" s="61"/>
      <c r="K524" s="62"/>
      <c r="L524" s="63"/>
      <c r="M524" s="63"/>
      <c r="N524" s="63"/>
      <c r="O524" s="63"/>
      <c r="P524" s="64"/>
      <c r="Q524" s="63"/>
      <c r="R524" s="63"/>
      <c r="S524" s="63"/>
      <c r="T524" s="61"/>
    </row>
    <row r="525">
      <c r="A525" s="61"/>
      <c r="B525" s="61"/>
      <c r="C525" s="61"/>
      <c r="G525" s="61"/>
      <c r="H525" s="61"/>
      <c r="J525" s="61"/>
      <c r="K525" s="62"/>
      <c r="L525" s="63"/>
      <c r="M525" s="63"/>
      <c r="N525" s="63"/>
      <c r="O525" s="63"/>
      <c r="P525" s="64"/>
      <c r="Q525" s="63"/>
      <c r="R525" s="63"/>
      <c r="S525" s="63"/>
      <c r="T525" s="61"/>
    </row>
    <row r="526">
      <c r="A526" s="61"/>
      <c r="B526" s="61"/>
      <c r="C526" s="61"/>
      <c r="G526" s="61"/>
      <c r="H526" s="61"/>
      <c r="J526" s="61"/>
      <c r="K526" s="62"/>
      <c r="L526" s="63"/>
      <c r="M526" s="63"/>
      <c r="N526" s="63"/>
      <c r="O526" s="63"/>
      <c r="P526" s="64"/>
      <c r="Q526" s="63"/>
      <c r="R526" s="63"/>
      <c r="S526" s="63"/>
      <c r="T526" s="61"/>
    </row>
    <row r="527">
      <c r="A527" s="61"/>
      <c r="B527" s="61"/>
      <c r="C527" s="61"/>
      <c r="G527" s="61"/>
      <c r="H527" s="61"/>
      <c r="J527" s="61"/>
      <c r="K527" s="62"/>
      <c r="L527" s="63"/>
      <c r="M527" s="63"/>
      <c r="N527" s="63"/>
      <c r="O527" s="63"/>
      <c r="P527" s="64"/>
      <c r="Q527" s="63"/>
      <c r="R527" s="63"/>
      <c r="S527" s="63"/>
      <c r="T527" s="61"/>
    </row>
    <row r="528">
      <c r="A528" s="61"/>
      <c r="B528" s="61"/>
      <c r="C528" s="61"/>
      <c r="G528" s="61"/>
      <c r="H528" s="61"/>
      <c r="J528" s="61"/>
      <c r="K528" s="62"/>
      <c r="L528" s="63"/>
      <c r="M528" s="63"/>
      <c r="N528" s="63"/>
      <c r="O528" s="63"/>
      <c r="P528" s="64"/>
      <c r="Q528" s="63"/>
      <c r="R528" s="63"/>
      <c r="S528" s="63"/>
      <c r="T528" s="61"/>
    </row>
    <row r="529">
      <c r="A529" s="61"/>
      <c r="B529" s="61"/>
      <c r="C529" s="61"/>
      <c r="G529" s="61"/>
      <c r="H529" s="61"/>
      <c r="J529" s="61"/>
      <c r="K529" s="62"/>
      <c r="L529" s="63"/>
      <c r="M529" s="63"/>
      <c r="N529" s="63"/>
      <c r="O529" s="63"/>
      <c r="P529" s="64"/>
      <c r="Q529" s="63"/>
      <c r="R529" s="63"/>
      <c r="S529" s="63"/>
      <c r="T529" s="61"/>
    </row>
    <row r="530">
      <c r="A530" s="61"/>
      <c r="B530" s="61"/>
      <c r="C530" s="61"/>
      <c r="G530" s="61"/>
      <c r="H530" s="61"/>
      <c r="J530" s="61"/>
      <c r="K530" s="62"/>
      <c r="L530" s="63"/>
      <c r="M530" s="63"/>
      <c r="N530" s="63"/>
      <c r="O530" s="63"/>
      <c r="P530" s="64"/>
      <c r="Q530" s="63"/>
      <c r="R530" s="63"/>
      <c r="S530" s="63"/>
      <c r="T530" s="61"/>
    </row>
    <row r="531">
      <c r="A531" s="61"/>
      <c r="B531" s="61"/>
      <c r="C531" s="61"/>
      <c r="G531" s="61"/>
      <c r="H531" s="61"/>
      <c r="J531" s="61"/>
      <c r="K531" s="62"/>
      <c r="L531" s="63"/>
      <c r="M531" s="63"/>
      <c r="N531" s="63"/>
      <c r="O531" s="63"/>
      <c r="P531" s="64"/>
      <c r="Q531" s="63"/>
      <c r="R531" s="63"/>
      <c r="S531" s="63"/>
      <c r="T531" s="61"/>
    </row>
    <row r="532">
      <c r="A532" s="61"/>
      <c r="B532" s="61"/>
      <c r="C532" s="61"/>
      <c r="G532" s="61"/>
      <c r="H532" s="61"/>
      <c r="J532" s="61"/>
      <c r="K532" s="62"/>
      <c r="L532" s="63"/>
      <c r="M532" s="63"/>
      <c r="N532" s="63"/>
      <c r="O532" s="63"/>
      <c r="P532" s="64"/>
      <c r="Q532" s="63"/>
      <c r="R532" s="63"/>
      <c r="S532" s="63"/>
      <c r="T532" s="61"/>
    </row>
    <row r="533">
      <c r="A533" s="61"/>
      <c r="B533" s="61"/>
      <c r="C533" s="61"/>
      <c r="G533" s="61"/>
      <c r="H533" s="61"/>
      <c r="J533" s="61"/>
      <c r="K533" s="62"/>
      <c r="L533" s="63"/>
      <c r="M533" s="63"/>
      <c r="N533" s="63"/>
      <c r="O533" s="63"/>
      <c r="P533" s="64"/>
      <c r="Q533" s="63"/>
      <c r="R533" s="63"/>
      <c r="S533" s="63"/>
      <c r="T533" s="61"/>
    </row>
    <row r="534">
      <c r="A534" s="61"/>
      <c r="B534" s="61"/>
      <c r="C534" s="61"/>
      <c r="G534" s="61"/>
      <c r="H534" s="61"/>
      <c r="J534" s="61"/>
      <c r="K534" s="62"/>
      <c r="L534" s="63"/>
      <c r="M534" s="63"/>
      <c r="N534" s="63"/>
      <c r="O534" s="63"/>
      <c r="P534" s="64"/>
      <c r="Q534" s="63"/>
      <c r="R534" s="63"/>
      <c r="S534" s="63"/>
      <c r="T534" s="61"/>
    </row>
    <row r="535">
      <c r="A535" s="61"/>
      <c r="B535" s="61"/>
      <c r="C535" s="61"/>
      <c r="G535" s="61"/>
      <c r="H535" s="61"/>
      <c r="J535" s="61"/>
      <c r="K535" s="62"/>
      <c r="L535" s="63"/>
      <c r="M535" s="63"/>
      <c r="N535" s="63"/>
      <c r="O535" s="63"/>
      <c r="P535" s="64"/>
      <c r="Q535" s="63"/>
      <c r="R535" s="63"/>
      <c r="S535" s="63"/>
      <c r="T535" s="61"/>
    </row>
    <row r="536">
      <c r="A536" s="61"/>
      <c r="B536" s="61"/>
      <c r="C536" s="61"/>
      <c r="G536" s="61"/>
      <c r="H536" s="61"/>
      <c r="J536" s="61"/>
      <c r="K536" s="62"/>
      <c r="L536" s="63"/>
      <c r="M536" s="63"/>
      <c r="N536" s="63"/>
      <c r="O536" s="63"/>
      <c r="P536" s="64"/>
      <c r="Q536" s="63"/>
      <c r="R536" s="63"/>
      <c r="S536" s="63"/>
      <c r="T536" s="61"/>
    </row>
    <row r="537">
      <c r="A537" s="61"/>
      <c r="B537" s="61"/>
      <c r="C537" s="61"/>
      <c r="G537" s="61"/>
      <c r="H537" s="61"/>
      <c r="J537" s="61"/>
      <c r="K537" s="62"/>
      <c r="L537" s="63"/>
      <c r="M537" s="63"/>
      <c r="N537" s="63"/>
      <c r="O537" s="63"/>
      <c r="P537" s="64"/>
      <c r="Q537" s="63"/>
      <c r="R537" s="63"/>
      <c r="S537" s="63"/>
      <c r="T537" s="61"/>
    </row>
    <row r="538">
      <c r="A538" s="61"/>
      <c r="B538" s="61"/>
      <c r="C538" s="61"/>
      <c r="G538" s="61"/>
      <c r="H538" s="61"/>
      <c r="J538" s="61"/>
      <c r="K538" s="62"/>
      <c r="L538" s="63"/>
      <c r="M538" s="63"/>
      <c r="N538" s="63"/>
      <c r="O538" s="63"/>
      <c r="P538" s="64"/>
      <c r="Q538" s="63"/>
      <c r="R538" s="63"/>
      <c r="S538" s="63"/>
      <c r="T538" s="61"/>
    </row>
    <row r="539">
      <c r="A539" s="61"/>
      <c r="B539" s="61"/>
      <c r="C539" s="61"/>
      <c r="G539" s="61"/>
      <c r="H539" s="61"/>
      <c r="J539" s="61"/>
      <c r="K539" s="62"/>
      <c r="L539" s="63"/>
      <c r="M539" s="63"/>
      <c r="N539" s="63"/>
      <c r="O539" s="63"/>
      <c r="P539" s="64"/>
      <c r="Q539" s="63"/>
      <c r="R539" s="63"/>
      <c r="S539" s="63"/>
      <c r="T539" s="61"/>
    </row>
    <row r="540">
      <c r="A540" s="61"/>
      <c r="B540" s="61"/>
      <c r="C540" s="61"/>
      <c r="G540" s="61"/>
      <c r="H540" s="61"/>
      <c r="J540" s="61"/>
      <c r="K540" s="62"/>
      <c r="L540" s="63"/>
      <c r="M540" s="63"/>
      <c r="N540" s="63"/>
      <c r="O540" s="63"/>
      <c r="P540" s="64"/>
      <c r="Q540" s="63"/>
      <c r="R540" s="63"/>
      <c r="S540" s="63"/>
      <c r="T540" s="61"/>
    </row>
    <row r="541">
      <c r="A541" s="61"/>
      <c r="B541" s="61"/>
      <c r="C541" s="61"/>
      <c r="G541" s="61"/>
      <c r="H541" s="61"/>
      <c r="J541" s="61"/>
      <c r="K541" s="62"/>
      <c r="L541" s="63"/>
      <c r="M541" s="63"/>
      <c r="N541" s="63"/>
      <c r="O541" s="63"/>
      <c r="P541" s="64"/>
      <c r="Q541" s="63"/>
      <c r="R541" s="63"/>
      <c r="S541" s="63"/>
      <c r="T541" s="61"/>
    </row>
    <row r="542">
      <c r="A542" s="61"/>
      <c r="B542" s="61"/>
      <c r="C542" s="61"/>
      <c r="G542" s="61"/>
      <c r="H542" s="61"/>
      <c r="J542" s="61"/>
      <c r="K542" s="62"/>
      <c r="L542" s="63"/>
      <c r="M542" s="63"/>
      <c r="N542" s="63"/>
      <c r="O542" s="63"/>
      <c r="P542" s="64"/>
      <c r="Q542" s="63"/>
      <c r="R542" s="63"/>
      <c r="S542" s="63"/>
      <c r="T542" s="61"/>
    </row>
    <row r="543">
      <c r="A543" s="61"/>
      <c r="B543" s="61"/>
      <c r="C543" s="61"/>
      <c r="G543" s="61"/>
      <c r="H543" s="61"/>
      <c r="J543" s="61"/>
      <c r="K543" s="62"/>
      <c r="L543" s="63"/>
      <c r="M543" s="63"/>
      <c r="N543" s="63"/>
      <c r="O543" s="63"/>
      <c r="P543" s="64"/>
      <c r="Q543" s="63"/>
      <c r="R543" s="63"/>
      <c r="S543" s="63"/>
      <c r="T543" s="61"/>
    </row>
    <row r="544">
      <c r="A544" s="61"/>
      <c r="B544" s="61"/>
      <c r="C544" s="61"/>
      <c r="G544" s="61"/>
      <c r="H544" s="61"/>
      <c r="J544" s="61"/>
      <c r="K544" s="62"/>
      <c r="L544" s="63"/>
      <c r="M544" s="63"/>
      <c r="N544" s="63"/>
      <c r="O544" s="63"/>
      <c r="P544" s="64"/>
      <c r="Q544" s="63"/>
      <c r="R544" s="63"/>
      <c r="S544" s="63"/>
      <c r="T544" s="61"/>
    </row>
    <row r="545">
      <c r="A545" s="61"/>
      <c r="B545" s="61"/>
      <c r="C545" s="61"/>
      <c r="G545" s="61"/>
      <c r="H545" s="61"/>
      <c r="J545" s="61"/>
      <c r="K545" s="62"/>
      <c r="L545" s="63"/>
      <c r="M545" s="63"/>
      <c r="N545" s="63"/>
      <c r="O545" s="63"/>
      <c r="P545" s="64"/>
      <c r="Q545" s="63"/>
      <c r="R545" s="63"/>
      <c r="S545" s="63"/>
      <c r="T545" s="61"/>
    </row>
    <row r="546">
      <c r="A546" s="61"/>
      <c r="B546" s="61"/>
      <c r="C546" s="61"/>
      <c r="G546" s="61"/>
      <c r="H546" s="61"/>
      <c r="J546" s="61"/>
      <c r="K546" s="62"/>
      <c r="L546" s="63"/>
      <c r="M546" s="63"/>
      <c r="N546" s="63"/>
      <c r="O546" s="63"/>
      <c r="P546" s="64"/>
      <c r="Q546" s="63"/>
      <c r="R546" s="63"/>
      <c r="S546" s="63"/>
      <c r="T546" s="61"/>
    </row>
    <row r="547">
      <c r="A547" s="61"/>
      <c r="B547" s="61"/>
      <c r="C547" s="61"/>
      <c r="G547" s="61"/>
      <c r="H547" s="61"/>
      <c r="J547" s="61"/>
      <c r="K547" s="62"/>
      <c r="L547" s="63"/>
      <c r="M547" s="63"/>
      <c r="N547" s="63"/>
      <c r="O547" s="63"/>
      <c r="P547" s="64"/>
      <c r="Q547" s="63"/>
      <c r="R547" s="63"/>
      <c r="S547" s="63"/>
      <c r="T547" s="61"/>
    </row>
    <row r="548">
      <c r="A548" s="61"/>
      <c r="B548" s="61"/>
      <c r="C548" s="61"/>
      <c r="G548" s="61"/>
      <c r="H548" s="61"/>
      <c r="J548" s="61"/>
      <c r="K548" s="62"/>
      <c r="L548" s="63"/>
      <c r="M548" s="63"/>
      <c r="N548" s="63"/>
      <c r="O548" s="63"/>
      <c r="P548" s="64"/>
      <c r="Q548" s="63"/>
      <c r="R548" s="63"/>
      <c r="S548" s="63"/>
      <c r="T548" s="61"/>
    </row>
    <row r="549">
      <c r="A549" s="61"/>
      <c r="B549" s="61"/>
      <c r="C549" s="61"/>
      <c r="G549" s="61"/>
      <c r="H549" s="61"/>
      <c r="J549" s="61"/>
      <c r="K549" s="62"/>
      <c r="L549" s="63"/>
      <c r="M549" s="63"/>
      <c r="N549" s="63"/>
      <c r="O549" s="63"/>
      <c r="P549" s="64"/>
      <c r="Q549" s="63"/>
      <c r="R549" s="63"/>
      <c r="S549" s="63"/>
      <c r="T549" s="61"/>
    </row>
    <row r="550">
      <c r="A550" s="61"/>
      <c r="B550" s="61"/>
      <c r="C550" s="61"/>
      <c r="G550" s="61"/>
      <c r="H550" s="61"/>
      <c r="J550" s="61"/>
      <c r="K550" s="62"/>
      <c r="L550" s="63"/>
      <c r="M550" s="63"/>
      <c r="N550" s="63"/>
      <c r="O550" s="63"/>
      <c r="P550" s="64"/>
      <c r="Q550" s="63"/>
      <c r="R550" s="63"/>
      <c r="S550" s="63"/>
      <c r="T550" s="61"/>
    </row>
    <row r="551">
      <c r="A551" s="61"/>
      <c r="B551" s="61"/>
      <c r="C551" s="61"/>
      <c r="G551" s="61"/>
      <c r="H551" s="61"/>
      <c r="J551" s="61"/>
      <c r="K551" s="62"/>
      <c r="L551" s="63"/>
      <c r="M551" s="63"/>
      <c r="N551" s="63"/>
      <c r="O551" s="63"/>
      <c r="P551" s="64"/>
      <c r="Q551" s="63"/>
      <c r="R551" s="63"/>
      <c r="S551" s="63"/>
      <c r="T551" s="61"/>
    </row>
    <row r="552">
      <c r="A552" s="61"/>
      <c r="B552" s="61"/>
      <c r="C552" s="61"/>
      <c r="G552" s="61"/>
      <c r="H552" s="61"/>
      <c r="J552" s="61"/>
      <c r="K552" s="62"/>
      <c r="L552" s="63"/>
      <c r="M552" s="63"/>
      <c r="N552" s="63"/>
      <c r="O552" s="63"/>
      <c r="P552" s="64"/>
      <c r="Q552" s="63"/>
      <c r="R552" s="63"/>
      <c r="S552" s="63"/>
      <c r="T552" s="61"/>
    </row>
    <row r="553">
      <c r="A553" s="61"/>
      <c r="B553" s="61"/>
      <c r="C553" s="61"/>
      <c r="G553" s="61"/>
      <c r="H553" s="61"/>
      <c r="J553" s="61"/>
      <c r="K553" s="62"/>
      <c r="L553" s="63"/>
      <c r="M553" s="63"/>
      <c r="N553" s="63"/>
      <c r="O553" s="63"/>
      <c r="P553" s="64"/>
      <c r="Q553" s="63"/>
      <c r="R553" s="63"/>
      <c r="S553" s="63"/>
      <c r="T553" s="61"/>
    </row>
    <row r="554">
      <c r="A554" s="61"/>
      <c r="B554" s="61"/>
      <c r="C554" s="61"/>
      <c r="G554" s="61"/>
      <c r="H554" s="61"/>
      <c r="J554" s="61"/>
      <c r="K554" s="62"/>
      <c r="L554" s="63"/>
      <c r="M554" s="63"/>
      <c r="N554" s="63"/>
      <c r="O554" s="63"/>
      <c r="P554" s="64"/>
      <c r="Q554" s="63"/>
      <c r="R554" s="63"/>
      <c r="S554" s="63"/>
      <c r="T554" s="61"/>
    </row>
    <row r="555">
      <c r="A555" s="61"/>
      <c r="B555" s="61"/>
      <c r="C555" s="61"/>
      <c r="G555" s="61"/>
      <c r="H555" s="61"/>
      <c r="J555" s="61"/>
      <c r="K555" s="62"/>
      <c r="L555" s="63"/>
      <c r="M555" s="63"/>
      <c r="N555" s="63"/>
      <c r="O555" s="63"/>
      <c r="P555" s="64"/>
      <c r="Q555" s="63"/>
      <c r="R555" s="63"/>
      <c r="S555" s="63"/>
      <c r="T555" s="61"/>
    </row>
    <row r="556">
      <c r="A556" s="61"/>
      <c r="B556" s="61"/>
      <c r="C556" s="61"/>
      <c r="G556" s="61"/>
      <c r="H556" s="61"/>
      <c r="J556" s="61"/>
      <c r="K556" s="62"/>
      <c r="L556" s="63"/>
      <c r="M556" s="63"/>
      <c r="N556" s="63"/>
      <c r="O556" s="63"/>
      <c r="P556" s="64"/>
      <c r="Q556" s="63"/>
      <c r="R556" s="63"/>
      <c r="S556" s="63"/>
      <c r="T556" s="61"/>
    </row>
    <row r="557">
      <c r="A557" s="61"/>
      <c r="B557" s="61"/>
      <c r="C557" s="61"/>
      <c r="G557" s="61"/>
      <c r="H557" s="61"/>
      <c r="J557" s="61"/>
      <c r="K557" s="62"/>
      <c r="L557" s="63"/>
      <c r="M557" s="63"/>
      <c r="N557" s="63"/>
      <c r="O557" s="63"/>
      <c r="P557" s="64"/>
      <c r="Q557" s="63"/>
      <c r="R557" s="63"/>
      <c r="S557" s="63"/>
      <c r="T557" s="61"/>
    </row>
    <row r="558">
      <c r="A558" s="61"/>
      <c r="B558" s="61"/>
      <c r="C558" s="61"/>
      <c r="G558" s="61"/>
      <c r="H558" s="61"/>
      <c r="J558" s="61"/>
      <c r="K558" s="62"/>
      <c r="L558" s="63"/>
      <c r="M558" s="63"/>
      <c r="N558" s="63"/>
      <c r="O558" s="63"/>
      <c r="P558" s="64"/>
      <c r="Q558" s="63"/>
      <c r="R558" s="63"/>
      <c r="S558" s="63"/>
      <c r="T558" s="61"/>
    </row>
    <row r="559">
      <c r="A559" s="61"/>
      <c r="B559" s="61"/>
      <c r="C559" s="61"/>
      <c r="G559" s="61"/>
      <c r="H559" s="61"/>
      <c r="J559" s="61"/>
      <c r="K559" s="62"/>
      <c r="L559" s="63"/>
      <c r="M559" s="63"/>
      <c r="N559" s="63"/>
      <c r="O559" s="63"/>
      <c r="P559" s="64"/>
      <c r="Q559" s="63"/>
      <c r="R559" s="63"/>
      <c r="S559" s="63"/>
      <c r="T559" s="61"/>
    </row>
    <row r="560">
      <c r="A560" s="61"/>
      <c r="B560" s="61"/>
      <c r="C560" s="61"/>
      <c r="G560" s="61"/>
      <c r="H560" s="61"/>
      <c r="J560" s="61"/>
      <c r="K560" s="62"/>
      <c r="L560" s="63"/>
      <c r="M560" s="63"/>
      <c r="N560" s="63"/>
      <c r="O560" s="63"/>
      <c r="P560" s="64"/>
      <c r="Q560" s="63"/>
      <c r="R560" s="63"/>
      <c r="S560" s="63"/>
      <c r="T560" s="61"/>
    </row>
    <row r="561">
      <c r="A561" s="61"/>
      <c r="B561" s="61"/>
      <c r="C561" s="61"/>
      <c r="G561" s="61"/>
      <c r="H561" s="61"/>
      <c r="J561" s="61"/>
      <c r="K561" s="62"/>
      <c r="L561" s="63"/>
      <c r="M561" s="63"/>
      <c r="N561" s="63"/>
      <c r="O561" s="63"/>
      <c r="P561" s="64"/>
      <c r="Q561" s="63"/>
      <c r="R561" s="63"/>
      <c r="S561" s="63"/>
      <c r="T561" s="61"/>
    </row>
    <row r="562">
      <c r="A562" s="61"/>
      <c r="B562" s="61"/>
      <c r="C562" s="61"/>
      <c r="G562" s="61"/>
      <c r="H562" s="61"/>
      <c r="J562" s="61"/>
      <c r="K562" s="62"/>
      <c r="L562" s="63"/>
      <c r="M562" s="63"/>
      <c r="N562" s="63"/>
      <c r="O562" s="63"/>
      <c r="P562" s="64"/>
      <c r="Q562" s="63"/>
      <c r="R562" s="63"/>
      <c r="S562" s="63"/>
      <c r="T562" s="61"/>
    </row>
    <row r="563">
      <c r="A563" s="61"/>
      <c r="B563" s="61"/>
      <c r="C563" s="61"/>
      <c r="G563" s="61"/>
      <c r="H563" s="61"/>
      <c r="J563" s="61"/>
      <c r="K563" s="62"/>
      <c r="L563" s="63"/>
      <c r="M563" s="63"/>
      <c r="N563" s="63"/>
      <c r="O563" s="63"/>
      <c r="P563" s="64"/>
      <c r="Q563" s="63"/>
      <c r="R563" s="63"/>
      <c r="S563" s="63"/>
      <c r="T563" s="61"/>
    </row>
    <row r="564">
      <c r="A564" s="61"/>
      <c r="B564" s="61"/>
      <c r="C564" s="61"/>
      <c r="G564" s="61"/>
      <c r="H564" s="61"/>
      <c r="J564" s="61"/>
      <c r="K564" s="62"/>
      <c r="L564" s="63"/>
      <c r="M564" s="63"/>
      <c r="N564" s="63"/>
      <c r="O564" s="63"/>
      <c r="P564" s="64"/>
      <c r="Q564" s="63"/>
      <c r="R564" s="63"/>
      <c r="S564" s="63"/>
      <c r="T564" s="61"/>
    </row>
    <row r="565">
      <c r="A565" s="61"/>
      <c r="B565" s="61"/>
      <c r="C565" s="61"/>
      <c r="G565" s="61"/>
      <c r="H565" s="61"/>
      <c r="J565" s="61"/>
      <c r="K565" s="62"/>
      <c r="L565" s="63"/>
      <c r="M565" s="63"/>
      <c r="N565" s="63"/>
      <c r="O565" s="63"/>
      <c r="P565" s="64"/>
      <c r="Q565" s="63"/>
      <c r="R565" s="63"/>
      <c r="S565" s="63"/>
      <c r="T565" s="61"/>
    </row>
    <row r="566">
      <c r="A566" s="61"/>
      <c r="B566" s="61"/>
      <c r="C566" s="61"/>
      <c r="G566" s="61"/>
      <c r="H566" s="61"/>
      <c r="J566" s="61"/>
      <c r="K566" s="62"/>
      <c r="L566" s="63"/>
      <c r="M566" s="63"/>
      <c r="N566" s="63"/>
      <c r="O566" s="63"/>
      <c r="P566" s="64"/>
      <c r="Q566" s="63"/>
      <c r="R566" s="63"/>
      <c r="S566" s="63"/>
      <c r="T566" s="61"/>
    </row>
    <row r="567">
      <c r="A567" s="61"/>
      <c r="B567" s="61"/>
      <c r="C567" s="61"/>
      <c r="G567" s="61"/>
      <c r="H567" s="61"/>
      <c r="J567" s="61"/>
      <c r="K567" s="62"/>
      <c r="L567" s="63"/>
      <c r="M567" s="63"/>
      <c r="N567" s="63"/>
      <c r="O567" s="63"/>
      <c r="P567" s="64"/>
      <c r="Q567" s="63"/>
      <c r="R567" s="63"/>
      <c r="S567" s="63"/>
      <c r="T567" s="61"/>
    </row>
    <row r="568">
      <c r="A568" s="61"/>
      <c r="B568" s="61"/>
      <c r="C568" s="61"/>
      <c r="G568" s="61"/>
      <c r="H568" s="61"/>
      <c r="J568" s="61"/>
      <c r="K568" s="62"/>
      <c r="L568" s="63"/>
      <c r="M568" s="63"/>
      <c r="N568" s="63"/>
      <c r="O568" s="63"/>
      <c r="P568" s="64"/>
      <c r="Q568" s="63"/>
      <c r="R568" s="63"/>
      <c r="S568" s="63"/>
      <c r="T568" s="61"/>
    </row>
    <row r="569">
      <c r="A569" s="61"/>
      <c r="B569" s="61"/>
      <c r="C569" s="61"/>
      <c r="G569" s="61"/>
      <c r="H569" s="61"/>
      <c r="J569" s="61"/>
      <c r="K569" s="62"/>
      <c r="L569" s="63"/>
      <c r="M569" s="63"/>
      <c r="N569" s="63"/>
      <c r="O569" s="63"/>
      <c r="P569" s="64"/>
      <c r="Q569" s="63"/>
      <c r="R569" s="63"/>
      <c r="S569" s="63"/>
      <c r="T569" s="61"/>
    </row>
    <row r="570">
      <c r="A570" s="61"/>
      <c r="B570" s="61"/>
      <c r="C570" s="61"/>
      <c r="G570" s="61"/>
      <c r="H570" s="61"/>
      <c r="J570" s="61"/>
      <c r="K570" s="62"/>
      <c r="L570" s="63"/>
      <c r="M570" s="63"/>
      <c r="N570" s="63"/>
      <c r="O570" s="63"/>
      <c r="P570" s="64"/>
      <c r="Q570" s="63"/>
      <c r="R570" s="63"/>
      <c r="S570" s="63"/>
      <c r="T570" s="61"/>
    </row>
    <row r="571">
      <c r="A571" s="61"/>
      <c r="B571" s="61"/>
      <c r="C571" s="61"/>
      <c r="G571" s="61"/>
      <c r="H571" s="61"/>
      <c r="J571" s="61"/>
      <c r="K571" s="62"/>
      <c r="L571" s="63"/>
      <c r="M571" s="63"/>
      <c r="N571" s="63"/>
      <c r="O571" s="63"/>
      <c r="P571" s="64"/>
      <c r="Q571" s="63"/>
      <c r="R571" s="63"/>
      <c r="S571" s="63"/>
      <c r="T571" s="61"/>
    </row>
    <row r="572">
      <c r="A572" s="61"/>
      <c r="B572" s="61"/>
      <c r="C572" s="61"/>
      <c r="G572" s="61"/>
      <c r="H572" s="61"/>
      <c r="J572" s="61"/>
      <c r="K572" s="62"/>
      <c r="L572" s="63"/>
      <c r="M572" s="63"/>
      <c r="N572" s="63"/>
      <c r="O572" s="63"/>
      <c r="P572" s="64"/>
      <c r="Q572" s="63"/>
      <c r="R572" s="63"/>
      <c r="S572" s="63"/>
      <c r="T572" s="61"/>
    </row>
    <row r="573">
      <c r="A573" s="61"/>
      <c r="B573" s="61"/>
      <c r="C573" s="61"/>
      <c r="G573" s="61"/>
      <c r="H573" s="61"/>
      <c r="J573" s="61"/>
      <c r="K573" s="62"/>
      <c r="L573" s="63"/>
      <c r="M573" s="63"/>
      <c r="N573" s="63"/>
      <c r="O573" s="63"/>
      <c r="P573" s="64"/>
      <c r="Q573" s="63"/>
      <c r="R573" s="63"/>
      <c r="S573" s="63"/>
      <c r="T573" s="61"/>
    </row>
    <row r="574">
      <c r="A574" s="61"/>
      <c r="B574" s="61"/>
      <c r="C574" s="61"/>
      <c r="G574" s="61"/>
      <c r="H574" s="61"/>
      <c r="J574" s="61"/>
      <c r="K574" s="62"/>
      <c r="L574" s="63"/>
      <c r="M574" s="63"/>
      <c r="N574" s="63"/>
      <c r="O574" s="63"/>
      <c r="P574" s="64"/>
      <c r="Q574" s="63"/>
      <c r="R574" s="63"/>
      <c r="S574" s="63"/>
      <c r="T574" s="61"/>
    </row>
    <row r="575">
      <c r="A575" s="61"/>
      <c r="B575" s="61"/>
      <c r="C575" s="61"/>
      <c r="G575" s="61"/>
      <c r="H575" s="61"/>
      <c r="J575" s="61"/>
      <c r="K575" s="62"/>
      <c r="L575" s="63"/>
      <c r="M575" s="63"/>
      <c r="N575" s="63"/>
      <c r="O575" s="63"/>
      <c r="P575" s="64"/>
      <c r="Q575" s="63"/>
      <c r="R575" s="63"/>
      <c r="S575" s="63"/>
      <c r="T575" s="61"/>
    </row>
    <row r="576">
      <c r="A576" s="61"/>
      <c r="B576" s="61"/>
      <c r="C576" s="61"/>
      <c r="G576" s="61"/>
      <c r="H576" s="61"/>
      <c r="J576" s="61"/>
      <c r="K576" s="62"/>
      <c r="L576" s="63"/>
      <c r="M576" s="63"/>
      <c r="N576" s="63"/>
      <c r="O576" s="63"/>
      <c r="P576" s="64"/>
      <c r="Q576" s="63"/>
      <c r="R576" s="63"/>
      <c r="S576" s="63"/>
      <c r="T576" s="61"/>
    </row>
    <row r="577">
      <c r="A577" s="61"/>
      <c r="B577" s="61"/>
      <c r="C577" s="61"/>
      <c r="G577" s="61"/>
      <c r="H577" s="61"/>
      <c r="J577" s="61"/>
      <c r="K577" s="62"/>
      <c r="L577" s="63"/>
      <c r="M577" s="63"/>
      <c r="N577" s="63"/>
      <c r="O577" s="63"/>
      <c r="P577" s="64"/>
      <c r="Q577" s="63"/>
      <c r="R577" s="63"/>
      <c r="S577" s="63"/>
      <c r="T577" s="61"/>
    </row>
    <row r="578">
      <c r="A578" s="61"/>
      <c r="B578" s="61"/>
      <c r="C578" s="61"/>
      <c r="G578" s="61"/>
      <c r="H578" s="61"/>
      <c r="J578" s="61"/>
      <c r="K578" s="62"/>
      <c r="L578" s="63"/>
      <c r="M578" s="63"/>
      <c r="N578" s="63"/>
      <c r="O578" s="63"/>
      <c r="P578" s="64"/>
      <c r="Q578" s="63"/>
      <c r="R578" s="63"/>
      <c r="S578" s="63"/>
      <c r="T578" s="61"/>
    </row>
    <row r="579">
      <c r="A579" s="61"/>
      <c r="B579" s="61"/>
      <c r="C579" s="61"/>
      <c r="G579" s="61"/>
      <c r="H579" s="61"/>
      <c r="J579" s="61"/>
      <c r="K579" s="62"/>
      <c r="L579" s="63"/>
      <c r="M579" s="63"/>
      <c r="N579" s="63"/>
      <c r="O579" s="63"/>
      <c r="P579" s="64"/>
      <c r="Q579" s="63"/>
      <c r="R579" s="63"/>
      <c r="S579" s="63"/>
      <c r="T579" s="61"/>
    </row>
    <row r="580">
      <c r="A580" s="61"/>
      <c r="B580" s="61"/>
      <c r="C580" s="61"/>
      <c r="G580" s="61"/>
      <c r="H580" s="61"/>
      <c r="J580" s="61"/>
      <c r="K580" s="62"/>
      <c r="L580" s="63"/>
      <c r="M580" s="63"/>
      <c r="N580" s="63"/>
      <c r="O580" s="63"/>
      <c r="P580" s="64"/>
      <c r="Q580" s="63"/>
      <c r="R580" s="63"/>
      <c r="S580" s="63"/>
      <c r="T580" s="61"/>
    </row>
    <row r="581">
      <c r="A581" s="61"/>
      <c r="B581" s="61"/>
      <c r="C581" s="61"/>
      <c r="G581" s="61"/>
      <c r="H581" s="61"/>
      <c r="J581" s="61"/>
      <c r="K581" s="62"/>
      <c r="L581" s="63"/>
      <c r="M581" s="63"/>
      <c r="N581" s="63"/>
      <c r="O581" s="63"/>
      <c r="P581" s="64"/>
      <c r="Q581" s="63"/>
      <c r="R581" s="63"/>
      <c r="S581" s="63"/>
      <c r="T581" s="61"/>
    </row>
    <row r="582">
      <c r="A582" s="61"/>
      <c r="B582" s="61"/>
      <c r="C582" s="61"/>
      <c r="G582" s="61"/>
      <c r="H582" s="61"/>
      <c r="J582" s="61"/>
      <c r="K582" s="62"/>
      <c r="L582" s="63"/>
      <c r="M582" s="63"/>
      <c r="N582" s="63"/>
      <c r="O582" s="63"/>
      <c r="P582" s="64"/>
      <c r="Q582" s="63"/>
      <c r="R582" s="63"/>
      <c r="S582" s="63"/>
      <c r="T582" s="61"/>
    </row>
    <row r="583">
      <c r="A583" s="61"/>
      <c r="B583" s="61"/>
      <c r="C583" s="61"/>
      <c r="G583" s="61"/>
      <c r="H583" s="61"/>
      <c r="J583" s="61"/>
      <c r="K583" s="62"/>
      <c r="L583" s="63"/>
      <c r="M583" s="63"/>
      <c r="N583" s="63"/>
      <c r="O583" s="63"/>
      <c r="P583" s="64"/>
      <c r="Q583" s="63"/>
      <c r="R583" s="63"/>
      <c r="S583" s="63"/>
      <c r="T583" s="61"/>
    </row>
    <row r="584">
      <c r="A584" s="61"/>
      <c r="B584" s="61"/>
      <c r="C584" s="61"/>
      <c r="G584" s="61"/>
      <c r="H584" s="61"/>
      <c r="J584" s="61"/>
      <c r="K584" s="62"/>
      <c r="L584" s="63"/>
      <c r="M584" s="63"/>
      <c r="N584" s="63"/>
      <c r="O584" s="63"/>
      <c r="P584" s="64"/>
      <c r="Q584" s="63"/>
      <c r="R584" s="63"/>
      <c r="S584" s="63"/>
      <c r="T584" s="61"/>
    </row>
    <row r="585">
      <c r="A585" s="61"/>
      <c r="B585" s="61"/>
      <c r="C585" s="61"/>
      <c r="G585" s="61"/>
      <c r="H585" s="61"/>
      <c r="J585" s="61"/>
      <c r="K585" s="62"/>
      <c r="L585" s="63"/>
      <c r="M585" s="63"/>
      <c r="N585" s="63"/>
      <c r="O585" s="63"/>
      <c r="P585" s="64"/>
      <c r="Q585" s="63"/>
      <c r="R585" s="63"/>
      <c r="S585" s="63"/>
      <c r="T585" s="61"/>
    </row>
    <row r="586">
      <c r="A586" s="61"/>
      <c r="B586" s="61"/>
      <c r="C586" s="61"/>
      <c r="G586" s="61"/>
      <c r="H586" s="61"/>
      <c r="J586" s="61"/>
      <c r="K586" s="62"/>
      <c r="L586" s="63"/>
      <c r="M586" s="63"/>
      <c r="N586" s="63"/>
      <c r="O586" s="63"/>
      <c r="P586" s="64"/>
      <c r="Q586" s="63"/>
      <c r="R586" s="63"/>
      <c r="S586" s="63"/>
      <c r="T586" s="61"/>
    </row>
    <row r="587">
      <c r="A587" s="61"/>
      <c r="B587" s="61"/>
      <c r="C587" s="61"/>
      <c r="G587" s="61"/>
      <c r="H587" s="61"/>
      <c r="J587" s="61"/>
      <c r="K587" s="62"/>
      <c r="L587" s="63"/>
      <c r="M587" s="63"/>
      <c r="N587" s="63"/>
      <c r="O587" s="63"/>
      <c r="P587" s="64"/>
      <c r="Q587" s="63"/>
      <c r="R587" s="63"/>
      <c r="S587" s="63"/>
      <c r="T587" s="61"/>
    </row>
    <row r="588">
      <c r="A588" s="61"/>
      <c r="B588" s="61"/>
      <c r="C588" s="61"/>
      <c r="G588" s="61"/>
      <c r="H588" s="61"/>
      <c r="J588" s="61"/>
      <c r="K588" s="62"/>
      <c r="L588" s="63"/>
      <c r="M588" s="63"/>
      <c r="N588" s="63"/>
      <c r="O588" s="63"/>
      <c r="P588" s="64"/>
      <c r="Q588" s="63"/>
      <c r="R588" s="63"/>
      <c r="S588" s="63"/>
      <c r="T588" s="61"/>
    </row>
    <row r="589">
      <c r="A589" s="61"/>
      <c r="B589" s="61"/>
      <c r="C589" s="61"/>
      <c r="G589" s="61"/>
      <c r="H589" s="61"/>
      <c r="J589" s="61"/>
      <c r="K589" s="62"/>
      <c r="L589" s="63"/>
      <c r="M589" s="63"/>
      <c r="N589" s="63"/>
      <c r="O589" s="63"/>
      <c r="P589" s="64"/>
      <c r="Q589" s="63"/>
      <c r="R589" s="63"/>
      <c r="S589" s="63"/>
      <c r="T589" s="61"/>
    </row>
    <row r="590">
      <c r="A590" s="61"/>
      <c r="B590" s="61"/>
      <c r="C590" s="61"/>
      <c r="G590" s="61"/>
      <c r="H590" s="61"/>
      <c r="J590" s="61"/>
      <c r="K590" s="62"/>
      <c r="L590" s="63"/>
      <c r="M590" s="63"/>
      <c r="N590" s="63"/>
      <c r="O590" s="63"/>
      <c r="P590" s="64"/>
      <c r="Q590" s="63"/>
      <c r="R590" s="63"/>
      <c r="S590" s="63"/>
      <c r="T590" s="61"/>
    </row>
    <row r="591">
      <c r="A591" s="61"/>
      <c r="B591" s="61"/>
      <c r="C591" s="61"/>
      <c r="G591" s="61"/>
      <c r="H591" s="61"/>
      <c r="J591" s="61"/>
      <c r="K591" s="62"/>
      <c r="L591" s="63"/>
      <c r="M591" s="63"/>
      <c r="N591" s="63"/>
      <c r="O591" s="63"/>
      <c r="P591" s="64"/>
      <c r="Q591" s="63"/>
      <c r="R591" s="63"/>
      <c r="S591" s="63"/>
      <c r="T591" s="61"/>
    </row>
    <row r="592">
      <c r="A592" s="61"/>
      <c r="B592" s="61"/>
      <c r="C592" s="61"/>
      <c r="G592" s="61"/>
      <c r="H592" s="61"/>
      <c r="J592" s="61"/>
      <c r="K592" s="62"/>
      <c r="L592" s="63"/>
      <c r="M592" s="63"/>
      <c r="N592" s="63"/>
      <c r="O592" s="63"/>
      <c r="P592" s="64"/>
      <c r="Q592" s="63"/>
      <c r="R592" s="63"/>
      <c r="S592" s="63"/>
      <c r="T592" s="61"/>
    </row>
    <row r="593">
      <c r="A593" s="61"/>
      <c r="B593" s="61"/>
      <c r="C593" s="61"/>
      <c r="G593" s="61"/>
      <c r="H593" s="61"/>
      <c r="J593" s="61"/>
      <c r="K593" s="62"/>
      <c r="L593" s="63"/>
      <c r="M593" s="63"/>
      <c r="N593" s="63"/>
      <c r="O593" s="63"/>
      <c r="P593" s="64"/>
      <c r="Q593" s="63"/>
      <c r="R593" s="63"/>
      <c r="S593" s="63"/>
      <c r="T593" s="61"/>
    </row>
    <row r="594">
      <c r="A594" s="61"/>
      <c r="B594" s="61"/>
      <c r="C594" s="61"/>
      <c r="G594" s="61"/>
      <c r="H594" s="61"/>
      <c r="J594" s="61"/>
      <c r="K594" s="62"/>
      <c r="L594" s="63"/>
      <c r="M594" s="63"/>
      <c r="N594" s="63"/>
      <c r="O594" s="63"/>
      <c r="P594" s="64"/>
      <c r="Q594" s="63"/>
      <c r="R594" s="63"/>
      <c r="S594" s="63"/>
      <c r="T594" s="61"/>
    </row>
    <row r="595">
      <c r="A595" s="61"/>
      <c r="B595" s="61"/>
      <c r="C595" s="61"/>
      <c r="G595" s="61"/>
      <c r="H595" s="61"/>
      <c r="J595" s="61"/>
      <c r="K595" s="62"/>
      <c r="L595" s="63"/>
      <c r="M595" s="63"/>
      <c r="N595" s="63"/>
      <c r="O595" s="63"/>
      <c r="P595" s="64"/>
      <c r="Q595" s="63"/>
      <c r="R595" s="63"/>
      <c r="S595" s="63"/>
      <c r="T595" s="61"/>
    </row>
    <row r="596">
      <c r="A596" s="61"/>
      <c r="B596" s="61"/>
      <c r="C596" s="61"/>
      <c r="G596" s="61"/>
      <c r="H596" s="61"/>
      <c r="J596" s="61"/>
      <c r="K596" s="62"/>
      <c r="L596" s="63"/>
      <c r="M596" s="63"/>
      <c r="N596" s="63"/>
      <c r="O596" s="63"/>
      <c r="P596" s="64"/>
      <c r="Q596" s="63"/>
      <c r="R596" s="63"/>
      <c r="S596" s="63"/>
      <c r="T596" s="61"/>
    </row>
    <row r="597">
      <c r="A597" s="61"/>
      <c r="B597" s="61"/>
      <c r="C597" s="61"/>
      <c r="G597" s="61"/>
      <c r="H597" s="61"/>
      <c r="J597" s="61"/>
      <c r="K597" s="62"/>
      <c r="L597" s="63"/>
      <c r="M597" s="63"/>
      <c r="N597" s="63"/>
      <c r="O597" s="63"/>
      <c r="P597" s="64"/>
      <c r="Q597" s="63"/>
      <c r="R597" s="63"/>
      <c r="S597" s="63"/>
      <c r="T597" s="61"/>
    </row>
    <row r="598">
      <c r="A598" s="61"/>
      <c r="B598" s="61"/>
      <c r="C598" s="61"/>
      <c r="G598" s="61"/>
      <c r="H598" s="61"/>
      <c r="J598" s="61"/>
      <c r="K598" s="62"/>
      <c r="L598" s="63"/>
      <c r="M598" s="63"/>
      <c r="N598" s="63"/>
      <c r="O598" s="63"/>
      <c r="P598" s="64"/>
      <c r="Q598" s="63"/>
      <c r="R598" s="63"/>
      <c r="S598" s="63"/>
      <c r="T598" s="61"/>
    </row>
    <row r="599">
      <c r="A599" s="61"/>
      <c r="B599" s="61"/>
      <c r="C599" s="61"/>
      <c r="G599" s="61"/>
      <c r="H599" s="61"/>
      <c r="J599" s="61"/>
      <c r="K599" s="62"/>
      <c r="L599" s="63"/>
      <c r="M599" s="63"/>
      <c r="N599" s="63"/>
      <c r="O599" s="63"/>
      <c r="P599" s="64"/>
      <c r="Q599" s="63"/>
      <c r="R599" s="63"/>
      <c r="S599" s="63"/>
      <c r="T599" s="61"/>
    </row>
    <row r="600">
      <c r="A600" s="61"/>
      <c r="B600" s="61"/>
      <c r="C600" s="61"/>
      <c r="G600" s="61"/>
      <c r="H600" s="61"/>
      <c r="J600" s="61"/>
      <c r="K600" s="62"/>
      <c r="L600" s="63"/>
      <c r="M600" s="63"/>
      <c r="N600" s="63"/>
      <c r="O600" s="63"/>
      <c r="P600" s="64"/>
      <c r="Q600" s="63"/>
      <c r="R600" s="63"/>
      <c r="S600" s="63"/>
      <c r="T600" s="61"/>
    </row>
    <row r="601">
      <c r="A601" s="61"/>
      <c r="B601" s="61"/>
      <c r="C601" s="61"/>
      <c r="G601" s="61"/>
      <c r="H601" s="61"/>
      <c r="J601" s="61"/>
      <c r="K601" s="62"/>
      <c r="L601" s="63"/>
      <c r="M601" s="63"/>
      <c r="N601" s="63"/>
      <c r="O601" s="63"/>
      <c r="P601" s="64"/>
      <c r="Q601" s="63"/>
      <c r="R601" s="63"/>
      <c r="S601" s="63"/>
      <c r="T601" s="61"/>
    </row>
    <row r="602">
      <c r="A602" s="61"/>
      <c r="B602" s="61"/>
      <c r="C602" s="61"/>
      <c r="G602" s="61"/>
      <c r="H602" s="61"/>
      <c r="J602" s="61"/>
      <c r="K602" s="62"/>
      <c r="L602" s="63"/>
      <c r="M602" s="63"/>
      <c r="N602" s="63"/>
      <c r="O602" s="63"/>
      <c r="P602" s="64"/>
      <c r="Q602" s="63"/>
      <c r="R602" s="63"/>
      <c r="S602" s="63"/>
      <c r="T602" s="61"/>
    </row>
    <row r="603">
      <c r="A603" s="61"/>
      <c r="B603" s="61"/>
      <c r="C603" s="61"/>
      <c r="G603" s="61"/>
      <c r="H603" s="61"/>
      <c r="J603" s="61"/>
      <c r="K603" s="62"/>
      <c r="L603" s="63"/>
      <c r="M603" s="63"/>
      <c r="N603" s="63"/>
      <c r="O603" s="63"/>
      <c r="P603" s="64"/>
      <c r="Q603" s="63"/>
      <c r="R603" s="63"/>
      <c r="S603" s="63"/>
      <c r="T603" s="61"/>
    </row>
    <row r="604">
      <c r="A604" s="61"/>
      <c r="B604" s="61"/>
      <c r="C604" s="61"/>
      <c r="G604" s="61"/>
      <c r="H604" s="61"/>
      <c r="J604" s="61"/>
      <c r="K604" s="62"/>
      <c r="L604" s="63"/>
      <c r="M604" s="63"/>
      <c r="N604" s="63"/>
      <c r="O604" s="63"/>
      <c r="P604" s="64"/>
      <c r="Q604" s="63"/>
      <c r="R604" s="63"/>
      <c r="S604" s="63"/>
      <c r="T604" s="61"/>
    </row>
    <row r="605">
      <c r="A605" s="61"/>
      <c r="B605" s="61"/>
      <c r="C605" s="61"/>
      <c r="G605" s="61"/>
      <c r="H605" s="61"/>
      <c r="J605" s="61"/>
      <c r="K605" s="62"/>
      <c r="L605" s="63"/>
      <c r="M605" s="63"/>
      <c r="N605" s="63"/>
      <c r="O605" s="63"/>
      <c r="P605" s="64"/>
      <c r="Q605" s="63"/>
      <c r="R605" s="63"/>
      <c r="S605" s="63"/>
      <c r="T605" s="61"/>
    </row>
    <row r="606">
      <c r="A606" s="61"/>
      <c r="B606" s="61"/>
      <c r="C606" s="61"/>
      <c r="G606" s="61"/>
      <c r="H606" s="61"/>
      <c r="J606" s="61"/>
      <c r="K606" s="62"/>
      <c r="L606" s="63"/>
      <c r="M606" s="63"/>
      <c r="N606" s="63"/>
      <c r="O606" s="63"/>
      <c r="P606" s="64"/>
      <c r="Q606" s="63"/>
      <c r="R606" s="63"/>
      <c r="S606" s="63"/>
      <c r="T606" s="61"/>
    </row>
    <row r="607">
      <c r="A607" s="61"/>
      <c r="B607" s="61"/>
      <c r="C607" s="61"/>
      <c r="G607" s="61"/>
      <c r="H607" s="61"/>
      <c r="J607" s="61"/>
      <c r="K607" s="62"/>
      <c r="L607" s="63"/>
      <c r="M607" s="63"/>
      <c r="N607" s="63"/>
      <c r="O607" s="63"/>
      <c r="P607" s="64"/>
      <c r="Q607" s="63"/>
      <c r="R607" s="63"/>
      <c r="S607" s="63"/>
      <c r="T607" s="61"/>
    </row>
    <row r="608">
      <c r="A608" s="61"/>
      <c r="B608" s="61"/>
      <c r="C608" s="61"/>
      <c r="G608" s="61"/>
      <c r="H608" s="61"/>
      <c r="J608" s="61"/>
      <c r="K608" s="62"/>
      <c r="L608" s="63"/>
      <c r="M608" s="63"/>
      <c r="N608" s="63"/>
      <c r="O608" s="63"/>
      <c r="P608" s="64"/>
      <c r="Q608" s="63"/>
      <c r="R608" s="63"/>
      <c r="S608" s="63"/>
      <c r="T608" s="61"/>
    </row>
    <row r="609">
      <c r="A609" s="61"/>
      <c r="B609" s="61"/>
      <c r="C609" s="61"/>
      <c r="G609" s="61"/>
      <c r="H609" s="61"/>
      <c r="J609" s="61"/>
      <c r="K609" s="62"/>
      <c r="L609" s="63"/>
      <c r="M609" s="63"/>
      <c r="N609" s="63"/>
      <c r="O609" s="63"/>
      <c r="P609" s="64"/>
      <c r="Q609" s="63"/>
      <c r="R609" s="63"/>
      <c r="S609" s="63"/>
      <c r="T609" s="61"/>
    </row>
    <row r="610">
      <c r="A610" s="61"/>
      <c r="B610" s="61"/>
      <c r="C610" s="61"/>
      <c r="G610" s="61"/>
      <c r="H610" s="61"/>
      <c r="J610" s="61"/>
      <c r="K610" s="62"/>
      <c r="L610" s="63"/>
      <c r="M610" s="63"/>
      <c r="N610" s="63"/>
      <c r="O610" s="63"/>
      <c r="P610" s="64"/>
      <c r="Q610" s="63"/>
      <c r="R610" s="63"/>
      <c r="S610" s="63"/>
      <c r="T610" s="61"/>
    </row>
    <row r="611">
      <c r="A611" s="61"/>
      <c r="B611" s="61"/>
      <c r="C611" s="61"/>
      <c r="G611" s="61"/>
      <c r="H611" s="61"/>
      <c r="J611" s="61"/>
      <c r="K611" s="62"/>
      <c r="L611" s="63"/>
      <c r="M611" s="63"/>
      <c r="N611" s="63"/>
      <c r="O611" s="63"/>
      <c r="P611" s="64"/>
      <c r="Q611" s="63"/>
      <c r="R611" s="63"/>
      <c r="S611" s="63"/>
      <c r="T611" s="61"/>
    </row>
    <row r="612">
      <c r="A612" s="61"/>
      <c r="B612" s="61"/>
      <c r="C612" s="61"/>
      <c r="G612" s="61"/>
      <c r="H612" s="61"/>
      <c r="J612" s="61"/>
      <c r="K612" s="62"/>
      <c r="L612" s="63"/>
      <c r="M612" s="63"/>
      <c r="N612" s="63"/>
      <c r="O612" s="63"/>
      <c r="P612" s="64"/>
      <c r="Q612" s="63"/>
      <c r="R612" s="63"/>
      <c r="S612" s="63"/>
      <c r="T612" s="61"/>
    </row>
    <row r="613">
      <c r="A613" s="61"/>
      <c r="B613" s="61"/>
      <c r="C613" s="61"/>
      <c r="G613" s="61"/>
      <c r="H613" s="61"/>
      <c r="J613" s="61"/>
      <c r="K613" s="62"/>
      <c r="L613" s="63"/>
      <c r="M613" s="63"/>
      <c r="N613" s="63"/>
      <c r="O613" s="63"/>
      <c r="P613" s="64"/>
      <c r="Q613" s="63"/>
      <c r="R613" s="63"/>
      <c r="S613" s="63"/>
      <c r="T613" s="61"/>
    </row>
    <row r="614">
      <c r="A614" s="61"/>
      <c r="B614" s="61"/>
      <c r="C614" s="61"/>
      <c r="G614" s="61"/>
      <c r="H614" s="61"/>
      <c r="J614" s="61"/>
      <c r="K614" s="62"/>
      <c r="L614" s="63"/>
      <c r="M614" s="63"/>
      <c r="N614" s="63"/>
      <c r="O614" s="63"/>
      <c r="P614" s="64"/>
      <c r="Q614" s="63"/>
      <c r="R614" s="63"/>
      <c r="S614" s="63"/>
      <c r="T614" s="61"/>
    </row>
    <row r="615">
      <c r="A615" s="61"/>
      <c r="B615" s="61"/>
      <c r="C615" s="61"/>
      <c r="G615" s="61"/>
      <c r="H615" s="61"/>
      <c r="J615" s="61"/>
      <c r="K615" s="62"/>
      <c r="L615" s="63"/>
      <c r="M615" s="63"/>
      <c r="N615" s="63"/>
      <c r="O615" s="63"/>
      <c r="P615" s="64"/>
      <c r="Q615" s="63"/>
      <c r="R615" s="63"/>
      <c r="S615" s="63"/>
      <c r="T615" s="61"/>
    </row>
    <row r="616">
      <c r="A616" s="61"/>
      <c r="B616" s="61"/>
      <c r="C616" s="61"/>
      <c r="G616" s="61"/>
      <c r="H616" s="61"/>
      <c r="J616" s="61"/>
      <c r="K616" s="62"/>
      <c r="L616" s="63"/>
      <c r="M616" s="63"/>
      <c r="N616" s="63"/>
      <c r="O616" s="63"/>
      <c r="P616" s="64"/>
      <c r="Q616" s="63"/>
      <c r="R616" s="63"/>
      <c r="S616" s="63"/>
      <c r="T616" s="61"/>
    </row>
    <row r="617">
      <c r="A617" s="61"/>
      <c r="B617" s="61"/>
      <c r="C617" s="61"/>
      <c r="G617" s="61"/>
      <c r="H617" s="61"/>
      <c r="J617" s="61"/>
      <c r="K617" s="62"/>
      <c r="L617" s="63"/>
      <c r="M617" s="63"/>
      <c r="N617" s="63"/>
      <c r="O617" s="63"/>
      <c r="P617" s="64"/>
      <c r="Q617" s="63"/>
      <c r="R617" s="63"/>
      <c r="S617" s="63"/>
      <c r="T617" s="61"/>
    </row>
    <row r="618">
      <c r="A618" s="61"/>
      <c r="B618" s="61"/>
      <c r="C618" s="61"/>
      <c r="G618" s="61"/>
      <c r="H618" s="61"/>
      <c r="J618" s="61"/>
      <c r="K618" s="62"/>
      <c r="L618" s="63"/>
      <c r="M618" s="63"/>
      <c r="N618" s="63"/>
      <c r="O618" s="63"/>
      <c r="P618" s="64"/>
      <c r="Q618" s="63"/>
      <c r="R618" s="63"/>
      <c r="S618" s="63"/>
      <c r="T618" s="61"/>
    </row>
    <row r="619">
      <c r="A619" s="61"/>
      <c r="B619" s="61"/>
      <c r="C619" s="61"/>
      <c r="G619" s="61"/>
      <c r="H619" s="61"/>
      <c r="J619" s="61"/>
      <c r="K619" s="62"/>
      <c r="L619" s="63"/>
      <c r="M619" s="63"/>
      <c r="N619" s="63"/>
      <c r="O619" s="63"/>
      <c r="P619" s="64"/>
      <c r="Q619" s="63"/>
      <c r="R619" s="63"/>
      <c r="S619" s="63"/>
      <c r="T619" s="61"/>
    </row>
    <row r="620">
      <c r="A620" s="61"/>
      <c r="B620" s="61"/>
      <c r="C620" s="61"/>
      <c r="G620" s="61"/>
      <c r="H620" s="61"/>
      <c r="J620" s="61"/>
      <c r="K620" s="62"/>
      <c r="L620" s="63"/>
      <c r="M620" s="63"/>
      <c r="N620" s="63"/>
      <c r="O620" s="63"/>
      <c r="P620" s="64"/>
      <c r="Q620" s="63"/>
      <c r="R620" s="63"/>
      <c r="S620" s="63"/>
      <c r="T620" s="61"/>
    </row>
    <row r="621">
      <c r="A621" s="61"/>
      <c r="B621" s="61"/>
      <c r="C621" s="61"/>
      <c r="G621" s="61"/>
      <c r="H621" s="61"/>
      <c r="J621" s="61"/>
      <c r="K621" s="62"/>
      <c r="L621" s="63"/>
      <c r="M621" s="63"/>
      <c r="N621" s="63"/>
      <c r="O621" s="63"/>
      <c r="P621" s="64"/>
      <c r="Q621" s="63"/>
      <c r="R621" s="63"/>
      <c r="S621" s="63"/>
      <c r="T621" s="61"/>
    </row>
    <row r="622">
      <c r="A622" s="61"/>
      <c r="B622" s="61"/>
      <c r="C622" s="61"/>
      <c r="G622" s="61"/>
      <c r="H622" s="61"/>
      <c r="J622" s="61"/>
      <c r="K622" s="62"/>
      <c r="L622" s="63"/>
      <c r="M622" s="63"/>
      <c r="N622" s="63"/>
      <c r="O622" s="63"/>
      <c r="P622" s="64"/>
      <c r="Q622" s="63"/>
      <c r="R622" s="63"/>
      <c r="S622" s="63"/>
      <c r="T622" s="61"/>
    </row>
    <row r="623">
      <c r="A623" s="61"/>
      <c r="B623" s="61"/>
      <c r="C623" s="61"/>
      <c r="G623" s="61"/>
      <c r="H623" s="61"/>
      <c r="J623" s="61"/>
      <c r="K623" s="62"/>
      <c r="L623" s="63"/>
      <c r="M623" s="63"/>
      <c r="N623" s="63"/>
      <c r="O623" s="63"/>
      <c r="P623" s="64"/>
      <c r="Q623" s="63"/>
      <c r="R623" s="63"/>
      <c r="S623" s="63"/>
      <c r="T623" s="61"/>
    </row>
    <row r="624">
      <c r="A624" s="61"/>
      <c r="B624" s="61"/>
      <c r="C624" s="61"/>
      <c r="G624" s="61"/>
      <c r="H624" s="61"/>
      <c r="J624" s="61"/>
      <c r="K624" s="62"/>
      <c r="L624" s="63"/>
      <c r="M624" s="63"/>
      <c r="N624" s="63"/>
      <c r="O624" s="63"/>
      <c r="P624" s="64"/>
      <c r="Q624" s="63"/>
      <c r="R624" s="63"/>
      <c r="S624" s="63"/>
      <c r="T624" s="61"/>
    </row>
    <row r="625">
      <c r="A625" s="61"/>
      <c r="B625" s="61"/>
      <c r="C625" s="61"/>
      <c r="G625" s="61"/>
      <c r="H625" s="61"/>
      <c r="J625" s="61"/>
      <c r="K625" s="62"/>
      <c r="L625" s="63"/>
      <c r="M625" s="63"/>
      <c r="N625" s="63"/>
      <c r="O625" s="63"/>
      <c r="P625" s="64"/>
      <c r="Q625" s="63"/>
      <c r="R625" s="63"/>
      <c r="S625" s="63"/>
      <c r="T625" s="61"/>
    </row>
    <row r="626">
      <c r="A626" s="61"/>
      <c r="B626" s="61"/>
      <c r="C626" s="61"/>
      <c r="G626" s="61"/>
      <c r="H626" s="61"/>
      <c r="J626" s="61"/>
      <c r="K626" s="62"/>
      <c r="L626" s="63"/>
      <c r="M626" s="63"/>
      <c r="N626" s="63"/>
      <c r="O626" s="63"/>
      <c r="P626" s="64"/>
      <c r="Q626" s="63"/>
      <c r="R626" s="63"/>
      <c r="S626" s="63"/>
      <c r="T626" s="61"/>
    </row>
    <row r="627">
      <c r="A627" s="61"/>
      <c r="B627" s="61"/>
      <c r="C627" s="61"/>
      <c r="G627" s="61"/>
      <c r="H627" s="61"/>
      <c r="J627" s="61"/>
      <c r="K627" s="62"/>
      <c r="L627" s="63"/>
      <c r="M627" s="63"/>
      <c r="N627" s="63"/>
      <c r="O627" s="63"/>
      <c r="P627" s="64"/>
      <c r="Q627" s="63"/>
      <c r="R627" s="63"/>
      <c r="S627" s="63"/>
      <c r="T627" s="61"/>
    </row>
    <row r="628">
      <c r="A628" s="61"/>
      <c r="B628" s="61"/>
      <c r="C628" s="61"/>
      <c r="G628" s="61"/>
      <c r="H628" s="61"/>
      <c r="J628" s="61"/>
      <c r="K628" s="62"/>
      <c r="L628" s="63"/>
      <c r="M628" s="63"/>
      <c r="N628" s="63"/>
      <c r="O628" s="63"/>
      <c r="P628" s="64"/>
      <c r="Q628" s="63"/>
      <c r="R628" s="63"/>
      <c r="S628" s="63"/>
      <c r="T628" s="61"/>
    </row>
    <row r="629">
      <c r="A629" s="61"/>
      <c r="B629" s="61"/>
      <c r="C629" s="61"/>
      <c r="G629" s="61"/>
      <c r="H629" s="61"/>
      <c r="J629" s="61"/>
      <c r="K629" s="62"/>
      <c r="L629" s="63"/>
      <c r="M629" s="63"/>
      <c r="N629" s="63"/>
      <c r="O629" s="63"/>
      <c r="P629" s="64"/>
      <c r="Q629" s="63"/>
      <c r="R629" s="63"/>
      <c r="S629" s="63"/>
      <c r="T629" s="61"/>
    </row>
    <row r="630">
      <c r="A630" s="61"/>
      <c r="B630" s="61"/>
      <c r="C630" s="61"/>
      <c r="G630" s="61"/>
      <c r="H630" s="61"/>
      <c r="J630" s="61"/>
      <c r="K630" s="62"/>
      <c r="L630" s="63"/>
      <c r="M630" s="63"/>
      <c r="N630" s="63"/>
      <c r="O630" s="63"/>
      <c r="P630" s="64"/>
      <c r="Q630" s="63"/>
      <c r="R630" s="63"/>
      <c r="S630" s="63"/>
      <c r="T630" s="61"/>
    </row>
    <row r="631">
      <c r="A631" s="61"/>
      <c r="B631" s="61"/>
      <c r="C631" s="61"/>
      <c r="G631" s="61"/>
      <c r="H631" s="61"/>
      <c r="J631" s="61"/>
      <c r="K631" s="62"/>
      <c r="L631" s="63"/>
      <c r="M631" s="63"/>
      <c r="N631" s="63"/>
      <c r="O631" s="63"/>
      <c r="P631" s="64"/>
      <c r="Q631" s="63"/>
      <c r="R631" s="63"/>
      <c r="S631" s="63"/>
      <c r="T631" s="61"/>
    </row>
    <row r="632">
      <c r="A632" s="61"/>
      <c r="B632" s="61"/>
      <c r="C632" s="61"/>
      <c r="G632" s="61"/>
      <c r="H632" s="61"/>
      <c r="J632" s="61"/>
      <c r="K632" s="62"/>
      <c r="L632" s="63"/>
      <c r="M632" s="63"/>
      <c r="N632" s="63"/>
      <c r="O632" s="63"/>
      <c r="P632" s="64"/>
      <c r="Q632" s="63"/>
      <c r="R632" s="63"/>
      <c r="S632" s="63"/>
      <c r="T632" s="61"/>
    </row>
    <row r="633">
      <c r="A633" s="61"/>
      <c r="B633" s="61"/>
      <c r="C633" s="61"/>
      <c r="G633" s="61"/>
      <c r="H633" s="61"/>
      <c r="J633" s="61"/>
      <c r="K633" s="62"/>
      <c r="L633" s="63"/>
      <c r="M633" s="63"/>
      <c r="N633" s="63"/>
      <c r="O633" s="63"/>
      <c r="P633" s="64"/>
      <c r="Q633" s="63"/>
      <c r="R633" s="63"/>
      <c r="S633" s="63"/>
      <c r="T633" s="61"/>
    </row>
    <row r="634">
      <c r="A634" s="61"/>
      <c r="B634" s="61"/>
      <c r="C634" s="61"/>
      <c r="G634" s="61"/>
      <c r="H634" s="61"/>
      <c r="J634" s="61"/>
      <c r="K634" s="62"/>
      <c r="L634" s="63"/>
      <c r="M634" s="63"/>
      <c r="N634" s="63"/>
      <c r="O634" s="63"/>
      <c r="P634" s="64"/>
      <c r="Q634" s="63"/>
      <c r="R634" s="63"/>
      <c r="S634" s="63"/>
      <c r="T634" s="61"/>
    </row>
    <row r="635">
      <c r="A635" s="61"/>
      <c r="B635" s="61"/>
      <c r="C635" s="61"/>
      <c r="G635" s="61"/>
      <c r="H635" s="61"/>
      <c r="J635" s="61"/>
      <c r="K635" s="62"/>
      <c r="L635" s="63"/>
      <c r="M635" s="63"/>
      <c r="N635" s="63"/>
      <c r="O635" s="63"/>
      <c r="P635" s="64"/>
      <c r="Q635" s="63"/>
      <c r="R635" s="63"/>
      <c r="S635" s="63"/>
      <c r="T635" s="61"/>
    </row>
    <row r="636">
      <c r="A636" s="61"/>
      <c r="B636" s="61"/>
      <c r="C636" s="61"/>
      <c r="G636" s="61"/>
      <c r="H636" s="61"/>
      <c r="J636" s="61"/>
      <c r="K636" s="62"/>
      <c r="L636" s="63"/>
      <c r="M636" s="63"/>
      <c r="N636" s="63"/>
      <c r="O636" s="63"/>
      <c r="P636" s="64"/>
      <c r="Q636" s="63"/>
      <c r="R636" s="63"/>
      <c r="S636" s="63"/>
      <c r="T636" s="61"/>
    </row>
    <row r="637">
      <c r="A637" s="61"/>
      <c r="B637" s="61"/>
      <c r="C637" s="61"/>
      <c r="G637" s="61"/>
      <c r="H637" s="61"/>
      <c r="J637" s="61"/>
      <c r="K637" s="62"/>
      <c r="L637" s="63"/>
      <c r="M637" s="63"/>
      <c r="N637" s="63"/>
      <c r="O637" s="63"/>
      <c r="P637" s="64"/>
      <c r="Q637" s="63"/>
      <c r="R637" s="63"/>
      <c r="S637" s="63"/>
      <c r="T637" s="61"/>
    </row>
    <row r="638">
      <c r="A638" s="61"/>
      <c r="B638" s="61"/>
      <c r="C638" s="61"/>
      <c r="G638" s="61"/>
      <c r="H638" s="61"/>
      <c r="J638" s="61"/>
      <c r="K638" s="62"/>
      <c r="L638" s="63"/>
      <c r="M638" s="63"/>
      <c r="N638" s="63"/>
      <c r="O638" s="63"/>
      <c r="P638" s="64"/>
      <c r="Q638" s="63"/>
      <c r="R638" s="63"/>
      <c r="S638" s="63"/>
      <c r="T638" s="61"/>
    </row>
    <row r="639">
      <c r="A639" s="61"/>
      <c r="B639" s="61"/>
      <c r="C639" s="61"/>
      <c r="G639" s="61"/>
      <c r="H639" s="61"/>
      <c r="J639" s="61"/>
      <c r="K639" s="62"/>
      <c r="L639" s="63"/>
      <c r="M639" s="63"/>
      <c r="N639" s="63"/>
      <c r="O639" s="63"/>
      <c r="P639" s="64"/>
      <c r="Q639" s="63"/>
      <c r="R639" s="63"/>
      <c r="S639" s="63"/>
      <c r="T639" s="61"/>
    </row>
    <row r="640">
      <c r="A640" s="61"/>
      <c r="B640" s="61"/>
      <c r="C640" s="61"/>
      <c r="G640" s="61"/>
      <c r="H640" s="61"/>
      <c r="J640" s="61"/>
      <c r="K640" s="62"/>
      <c r="L640" s="63"/>
      <c r="M640" s="63"/>
      <c r="N640" s="63"/>
      <c r="O640" s="63"/>
      <c r="P640" s="64"/>
      <c r="Q640" s="63"/>
      <c r="R640" s="63"/>
      <c r="S640" s="63"/>
      <c r="T640" s="61"/>
    </row>
    <row r="641">
      <c r="A641" s="61"/>
      <c r="B641" s="61"/>
      <c r="C641" s="61"/>
      <c r="G641" s="61"/>
      <c r="H641" s="61"/>
      <c r="J641" s="61"/>
      <c r="K641" s="62"/>
      <c r="L641" s="63"/>
      <c r="M641" s="63"/>
      <c r="N641" s="63"/>
      <c r="O641" s="63"/>
      <c r="P641" s="64"/>
      <c r="Q641" s="63"/>
      <c r="R641" s="63"/>
      <c r="S641" s="63"/>
      <c r="T641" s="61"/>
    </row>
    <row r="642">
      <c r="A642" s="61"/>
      <c r="B642" s="61"/>
      <c r="C642" s="61"/>
      <c r="G642" s="61"/>
      <c r="H642" s="61"/>
      <c r="J642" s="61"/>
      <c r="K642" s="62"/>
      <c r="L642" s="63"/>
      <c r="M642" s="63"/>
      <c r="N642" s="63"/>
      <c r="O642" s="63"/>
      <c r="P642" s="64"/>
      <c r="Q642" s="63"/>
      <c r="R642" s="63"/>
      <c r="S642" s="63"/>
      <c r="T642" s="61"/>
    </row>
    <row r="643">
      <c r="A643" s="61"/>
      <c r="B643" s="61"/>
      <c r="C643" s="61"/>
      <c r="G643" s="61"/>
      <c r="H643" s="61"/>
      <c r="J643" s="61"/>
      <c r="K643" s="62"/>
      <c r="L643" s="63"/>
      <c r="M643" s="63"/>
      <c r="N643" s="63"/>
      <c r="O643" s="63"/>
      <c r="P643" s="64"/>
      <c r="Q643" s="63"/>
      <c r="R643" s="63"/>
      <c r="S643" s="63"/>
      <c r="T643" s="61"/>
    </row>
    <row r="644">
      <c r="A644" s="61"/>
      <c r="B644" s="61"/>
      <c r="C644" s="61"/>
      <c r="G644" s="61"/>
      <c r="H644" s="61"/>
      <c r="J644" s="61"/>
      <c r="K644" s="62"/>
      <c r="L644" s="63"/>
      <c r="M644" s="63"/>
      <c r="N644" s="63"/>
      <c r="O644" s="63"/>
      <c r="P644" s="64"/>
      <c r="Q644" s="63"/>
      <c r="R644" s="63"/>
      <c r="S644" s="63"/>
      <c r="T644" s="61"/>
    </row>
    <row r="645">
      <c r="A645" s="61"/>
      <c r="B645" s="61"/>
      <c r="C645" s="61"/>
      <c r="G645" s="61"/>
      <c r="H645" s="61"/>
      <c r="J645" s="61"/>
      <c r="K645" s="62"/>
      <c r="L645" s="63"/>
      <c r="M645" s="63"/>
      <c r="N645" s="63"/>
      <c r="O645" s="63"/>
      <c r="P645" s="64"/>
      <c r="Q645" s="63"/>
      <c r="R645" s="63"/>
      <c r="S645" s="63"/>
      <c r="T645" s="61"/>
    </row>
    <row r="646">
      <c r="A646" s="61"/>
      <c r="B646" s="61"/>
      <c r="C646" s="61"/>
      <c r="G646" s="61"/>
      <c r="H646" s="61"/>
      <c r="J646" s="61"/>
      <c r="K646" s="62"/>
      <c r="L646" s="63"/>
      <c r="M646" s="63"/>
      <c r="N646" s="63"/>
      <c r="O646" s="63"/>
      <c r="P646" s="64"/>
      <c r="Q646" s="63"/>
      <c r="R646" s="63"/>
      <c r="S646" s="63"/>
      <c r="T646" s="61"/>
    </row>
    <row r="647">
      <c r="A647" s="61"/>
      <c r="B647" s="61"/>
      <c r="C647" s="61"/>
      <c r="G647" s="61"/>
      <c r="H647" s="61"/>
      <c r="J647" s="61"/>
      <c r="K647" s="62"/>
      <c r="L647" s="63"/>
      <c r="M647" s="63"/>
      <c r="N647" s="63"/>
      <c r="O647" s="63"/>
      <c r="P647" s="64"/>
      <c r="Q647" s="63"/>
      <c r="R647" s="63"/>
      <c r="S647" s="63"/>
      <c r="T647" s="61"/>
    </row>
    <row r="648">
      <c r="A648" s="61"/>
      <c r="B648" s="61"/>
      <c r="C648" s="61"/>
      <c r="G648" s="61"/>
      <c r="H648" s="61"/>
      <c r="J648" s="61"/>
      <c r="K648" s="62"/>
      <c r="L648" s="63"/>
      <c r="M648" s="63"/>
      <c r="N648" s="63"/>
      <c r="O648" s="63"/>
      <c r="P648" s="64"/>
      <c r="Q648" s="63"/>
      <c r="R648" s="63"/>
      <c r="S648" s="63"/>
      <c r="T648" s="61"/>
    </row>
    <row r="649">
      <c r="A649" s="61"/>
      <c r="B649" s="61"/>
      <c r="C649" s="61"/>
      <c r="G649" s="61"/>
      <c r="H649" s="61"/>
      <c r="J649" s="61"/>
      <c r="K649" s="62"/>
      <c r="L649" s="63"/>
      <c r="M649" s="63"/>
      <c r="N649" s="63"/>
      <c r="O649" s="63"/>
      <c r="P649" s="64"/>
      <c r="Q649" s="63"/>
      <c r="R649" s="63"/>
      <c r="S649" s="63"/>
      <c r="T649" s="61"/>
    </row>
    <row r="650">
      <c r="A650" s="61"/>
      <c r="B650" s="61"/>
      <c r="C650" s="61"/>
      <c r="G650" s="61"/>
      <c r="H650" s="61"/>
      <c r="J650" s="61"/>
      <c r="K650" s="62"/>
      <c r="L650" s="63"/>
      <c r="M650" s="63"/>
      <c r="N650" s="63"/>
      <c r="O650" s="63"/>
      <c r="P650" s="64"/>
      <c r="Q650" s="63"/>
      <c r="R650" s="63"/>
      <c r="S650" s="63"/>
      <c r="T650" s="61"/>
    </row>
    <row r="651">
      <c r="A651" s="61"/>
      <c r="B651" s="61"/>
      <c r="C651" s="61"/>
      <c r="G651" s="61"/>
      <c r="H651" s="61"/>
      <c r="J651" s="61"/>
      <c r="K651" s="62"/>
      <c r="L651" s="63"/>
      <c r="M651" s="63"/>
      <c r="N651" s="63"/>
      <c r="O651" s="63"/>
      <c r="P651" s="64"/>
      <c r="Q651" s="63"/>
      <c r="R651" s="63"/>
      <c r="S651" s="63"/>
      <c r="T651" s="61"/>
    </row>
    <row r="652">
      <c r="A652" s="61"/>
      <c r="B652" s="61"/>
      <c r="C652" s="61"/>
      <c r="G652" s="61"/>
      <c r="H652" s="61"/>
      <c r="J652" s="61"/>
      <c r="K652" s="62"/>
      <c r="L652" s="63"/>
      <c r="M652" s="63"/>
      <c r="N652" s="63"/>
      <c r="O652" s="63"/>
      <c r="P652" s="64"/>
      <c r="Q652" s="63"/>
      <c r="R652" s="63"/>
      <c r="S652" s="63"/>
      <c r="T652" s="61"/>
    </row>
    <row r="653">
      <c r="A653" s="61"/>
      <c r="B653" s="61"/>
      <c r="C653" s="61"/>
      <c r="G653" s="61"/>
      <c r="H653" s="61"/>
      <c r="J653" s="61"/>
      <c r="K653" s="62"/>
      <c r="L653" s="63"/>
      <c r="M653" s="63"/>
      <c r="N653" s="63"/>
      <c r="O653" s="63"/>
      <c r="P653" s="64"/>
      <c r="Q653" s="63"/>
      <c r="R653" s="63"/>
      <c r="S653" s="63"/>
      <c r="T653" s="61"/>
    </row>
    <row r="654">
      <c r="A654" s="61"/>
      <c r="B654" s="61"/>
      <c r="C654" s="61"/>
      <c r="G654" s="61"/>
      <c r="H654" s="61"/>
      <c r="J654" s="61"/>
      <c r="K654" s="62"/>
      <c r="L654" s="63"/>
      <c r="M654" s="63"/>
      <c r="N654" s="63"/>
      <c r="O654" s="63"/>
      <c r="P654" s="64"/>
      <c r="Q654" s="63"/>
      <c r="R654" s="63"/>
      <c r="S654" s="63"/>
      <c r="T654" s="61"/>
    </row>
    <row r="655">
      <c r="A655" s="61"/>
      <c r="B655" s="61"/>
      <c r="C655" s="61"/>
      <c r="G655" s="61"/>
      <c r="H655" s="61"/>
      <c r="J655" s="61"/>
      <c r="K655" s="62"/>
      <c r="L655" s="63"/>
      <c r="M655" s="63"/>
      <c r="N655" s="63"/>
      <c r="O655" s="63"/>
      <c r="P655" s="64"/>
      <c r="Q655" s="63"/>
      <c r="R655" s="63"/>
      <c r="S655" s="63"/>
      <c r="T655" s="61"/>
    </row>
    <row r="656">
      <c r="A656" s="61"/>
      <c r="B656" s="61"/>
      <c r="C656" s="61"/>
      <c r="G656" s="61"/>
      <c r="H656" s="61"/>
      <c r="J656" s="61"/>
      <c r="K656" s="62"/>
      <c r="L656" s="63"/>
      <c r="M656" s="63"/>
      <c r="N656" s="63"/>
      <c r="O656" s="63"/>
      <c r="P656" s="64"/>
      <c r="Q656" s="63"/>
      <c r="R656" s="63"/>
      <c r="S656" s="63"/>
      <c r="T656" s="61"/>
    </row>
    <row r="657">
      <c r="A657" s="61"/>
      <c r="B657" s="61"/>
      <c r="C657" s="61"/>
      <c r="G657" s="61"/>
      <c r="H657" s="61"/>
      <c r="J657" s="61"/>
      <c r="K657" s="62"/>
      <c r="L657" s="63"/>
      <c r="M657" s="63"/>
      <c r="N657" s="63"/>
      <c r="O657" s="63"/>
      <c r="P657" s="64"/>
      <c r="Q657" s="63"/>
      <c r="R657" s="63"/>
      <c r="S657" s="63"/>
      <c r="T657" s="61"/>
    </row>
    <row r="658">
      <c r="A658" s="61"/>
      <c r="B658" s="61"/>
      <c r="C658" s="61"/>
      <c r="G658" s="61"/>
      <c r="H658" s="61"/>
      <c r="J658" s="61"/>
      <c r="K658" s="62"/>
      <c r="L658" s="63"/>
      <c r="M658" s="63"/>
      <c r="N658" s="63"/>
      <c r="O658" s="63"/>
      <c r="P658" s="64"/>
      <c r="Q658" s="63"/>
      <c r="R658" s="63"/>
      <c r="S658" s="63"/>
      <c r="T658" s="61"/>
    </row>
    <row r="659">
      <c r="A659" s="61"/>
      <c r="B659" s="61"/>
      <c r="C659" s="61"/>
      <c r="G659" s="61"/>
      <c r="H659" s="61"/>
      <c r="J659" s="61"/>
      <c r="K659" s="62"/>
      <c r="L659" s="63"/>
      <c r="M659" s="63"/>
      <c r="N659" s="63"/>
      <c r="O659" s="63"/>
      <c r="P659" s="64"/>
      <c r="Q659" s="63"/>
      <c r="R659" s="63"/>
      <c r="S659" s="63"/>
      <c r="T659" s="61"/>
    </row>
    <row r="660">
      <c r="A660" s="61"/>
      <c r="B660" s="61"/>
      <c r="C660" s="61"/>
      <c r="G660" s="61"/>
      <c r="H660" s="61"/>
      <c r="J660" s="61"/>
      <c r="K660" s="62"/>
      <c r="L660" s="63"/>
      <c r="M660" s="63"/>
      <c r="N660" s="63"/>
      <c r="O660" s="63"/>
      <c r="P660" s="64"/>
      <c r="Q660" s="63"/>
      <c r="R660" s="63"/>
      <c r="S660" s="63"/>
      <c r="T660" s="61"/>
    </row>
    <row r="661">
      <c r="A661" s="61"/>
      <c r="B661" s="61"/>
      <c r="C661" s="61"/>
      <c r="G661" s="61"/>
      <c r="H661" s="61"/>
      <c r="J661" s="61"/>
      <c r="K661" s="62"/>
      <c r="L661" s="63"/>
      <c r="M661" s="63"/>
      <c r="N661" s="63"/>
      <c r="O661" s="63"/>
      <c r="P661" s="64"/>
      <c r="Q661" s="63"/>
      <c r="R661" s="63"/>
      <c r="S661" s="63"/>
      <c r="T661" s="61"/>
    </row>
    <row r="662">
      <c r="A662" s="61"/>
      <c r="B662" s="61"/>
      <c r="C662" s="61"/>
      <c r="G662" s="61"/>
      <c r="H662" s="61"/>
      <c r="J662" s="61"/>
      <c r="K662" s="62"/>
      <c r="L662" s="63"/>
      <c r="M662" s="63"/>
      <c r="N662" s="63"/>
      <c r="O662" s="63"/>
      <c r="P662" s="64"/>
      <c r="Q662" s="63"/>
      <c r="R662" s="63"/>
      <c r="S662" s="63"/>
      <c r="T662" s="61"/>
    </row>
    <row r="663">
      <c r="A663" s="61"/>
      <c r="B663" s="61"/>
      <c r="C663" s="61"/>
      <c r="G663" s="61"/>
      <c r="H663" s="61"/>
      <c r="J663" s="61"/>
      <c r="K663" s="62"/>
      <c r="L663" s="63"/>
      <c r="M663" s="63"/>
      <c r="N663" s="63"/>
      <c r="O663" s="63"/>
      <c r="P663" s="64"/>
      <c r="Q663" s="63"/>
      <c r="R663" s="63"/>
      <c r="S663" s="63"/>
      <c r="T663" s="61"/>
    </row>
    <row r="664">
      <c r="A664" s="61"/>
      <c r="B664" s="61"/>
      <c r="C664" s="61"/>
      <c r="G664" s="61"/>
      <c r="H664" s="61"/>
      <c r="J664" s="61"/>
      <c r="K664" s="62"/>
      <c r="L664" s="63"/>
      <c r="M664" s="63"/>
      <c r="N664" s="63"/>
      <c r="O664" s="63"/>
      <c r="P664" s="64"/>
      <c r="Q664" s="63"/>
      <c r="R664" s="63"/>
      <c r="S664" s="63"/>
      <c r="T664" s="61"/>
    </row>
    <row r="665">
      <c r="A665" s="61"/>
      <c r="B665" s="61"/>
      <c r="C665" s="61"/>
      <c r="G665" s="61"/>
      <c r="H665" s="61"/>
      <c r="J665" s="61"/>
      <c r="K665" s="62"/>
      <c r="L665" s="63"/>
      <c r="M665" s="63"/>
      <c r="N665" s="63"/>
      <c r="O665" s="63"/>
      <c r="P665" s="64"/>
      <c r="Q665" s="63"/>
      <c r="R665" s="63"/>
      <c r="S665" s="63"/>
      <c r="T665" s="61"/>
    </row>
    <row r="666">
      <c r="A666" s="61"/>
      <c r="B666" s="61"/>
      <c r="C666" s="61"/>
      <c r="G666" s="61"/>
      <c r="H666" s="61"/>
      <c r="J666" s="61"/>
      <c r="K666" s="62"/>
      <c r="L666" s="63"/>
      <c r="M666" s="63"/>
      <c r="N666" s="63"/>
      <c r="O666" s="63"/>
      <c r="P666" s="64"/>
      <c r="Q666" s="63"/>
      <c r="R666" s="63"/>
      <c r="S666" s="63"/>
      <c r="T666" s="61"/>
    </row>
    <row r="667">
      <c r="A667" s="61"/>
      <c r="B667" s="61"/>
      <c r="C667" s="61"/>
      <c r="G667" s="61"/>
      <c r="H667" s="61"/>
      <c r="J667" s="61"/>
      <c r="K667" s="62"/>
      <c r="L667" s="63"/>
      <c r="M667" s="63"/>
      <c r="N667" s="63"/>
      <c r="O667" s="63"/>
      <c r="P667" s="64"/>
      <c r="Q667" s="63"/>
      <c r="R667" s="63"/>
      <c r="S667" s="63"/>
      <c r="T667" s="61"/>
    </row>
    <row r="668">
      <c r="A668" s="61"/>
      <c r="B668" s="61"/>
      <c r="C668" s="61"/>
      <c r="G668" s="61"/>
      <c r="H668" s="61"/>
      <c r="J668" s="61"/>
      <c r="K668" s="62"/>
      <c r="L668" s="63"/>
      <c r="M668" s="63"/>
      <c r="N668" s="63"/>
      <c r="O668" s="63"/>
      <c r="P668" s="64"/>
      <c r="Q668" s="63"/>
      <c r="R668" s="63"/>
      <c r="S668" s="63"/>
      <c r="T668" s="61"/>
    </row>
    <row r="669">
      <c r="A669" s="61"/>
      <c r="B669" s="61"/>
      <c r="C669" s="61"/>
      <c r="G669" s="61"/>
      <c r="H669" s="61"/>
      <c r="J669" s="61"/>
      <c r="K669" s="62"/>
      <c r="L669" s="63"/>
      <c r="M669" s="63"/>
      <c r="N669" s="63"/>
      <c r="O669" s="63"/>
      <c r="P669" s="64"/>
      <c r="Q669" s="63"/>
      <c r="R669" s="63"/>
      <c r="S669" s="63"/>
      <c r="T669" s="61"/>
    </row>
    <row r="670">
      <c r="A670" s="61"/>
      <c r="B670" s="61"/>
      <c r="C670" s="61"/>
      <c r="G670" s="61"/>
      <c r="H670" s="61"/>
      <c r="J670" s="61"/>
      <c r="K670" s="62"/>
      <c r="L670" s="63"/>
      <c r="M670" s="63"/>
      <c r="N670" s="63"/>
      <c r="O670" s="63"/>
      <c r="P670" s="64"/>
      <c r="Q670" s="63"/>
      <c r="R670" s="63"/>
      <c r="S670" s="63"/>
      <c r="T670" s="61"/>
    </row>
    <row r="671">
      <c r="A671" s="61"/>
      <c r="B671" s="61"/>
      <c r="C671" s="61"/>
      <c r="G671" s="61"/>
      <c r="H671" s="61"/>
      <c r="J671" s="61"/>
      <c r="K671" s="62"/>
      <c r="L671" s="63"/>
      <c r="M671" s="63"/>
      <c r="N671" s="63"/>
      <c r="O671" s="63"/>
      <c r="P671" s="64"/>
      <c r="Q671" s="63"/>
      <c r="R671" s="63"/>
      <c r="S671" s="63"/>
      <c r="T671" s="61"/>
    </row>
    <row r="672">
      <c r="A672" s="61"/>
      <c r="B672" s="61"/>
      <c r="C672" s="61"/>
      <c r="G672" s="61"/>
      <c r="H672" s="61"/>
      <c r="J672" s="61"/>
      <c r="K672" s="62"/>
      <c r="L672" s="63"/>
      <c r="M672" s="63"/>
      <c r="N672" s="63"/>
      <c r="O672" s="63"/>
      <c r="P672" s="64"/>
      <c r="Q672" s="63"/>
      <c r="R672" s="63"/>
      <c r="S672" s="63"/>
      <c r="T672" s="61"/>
    </row>
    <row r="673">
      <c r="A673" s="61"/>
      <c r="B673" s="61"/>
      <c r="C673" s="61"/>
      <c r="G673" s="61"/>
      <c r="H673" s="61"/>
      <c r="J673" s="61"/>
      <c r="K673" s="62"/>
      <c r="L673" s="63"/>
      <c r="M673" s="63"/>
      <c r="N673" s="63"/>
      <c r="O673" s="63"/>
      <c r="P673" s="64"/>
      <c r="Q673" s="63"/>
      <c r="R673" s="63"/>
      <c r="S673" s="63"/>
      <c r="T673" s="61"/>
    </row>
    <row r="674">
      <c r="A674" s="61"/>
      <c r="B674" s="61"/>
      <c r="C674" s="61"/>
      <c r="G674" s="61"/>
      <c r="H674" s="61"/>
      <c r="J674" s="61"/>
      <c r="K674" s="62"/>
      <c r="L674" s="63"/>
      <c r="M674" s="63"/>
      <c r="N674" s="63"/>
      <c r="O674" s="63"/>
      <c r="P674" s="64"/>
      <c r="Q674" s="63"/>
      <c r="R674" s="63"/>
      <c r="S674" s="63"/>
      <c r="T674" s="61"/>
    </row>
    <row r="675">
      <c r="A675" s="61"/>
      <c r="B675" s="61"/>
      <c r="C675" s="61"/>
      <c r="G675" s="61"/>
      <c r="H675" s="61"/>
      <c r="J675" s="61"/>
      <c r="K675" s="62"/>
      <c r="L675" s="63"/>
      <c r="M675" s="63"/>
      <c r="N675" s="63"/>
      <c r="O675" s="63"/>
      <c r="P675" s="64"/>
      <c r="Q675" s="63"/>
      <c r="R675" s="63"/>
      <c r="S675" s="63"/>
      <c r="T675" s="61"/>
    </row>
    <row r="676">
      <c r="A676" s="61"/>
      <c r="B676" s="61"/>
      <c r="C676" s="61"/>
      <c r="G676" s="61"/>
      <c r="H676" s="61"/>
      <c r="J676" s="61"/>
      <c r="K676" s="62"/>
      <c r="L676" s="63"/>
      <c r="M676" s="63"/>
      <c r="N676" s="63"/>
      <c r="O676" s="63"/>
      <c r="P676" s="64"/>
      <c r="Q676" s="63"/>
      <c r="R676" s="63"/>
      <c r="S676" s="63"/>
      <c r="T676" s="61"/>
    </row>
    <row r="677">
      <c r="A677" s="61"/>
      <c r="B677" s="61"/>
      <c r="C677" s="61"/>
      <c r="G677" s="61"/>
      <c r="H677" s="61"/>
      <c r="J677" s="61"/>
      <c r="K677" s="62"/>
      <c r="L677" s="63"/>
      <c r="M677" s="63"/>
      <c r="N677" s="63"/>
      <c r="O677" s="63"/>
      <c r="P677" s="64"/>
      <c r="Q677" s="63"/>
      <c r="R677" s="63"/>
      <c r="S677" s="63"/>
      <c r="T677" s="61"/>
    </row>
    <row r="678">
      <c r="A678" s="61"/>
      <c r="B678" s="61"/>
      <c r="C678" s="61"/>
      <c r="G678" s="61"/>
      <c r="H678" s="61"/>
      <c r="J678" s="61"/>
      <c r="K678" s="62"/>
      <c r="L678" s="63"/>
      <c r="M678" s="63"/>
      <c r="N678" s="63"/>
      <c r="O678" s="63"/>
      <c r="P678" s="64"/>
      <c r="Q678" s="63"/>
      <c r="R678" s="63"/>
      <c r="S678" s="63"/>
      <c r="T678" s="61"/>
    </row>
    <row r="679">
      <c r="A679" s="61"/>
      <c r="B679" s="61"/>
      <c r="C679" s="61"/>
      <c r="G679" s="61"/>
      <c r="H679" s="61"/>
      <c r="J679" s="61"/>
      <c r="K679" s="62"/>
      <c r="L679" s="63"/>
      <c r="M679" s="63"/>
      <c r="N679" s="63"/>
      <c r="O679" s="63"/>
      <c r="P679" s="64"/>
      <c r="Q679" s="63"/>
      <c r="R679" s="63"/>
      <c r="S679" s="63"/>
      <c r="T679" s="61"/>
    </row>
    <row r="680">
      <c r="A680" s="61"/>
      <c r="B680" s="61"/>
      <c r="C680" s="61"/>
      <c r="G680" s="61"/>
      <c r="H680" s="61"/>
      <c r="J680" s="61"/>
      <c r="K680" s="62"/>
      <c r="L680" s="63"/>
      <c r="M680" s="63"/>
      <c r="N680" s="63"/>
      <c r="O680" s="63"/>
      <c r="P680" s="64"/>
      <c r="Q680" s="63"/>
      <c r="R680" s="63"/>
      <c r="S680" s="63"/>
      <c r="T680" s="61"/>
    </row>
    <row r="681">
      <c r="A681" s="61"/>
      <c r="B681" s="61"/>
      <c r="C681" s="61"/>
      <c r="G681" s="61"/>
      <c r="H681" s="61"/>
      <c r="J681" s="61"/>
      <c r="K681" s="62"/>
      <c r="L681" s="63"/>
      <c r="M681" s="63"/>
      <c r="N681" s="63"/>
      <c r="O681" s="63"/>
      <c r="P681" s="64"/>
      <c r="Q681" s="63"/>
      <c r="R681" s="63"/>
      <c r="S681" s="63"/>
      <c r="T681" s="61"/>
    </row>
    <row r="682">
      <c r="A682" s="61"/>
      <c r="B682" s="61"/>
      <c r="C682" s="61"/>
      <c r="G682" s="61"/>
      <c r="H682" s="61"/>
      <c r="J682" s="61"/>
      <c r="K682" s="62"/>
      <c r="L682" s="63"/>
      <c r="M682" s="63"/>
      <c r="N682" s="63"/>
      <c r="O682" s="63"/>
      <c r="P682" s="64"/>
      <c r="Q682" s="63"/>
      <c r="R682" s="63"/>
      <c r="S682" s="63"/>
      <c r="T682" s="61"/>
    </row>
    <row r="683">
      <c r="A683" s="61"/>
      <c r="B683" s="61"/>
      <c r="C683" s="61"/>
      <c r="G683" s="61"/>
      <c r="H683" s="61"/>
      <c r="J683" s="61"/>
      <c r="K683" s="62"/>
      <c r="L683" s="63"/>
      <c r="M683" s="63"/>
      <c r="N683" s="63"/>
      <c r="O683" s="63"/>
      <c r="P683" s="64"/>
      <c r="Q683" s="63"/>
      <c r="R683" s="63"/>
      <c r="S683" s="63"/>
      <c r="T683" s="61"/>
    </row>
    <row r="684">
      <c r="A684" s="61"/>
      <c r="B684" s="61"/>
      <c r="C684" s="61"/>
      <c r="G684" s="61"/>
      <c r="H684" s="61"/>
      <c r="J684" s="61"/>
      <c r="K684" s="62"/>
      <c r="L684" s="63"/>
      <c r="M684" s="63"/>
      <c r="N684" s="63"/>
      <c r="O684" s="63"/>
      <c r="P684" s="64"/>
      <c r="Q684" s="63"/>
      <c r="R684" s="63"/>
      <c r="S684" s="63"/>
      <c r="T684" s="61"/>
    </row>
    <row r="685">
      <c r="A685" s="61"/>
      <c r="B685" s="61"/>
      <c r="C685" s="61"/>
      <c r="G685" s="61"/>
      <c r="H685" s="61"/>
      <c r="J685" s="61"/>
      <c r="K685" s="62"/>
      <c r="L685" s="63"/>
      <c r="M685" s="63"/>
      <c r="N685" s="63"/>
      <c r="O685" s="63"/>
      <c r="P685" s="64"/>
      <c r="Q685" s="63"/>
      <c r="R685" s="63"/>
      <c r="S685" s="63"/>
      <c r="T685" s="61"/>
    </row>
    <row r="686">
      <c r="A686" s="61"/>
      <c r="B686" s="61"/>
      <c r="C686" s="61"/>
      <c r="G686" s="61"/>
      <c r="H686" s="61"/>
      <c r="J686" s="61"/>
      <c r="K686" s="62"/>
      <c r="L686" s="63"/>
      <c r="M686" s="63"/>
      <c r="N686" s="63"/>
      <c r="O686" s="63"/>
      <c r="P686" s="64"/>
      <c r="Q686" s="63"/>
      <c r="R686" s="63"/>
      <c r="S686" s="63"/>
      <c r="T686" s="61"/>
    </row>
    <row r="687">
      <c r="A687" s="61"/>
      <c r="B687" s="61"/>
      <c r="C687" s="61"/>
      <c r="G687" s="61"/>
      <c r="H687" s="61"/>
      <c r="J687" s="61"/>
      <c r="K687" s="62"/>
      <c r="L687" s="63"/>
      <c r="M687" s="63"/>
      <c r="N687" s="63"/>
      <c r="O687" s="63"/>
      <c r="P687" s="64"/>
      <c r="Q687" s="63"/>
      <c r="R687" s="63"/>
      <c r="S687" s="63"/>
      <c r="T687" s="61"/>
    </row>
    <row r="688">
      <c r="A688" s="61"/>
      <c r="B688" s="61"/>
      <c r="C688" s="61"/>
      <c r="G688" s="61"/>
      <c r="H688" s="61"/>
      <c r="J688" s="61"/>
      <c r="K688" s="62"/>
      <c r="L688" s="63"/>
      <c r="M688" s="63"/>
      <c r="N688" s="63"/>
      <c r="O688" s="63"/>
      <c r="P688" s="64"/>
      <c r="Q688" s="63"/>
      <c r="R688" s="63"/>
      <c r="S688" s="63"/>
      <c r="T688" s="61"/>
    </row>
    <row r="689">
      <c r="A689" s="61"/>
      <c r="B689" s="61"/>
      <c r="C689" s="61"/>
      <c r="G689" s="61"/>
      <c r="H689" s="61"/>
      <c r="J689" s="61"/>
      <c r="K689" s="62"/>
      <c r="L689" s="63"/>
      <c r="M689" s="63"/>
      <c r="N689" s="63"/>
      <c r="O689" s="63"/>
      <c r="P689" s="64"/>
      <c r="Q689" s="63"/>
      <c r="R689" s="63"/>
      <c r="S689" s="63"/>
      <c r="T689" s="61"/>
    </row>
    <row r="690">
      <c r="A690" s="61"/>
      <c r="B690" s="61"/>
      <c r="C690" s="61"/>
      <c r="G690" s="61"/>
      <c r="H690" s="61"/>
      <c r="J690" s="61"/>
      <c r="K690" s="62"/>
      <c r="L690" s="63"/>
      <c r="M690" s="63"/>
      <c r="N690" s="63"/>
      <c r="O690" s="63"/>
      <c r="P690" s="64"/>
      <c r="Q690" s="63"/>
      <c r="R690" s="63"/>
      <c r="S690" s="63"/>
      <c r="T690" s="61"/>
    </row>
    <row r="691">
      <c r="A691" s="61"/>
      <c r="B691" s="61"/>
      <c r="C691" s="61"/>
      <c r="G691" s="61"/>
      <c r="H691" s="61"/>
      <c r="J691" s="61"/>
      <c r="K691" s="62"/>
      <c r="L691" s="63"/>
      <c r="M691" s="63"/>
      <c r="N691" s="63"/>
      <c r="O691" s="63"/>
      <c r="P691" s="64"/>
      <c r="Q691" s="63"/>
      <c r="R691" s="63"/>
      <c r="S691" s="63"/>
      <c r="T691" s="61"/>
    </row>
    <row r="692">
      <c r="A692" s="61"/>
      <c r="B692" s="61"/>
      <c r="C692" s="61"/>
      <c r="G692" s="61"/>
      <c r="H692" s="61"/>
      <c r="J692" s="61"/>
      <c r="K692" s="62"/>
      <c r="L692" s="63"/>
      <c r="M692" s="63"/>
      <c r="N692" s="63"/>
      <c r="O692" s="63"/>
      <c r="P692" s="64"/>
      <c r="Q692" s="63"/>
      <c r="R692" s="63"/>
      <c r="S692" s="63"/>
      <c r="T692" s="61"/>
    </row>
    <row r="693">
      <c r="A693" s="61"/>
      <c r="B693" s="61"/>
      <c r="C693" s="61"/>
      <c r="G693" s="61"/>
      <c r="H693" s="61"/>
      <c r="J693" s="61"/>
      <c r="K693" s="62"/>
      <c r="L693" s="63"/>
      <c r="M693" s="63"/>
      <c r="N693" s="63"/>
      <c r="O693" s="63"/>
      <c r="P693" s="64"/>
      <c r="Q693" s="63"/>
      <c r="R693" s="63"/>
      <c r="S693" s="63"/>
      <c r="T693" s="61"/>
    </row>
    <row r="694">
      <c r="A694" s="61"/>
      <c r="B694" s="61"/>
      <c r="C694" s="61"/>
      <c r="G694" s="61"/>
      <c r="H694" s="61"/>
      <c r="J694" s="61"/>
      <c r="K694" s="62"/>
      <c r="L694" s="63"/>
      <c r="M694" s="63"/>
      <c r="N694" s="63"/>
      <c r="O694" s="63"/>
      <c r="P694" s="64"/>
      <c r="Q694" s="63"/>
      <c r="R694" s="63"/>
      <c r="S694" s="63"/>
      <c r="T694" s="61"/>
    </row>
    <row r="695">
      <c r="A695" s="61"/>
      <c r="B695" s="61"/>
      <c r="C695" s="61"/>
      <c r="G695" s="61"/>
      <c r="H695" s="61"/>
      <c r="J695" s="61"/>
      <c r="K695" s="62"/>
      <c r="L695" s="63"/>
      <c r="M695" s="63"/>
      <c r="N695" s="63"/>
      <c r="O695" s="63"/>
      <c r="P695" s="64"/>
      <c r="Q695" s="63"/>
      <c r="R695" s="63"/>
      <c r="S695" s="63"/>
      <c r="T695" s="61"/>
    </row>
    <row r="696">
      <c r="A696" s="61"/>
      <c r="B696" s="61"/>
      <c r="C696" s="61"/>
      <c r="G696" s="61"/>
      <c r="H696" s="61"/>
      <c r="J696" s="61"/>
      <c r="K696" s="62"/>
      <c r="L696" s="63"/>
      <c r="M696" s="63"/>
      <c r="N696" s="63"/>
      <c r="O696" s="63"/>
      <c r="P696" s="64"/>
      <c r="Q696" s="63"/>
      <c r="R696" s="63"/>
      <c r="S696" s="63"/>
      <c r="T696" s="61"/>
    </row>
    <row r="697">
      <c r="A697" s="61"/>
      <c r="B697" s="61"/>
      <c r="C697" s="61"/>
      <c r="G697" s="61"/>
      <c r="H697" s="61"/>
      <c r="J697" s="61"/>
      <c r="K697" s="62"/>
      <c r="L697" s="63"/>
      <c r="M697" s="63"/>
      <c r="N697" s="63"/>
      <c r="O697" s="63"/>
      <c r="P697" s="64"/>
      <c r="Q697" s="63"/>
      <c r="R697" s="63"/>
      <c r="S697" s="63"/>
      <c r="T697" s="61"/>
    </row>
    <row r="698">
      <c r="A698" s="61"/>
      <c r="B698" s="61"/>
      <c r="C698" s="61"/>
      <c r="G698" s="61"/>
      <c r="H698" s="61"/>
      <c r="J698" s="61"/>
      <c r="K698" s="62"/>
      <c r="L698" s="63"/>
      <c r="M698" s="63"/>
      <c r="N698" s="63"/>
      <c r="O698" s="63"/>
      <c r="P698" s="64"/>
      <c r="Q698" s="63"/>
      <c r="R698" s="63"/>
      <c r="S698" s="63"/>
      <c r="T698" s="61"/>
    </row>
    <row r="699">
      <c r="A699" s="61"/>
      <c r="B699" s="61"/>
      <c r="C699" s="61"/>
      <c r="G699" s="61"/>
      <c r="H699" s="61"/>
      <c r="J699" s="61"/>
      <c r="K699" s="62"/>
      <c r="L699" s="63"/>
      <c r="M699" s="63"/>
      <c r="N699" s="63"/>
      <c r="O699" s="63"/>
      <c r="P699" s="64"/>
      <c r="Q699" s="63"/>
      <c r="R699" s="63"/>
      <c r="S699" s="63"/>
      <c r="T699" s="61"/>
    </row>
    <row r="700">
      <c r="A700" s="61"/>
      <c r="B700" s="61"/>
      <c r="C700" s="61"/>
      <c r="G700" s="61"/>
      <c r="H700" s="61"/>
      <c r="J700" s="61"/>
      <c r="K700" s="62"/>
      <c r="L700" s="63"/>
      <c r="M700" s="63"/>
      <c r="N700" s="63"/>
      <c r="O700" s="63"/>
      <c r="P700" s="64"/>
      <c r="Q700" s="63"/>
      <c r="R700" s="63"/>
      <c r="S700" s="63"/>
      <c r="T700" s="61"/>
    </row>
    <row r="701">
      <c r="A701" s="61"/>
      <c r="B701" s="61"/>
      <c r="C701" s="61"/>
      <c r="G701" s="61"/>
      <c r="H701" s="61"/>
      <c r="J701" s="61"/>
      <c r="K701" s="62"/>
      <c r="L701" s="63"/>
      <c r="M701" s="63"/>
      <c r="N701" s="63"/>
      <c r="O701" s="63"/>
      <c r="P701" s="64"/>
      <c r="Q701" s="63"/>
      <c r="R701" s="63"/>
      <c r="S701" s="63"/>
      <c r="T701" s="61"/>
    </row>
    <row r="702">
      <c r="A702" s="61"/>
      <c r="B702" s="61"/>
      <c r="C702" s="61"/>
      <c r="G702" s="61"/>
      <c r="H702" s="61"/>
      <c r="J702" s="61"/>
      <c r="K702" s="62"/>
      <c r="L702" s="63"/>
      <c r="M702" s="63"/>
      <c r="N702" s="63"/>
      <c r="O702" s="63"/>
      <c r="P702" s="64"/>
      <c r="Q702" s="63"/>
      <c r="R702" s="63"/>
      <c r="S702" s="63"/>
      <c r="T702" s="61"/>
    </row>
    <row r="703">
      <c r="A703" s="61"/>
      <c r="B703" s="61"/>
      <c r="C703" s="61"/>
      <c r="G703" s="61"/>
      <c r="H703" s="61"/>
      <c r="J703" s="61"/>
      <c r="K703" s="62"/>
      <c r="L703" s="63"/>
      <c r="M703" s="63"/>
      <c r="N703" s="63"/>
      <c r="O703" s="63"/>
      <c r="P703" s="64"/>
      <c r="Q703" s="63"/>
      <c r="R703" s="63"/>
      <c r="S703" s="63"/>
      <c r="T703" s="61"/>
    </row>
    <row r="704">
      <c r="A704" s="61"/>
      <c r="B704" s="61"/>
      <c r="C704" s="61"/>
      <c r="G704" s="61"/>
      <c r="H704" s="61"/>
      <c r="J704" s="61"/>
      <c r="K704" s="62"/>
      <c r="L704" s="63"/>
      <c r="M704" s="63"/>
      <c r="N704" s="63"/>
      <c r="O704" s="63"/>
      <c r="P704" s="64"/>
      <c r="Q704" s="63"/>
      <c r="R704" s="63"/>
      <c r="S704" s="63"/>
      <c r="T704" s="61"/>
    </row>
    <row r="705">
      <c r="A705" s="61"/>
      <c r="B705" s="61"/>
      <c r="C705" s="61"/>
      <c r="G705" s="61"/>
      <c r="H705" s="61"/>
      <c r="J705" s="61"/>
      <c r="K705" s="62"/>
      <c r="L705" s="63"/>
      <c r="M705" s="63"/>
      <c r="N705" s="63"/>
      <c r="O705" s="63"/>
      <c r="P705" s="64"/>
      <c r="Q705" s="63"/>
      <c r="R705" s="63"/>
      <c r="S705" s="63"/>
      <c r="T705" s="61"/>
    </row>
    <row r="706">
      <c r="A706" s="61"/>
      <c r="B706" s="61"/>
      <c r="C706" s="61"/>
      <c r="G706" s="61"/>
      <c r="H706" s="61"/>
      <c r="J706" s="61"/>
      <c r="K706" s="62"/>
      <c r="L706" s="63"/>
      <c r="M706" s="63"/>
      <c r="N706" s="63"/>
      <c r="O706" s="63"/>
      <c r="P706" s="64"/>
      <c r="Q706" s="63"/>
      <c r="R706" s="63"/>
      <c r="S706" s="63"/>
      <c r="T706" s="61"/>
    </row>
    <row r="707">
      <c r="A707" s="61"/>
      <c r="B707" s="61"/>
      <c r="C707" s="61"/>
      <c r="G707" s="61"/>
      <c r="H707" s="61"/>
      <c r="J707" s="61"/>
      <c r="K707" s="62"/>
      <c r="L707" s="63"/>
      <c r="M707" s="63"/>
      <c r="N707" s="63"/>
      <c r="O707" s="63"/>
      <c r="P707" s="64"/>
      <c r="Q707" s="63"/>
      <c r="R707" s="63"/>
      <c r="S707" s="63"/>
      <c r="T707" s="61"/>
    </row>
    <row r="708">
      <c r="A708" s="61"/>
      <c r="B708" s="61"/>
      <c r="C708" s="61"/>
      <c r="G708" s="61"/>
      <c r="H708" s="61"/>
      <c r="J708" s="61"/>
      <c r="K708" s="62"/>
      <c r="L708" s="63"/>
      <c r="M708" s="63"/>
      <c r="N708" s="63"/>
      <c r="O708" s="63"/>
      <c r="P708" s="64"/>
      <c r="Q708" s="63"/>
      <c r="R708" s="63"/>
      <c r="S708" s="63"/>
      <c r="T708" s="61"/>
    </row>
    <row r="709">
      <c r="A709" s="61"/>
      <c r="B709" s="61"/>
      <c r="C709" s="61"/>
      <c r="G709" s="61"/>
      <c r="H709" s="61"/>
      <c r="J709" s="61"/>
      <c r="K709" s="62"/>
      <c r="L709" s="63"/>
      <c r="M709" s="63"/>
      <c r="N709" s="63"/>
      <c r="O709" s="63"/>
      <c r="P709" s="64"/>
      <c r="Q709" s="63"/>
      <c r="R709" s="63"/>
      <c r="S709" s="63"/>
      <c r="T709" s="61"/>
    </row>
    <row r="710">
      <c r="A710" s="61"/>
      <c r="B710" s="61"/>
      <c r="C710" s="61"/>
      <c r="G710" s="61"/>
      <c r="H710" s="61"/>
      <c r="J710" s="61"/>
      <c r="K710" s="62"/>
      <c r="L710" s="63"/>
      <c r="M710" s="63"/>
      <c r="N710" s="63"/>
      <c r="O710" s="63"/>
      <c r="P710" s="64"/>
      <c r="Q710" s="63"/>
      <c r="R710" s="63"/>
      <c r="S710" s="63"/>
      <c r="T710" s="61"/>
    </row>
    <row r="711">
      <c r="A711" s="61"/>
      <c r="B711" s="61"/>
      <c r="C711" s="61"/>
      <c r="G711" s="61"/>
      <c r="H711" s="61"/>
      <c r="J711" s="61"/>
      <c r="K711" s="62"/>
      <c r="L711" s="63"/>
      <c r="M711" s="63"/>
      <c r="N711" s="63"/>
      <c r="O711" s="63"/>
      <c r="P711" s="64"/>
      <c r="Q711" s="63"/>
      <c r="R711" s="63"/>
      <c r="S711" s="63"/>
      <c r="T711" s="61"/>
    </row>
    <row r="712">
      <c r="A712" s="61"/>
      <c r="B712" s="61"/>
      <c r="C712" s="61"/>
      <c r="G712" s="61"/>
      <c r="H712" s="61"/>
      <c r="J712" s="61"/>
      <c r="K712" s="62"/>
      <c r="L712" s="63"/>
      <c r="M712" s="63"/>
      <c r="N712" s="63"/>
      <c r="O712" s="63"/>
      <c r="P712" s="64"/>
      <c r="Q712" s="63"/>
      <c r="R712" s="63"/>
      <c r="S712" s="63"/>
      <c r="T712" s="61"/>
    </row>
    <row r="713">
      <c r="A713" s="61"/>
      <c r="B713" s="61"/>
      <c r="C713" s="61"/>
      <c r="G713" s="61"/>
      <c r="H713" s="61"/>
      <c r="J713" s="61"/>
      <c r="K713" s="62"/>
      <c r="L713" s="63"/>
      <c r="M713" s="63"/>
      <c r="N713" s="63"/>
      <c r="O713" s="63"/>
      <c r="P713" s="64"/>
      <c r="Q713" s="63"/>
      <c r="R713" s="63"/>
      <c r="S713" s="63"/>
      <c r="T713" s="61"/>
    </row>
    <row r="714">
      <c r="A714" s="61"/>
      <c r="B714" s="61"/>
      <c r="C714" s="61"/>
      <c r="G714" s="61"/>
      <c r="H714" s="61"/>
      <c r="J714" s="61"/>
      <c r="K714" s="62"/>
      <c r="L714" s="63"/>
      <c r="M714" s="63"/>
      <c r="N714" s="63"/>
      <c r="O714" s="63"/>
      <c r="P714" s="64"/>
      <c r="Q714" s="63"/>
      <c r="R714" s="63"/>
      <c r="S714" s="63"/>
      <c r="T714" s="61"/>
    </row>
    <row r="715">
      <c r="A715" s="61"/>
      <c r="B715" s="61"/>
      <c r="C715" s="61"/>
      <c r="G715" s="61"/>
      <c r="H715" s="61"/>
      <c r="J715" s="61"/>
      <c r="K715" s="62"/>
      <c r="L715" s="63"/>
      <c r="M715" s="63"/>
      <c r="N715" s="63"/>
      <c r="O715" s="63"/>
      <c r="P715" s="64"/>
      <c r="Q715" s="63"/>
      <c r="R715" s="63"/>
      <c r="S715" s="63"/>
      <c r="T715" s="61"/>
    </row>
    <row r="716">
      <c r="A716" s="61"/>
      <c r="B716" s="61"/>
      <c r="C716" s="61"/>
      <c r="G716" s="61"/>
      <c r="H716" s="61"/>
      <c r="J716" s="61"/>
      <c r="K716" s="62"/>
      <c r="L716" s="63"/>
      <c r="M716" s="63"/>
      <c r="N716" s="63"/>
      <c r="O716" s="63"/>
      <c r="P716" s="64"/>
      <c r="Q716" s="63"/>
      <c r="R716" s="63"/>
      <c r="S716" s="63"/>
      <c r="T716" s="61"/>
    </row>
    <row r="717">
      <c r="A717" s="61"/>
      <c r="B717" s="61"/>
      <c r="C717" s="61"/>
      <c r="G717" s="61"/>
      <c r="H717" s="61"/>
      <c r="J717" s="61"/>
      <c r="K717" s="62"/>
      <c r="L717" s="63"/>
      <c r="M717" s="63"/>
      <c r="N717" s="63"/>
      <c r="O717" s="63"/>
      <c r="P717" s="64"/>
      <c r="Q717" s="63"/>
      <c r="R717" s="63"/>
      <c r="S717" s="63"/>
      <c r="T717" s="61"/>
    </row>
    <row r="718">
      <c r="A718" s="61"/>
      <c r="B718" s="61"/>
      <c r="C718" s="61"/>
      <c r="G718" s="61"/>
      <c r="H718" s="61"/>
      <c r="J718" s="61"/>
      <c r="K718" s="62"/>
      <c r="L718" s="63"/>
      <c r="M718" s="63"/>
      <c r="N718" s="63"/>
      <c r="O718" s="63"/>
      <c r="P718" s="64"/>
      <c r="Q718" s="63"/>
      <c r="R718" s="63"/>
      <c r="S718" s="63"/>
      <c r="T718" s="61"/>
    </row>
    <row r="719">
      <c r="A719" s="61"/>
      <c r="B719" s="61"/>
      <c r="C719" s="61"/>
      <c r="G719" s="61"/>
      <c r="H719" s="61"/>
      <c r="J719" s="61"/>
      <c r="K719" s="62"/>
      <c r="L719" s="63"/>
      <c r="M719" s="63"/>
      <c r="N719" s="63"/>
      <c r="O719" s="63"/>
      <c r="P719" s="64"/>
      <c r="Q719" s="63"/>
      <c r="R719" s="63"/>
      <c r="S719" s="63"/>
      <c r="T719" s="61"/>
    </row>
    <row r="720">
      <c r="A720" s="61"/>
      <c r="B720" s="61"/>
      <c r="C720" s="61"/>
      <c r="G720" s="61"/>
      <c r="H720" s="61"/>
      <c r="J720" s="61"/>
      <c r="K720" s="62"/>
      <c r="L720" s="63"/>
      <c r="M720" s="63"/>
      <c r="N720" s="63"/>
      <c r="O720" s="63"/>
      <c r="P720" s="64"/>
      <c r="Q720" s="63"/>
      <c r="R720" s="63"/>
      <c r="S720" s="63"/>
      <c r="T720" s="61"/>
    </row>
    <row r="721">
      <c r="A721" s="61"/>
      <c r="B721" s="61"/>
      <c r="C721" s="61"/>
      <c r="G721" s="61"/>
      <c r="H721" s="61"/>
      <c r="J721" s="61"/>
      <c r="K721" s="62"/>
      <c r="L721" s="63"/>
      <c r="M721" s="63"/>
      <c r="N721" s="63"/>
      <c r="O721" s="63"/>
      <c r="P721" s="64"/>
      <c r="Q721" s="63"/>
      <c r="R721" s="63"/>
      <c r="S721" s="63"/>
      <c r="T721" s="61"/>
    </row>
    <row r="722">
      <c r="A722" s="61"/>
      <c r="B722" s="61"/>
      <c r="C722" s="61"/>
      <c r="G722" s="61"/>
      <c r="H722" s="61"/>
      <c r="J722" s="61"/>
      <c r="K722" s="62"/>
      <c r="L722" s="63"/>
      <c r="M722" s="63"/>
      <c r="N722" s="63"/>
      <c r="O722" s="63"/>
      <c r="P722" s="64"/>
      <c r="Q722" s="63"/>
      <c r="R722" s="63"/>
      <c r="S722" s="63"/>
      <c r="T722" s="61"/>
    </row>
    <row r="723">
      <c r="A723" s="61"/>
      <c r="B723" s="61"/>
      <c r="C723" s="61"/>
      <c r="G723" s="61"/>
      <c r="H723" s="61"/>
      <c r="J723" s="61"/>
      <c r="K723" s="62"/>
      <c r="L723" s="63"/>
      <c r="M723" s="63"/>
      <c r="N723" s="63"/>
      <c r="O723" s="63"/>
      <c r="P723" s="64"/>
      <c r="Q723" s="63"/>
      <c r="R723" s="63"/>
      <c r="S723" s="63"/>
      <c r="T723" s="61"/>
    </row>
    <row r="724">
      <c r="A724" s="61"/>
      <c r="B724" s="61"/>
      <c r="C724" s="61"/>
      <c r="G724" s="61"/>
      <c r="H724" s="61"/>
      <c r="J724" s="61"/>
      <c r="K724" s="62"/>
      <c r="L724" s="63"/>
      <c r="M724" s="63"/>
      <c r="N724" s="63"/>
      <c r="O724" s="63"/>
      <c r="P724" s="64"/>
      <c r="Q724" s="63"/>
      <c r="R724" s="63"/>
      <c r="S724" s="63"/>
      <c r="T724" s="61"/>
    </row>
    <row r="725">
      <c r="A725" s="61"/>
      <c r="B725" s="61"/>
      <c r="C725" s="61"/>
      <c r="G725" s="61"/>
      <c r="H725" s="61"/>
      <c r="J725" s="61"/>
      <c r="K725" s="62"/>
      <c r="L725" s="63"/>
      <c r="M725" s="63"/>
      <c r="N725" s="63"/>
      <c r="O725" s="63"/>
      <c r="P725" s="64"/>
      <c r="Q725" s="63"/>
      <c r="R725" s="63"/>
      <c r="S725" s="63"/>
      <c r="T725" s="61"/>
    </row>
    <row r="726">
      <c r="A726" s="61"/>
      <c r="B726" s="61"/>
      <c r="C726" s="61"/>
      <c r="G726" s="61"/>
      <c r="H726" s="61"/>
      <c r="J726" s="61"/>
      <c r="K726" s="62"/>
      <c r="L726" s="63"/>
      <c r="M726" s="63"/>
      <c r="N726" s="63"/>
      <c r="O726" s="63"/>
      <c r="P726" s="64"/>
      <c r="Q726" s="63"/>
      <c r="R726" s="63"/>
      <c r="S726" s="63"/>
      <c r="T726" s="61"/>
    </row>
    <row r="727">
      <c r="A727" s="61"/>
      <c r="B727" s="61"/>
      <c r="C727" s="61"/>
      <c r="G727" s="61"/>
      <c r="H727" s="61"/>
      <c r="J727" s="61"/>
      <c r="K727" s="62"/>
      <c r="L727" s="63"/>
      <c r="M727" s="63"/>
      <c r="N727" s="63"/>
      <c r="O727" s="63"/>
      <c r="P727" s="64"/>
      <c r="Q727" s="63"/>
      <c r="R727" s="63"/>
      <c r="S727" s="63"/>
      <c r="T727" s="61"/>
    </row>
    <row r="728">
      <c r="A728" s="61"/>
      <c r="B728" s="61"/>
      <c r="C728" s="61"/>
      <c r="G728" s="61"/>
      <c r="H728" s="61"/>
      <c r="J728" s="61"/>
      <c r="K728" s="62"/>
      <c r="L728" s="63"/>
      <c r="M728" s="63"/>
      <c r="N728" s="63"/>
      <c r="O728" s="63"/>
      <c r="P728" s="64"/>
      <c r="Q728" s="63"/>
      <c r="R728" s="63"/>
      <c r="S728" s="63"/>
      <c r="T728" s="61"/>
    </row>
    <row r="729">
      <c r="A729" s="61"/>
      <c r="B729" s="61"/>
      <c r="C729" s="61"/>
      <c r="G729" s="61"/>
      <c r="H729" s="61"/>
      <c r="J729" s="61"/>
      <c r="K729" s="62"/>
      <c r="L729" s="63"/>
      <c r="M729" s="63"/>
      <c r="N729" s="63"/>
      <c r="O729" s="63"/>
      <c r="P729" s="64"/>
      <c r="Q729" s="63"/>
      <c r="R729" s="63"/>
      <c r="S729" s="63"/>
      <c r="T729" s="61"/>
    </row>
    <row r="730">
      <c r="A730" s="61"/>
      <c r="B730" s="61"/>
      <c r="C730" s="61"/>
      <c r="G730" s="61"/>
      <c r="H730" s="61"/>
      <c r="J730" s="61"/>
      <c r="K730" s="62"/>
      <c r="L730" s="63"/>
      <c r="M730" s="63"/>
      <c r="N730" s="63"/>
      <c r="O730" s="63"/>
      <c r="P730" s="64"/>
      <c r="Q730" s="63"/>
      <c r="R730" s="63"/>
      <c r="S730" s="63"/>
      <c r="T730" s="61"/>
    </row>
    <row r="731">
      <c r="A731" s="61"/>
      <c r="B731" s="61"/>
      <c r="C731" s="61"/>
      <c r="G731" s="61"/>
      <c r="H731" s="61"/>
      <c r="J731" s="61"/>
      <c r="K731" s="62"/>
      <c r="L731" s="63"/>
      <c r="M731" s="63"/>
      <c r="N731" s="63"/>
      <c r="O731" s="63"/>
      <c r="P731" s="64"/>
      <c r="Q731" s="63"/>
      <c r="R731" s="63"/>
      <c r="S731" s="63"/>
      <c r="T731" s="61"/>
    </row>
    <row r="732">
      <c r="A732" s="61"/>
      <c r="B732" s="61"/>
      <c r="C732" s="61"/>
      <c r="G732" s="61"/>
      <c r="H732" s="61"/>
      <c r="J732" s="61"/>
      <c r="K732" s="62"/>
      <c r="L732" s="63"/>
      <c r="M732" s="63"/>
      <c r="N732" s="63"/>
      <c r="O732" s="63"/>
      <c r="P732" s="64"/>
      <c r="Q732" s="63"/>
      <c r="R732" s="63"/>
      <c r="S732" s="63"/>
      <c r="T732" s="61"/>
    </row>
    <row r="733">
      <c r="A733" s="61"/>
      <c r="B733" s="61"/>
      <c r="C733" s="61"/>
      <c r="G733" s="61"/>
      <c r="H733" s="61"/>
      <c r="J733" s="61"/>
      <c r="K733" s="62"/>
      <c r="L733" s="63"/>
      <c r="M733" s="63"/>
      <c r="N733" s="63"/>
      <c r="O733" s="63"/>
      <c r="P733" s="64"/>
      <c r="Q733" s="63"/>
      <c r="R733" s="63"/>
      <c r="S733" s="63"/>
      <c r="T733" s="61"/>
    </row>
    <row r="734">
      <c r="A734" s="61"/>
      <c r="B734" s="61"/>
      <c r="C734" s="61"/>
      <c r="G734" s="61"/>
      <c r="H734" s="61"/>
      <c r="J734" s="61"/>
      <c r="K734" s="62"/>
      <c r="L734" s="63"/>
      <c r="M734" s="63"/>
      <c r="N734" s="63"/>
      <c r="O734" s="63"/>
      <c r="P734" s="64"/>
      <c r="Q734" s="63"/>
      <c r="R734" s="63"/>
      <c r="S734" s="63"/>
      <c r="T734" s="61"/>
    </row>
    <row r="735">
      <c r="A735" s="61"/>
      <c r="B735" s="61"/>
      <c r="C735" s="61"/>
      <c r="G735" s="61"/>
      <c r="H735" s="61"/>
      <c r="J735" s="61"/>
      <c r="K735" s="62"/>
      <c r="L735" s="63"/>
      <c r="M735" s="63"/>
      <c r="N735" s="63"/>
      <c r="O735" s="63"/>
      <c r="P735" s="64"/>
      <c r="Q735" s="63"/>
      <c r="R735" s="63"/>
      <c r="S735" s="63"/>
      <c r="T735" s="61"/>
    </row>
    <row r="736">
      <c r="A736" s="61"/>
      <c r="B736" s="61"/>
      <c r="C736" s="61"/>
      <c r="G736" s="61"/>
      <c r="H736" s="61"/>
      <c r="J736" s="61"/>
      <c r="K736" s="62"/>
      <c r="L736" s="63"/>
      <c r="M736" s="63"/>
      <c r="N736" s="63"/>
      <c r="O736" s="63"/>
      <c r="P736" s="64"/>
      <c r="Q736" s="63"/>
      <c r="R736" s="63"/>
      <c r="S736" s="63"/>
      <c r="T736" s="61"/>
    </row>
    <row r="737">
      <c r="A737" s="61"/>
      <c r="B737" s="61"/>
      <c r="C737" s="61"/>
      <c r="G737" s="61"/>
      <c r="H737" s="61"/>
      <c r="J737" s="61"/>
      <c r="K737" s="62"/>
      <c r="L737" s="63"/>
      <c r="M737" s="63"/>
      <c r="N737" s="63"/>
      <c r="O737" s="63"/>
      <c r="P737" s="64"/>
      <c r="Q737" s="63"/>
      <c r="R737" s="63"/>
      <c r="S737" s="63"/>
      <c r="T737" s="61"/>
    </row>
    <row r="738">
      <c r="A738" s="61"/>
      <c r="B738" s="61"/>
      <c r="C738" s="61"/>
      <c r="G738" s="61"/>
      <c r="H738" s="61"/>
      <c r="J738" s="61"/>
      <c r="K738" s="62"/>
      <c r="L738" s="63"/>
      <c r="M738" s="63"/>
      <c r="N738" s="63"/>
      <c r="O738" s="63"/>
      <c r="P738" s="64"/>
      <c r="Q738" s="63"/>
      <c r="R738" s="63"/>
      <c r="S738" s="63"/>
      <c r="T738" s="61"/>
    </row>
    <row r="739">
      <c r="A739" s="61"/>
      <c r="B739" s="61"/>
      <c r="C739" s="61"/>
      <c r="G739" s="61"/>
      <c r="H739" s="61"/>
      <c r="J739" s="61"/>
      <c r="K739" s="62"/>
      <c r="L739" s="63"/>
      <c r="M739" s="63"/>
      <c r="N739" s="63"/>
      <c r="O739" s="63"/>
      <c r="P739" s="64"/>
      <c r="Q739" s="63"/>
      <c r="R739" s="63"/>
      <c r="S739" s="63"/>
      <c r="T739" s="61"/>
    </row>
    <row r="740">
      <c r="A740" s="61"/>
      <c r="B740" s="61"/>
      <c r="C740" s="61"/>
      <c r="G740" s="61"/>
      <c r="H740" s="61"/>
      <c r="J740" s="61"/>
      <c r="K740" s="62"/>
      <c r="L740" s="63"/>
      <c r="M740" s="63"/>
      <c r="N740" s="63"/>
      <c r="O740" s="63"/>
      <c r="P740" s="64"/>
      <c r="Q740" s="63"/>
      <c r="R740" s="63"/>
      <c r="S740" s="63"/>
      <c r="T740" s="61"/>
    </row>
    <row r="741">
      <c r="A741" s="61"/>
      <c r="B741" s="61"/>
      <c r="C741" s="61"/>
      <c r="G741" s="61"/>
      <c r="H741" s="61"/>
      <c r="J741" s="61"/>
      <c r="K741" s="62"/>
      <c r="L741" s="63"/>
      <c r="M741" s="63"/>
      <c r="N741" s="63"/>
      <c r="O741" s="63"/>
      <c r="P741" s="64"/>
      <c r="Q741" s="63"/>
      <c r="R741" s="63"/>
      <c r="S741" s="63"/>
      <c r="T741" s="61"/>
    </row>
    <row r="742">
      <c r="A742" s="61"/>
      <c r="B742" s="61"/>
      <c r="C742" s="61"/>
      <c r="G742" s="61"/>
      <c r="H742" s="61"/>
      <c r="J742" s="61"/>
      <c r="K742" s="62"/>
      <c r="L742" s="63"/>
      <c r="M742" s="63"/>
      <c r="N742" s="63"/>
      <c r="O742" s="63"/>
      <c r="P742" s="64"/>
      <c r="Q742" s="63"/>
      <c r="R742" s="63"/>
      <c r="S742" s="63"/>
      <c r="T742" s="61"/>
    </row>
    <row r="743">
      <c r="A743" s="61"/>
      <c r="B743" s="61"/>
      <c r="C743" s="61"/>
      <c r="G743" s="61"/>
      <c r="H743" s="61"/>
      <c r="J743" s="61"/>
      <c r="K743" s="62"/>
      <c r="L743" s="63"/>
      <c r="M743" s="63"/>
      <c r="N743" s="63"/>
      <c r="O743" s="63"/>
      <c r="P743" s="64"/>
      <c r="Q743" s="63"/>
      <c r="R743" s="63"/>
      <c r="S743" s="63"/>
      <c r="T743" s="61"/>
    </row>
    <row r="744">
      <c r="A744" s="61"/>
      <c r="B744" s="61"/>
      <c r="C744" s="61"/>
      <c r="G744" s="61"/>
      <c r="H744" s="61"/>
      <c r="J744" s="61"/>
      <c r="K744" s="62"/>
      <c r="L744" s="63"/>
      <c r="M744" s="63"/>
      <c r="N744" s="63"/>
      <c r="O744" s="63"/>
      <c r="P744" s="64"/>
      <c r="Q744" s="63"/>
      <c r="R744" s="63"/>
      <c r="S744" s="63"/>
      <c r="T744" s="61"/>
    </row>
    <row r="745">
      <c r="A745" s="61"/>
      <c r="B745" s="61"/>
      <c r="C745" s="61"/>
      <c r="G745" s="61"/>
      <c r="H745" s="61"/>
      <c r="J745" s="61"/>
      <c r="K745" s="62"/>
      <c r="L745" s="63"/>
      <c r="M745" s="63"/>
      <c r="N745" s="63"/>
      <c r="O745" s="63"/>
      <c r="P745" s="64"/>
      <c r="Q745" s="63"/>
      <c r="R745" s="63"/>
      <c r="S745" s="63"/>
      <c r="T745" s="61"/>
    </row>
    <row r="746">
      <c r="A746" s="61"/>
      <c r="B746" s="61"/>
      <c r="C746" s="61"/>
      <c r="G746" s="61"/>
      <c r="H746" s="61"/>
      <c r="J746" s="61"/>
      <c r="K746" s="62"/>
      <c r="L746" s="63"/>
      <c r="M746" s="63"/>
      <c r="N746" s="63"/>
      <c r="O746" s="63"/>
      <c r="P746" s="64"/>
      <c r="Q746" s="63"/>
      <c r="R746" s="63"/>
      <c r="S746" s="63"/>
      <c r="T746" s="61"/>
    </row>
    <row r="747">
      <c r="A747" s="61"/>
      <c r="B747" s="61"/>
      <c r="C747" s="61"/>
      <c r="G747" s="61"/>
      <c r="H747" s="61"/>
      <c r="J747" s="61"/>
      <c r="K747" s="62"/>
      <c r="L747" s="63"/>
      <c r="M747" s="63"/>
      <c r="N747" s="63"/>
      <c r="O747" s="63"/>
      <c r="P747" s="64"/>
      <c r="Q747" s="63"/>
      <c r="R747" s="63"/>
      <c r="S747" s="63"/>
      <c r="T747" s="61"/>
    </row>
    <row r="748">
      <c r="A748" s="61"/>
      <c r="B748" s="61"/>
      <c r="C748" s="61"/>
      <c r="G748" s="61"/>
      <c r="H748" s="61"/>
      <c r="J748" s="61"/>
      <c r="K748" s="62"/>
      <c r="L748" s="63"/>
      <c r="M748" s="63"/>
      <c r="N748" s="63"/>
      <c r="O748" s="63"/>
      <c r="P748" s="64"/>
      <c r="Q748" s="63"/>
      <c r="R748" s="63"/>
      <c r="S748" s="63"/>
      <c r="T748" s="61"/>
    </row>
    <row r="749">
      <c r="A749" s="61"/>
      <c r="B749" s="61"/>
      <c r="C749" s="61"/>
      <c r="G749" s="61"/>
      <c r="H749" s="61"/>
      <c r="J749" s="61"/>
      <c r="K749" s="62"/>
      <c r="L749" s="63"/>
      <c r="M749" s="63"/>
      <c r="N749" s="63"/>
      <c r="O749" s="63"/>
      <c r="P749" s="64"/>
      <c r="Q749" s="63"/>
      <c r="R749" s="63"/>
      <c r="S749" s="63"/>
      <c r="T749" s="61"/>
    </row>
    <row r="750">
      <c r="A750" s="61"/>
      <c r="B750" s="61"/>
      <c r="C750" s="61"/>
      <c r="G750" s="61"/>
      <c r="H750" s="61"/>
      <c r="J750" s="61"/>
      <c r="K750" s="62"/>
      <c r="L750" s="63"/>
      <c r="M750" s="63"/>
      <c r="N750" s="63"/>
      <c r="O750" s="63"/>
      <c r="P750" s="64"/>
      <c r="Q750" s="63"/>
      <c r="R750" s="63"/>
      <c r="S750" s="63"/>
      <c r="T750" s="61"/>
    </row>
    <row r="751">
      <c r="A751" s="61"/>
      <c r="B751" s="61"/>
      <c r="C751" s="61"/>
      <c r="G751" s="61"/>
      <c r="H751" s="61"/>
      <c r="J751" s="61"/>
      <c r="K751" s="62"/>
      <c r="L751" s="63"/>
      <c r="M751" s="63"/>
      <c r="N751" s="63"/>
      <c r="O751" s="63"/>
      <c r="P751" s="64"/>
      <c r="Q751" s="63"/>
      <c r="R751" s="63"/>
      <c r="S751" s="63"/>
      <c r="T751" s="61"/>
    </row>
    <row r="752">
      <c r="A752" s="61"/>
      <c r="B752" s="61"/>
      <c r="C752" s="61"/>
      <c r="G752" s="61"/>
      <c r="H752" s="61"/>
      <c r="J752" s="61"/>
      <c r="K752" s="62"/>
      <c r="L752" s="63"/>
      <c r="M752" s="63"/>
      <c r="N752" s="63"/>
      <c r="O752" s="63"/>
      <c r="P752" s="64"/>
      <c r="Q752" s="63"/>
      <c r="R752" s="63"/>
      <c r="S752" s="63"/>
      <c r="T752" s="61"/>
    </row>
    <row r="753">
      <c r="A753" s="61"/>
      <c r="B753" s="61"/>
      <c r="C753" s="61"/>
      <c r="G753" s="61"/>
      <c r="H753" s="61"/>
      <c r="J753" s="61"/>
      <c r="K753" s="62"/>
      <c r="L753" s="63"/>
      <c r="M753" s="63"/>
      <c r="N753" s="63"/>
      <c r="O753" s="63"/>
      <c r="P753" s="64"/>
      <c r="Q753" s="63"/>
      <c r="R753" s="63"/>
      <c r="S753" s="63"/>
      <c r="T753" s="61"/>
    </row>
    <row r="754">
      <c r="A754" s="61"/>
      <c r="B754" s="61"/>
      <c r="C754" s="61"/>
      <c r="G754" s="61"/>
      <c r="H754" s="61"/>
      <c r="J754" s="61"/>
      <c r="K754" s="62"/>
      <c r="L754" s="63"/>
      <c r="M754" s="63"/>
      <c r="N754" s="63"/>
      <c r="O754" s="63"/>
      <c r="P754" s="64"/>
      <c r="Q754" s="63"/>
      <c r="R754" s="63"/>
      <c r="S754" s="63"/>
      <c r="T754" s="61"/>
    </row>
    <row r="755">
      <c r="A755" s="61"/>
      <c r="B755" s="61"/>
      <c r="C755" s="61"/>
      <c r="G755" s="61"/>
      <c r="H755" s="61"/>
      <c r="J755" s="61"/>
      <c r="K755" s="62"/>
      <c r="L755" s="63"/>
      <c r="M755" s="63"/>
      <c r="N755" s="63"/>
      <c r="O755" s="63"/>
      <c r="P755" s="64"/>
      <c r="Q755" s="63"/>
      <c r="R755" s="63"/>
      <c r="S755" s="63"/>
      <c r="T755" s="61"/>
    </row>
    <row r="756">
      <c r="A756" s="61"/>
      <c r="B756" s="61"/>
      <c r="C756" s="61"/>
      <c r="G756" s="61"/>
      <c r="H756" s="61"/>
      <c r="J756" s="61"/>
      <c r="K756" s="62"/>
      <c r="L756" s="63"/>
      <c r="M756" s="63"/>
      <c r="N756" s="63"/>
      <c r="O756" s="63"/>
      <c r="P756" s="64"/>
      <c r="Q756" s="63"/>
      <c r="R756" s="63"/>
      <c r="S756" s="63"/>
      <c r="T756" s="61"/>
    </row>
    <row r="757">
      <c r="A757" s="61"/>
      <c r="B757" s="61"/>
      <c r="C757" s="61"/>
      <c r="G757" s="61"/>
      <c r="H757" s="61"/>
      <c r="J757" s="61"/>
      <c r="K757" s="62"/>
      <c r="L757" s="63"/>
      <c r="M757" s="63"/>
      <c r="N757" s="63"/>
      <c r="O757" s="63"/>
      <c r="P757" s="64"/>
      <c r="Q757" s="63"/>
      <c r="R757" s="63"/>
      <c r="S757" s="63"/>
      <c r="T757" s="61"/>
    </row>
    <row r="758">
      <c r="A758" s="61"/>
      <c r="B758" s="61"/>
      <c r="C758" s="61"/>
      <c r="G758" s="61"/>
      <c r="H758" s="61"/>
      <c r="J758" s="61"/>
      <c r="K758" s="62"/>
      <c r="L758" s="63"/>
      <c r="M758" s="63"/>
      <c r="N758" s="63"/>
      <c r="O758" s="63"/>
      <c r="P758" s="64"/>
      <c r="Q758" s="63"/>
      <c r="R758" s="63"/>
      <c r="S758" s="63"/>
      <c r="T758" s="61"/>
    </row>
    <row r="759">
      <c r="A759" s="61"/>
      <c r="B759" s="61"/>
      <c r="C759" s="61"/>
      <c r="G759" s="61"/>
      <c r="H759" s="61"/>
      <c r="J759" s="61"/>
      <c r="K759" s="62"/>
      <c r="L759" s="63"/>
      <c r="M759" s="63"/>
      <c r="N759" s="63"/>
      <c r="O759" s="63"/>
      <c r="P759" s="64"/>
      <c r="Q759" s="63"/>
      <c r="R759" s="63"/>
      <c r="S759" s="63"/>
      <c r="T759" s="61"/>
    </row>
    <row r="760">
      <c r="A760" s="61"/>
      <c r="B760" s="61"/>
      <c r="C760" s="61"/>
      <c r="G760" s="61"/>
      <c r="H760" s="61"/>
      <c r="J760" s="61"/>
      <c r="K760" s="62"/>
      <c r="L760" s="63"/>
      <c r="M760" s="63"/>
      <c r="N760" s="63"/>
      <c r="O760" s="63"/>
      <c r="P760" s="64"/>
      <c r="Q760" s="63"/>
      <c r="R760" s="63"/>
      <c r="S760" s="63"/>
      <c r="T760" s="61"/>
    </row>
    <row r="761">
      <c r="A761" s="61"/>
      <c r="B761" s="61"/>
      <c r="C761" s="61"/>
      <c r="G761" s="61"/>
      <c r="H761" s="61"/>
      <c r="J761" s="61"/>
      <c r="K761" s="62"/>
      <c r="L761" s="63"/>
      <c r="M761" s="63"/>
      <c r="N761" s="63"/>
      <c r="O761" s="63"/>
      <c r="P761" s="64"/>
      <c r="Q761" s="63"/>
      <c r="R761" s="63"/>
      <c r="S761" s="63"/>
      <c r="T761" s="61"/>
    </row>
    <row r="762">
      <c r="A762" s="61"/>
      <c r="B762" s="61"/>
      <c r="C762" s="61"/>
      <c r="G762" s="61"/>
      <c r="H762" s="61"/>
      <c r="J762" s="61"/>
      <c r="K762" s="62"/>
      <c r="L762" s="63"/>
      <c r="M762" s="63"/>
      <c r="N762" s="63"/>
      <c r="O762" s="63"/>
      <c r="P762" s="64"/>
      <c r="Q762" s="63"/>
      <c r="R762" s="63"/>
      <c r="S762" s="63"/>
      <c r="T762" s="61"/>
    </row>
    <row r="763">
      <c r="A763" s="61"/>
      <c r="B763" s="61"/>
      <c r="C763" s="61"/>
      <c r="G763" s="61"/>
      <c r="H763" s="61"/>
      <c r="J763" s="61"/>
      <c r="K763" s="62"/>
      <c r="L763" s="63"/>
      <c r="M763" s="63"/>
      <c r="N763" s="63"/>
      <c r="O763" s="63"/>
      <c r="P763" s="64"/>
      <c r="Q763" s="63"/>
      <c r="R763" s="63"/>
      <c r="S763" s="63"/>
      <c r="T763" s="61"/>
    </row>
    <row r="764">
      <c r="A764" s="61"/>
      <c r="B764" s="61"/>
      <c r="C764" s="61"/>
      <c r="G764" s="61"/>
      <c r="H764" s="61"/>
      <c r="J764" s="61"/>
      <c r="K764" s="62"/>
      <c r="L764" s="63"/>
      <c r="M764" s="63"/>
      <c r="N764" s="63"/>
      <c r="O764" s="63"/>
      <c r="P764" s="64"/>
      <c r="Q764" s="63"/>
      <c r="R764" s="63"/>
      <c r="S764" s="63"/>
      <c r="T764" s="61"/>
    </row>
    <row r="765">
      <c r="A765" s="61"/>
      <c r="B765" s="61"/>
      <c r="C765" s="61"/>
      <c r="G765" s="61"/>
      <c r="H765" s="61"/>
      <c r="J765" s="61"/>
      <c r="K765" s="62"/>
      <c r="L765" s="63"/>
      <c r="M765" s="63"/>
      <c r="N765" s="63"/>
      <c r="O765" s="63"/>
      <c r="P765" s="64"/>
      <c r="Q765" s="63"/>
      <c r="R765" s="63"/>
      <c r="S765" s="63"/>
      <c r="T765" s="61"/>
    </row>
    <row r="766">
      <c r="A766" s="61"/>
      <c r="B766" s="61"/>
      <c r="C766" s="61"/>
      <c r="G766" s="61"/>
      <c r="H766" s="61"/>
      <c r="J766" s="61"/>
      <c r="K766" s="62"/>
      <c r="L766" s="63"/>
      <c r="M766" s="63"/>
      <c r="N766" s="63"/>
      <c r="O766" s="63"/>
      <c r="P766" s="64"/>
      <c r="Q766" s="63"/>
      <c r="R766" s="63"/>
      <c r="S766" s="63"/>
      <c r="T766" s="61"/>
    </row>
    <row r="767">
      <c r="A767" s="61"/>
      <c r="B767" s="61"/>
      <c r="C767" s="61"/>
      <c r="G767" s="61"/>
      <c r="H767" s="61"/>
      <c r="J767" s="61"/>
      <c r="K767" s="62"/>
      <c r="L767" s="63"/>
      <c r="M767" s="63"/>
      <c r="N767" s="63"/>
      <c r="O767" s="63"/>
      <c r="P767" s="64"/>
      <c r="Q767" s="63"/>
      <c r="R767" s="63"/>
      <c r="S767" s="63"/>
      <c r="T767" s="61"/>
    </row>
    <row r="768">
      <c r="A768" s="61"/>
      <c r="B768" s="61"/>
      <c r="C768" s="61"/>
      <c r="G768" s="61"/>
      <c r="H768" s="61"/>
      <c r="J768" s="61"/>
      <c r="K768" s="62"/>
      <c r="L768" s="63"/>
      <c r="M768" s="63"/>
      <c r="N768" s="63"/>
      <c r="O768" s="63"/>
      <c r="P768" s="64"/>
      <c r="Q768" s="63"/>
      <c r="R768" s="63"/>
      <c r="S768" s="63"/>
      <c r="T768" s="61"/>
    </row>
    <row r="769">
      <c r="A769" s="61"/>
      <c r="B769" s="61"/>
      <c r="C769" s="61"/>
      <c r="G769" s="61"/>
      <c r="H769" s="61"/>
      <c r="J769" s="61"/>
      <c r="K769" s="62"/>
      <c r="L769" s="63"/>
      <c r="M769" s="63"/>
      <c r="N769" s="63"/>
      <c r="O769" s="63"/>
      <c r="P769" s="64"/>
      <c r="Q769" s="63"/>
      <c r="R769" s="63"/>
      <c r="S769" s="63"/>
      <c r="T769" s="61"/>
    </row>
    <row r="770">
      <c r="A770" s="61"/>
      <c r="B770" s="61"/>
      <c r="C770" s="61"/>
      <c r="G770" s="61"/>
      <c r="H770" s="61"/>
      <c r="J770" s="61"/>
      <c r="K770" s="62"/>
      <c r="L770" s="63"/>
      <c r="M770" s="63"/>
      <c r="N770" s="63"/>
      <c r="O770" s="63"/>
      <c r="P770" s="64"/>
      <c r="Q770" s="63"/>
      <c r="R770" s="63"/>
      <c r="S770" s="63"/>
      <c r="T770" s="61"/>
    </row>
    <row r="771">
      <c r="A771" s="61"/>
      <c r="B771" s="61"/>
      <c r="C771" s="61"/>
      <c r="G771" s="61"/>
      <c r="H771" s="61"/>
      <c r="J771" s="61"/>
      <c r="K771" s="62"/>
      <c r="L771" s="63"/>
      <c r="M771" s="63"/>
      <c r="N771" s="63"/>
      <c r="O771" s="63"/>
      <c r="P771" s="64"/>
      <c r="Q771" s="63"/>
      <c r="R771" s="63"/>
      <c r="S771" s="63"/>
      <c r="T771" s="61"/>
    </row>
    <row r="772">
      <c r="A772" s="61"/>
      <c r="B772" s="61"/>
      <c r="C772" s="61"/>
      <c r="G772" s="61"/>
      <c r="H772" s="61"/>
      <c r="J772" s="61"/>
      <c r="K772" s="62"/>
      <c r="L772" s="63"/>
      <c r="M772" s="63"/>
      <c r="N772" s="63"/>
      <c r="O772" s="63"/>
      <c r="P772" s="64"/>
      <c r="Q772" s="63"/>
      <c r="R772" s="63"/>
      <c r="S772" s="63"/>
      <c r="T772" s="61"/>
    </row>
    <row r="773">
      <c r="A773" s="61"/>
      <c r="B773" s="61"/>
      <c r="C773" s="61"/>
      <c r="G773" s="61"/>
      <c r="H773" s="61"/>
      <c r="J773" s="61"/>
      <c r="K773" s="62"/>
      <c r="L773" s="63"/>
      <c r="M773" s="63"/>
      <c r="N773" s="63"/>
      <c r="O773" s="63"/>
      <c r="P773" s="64"/>
      <c r="Q773" s="63"/>
      <c r="R773" s="63"/>
      <c r="S773" s="63"/>
      <c r="T773" s="61"/>
    </row>
    <row r="774">
      <c r="A774" s="61"/>
      <c r="B774" s="61"/>
      <c r="C774" s="61"/>
      <c r="G774" s="61"/>
      <c r="H774" s="61"/>
      <c r="J774" s="61"/>
      <c r="K774" s="62"/>
      <c r="L774" s="63"/>
      <c r="M774" s="63"/>
      <c r="N774" s="63"/>
      <c r="O774" s="63"/>
      <c r="P774" s="64"/>
      <c r="Q774" s="63"/>
      <c r="R774" s="63"/>
      <c r="S774" s="63"/>
      <c r="T774" s="61"/>
    </row>
    <row r="775">
      <c r="A775" s="61"/>
      <c r="B775" s="61"/>
      <c r="C775" s="61"/>
      <c r="G775" s="61"/>
      <c r="H775" s="61"/>
      <c r="J775" s="61"/>
      <c r="K775" s="62"/>
      <c r="L775" s="63"/>
      <c r="M775" s="63"/>
      <c r="N775" s="63"/>
      <c r="O775" s="63"/>
      <c r="P775" s="64"/>
      <c r="Q775" s="63"/>
      <c r="R775" s="63"/>
      <c r="S775" s="63"/>
      <c r="T775" s="61"/>
    </row>
    <row r="776">
      <c r="A776" s="61"/>
      <c r="B776" s="61"/>
      <c r="C776" s="61"/>
      <c r="G776" s="61"/>
      <c r="H776" s="61"/>
      <c r="J776" s="61"/>
      <c r="K776" s="62"/>
      <c r="L776" s="63"/>
      <c r="M776" s="63"/>
      <c r="N776" s="63"/>
      <c r="O776" s="63"/>
      <c r="P776" s="64"/>
      <c r="Q776" s="63"/>
      <c r="R776" s="63"/>
      <c r="S776" s="63"/>
      <c r="T776" s="61"/>
    </row>
    <row r="777">
      <c r="A777" s="61"/>
      <c r="B777" s="61"/>
      <c r="C777" s="61"/>
      <c r="G777" s="61"/>
      <c r="H777" s="61"/>
      <c r="J777" s="61"/>
      <c r="K777" s="62"/>
      <c r="L777" s="63"/>
      <c r="M777" s="63"/>
      <c r="N777" s="63"/>
      <c r="O777" s="63"/>
      <c r="P777" s="64"/>
      <c r="Q777" s="63"/>
      <c r="R777" s="63"/>
      <c r="S777" s="63"/>
      <c r="T777" s="61"/>
    </row>
    <row r="778">
      <c r="A778" s="61"/>
      <c r="B778" s="61"/>
      <c r="C778" s="61"/>
      <c r="G778" s="61"/>
      <c r="H778" s="61"/>
      <c r="J778" s="61"/>
      <c r="K778" s="62"/>
      <c r="L778" s="63"/>
      <c r="M778" s="63"/>
      <c r="N778" s="63"/>
      <c r="O778" s="63"/>
      <c r="P778" s="64"/>
      <c r="Q778" s="63"/>
      <c r="R778" s="63"/>
      <c r="S778" s="63"/>
      <c r="T778" s="61"/>
    </row>
    <row r="779">
      <c r="A779" s="61"/>
      <c r="B779" s="61"/>
      <c r="C779" s="61"/>
      <c r="G779" s="61"/>
      <c r="H779" s="61"/>
      <c r="J779" s="61"/>
      <c r="K779" s="62"/>
      <c r="L779" s="63"/>
      <c r="M779" s="63"/>
      <c r="N779" s="63"/>
      <c r="O779" s="63"/>
      <c r="P779" s="64"/>
      <c r="Q779" s="63"/>
      <c r="R779" s="63"/>
      <c r="S779" s="63"/>
      <c r="T779" s="61"/>
    </row>
    <row r="780">
      <c r="A780" s="61"/>
      <c r="B780" s="61"/>
      <c r="C780" s="61"/>
      <c r="G780" s="61"/>
      <c r="H780" s="61"/>
      <c r="J780" s="61"/>
      <c r="K780" s="62"/>
      <c r="L780" s="63"/>
      <c r="M780" s="63"/>
      <c r="N780" s="63"/>
      <c r="O780" s="63"/>
      <c r="P780" s="64"/>
      <c r="Q780" s="63"/>
      <c r="R780" s="63"/>
      <c r="S780" s="63"/>
      <c r="T780" s="61"/>
    </row>
    <row r="781">
      <c r="A781" s="61"/>
      <c r="B781" s="61"/>
      <c r="C781" s="61"/>
      <c r="G781" s="61"/>
      <c r="H781" s="61"/>
      <c r="J781" s="61"/>
      <c r="K781" s="62"/>
      <c r="L781" s="63"/>
      <c r="M781" s="63"/>
      <c r="N781" s="63"/>
      <c r="O781" s="63"/>
      <c r="P781" s="64"/>
      <c r="Q781" s="63"/>
      <c r="R781" s="63"/>
      <c r="S781" s="63"/>
      <c r="T781" s="61"/>
    </row>
    <row r="782">
      <c r="A782" s="61"/>
      <c r="B782" s="61"/>
      <c r="C782" s="61"/>
      <c r="G782" s="61"/>
      <c r="H782" s="61"/>
      <c r="J782" s="61"/>
      <c r="K782" s="62"/>
      <c r="L782" s="63"/>
      <c r="M782" s="63"/>
      <c r="N782" s="63"/>
      <c r="O782" s="63"/>
      <c r="P782" s="64"/>
      <c r="Q782" s="63"/>
      <c r="R782" s="63"/>
      <c r="S782" s="63"/>
      <c r="T782" s="61"/>
    </row>
    <row r="783">
      <c r="A783" s="61"/>
      <c r="B783" s="61"/>
      <c r="C783" s="61"/>
      <c r="G783" s="61"/>
      <c r="H783" s="61"/>
      <c r="J783" s="61"/>
      <c r="K783" s="62"/>
      <c r="L783" s="63"/>
      <c r="M783" s="63"/>
      <c r="N783" s="63"/>
      <c r="O783" s="63"/>
      <c r="P783" s="64"/>
      <c r="Q783" s="63"/>
      <c r="R783" s="63"/>
      <c r="S783" s="63"/>
      <c r="T783" s="61"/>
    </row>
    <row r="784">
      <c r="A784" s="61"/>
      <c r="B784" s="61"/>
      <c r="C784" s="61"/>
      <c r="G784" s="61"/>
      <c r="H784" s="61"/>
      <c r="J784" s="61"/>
      <c r="K784" s="62"/>
      <c r="L784" s="63"/>
      <c r="M784" s="63"/>
      <c r="N784" s="63"/>
      <c r="O784" s="63"/>
      <c r="P784" s="64"/>
      <c r="Q784" s="63"/>
      <c r="R784" s="63"/>
      <c r="S784" s="63"/>
      <c r="T784" s="61"/>
    </row>
    <row r="785">
      <c r="A785" s="61"/>
      <c r="B785" s="61"/>
      <c r="C785" s="61"/>
      <c r="G785" s="61"/>
      <c r="H785" s="61"/>
      <c r="J785" s="61"/>
      <c r="K785" s="62"/>
      <c r="L785" s="63"/>
      <c r="M785" s="63"/>
      <c r="N785" s="63"/>
      <c r="O785" s="63"/>
      <c r="P785" s="64"/>
      <c r="Q785" s="63"/>
      <c r="R785" s="63"/>
      <c r="S785" s="63"/>
      <c r="T785" s="61"/>
    </row>
    <row r="786">
      <c r="A786" s="61"/>
      <c r="B786" s="61"/>
      <c r="C786" s="61"/>
      <c r="G786" s="61"/>
      <c r="H786" s="61"/>
      <c r="J786" s="61"/>
      <c r="K786" s="62"/>
      <c r="L786" s="63"/>
      <c r="M786" s="63"/>
      <c r="N786" s="63"/>
      <c r="O786" s="63"/>
      <c r="P786" s="64"/>
      <c r="Q786" s="63"/>
      <c r="R786" s="63"/>
      <c r="S786" s="63"/>
      <c r="T786" s="61"/>
    </row>
    <row r="787">
      <c r="A787" s="61"/>
      <c r="B787" s="61"/>
      <c r="C787" s="61"/>
      <c r="G787" s="61"/>
      <c r="H787" s="61"/>
      <c r="J787" s="61"/>
      <c r="K787" s="62"/>
      <c r="L787" s="63"/>
      <c r="M787" s="63"/>
      <c r="N787" s="63"/>
      <c r="O787" s="63"/>
      <c r="P787" s="64"/>
      <c r="Q787" s="63"/>
      <c r="R787" s="63"/>
      <c r="S787" s="63"/>
      <c r="T787" s="61"/>
    </row>
    <row r="788">
      <c r="A788" s="61"/>
      <c r="B788" s="61"/>
      <c r="C788" s="61"/>
      <c r="G788" s="61"/>
      <c r="H788" s="61"/>
      <c r="J788" s="61"/>
      <c r="K788" s="62"/>
      <c r="L788" s="63"/>
      <c r="M788" s="63"/>
      <c r="N788" s="63"/>
      <c r="O788" s="63"/>
      <c r="P788" s="64"/>
      <c r="Q788" s="63"/>
      <c r="R788" s="63"/>
      <c r="S788" s="63"/>
      <c r="T788" s="61"/>
    </row>
    <row r="789">
      <c r="A789" s="61"/>
      <c r="B789" s="61"/>
      <c r="C789" s="61"/>
      <c r="G789" s="61"/>
      <c r="H789" s="61"/>
      <c r="J789" s="61"/>
      <c r="K789" s="62"/>
      <c r="L789" s="63"/>
      <c r="M789" s="63"/>
      <c r="N789" s="63"/>
      <c r="O789" s="63"/>
      <c r="P789" s="64"/>
      <c r="Q789" s="63"/>
      <c r="R789" s="63"/>
      <c r="S789" s="63"/>
      <c r="T789" s="61"/>
    </row>
    <row r="790">
      <c r="A790" s="61"/>
      <c r="B790" s="61"/>
      <c r="C790" s="61"/>
      <c r="G790" s="61"/>
      <c r="H790" s="61"/>
      <c r="J790" s="61"/>
      <c r="K790" s="62"/>
      <c r="L790" s="63"/>
      <c r="M790" s="63"/>
      <c r="N790" s="63"/>
      <c r="O790" s="63"/>
      <c r="P790" s="64"/>
      <c r="Q790" s="63"/>
      <c r="R790" s="63"/>
      <c r="S790" s="63"/>
      <c r="T790" s="61"/>
    </row>
    <row r="791">
      <c r="A791" s="61"/>
      <c r="B791" s="61"/>
      <c r="C791" s="61"/>
      <c r="G791" s="61"/>
      <c r="H791" s="61"/>
      <c r="J791" s="61"/>
      <c r="K791" s="62"/>
      <c r="L791" s="63"/>
      <c r="M791" s="63"/>
      <c r="N791" s="63"/>
      <c r="O791" s="63"/>
      <c r="P791" s="64"/>
      <c r="Q791" s="63"/>
      <c r="R791" s="63"/>
      <c r="S791" s="63"/>
      <c r="T791" s="61"/>
    </row>
    <row r="792">
      <c r="A792" s="61"/>
      <c r="B792" s="61"/>
      <c r="C792" s="61"/>
      <c r="G792" s="61"/>
      <c r="H792" s="61"/>
      <c r="J792" s="61"/>
      <c r="K792" s="62"/>
      <c r="L792" s="63"/>
      <c r="M792" s="63"/>
      <c r="N792" s="63"/>
      <c r="O792" s="63"/>
      <c r="P792" s="64"/>
      <c r="Q792" s="63"/>
      <c r="R792" s="63"/>
      <c r="S792" s="63"/>
      <c r="T792" s="61"/>
    </row>
    <row r="793">
      <c r="A793" s="61"/>
      <c r="B793" s="61"/>
      <c r="C793" s="61"/>
      <c r="G793" s="61"/>
      <c r="H793" s="61"/>
      <c r="J793" s="61"/>
      <c r="K793" s="62"/>
      <c r="L793" s="63"/>
      <c r="M793" s="63"/>
      <c r="N793" s="63"/>
      <c r="O793" s="63"/>
      <c r="P793" s="64"/>
      <c r="Q793" s="63"/>
      <c r="R793" s="63"/>
      <c r="S793" s="63"/>
      <c r="T793" s="61"/>
    </row>
    <row r="794">
      <c r="A794" s="61"/>
      <c r="B794" s="61"/>
      <c r="C794" s="61"/>
      <c r="G794" s="61"/>
      <c r="H794" s="61"/>
      <c r="J794" s="61"/>
      <c r="K794" s="62"/>
      <c r="L794" s="63"/>
      <c r="M794" s="63"/>
      <c r="N794" s="63"/>
      <c r="O794" s="63"/>
      <c r="P794" s="64"/>
      <c r="Q794" s="63"/>
      <c r="R794" s="63"/>
      <c r="S794" s="63"/>
      <c r="T794" s="61"/>
    </row>
    <row r="795">
      <c r="A795" s="61"/>
      <c r="B795" s="61"/>
      <c r="C795" s="61"/>
      <c r="G795" s="61"/>
      <c r="H795" s="61"/>
      <c r="J795" s="61"/>
      <c r="K795" s="62"/>
      <c r="L795" s="63"/>
      <c r="M795" s="63"/>
      <c r="N795" s="63"/>
      <c r="O795" s="63"/>
      <c r="P795" s="64"/>
      <c r="Q795" s="63"/>
      <c r="R795" s="63"/>
      <c r="S795" s="63"/>
      <c r="T795" s="61"/>
    </row>
    <row r="796">
      <c r="A796" s="61"/>
      <c r="B796" s="61"/>
      <c r="C796" s="61"/>
      <c r="G796" s="61"/>
      <c r="H796" s="61"/>
      <c r="J796" s="61"/>
      <c r="K796" s="62"/>
      <c r="L796" s="63"/>
      <c r="M796" s="63"/>
      <c r="N796" s="63"/>
      <c r="O796" s="63"/>
      <c r="P796" s="64"/>
      <c r="Q796" s="63"/>
      <c r="R796" s="63"/>
      <c r="S796" s="63"/>
      <c r="T796" s="61"/>
    </row>
    <row r="797">
      <c r="A797" s="61"/>
      <c r="B797" s="61"/>
      <c r="C797" s="61"/>
      <c r="G797" s="61"/>
      <c r="H797" s="61"/>
      <c r="J797" s="61"/>
      <c r="K797" s="62"/>
      <c r="L797" s="63"/>
      <c r="M797" s="63"/>
      <c r="N797" s="63"/>
      <c r="O797" s="63"/>
      <c r="P797" s="64"/>
      <c r="Q797" s="63"/>
      <c r="R797" s="63"/>
      <c r="S797" s="63"/>
      <c r="T797" s="61"/>
    </row>
    <row r="798">
      <c r="A798" s="61"/>
      <c r="B798" s="61"/>
      <c r="C798" s="61"/>
      <c r="G798" s="61"/>
      <c r="H798" s="61"/>
      <c r="J798" s="61"/>
      <c r="K798" s="62"/>
      <c r="L798" s="63"/>
      <c r="M798" s="63"/>
      <c r="N798" s="63"/>
      <c r="O798" s="63"/>
      <c r="P798" s="64"/>
      <c r="Q798" s="63"/>
      <c r="R798" s="63"/>
      <c r="S798" s="63"/>
      <c r="T798" s="61"/>
    </row>
    <row r="799">
      <c r="A799" s="61"/>
      <c r="B799" s="61"/>
      <c r="C799" s="61"/>
      <c r="G799" s="61"/>
      <c r="H799" s="61"/>
      <c r="J799" s="61"/>
      <c r="K799" s="62"/>
      <c r="L799" s="63"/>
      <c r="M799" s="63"/>
      <c r="N799" s="63"/>
      <c r="O799" s="63"/>
      <c r="P799" s="64"/>
      <c r="Q799" s="63"/>
      <c r="R799" s="63"/>
      <c r="S799" s="63"/>
      <c r="T799" s="61"/>
    </row>
    <row r="800">
      <c r="A800" s="61"/>
      <c r="B800" s="61"/>
      <c r="C800" s="61"/>
      <c r="G800" s="61"/>
      <c r="H800" s="61"/>
      <c r="J800" s="61"/>
      <c r="K800" s="62"/>
      <c r="L800" s="63"/>
      <c r="M800" s="63"/>
      <c r="N800" s="63"/>
      <c r="O800" s="63"/>
      <c r="P800" s="64"/>
      <c r="Q800" s="63"/>
      <c r="R800" s="63"/>
      <c r="S800" s="63"/>
      <c r="T800" s="61"/>
    </row>
    <row r="801">
      <c r="A801" s="61"/>
      <c r="B801" s="61"/>
      <c r="C801" s="61"/>
      <c r="G801" s="61"/>
      <c r="H801" s="61"/>
      <c r="J801" s="61"/>
      <c r="K801" s="62"/>
      <c r="L801" s="63"/>
      <c r="M801" s="63"/>
      <c r="N801" s="63"/>
      <c r="O801" s="63"/>
      <c r="P801" s="64"/>
      <c r="Q801" s="63"/>
      <c r="R801" s="63"/>
      <c r="S801" s="63"/>
      <c r="T801" s="61"/>
    </row>
    <row r="802">
      <c r="A802" s="61"/>
      <c r="B802" s="61"/>
      <c r="C802" s="61"/>
      <c r="G802" s="61"/>
      <c r="H802" s="61"/>
      <c r="J802" s="61"/>
      <c r="K802" s="62"/>
      <c r="L802" s="63"/>
      <c r="M802" s="63"/>
      <c r="N802" s="63"/>
      <c r="O802" s="63"/>
      <c r="P802" s="64"/>
      <c r="Q802" s="63"/>
      <c r="R802" s="63"/>
      <c r="S802" s="63"/>
      <c r="T802" s="61"/>
    </row>
    <row r="803">
      <c r="A803" s="61"/>
      <c r="B803" s="61"/>
      <c r="C803" s="61"/>
      <c r="G803" s="61"/>
      <c r="H803" s="61"/>
      <c r="J803" s="61"/>
      <c r="K803" s="62"/>
      <c r="L803" s="63"/>
      <c r="M803" s="63"/>
      <c r="N803" s="63"/>
      <c r="O803" s="63"/>
      <c r="P803" s="64"/>
      <c r="Q803" s="63"/>
      <c r="R803" s="63"/>
      <c r="S803" s="63"/>
      <c r="T803" s="61"/>
    </row>
    <row r="804">
      <c r="A804" s="61"/>
      <c r="B804" s="61"/>
      <c r="C804" s="61"/>
      <c r="G804" s="61"/>
      <c r="H804" s="61"/>
      <c r="J804" s="61"/>
      <c r="K804" s="62"/>
      <c r="L804" s="63"/>
      <c r="M804" s="63"/>
      <c r="N804" s="63"/>
      <c r="O804" s="63"/>
      <c r="P804" s="64"/>
      <c r="Q804" s="63"/>
      <c r="R804" s="63"/>
      <c r="S804" s="63"/>
      <c r="T804" s="61"/>
    </row>
    <row r="805">
      <c r="A805" s="61"/>
      <c r="B805" s="61"/>
      <c r="C805" s="61"/>
      <c r="G805" s="61"/>
      <c r="H805" s="61"/>
      <c r="J805" s="61"/>
      <c r="K805" s="62"/>
      <c r="L805" s="63"/>
      <c r="M805" s="63"/>
      <c r="N805" s="63"/>
      <c r="O805" s="63"/>
      <c r="P805" s="64"/>
      <c r="Q805" s="63"/>
      <c r="R805" s="63"/>
      <c r="S805" s="63"/>
      <c r="T805" s="61"/>
    </row>
    <row r="806">
      <c r="A806" s="61"/>
      <c r="B806" s="61"/>
      <c r="C806" s="61"/>
      <c r="G806" s="61"/>
      <c r="H806" s="61"/>
      <c r="J806" s="61"/>
      <c r="K806" s="62"/>
      <c r="L806" s="63"/>
      <c r="M806" s="63"/>
      <c r="N806" s="63"/>
      <c r="O806" s="63"/>
      <c r="P806" s="64"/>
      <c r="Q806" s="63"/>
      <c r="R806" s="63"/>
      <c r="S806" s="63"/>
      <c r="T806" s="61"/>
    </row>
    <row r="807">
      <c r="A807" s="61"/>
      <c r="B807" s="61"/>
      <c r="C807" s="61"/>
      <c r="G807" s="61"/>
      <c r="H807" s="61"/>
      <c r="J807" s="61"/>
      <c r="K807" s="62"/>
      <c r="L807" s="63"/>
      <c r="M807" s="63"/>
      <c r="N807" s="63"/>
      <c r="O807" s="63"/>
      <c r="P807" s="64"/>
      <c r="Q807" s="63"/>
      <c r="R807" s="63"/>
      <c r="S807" s="63"/>
      <c r="T807" s="61"/>
    </row>
    <row r="808">
      <c r="A808" s="61"/>
      <c r="B808" s="61"/>
      <c r="C808" s="61"/>
      <c r="G808" s="61"/>
      <c r="H808" s="61"/>
      <c r="J808" s="61"/>
      <c r="K808" s="62"/>
      <c r="L808" s="63"/>
      <c r="M808" s="63"/>
      <c r="N808" s="63"/>
      <c r="O808" s="63"/>
      <c r="P808" s="64"/>
      <c r="Q808" s="63"/>
      <c r="R808" s="63"/>
      <c r="S808" s="63"/>
      <c r="T808" s="61"/>
    </row>
    <row r="809">
      <c r="A809" s="61"/>
      <c r="B809" s="61"/>
      <c r="C809" s="61"/>
      <c r="G809" s="61"/>
      <c r="H809" s="61"/>
      <c r="J809" s="61"/>
      <c r="K809" s="62"/>
      <c r="L809" s="63"/>
      <c r="M809" s="63"/>
      <c r="N809" s="63"/>
      <c r="O809" s="63"/>
      <c r="P809" s="64"/>
      <c r="Q809" s="63"/>
      <c r="R809" s="63"/>
      <c r="S809" s="63"/>
      <c r="T809" s="61"/>
    </row>
    <row r="810">
      <c r="A810" s="61"/>
      <c r="B810" s="61"/>
      <c r="C810" s="61"/>
      <c r="G810" s="61"/>
      <c r="H810" s="61"/>
      <c r="J810" s="61"/>
      <c r="K810" s="62"/>
      <c r="L810" s="63"/>
      <c r="M810" s="63"/>
      <c r="N810" s="63"/>
      <c r="O810" s="63"/>
      <c r="P810" s="64"/>
      <c r="Q810" s="63"/>
      <c r="R810" s="63"/>
      <c r="S810" s="63"/>
      <c r="T810" s="61"/>
    </row>
    <row r="811">
      <c r="A811" s="61"/>
      <c r="B811" s="61"/>
      <c r="C811" s="61"/>
      <c r="G811" s="61"/>
      <c r="H811" s="61"/>
      <c r="J811" s="61"/>
      <c r="K811" s="62"/>
      <c r="L811" s="63"/>
      <c r="M811" s="63"/>
      <c r="N811" s="63"/>
      <c r="O811" s="63"/>
      <c r="P811" s="64"/>
      <c r="Q811" s="63"/>
      <c r="R811" s="63"/>
      <c r="S811" s="63"/>
      <c r="T811" s="61"/>
    </row>
    <row r="812">
      <c r="A812" s="61"/>
      <c r="B812" s="61"/>
      <c r="C812" s="61"/>
      <c r="G812" s="61"/>
      <c r="H812" s="61"/>
      <c r="J812" s="61"/>
      <c r="K812" s="62"/>
      <c r="L812" s="63"/>
      <c r="M812" s="63"/>
      <c r="N812" s="63"/>
      <c r="O812" s="63"/>
      <c r="P812" s="64"/>
      <c r="Q812" s="63"/>
      <c r="R812" s="63"/>
      <c r="S812" s="63"/>
      <c r="T812" s="61"/>
    </row>
    <row r="813">
      <c r="A813" s="61"/>
      <c r="B813" s="61"/>
      <c r="C813" s="61"/>
      <c r="G813" s="61"/>
      <c r="H813" s="61"/>
      <c r="J813" s="61"/>
      <c r="K813" s="62"/>
      <c r="L813" s="63"/>
      <c r="M813" s="63"/>
      <c r="N813" s="63"/>
      <c r="O813" s="63"/>
      <c r="P813" s="64"/>
      <c r="Q813" s="63"/>
      <c r="R813" s="63"/>
      <c r="S813" s="63"/>
      <c r="T813" s="61"/>
    </row>
    <row r="814">
      <c r="A814" s="61"/>
      <c r="B814" s="61"/>
      <c r="C814" s="61"/>
      <c r="G814" s="61"/>
      <c r="H814" s="61"/>
      <c r="J814" s="61"/>
      <c r="K814" s="62"/>
      <c r="L814" s="63"/>
      <c r="M814" s="63"/>
      <c r="N814" s="63"/>
      <c r="O814" s="63"/>
      <c r="P814" s="64"/>
      <c r="Q814" s="63"/>
      <c r="R814" s="63"/>
      <c r="S814" s="63"/>
      <c r="T814" s="61"/>
    </row>
    <row r="815">
      <c r="A815" s="61"/>
      <c r="B815" s="61"/>
      <c r="C815" s="61"/>
      <c r="G815" s="61"/>
      <c r="H815" s="61"/>
      <c r="J815" s="61"/>
      <c r="K815" s="62"/>
      <c r="L815" s="63"/>
      <c r="M815" s="63"/>
      <c r="N815" s="63"/>
      <c r="O815" s="63"/>
      <c r="P815" s="64"/>
      <c r="Q815" s="63"/>
      <c r="R815" s="63"/>
      <c r="S815" s="63"/>
      <c r="T815" s="61"/>
    </row>
    <row r="816">
      <c r="A816" s="61"/>
      <c r="B816" s="61"/>
      <c r="C816" s="61"/>
      <c r="G816" s="61"/>
      <c r="H816" s="61"/>
      <c r="J816" s="61"/>
      <c r="K816" s="62"/>
      <c r="L816" s="63"/>
      <c r="M816" s="63"/>
      <c r="N816" s="63"/>
      <c r="O816" s="63"/>
      <c r="P816" s="64"/>
      <c r="Q816" s="63"/>
      <c r="R816" s="63"/>
      <c r="S816" s="63"/>
      <c r="T816" s="61"/>
    </row>
    <row r="817">
      <c r="A817" s="61"/>
      <c r="B817" s="61"/>
      <c r="C817" s="61"/>
      <c r="G817" s="61"/>
      <c r="H817" s="61"/>
      <c r="J817" s="61"/>
      <c r="K817" s="62"/>
      <c r="L817" s="63"/>
      <c r="M817" s="63"/>
      <c r="N817" s="63"/>
      <c r="O817" s="63"/>
      <c r="P817" s="64"/>
      <c r="Q817" s="63"/>
      <c r="R817" s="63"/>
      <c r="S817" s="63"/>
      <c r="T817" s="61"/>
    </row>
    <row r="818">
      <c r="A818" s="61"/>
      <c r="B818" s="61"/>
      <c r="C818" s="61"/>
      <c r="G818" s="61"/>
      <c r="H818" s="61"/>
      <c r="J818" s="61"/>
      <c r="K818" s="62"/>
      <c r="L818" s="63"/>
      <c r="M818" s="63"/>
      <c r="N818" s="63"/>
      <c r="O818" s="63"/>
      <c r="P818" s="64"/>
      <c r="Q818" s="63"/>
      <c r="R818" s="63"/>
      <c r="S818" s="63"/>
      <c r="T818" s="61"/>
    </row>
    <row r="819">
      <c r="A819" s="61"/>
      <c r="B819" s="61"/>
      <c r="C819" s="61"/>
      <c r="G819" s="61"/>
      <c r="H819" s="61"/>
      <c r="J819" s="61"/>
      <c r="K819" s="62"/>
      <c r="L819" s="63"/>
      <c r="M819" s="63"/>
      <c r="N819" s="63"/>
      <c r="O819" s="63"/>
      <c r="P819" s="64"/>
      <c r="Q819" s="63"/>
      <c r="R819" s="63"/>
      <c r="S819" s="63"/>
      <c r="T819" s="61"/>
    </row>
    <row r="820">
      <c r="A820" s="61"/>
      <c r="B820" s="61"/>
      <c r="C820" s="61"/>
      <c r="G820" s="61"/>
      <c r="H820" s="61"/>
      <c r="J820" s="61"/>
      <c r="K820" s="62"/>
      <c r="L820" s="63"/>
      <c r="M820" s="63"/>
      <c r="N820" s="63"/>
      <c r="O820" s="63"/>
      <c r="P820" s="64"/>
      <c r="Q820" s="63"/>
      <c r="R820" s="63"/>
      <c r="S820" s="63"/>
      <c r="T820" s="61"/>
    </row>
    <row r="821">
      <c r="A821" s="61"/>
      <c r="B821" s="61"/>
      <c r="C821" s="61"/>
      <c r="G821" s="61"/>
      <c r="H821" s="61"/>
      <c r="J821" s="61"/>
      <c r="K821" s="62"/>
      <c r="L821" s="63"/>
      <c r="M821" s="63"/>
      <c r="N821" s="63"/>
      <c r="O821" s="63"/>
      <c r="P821" s="64"/>
      <c r="Q821" s="63"/>
      <c r="R821" s="63"/>
      <c r="S821" s="63"/>
      <c r="T821" s="61"/>
    </row>
    <row r="822">
      <c r="A822" s="61"/>
      <c r="B822" s="61"/>
      <c r="C822" s="61"/>
      <c r="G822" s="61"/>
      <c r="H822" s="61"/>
      <c r="J822" s="61"/>
      <c r="K822" s="62"/>
      <c r="L822" s="63"/>
      <c r="M822" s="63"/>
      <c r="N822" s="63"/>
      <c r="O822" s="63"/>
      <c r="P822" s="64"/>
      <c r="Q822" s="63"/>
      <c r="R822" s="63"/>
      <c r="S822" s="63"/>
      <c r="T822" s="61"/>
    </row>
    <row r="823">
      <c r="A823" s="61"/>
      <c r="B823" s="61"/>
      <c r="C823" s="61"/>
      <c r="G823" s="61"/>
      <c r="H823" s="61"/>
      <c r="J823" s="61"/>
      <c r="K823" s="62"/>
      <c r="L823" s="63"/>
      <c r="M823" s="63"/>
      <c r="N823" s="63"/>
      <c r="O823" s="63"/>
      <c r="P823" s="64"/>
      <c r="Q823" s="63"/>
      <c r="R823" s="63"/>
      <c r="S823" s="63"/>
      <c r="T823" s="61"/>
    </row>
    <row r="824">
      <c r="A824" s="61"/>
      <c r="B824" s="61"/>
      <c r="C824" s="61"/>
      <c r="G824" s="61"/>
      <c r="H824" s="61"/>
      <c r="J824" s="61"/>
      <c r="K824" s="62"/>
      <c r="L824" s="63"/>
      <c r="M824" s="63"/>
      <c r="N824" s="63"/>
      <c r="O824" s="63"/>
      <c r="P824" s="64"/>
      <c r="Q824" s="63"/>
      <c r="R824" s="63"/>
      <c r="S824" s="63"/>
      <c r="T824" s="61"/>
    </row>
    <row r="825">
      <c r="A825" s="61"/>
      <c r="B825" s="61"/>
      <c r="C825" s="61"/>
      <c r="G825" s="61"/>
      <c r="H825" s="61"/>
      <c r="J825" s="61"/>
      <c r="K825" s="62"/>
      <c r="L825" s="63"/>
      <c r="M825" s="63"/>
      <c r="N825" s="63"/>
      <c r="O825" s="63"/>
      <c r="P825" s="64"/>
      <c r="Q825" s="63"/>
      <c r="R825" s="63"/>
      <c r="S825" s="63"/>
      <c r="T825" s="61"/>
    </row>
    <row r="826">
      <c r="A826" s="61"/>
      <c r="B826" s="61"/>
      <c r="C826" s="61"/>
      <c r="G826" s="61"/>
      <c r="H826" s="61"/>
      <c r="J826" s="61"/>
      <c r="K826" s="62"/>
      <c r="L826" s="63"/>
      <c r="M826" s="63"/>
      <c r="N826" s="63"/>
      <c r="O826" s="63"/>
      <c r="P826" s="64"/>
      <c r="Q826" s="63"/>
      <c r="R826" s="63"/>
      <c r="S826" s="63"/>
      <c r="T826" s="61"/>
    </row>
    <row r="827">
      <c r="A827" s="61"/>
      <c r="B827" s="61"/>
      <c r="C827" s="61"/>
      <c r="G827" s="61"/>
      <c r="H827" s="61"/>
      <c r="J827" s="61"/>
      <c r="K827" s="62"/>
      <c r="L827" s="63"/>
      <c r="M827" s="63"/>
      <c r="N827" s="63"/>
      <c r="O827" s="63"/>
      <c r="P827" s="64"/>
      <c r="Q827" s="63"/>
      <c r="R827" s="63"/>
      <c r="S827" s="63"/>
      <c r="T827" s="61"/>
    </row>
    <row r="828">
      <c r="A828" s="61"/>
      <c r="B828" s="61"/>
      <c r="C828" s="61"/>
      <c r="G828" s="61"/>
      <c r="H828" s="61"/>
      <c r="J828" s="61"/>
      <c r="K828" s="62"/>
      <c r="L828" s="63"/>
      <c r="M828" s="63"/>
      <c r="N828" s="63"/>
      <c r="O828" s="63"/>
      <c r="P828" s="64"/>
      <c r="Q828" s="63"/>
      <c r="R828" s="63"/>
      <c r="S828" s="63"/>
      <c r="T828" s="61"/>
    </row>
    <row r="829">
      <c r="A829" s="61"/>
      <c r="B829" s="61"/>
      <c r="C829" s="61"/>
      <c r="G829" s="61"/>
      <c r="H829" s="61"/>
      <c r="J829" s="61"/>
      <c r="K829" s="62"/>
      <c r="L829" s="63"/>
      <c r="M829" s="63"/>
      <c r="N829" s="63"/>
      <c r="O829" s="63"/>
      <c r="P829" s="64"/>
      <c r="Q829" s="63"/>
      <c r="R829" s="63"/>
      <c r="S829" s="63"/>
      <c r="T829" s="61"/>
    </row>
    <row r="830">
      <c r="A830" s="61"/>
      <c r="B830" s="61"/>
      <c r="C830" s="61"/>
      <c r="G830" s="61"/>
      <c r="H830" s="61"/>
      <c r="J830" s="61"/>
      <c r="K830" s="62"/>
      <c r="L830" s="63"/>
      <c r="M830" s="63"/>
      <c r="N830" s="63"/>
      <c r="O830" s="63"/>
      <c r="P830" s="64"/>
      <c r="Q830" s="63"/>
      <c r="R830" s="63"/>
      <c r="S830" s="63"/>
      <c r="T830" s="61"/>
    </row>
    <row r="831">
      <c r="A831" s="61"/>
      <c r="B831" s="61"/>
      <c r="C831" s="61"/>
      <c r="G831" s="61"/>
      <c r="H831" s="61"/>
      <c r="J831" s="61"/>
      <c r="K831" s="62"/>
      <c r="L831" s="63"/>
      <c r="M831" s="63"/>
      <c r="N831" s="63"/>
      <c r="O831" s="63"/>
      <c r="P831" s="64"/>
      <c r="Q831" s="63"/>
      <c r="R831" s="63"/>
      <c r="S831" s="63"/>
      <c r="T831" s="61"/>
    </row>
    <row r="832">
      <c r="A832" s="61"/>
      <c r="B832" s="61"/>
      <c r="C832" s="61"/>
      <c r="G832" s="61"/>
      <c r="H832" s="61"/>
      <c r="J832" s="61"/>
      <c r="K832" s="62"/>
      <c r="L832" s="63"/>
      <c r="M832" s="63"/>
      <c r="N832" s="63"/>
      <c r="O832" s="63"/>
      <c r="P832" s="64"/>
      <c r="Q832" s="63"/>
      <c r="R832" s="63"/>
      <c r="S832" s="63"/>
      <c r="T832" s="61"/>
    </row>
    <row r="833">
      <c r="A833" s="61"/>
      <c r="B833" s="61"/>
      <c r="C833" s="61"/>
      <c r="G833" s="61"/>
      <c r="H833" s="61"/>
      <c r="J833" s="61"/>
      <c r="K833" s="62"/>
      <c r="L833" s="63"/>
      <c r="M833" s="63"/>
      <c r="N833" s="63"/>
      <c r="O833" s="63"/>
      <c r="P833" s="64"/>
      <c r="Q833" s="63"/>
      <c r="R833" s="63"/>
      <c r="S833" s="63"/>
      <c r="T833" s="61"/>
    </row>
    <row r="834">
      <c r="A834" s="61"/>
      <c r="B834" s="61"/>
      <c r="C834" s="61"/>
      <c r="G834" s="61"/>
      <c r="H834" s="61"/>
      <c r="J834" s="61"/>
      <c r="K834" s="62"/>
      <c r="L834" s="63"/>
      <c r="M834" s="63"/>
      <c r="N834" s="63"/>
      <c r="O834" s="63"/>
      <c r="P834" s="64"/>
      <c r="Q834" s="63"/>
      <c r="R834" s="63"/>
      <c r="S834" s="63"/>
      <c r="T834" s="61"/>
    </row>
    <row r="835">
      <c r="A835" s="61"/>
      <c r="B835" s="61"/>
      <c r="C835" s="61"/>
      <c r="G835" s="61"/>
      <c r="H835" s="61"/>
      <c r="J835" s="61"/>
      <c r="K835" s="62"/>
      <c r="L835" s="63"/>
      <c r="M835" s="63"/>
      <c r="N835" s="63"/>
      <c r="O835" s="63"/>
      <c r="P835" s="64"/>
      <c r="Q835" s="63"/>
      <c r="R835" s="63"/>
      <c r="S835" s="63"/>
      <c r="T835" s="61"/>
    </row>
    <row r="836">
      <c r="A836" s="61"/>
      <c r="B836" s="61"/>
      <c r="C836" s="61"/>
      <c r="G836" s="61"/>
      <c r="H836" s="61"/>
      <c r="J836" s="61"/>
      <c r="K836" s="62"/>
      <c r="L836" s="63"/>
      <c r="M836" s="63"/>
      <c r="N836" s="63"/>
      <c r="O836" s="63"/>
      <c r="P836" s="64"/>
      <c r="Q836" s="63"/>
      <c r="R836" s="63"/>
      <c r="S836" s="63"/>
      <c r="T836" s="61"/>
    </row>
    <row r="837">
      <c r="A837" s="61"/>
      <c r="B837" s="61"/>
      <c r="C837" s="61"/>
      <c r="G837" s="61"/>
      <c r="H837" s="61"/>
      <c r="J837" s="61"/>
      <c r="K837" s="62"/>
      <c r="L837" s="63"/>
      <c r="M837" s="63"/>
      <c r="N837" s="63"/>
      <c r="O837" s="63"/>
      <c r="P837" s="64"/>
      <c r="Q837" s="63"/>
      <c r="R837" s="63"/>
      <c r="S837" s="63"/>
      <c r="T837" s="61"/>
    </row>
    <row r="838">
      <c r="A838" s="61"/>
      <c r="B838" s="61"/>
      <c r="C838" s="61"/>
      <c r="G838" s="61"/>
      <c r="H838" s="61"/>
      <c r="J838" s="61"/>
      <c r="K838" s="62"/>
      <c r="L838" s="63"/>
      <c r="M838" s="63"/>
      <c r="N838" s="63"/>
      <c r="O838" s="63"/>
      <c r="P838" s="64"/>
      <c r="Q838" s="63"/>
      <c r="R838" s="63"/>
      <c r="S838" s="63"/>
      <c r="T838" s="61"/>
    </row>
    <row r="839">
      <c r="A839" s="61"/>
      <c r="B839" s="61"/>
      <c r="C839" s="61"/>
      <c r="G839" s="61"/>
      <c r="H839" s="61"/>
      <c r="J839" s="61"/>
      <c r="K839" s="62"/>
      <c r="L839" s="63"/>
      <c r="M839" s="63"/>
      <c r="N839" s="63"/>
      <c r="O839" s="63"/>
      <c r="P839" s="64"/>
      <c r="Q839" s="63"/>
      <c r="R839" s="63"/>
      <c r="S839" s="63"/>
      <c r="T839" s="61"/>
    </row>
    <row r="840">
      <c r="A840" s="61"/>
      <c r="B840" s="61"/>
      <c r="C840" s="61"/>
      <c r="G840" s="61"/>
      <c r="H840" s="61"/>
      <c r="J840" s="61"/>
      <c r="K840" s="62"/>
      <c r="L840" s="63"/>
      <c r="M840" s="63"/>
      <c r="N840" s="63"/>
      <c r="O840" s="63"/>
      <c r="P840" s="64"/>
      <c r="Q840" s="63"/>
      <c r="R840" s="63"/>
      <c r="S840" s="63"/>
      <c r="T840" s="61"/>
    </row>
    <row r="841">
      <c r="A841" s="61"/>
      <c r="B841" s="61"/>
      <c r="C841" s="61"/>
      <c r="G841" s="61"/>
      <c r="H841" s="61"/>
      <c r="J841" s="61"/>
      <c r="K841" s="62"/>
      <c r="L841" s="63"/>
      <c r="M841" s="63"/>
      <c r="N841" s="63"/>
      <c r="O841" s="63"/>
      <c r="P841" s="64"/>
      <c r="Q841" s="63"/>
      <c r="R841" s="63"/>
      <c r="S841" s="63"/>
      <c r="T841" s="61"/>
    </row>
    <row r="842">
      <c r="A842" s="61"/>
      <c r="B842" s="61"/>
      <c r="C842" s="61"/>
      <c r="G842" s="61"/>
      <c r="H842" s="61"/>
      <c r="J842" s="61"/>
      <c r="K842" s="62"/>
      <c r="L842" s="63"/>
      <c r="M842" s="63"/>
      <c r="N842" s="63"/>
      <c r="O842" s="63"/>
      <c r="P842" s="64"/>
      <c r="Q842" s="63"/>
      <c r="R842" s="63"/>
      <c r="S842" s="63"/>
      <c r="T842" s="61"/>
    </row>
    <row r="843">
      <c r="A843" s="61"/>
      <c r="B843" s="61"/>
      <c r="C843" s="61"/>
      <c r="G843" s="61"/>
      <c r="H843" s="61"/>
      <c r="J843" s="61"/>
      <c r="K843" s="62"/>
      <c r="L843" s="63"/>
      <c r="M843" s="63"/>
      <c r="N843" s="63"/>
      <c r="O843" s="63"/>
      <c r="P843" s="64"/>
      <c r="Q843" s="63"/>
      <c r="R843" s="63"/>
      <c r="S843" s="63"/>
      <c r="T843" s="61"/>
    </row>
    <row r="844">
      <c r="A844" s="61"/>
      <c r="B844" s="61"/>
      <c r="C844" s="61"/>
      <c r="G844" s="61"/>
      <c r="H844" s="61"/>
      <c r="J844" s="61"/>
      <c r="K844" s="62"/>
      <c r="L844" s="63"/>
      <c r="M844" s="63"/>
      <c r="N844" s="63"/>
      <c r="O844" s="63"/>
      <c r="P844" s="64"/>
      <c r="Q844" s="63"/>
      <c r="R844" s="63"/>
      <c r="S844" s="63"/>
      <c r="T844" s="61"/>
    </row>
    <row r="845">
      <c r="A845" s="61"/>
      <c r="B845" s="61"/>
      <c r="C845" s="61"/>
      <c r="G845" s="61"/>
      <c r="H845" s="61"/>
      <c r="J845" s="61"/>
      <c r="K845" s="62"/>
      <c r="L845" s="63"/>
      <c r="M845" s="63"/>
      <c r="N845" s="63"/>
      <c r="O845" s="63"/>
      <c r="P845" s="64"/>
      <c r="Q845" s="63"/>
      <c r="R845" s="63"/>
      <c r="S845" s="63"/>
      <c r="T845" s="61"/>
    </row>
    <row r="846">
      <c r="A846" s="61"/>
      <c r="B846" s="61"/>
      <c r="C846" s="61"/>
      <c r="G846" s="61"/>
      <c r="H846" s="61"/>
      <c r="J846" s="61"/>
      <c r="K846" s="62"/>
      <c r="L846" s="63"/>
      <c r="M846" s="63"/>
      <c r="N846" s="63"/>
      <c r="O846" s="63"/>
      <c r="P846" s="64"/>
      <c r="Q846" s="63"/>
      <c r="R846" s="63"/>
      <c r="S846" s="63"/>
      <c r="T846" s="61"/>
    </row>
    <row r="847">
      <c r="A847" s="61"/>
      <c r="B847" s="61"/>
      <c r="C847" s="61"/>
      <c r="G847" s="61"/>
      <c r="H847" s="61"/>
      <c r="J847" s="61"/>
      <c r="K847" s="62"/>
      <c r="L847" s="63"/>
      <c r="M847" s="63"/>
      <c r="N847" s="63"/>
      <c r="O847" s="63"/>
      <c r="P847" s="64"/>
      <c r="Q847" s="63"/>
      <c r="R847" s="63"/>
      <c r="S847" s="63"/>
      <c r="T847" s="61"/>
    </row>
    <row r="848">
      <c r="A848" s="61"/>
      <c r="B848" s="61"/>
      <c r="C848" s="61"/>
      <c r="G848" s="61"/>
      <c r="H848" s="61"/>
      <c r="J848" s="61"/>
      <c r="K848" s="62"/>
      <c r="L848" s="63"/>
      <c r="M848" s="63"/>
      <c r="N848" s="63"/>
      <c r="O848" s="63"/>
      <c r="P848" s="64"/>
      <c r="Q848" s="63"/>
      <c r="R848" s="63"/>
      <c r="S848" s="63"/>
      <c r="T848" s="61"/>
    </row>
    <row r="849">
      <c r="A849" s="61"/>
      <c r="B849" s="61"/>
      <c r="C849" s="61"/>
      <c r="G849" s="61"/>
      <c r="H849" s="61"/>
      <c r="J849" s="61"/>
      <c r="K849" s="62"/>
      <c r="L849" s="63"/>
      <c r="M849" s="63"/>
      <c r="N849" s="63"/>
      <c r="O849" s="63"/>
      <c r="P849" s="64"/>
      <c r="Q849" s="63"/>
      <c r="R849" s="63"/>
      <c r="S849" s="63"/>
      <c r="T849" s="61"/>
    </row>
    <row r="850">
      <c r="A850" s="61"/>
      <c r="B850" s="61"/>
      <c r="C850" s="61"/>
      <c r="G850" s="61"/>
      <c r="H850" s="61"/>
      <c r="J850" s="61"/>
      <c r="K850" s="62"/>
      <c r="L850" s="63"/>
      <c r="M850" s="63"/>
      <c r="N850" s="63"/>
      <c r="O850" s="63"/>
      <c r="P850" s="64"/>
      <c r="Q850" s="63"/>
      <c r="R850" s="63"/>
      <c r="S850" s="63"/>
      <c r="T850" s="61"/>
    </row>
    <row r="851">
      <c r="A851" s="61"/>
      <c r="B851" s="61"/>
      <c r="C851" s="61"/>
      <c r="G851" s="61"/>
      <c r="H851" s="61"/>
      <c r="J851" s="61"/>
      <c r="K851" s="62"/>
      <c r="L851" s="63"/>
      <c r="M851" s="63"/>
      <c r="N851" s="63"/>
      <c r="O851" s="63"/>
      <c r="P851" s="64"/>
      <c r="Q851" s="63"/>
      <c r="R851" s="63"/>
      <c r="S851" s="63"/>
      <c r="T851" s="61"/>
    </row>
    <row r="852">
      <c r="A852" s="61"/>
      <c r="B852" s="61"/>
      <c r="C852" s="61"/>
      <c r="G852" s="61"/>
      <c r="H852" s="61"/>
      <c r="J852" s="61"/>
      <c r="K852" s="62"/>
      <c r="L852" s="63"/>
      <c r="M852" s="63"/>
      <c r="N852" s="63"/>
      <c r="O852" s="63"/>
      <c r="P852" s="64"/>
      <c r="Q852" s="63"/>
      <c r="R852" s="63"/>
      <c r="S852" s="63"/>
      <c r="T852" s="61"/>
    </row>
    <row r="853">
      <c r="A853" s="61"/>
      <c r="B853" s="61"/>
      <c r="C853" s="61"/>
      <c r="G853" s="61"/>
      <c r="H853" s="61"/>
      <c r="J853" s="61"/>
      <c r="K853" s="62"/>
      <c r="L853" s="63"/>
      <c r="M853" s="63"/>
      <c r="N853" s="63"/>
      <c r="O853" s="63"/>
      <c r="P853" s="64"/>
      <c r="Q853" s="63"/>
      <c r="R853" s="63"/>
      <c r="S853" s="63"/>
      <c r="T853" s="61"/>
    </row>
    <row r="854">
      <c r="A854" s="61"/>
      <c r="B854" s="61"/>
      <c r="C854" s="61"/>
      <c r="G854" s="61"/>
      <c r="H854" s="61"/>
      <c r="J854" s="61"/>
      <c r="K854" s="62"/>
      <c r="L854" s="63"/>
      <c r="M854" s="63"/>
      <c r="N854" s="63"/>
      <c r="O854" s="63"/>
      <c r="P854" s="64"/>
      <c r="Q854" s="63"/>
      <c r="R854" s="63"/>
      <c r="S854" s="63"/>
      <c r="T854" s="61"/>
    </row>
    <row r="855">
      <c r="A855" s="61"/>
      <c r="B855" s="61"/>
      <c r="C855" s="61"/>
      <c r="G855" s="61"/>
      <c r="H855" s="61"/>
      <c r="J855" s="61"/>
      <c r="K855" s="62"/>
      <c r="L855" s="63"/>
      <c r="M855" s="63"/>
      <c r="N855" s="63"/>
      <c r="O855" s="63"/>
      <c r="P855" s="64"/>
      <c r="Q855" s="63"/>
      <c r="R855" s="63"/>
      <c r="S855" s="63"/>
      <c r="T855" s="61"/>
    </row>
    <row r="856">
      <c r="A856" s="61"/>
      <c r="B856" s="61"/>
      <c r="C856" s="61"/>
      <c r="G856" s="61"/>
      <c r="H856" s="61"/>
      <c r="J856" s="61"/>
      <c r="K856" s="62"/>
      <c r="L856" s="63"/>
      <c r="M856" s="63"/>
      <c r="N856" s="63"/>
      <c r="O856" s="63"/>
      <c r="P856" s="64"/>
      <c r="Q856" s="63"/>
      <c r="R856" s="63"/>
      <c r="S856" s="63"/>
      <c r="T856" s="61"/>
    </row>
    <row r="857">
      <c r="A857" s="61"/>
      <c r="B857" s="61"/>
      <c r="C857" s="61"/>
      <c r="G857" s="61"/>
      <c r="H857" s="61"/>
      <c r="J857" s="61"/>
      <c r="K857" s="62"/>
      <c r="L857" s="63"/>
      <c r="M857" s="63"/>
      <c r="N857" s="63"/>
      <c r="O857" s="63"/>
      <c r="P857" s="64"/>
      <c r="Q857" s="63"/>
      <c r="R857" s="63"/>
      <c r="S857" s="63"/>
      <c r="T857" s="61"/>
    </row>
    <row r="858">
      <c r="A858" s="61"/>
      <c r="B858" s="61"/>
      <c r="C858" s="61"/>
      <c r="G858" s="61"/>
      <c r="H858" s="61"/>
      <c r="J858" s="61"/>
      <c r="K858" s="62"/>
      <c r="L858" s="63"/>
      <c r="M858" s="63"/>
      <c r="N858" s="63"/>
      <c r="O858" s="63"/>
      <c r="P858" s="64"/>
      <c r="Q858" s="63"/>
      <c r="R858" s="63"/>
      <c r="S858" s="63"/>
      <c r="T858" s="61"/>
    </row>
    <row r="859">
      <c r="A859" s="61"/>
      <c r="B859" s="61"/>
      <c r="C859" s="61"/>
      <c r="G859" s="61"/>
      <c r="H859" s="61"/>
      <c r="J859" s="61"/>
      <c r="K859" s="62"/>
      <c r="L859" s="63"/>
      <c r="M859" s="63"/>
      <c r="N859" s="63"/>
      <c r="O859" s="63"/>
      <c r="P859" s="64"/>
      <c r="Q859" s="63"/>
      <c r="R859" s="63"/>
      <c r="S859" s="63"/>
      <c r="T859" s="61"/>
    </row>
    <row r="860">
      <c r="A860" s="61"/>
      <c r="B860" s="61"/>
      <c r="C860" s="61"/>
      <c r="G860" s="61"/>
      <c r="H860" s="61"/>
      <c r="J860" s="61"/>
      <c r="K860" s="62"/>
      <c r="L860" s="63"/>
      <c r="M860" s="63"/>
      <c r="N860" s="63"/>
      <c r="O860" s="63"/>
      <c r="P860" s="64"/>
      <c r="Q860" s="63"/>
      <c r="R860" s="63"/>
      <c r="S860" s="63"/>
      <c r="T860" s="61"/>
    </row>
    <row r="861">
      <c r="A861" s="61"/>
      <c r="B861" s="61"/>
      <c r="C861" s="61"/>
      <c r="G861" s="61"/>
      <c r="H861" s="61"/>
      <c r="J861" s="61"/>
      <c r="K861" s="62"/>
      <c r="L861" s="63"/>
      <c r="M861" s="63"/>
      <c r="N861" s="63"/>
      <c r="O861" s="63"/>
      <c r="P861" s="64"/>
      <c r="Q861" s="63"/>
      <c r="R861" s="63"/>
      <c r="S861" s="63"/>
      <c r="T861" s="61"/>
    </row>
    <row r="862">
      <c r="A862" s="61"/>
      <c r="B862" s="61"/>
      <c r="C862" s="61"/>
      <c r="G862" s="61"/>
      <c r="H862" s="61"/>
      <c r="J862" s="61"/>
      <c r="K862" s="62"/>
      <c r="L862" s="63"/>
      <c r="M862" s="63"/>
      <c r="N862" s="63"/>
      <c r="O862" s="63"/>
      <c r="P862" s="64"/>
      <c r="Q862" s="63"/>
      <c r="R862" s="63"/>
      <c r="S862" s="63"/>
      <c r="T862" s="61"/>
    </row>
    <row r="863">
      <c r="A863" s="61"/>
      <c r="B863" s="61"/>
      <c r="C863" s="61"/>
      <c r="G863" s="61"/>
      <c r="H863" s="61"/>
      <c r="J863" s="61"/>
      <c r="K863" s="62"/>
      <c r="L863" s="63"/>
      <c r="M863" s="63"/>
      <c r="N863" s="63"/>
      <c r="O863" s="63"/>
      <c r="P863" s="64"/>
      <c r="Q863" s="63"/>
      <c r="R863" s="63"/>
      <c r="S863" s="63"/>
      <c r="T863" s="61"/>
    </row>
    <row r="864">
      <c r="A864" s="61"/>
      <c r="B864" s="61"/>
      <c r="C864" s="61"/>
      <c r="G864" s="61"/>
      <c r="H864" s="61"/>
      <c r="J864" s="61"/>
      <c r="K864" s="62"/>
      <c r="L864" s="63"/>
      <c r="M864" s="63"/>
      <c r="N864" s="63"/>
      <c r="O864" s="63"/>
      <c r="P864" s="64"/>
      <c r="Q864" s="63"/>
      <c r="R864" s="63"/>
      <c r="S864" s="63"/>
      <c r="T864" s="61"/>
    </row>
    <row r="865">
      <c r="A865" s="61"/>
      <c r="B865" s="61"/>
      <c r="C865" s="61"/>
      <c r="G865" s="61"/>
      <c r="H865" s="61"/>
      <c r="J865" s="61"/>
      <c r="K865" s="62"/>
      <c r="L865" s="63"/>
      <c r="M865" s="63"/>
      <c r="N865" s="63"/>
      <c r="O865" s="63"/>
      <c r="P865" s="64"/>
      <c r="Q865" s="63"/>
      <c r="R865" s="63"/>
      <c r="S865" s="63"/>
      <c r="T865" s="61"/>
    </row>
    <row r="866">
      <c r="A866" s="61"/>
      <c r="B866" s="61"/>
      <c r="C866" s="61"/>
      <c r="G866" s="61"/>
      <c r="H866" s="61"/>
      <c r="J866" s="61"/>
      <c r="K866" s="62"/>
      <c r="L866" s="63"/>
      <c r="M866" s="63"/>
      <c r="N866" s="63"/>
      <c r="O866" s="63"/>
      <c r="P866" s="64"/>
      <c r="Q866" s="63"/>
      <c r="R866" s="63"/>
      <c r="S866" s="63"/>
      <c r="T866" s="61"/>
    </row>
    <row r="867">
      <c r="A867" s="61"/>
      <c r="B867" s="61"/>
      <c r="C867" s="61"/>
      <c r="G867" s="61"/>
      <c r="H867" s="61"/>
      <c r="J867" s="61"/>
      <c r="K867" s="62"/>
      <c r="L867" s="63"/>
      <c r="M867" s="63"/>
      <c r="N867" s="63"/>
      <c r="O867" s="63"/>
      <c r="P867" s="64"/>
      <c r="Q867" s="63"/>
      <c r="R867" s="63"/>
      <c r="S867" s="63"/>
      <c r="T867" s="61"/>
    </row>
    <row r="868">
      <c r="A868" s="61"/>
      <c r="B868" s="61"/>
      <c r="C868" s="61"/>
      <c r="G868" s="61"/>
      <c r="H868" s="61"/>
      <c r="J868" s="61"/>
      <c r="K868" s="62"/>
      <c r="L868" s="63"/>
      <c r="M868" s="63"/>
      <c r="N868" s="63"/>
      <c r="O868" s="63"/>
      <c r="P868" s="64"/>
      <c r="Q868" s="63"/>
      <c r="R868" s="63"/>
      <c r="S868" s="63"/>
      <c r="T868" s="61"/>
    </row>
    <row r="869">
      <c r="A869" s="61"/>
      <c r="B869" s="61"/>
      <c r="C869" s="61"/>
      <c r="G869" s="61"/>
      <c r="H869" s="61"/>
      <c r="J869" s="61"/>
      <c r="K869" s="62"/>
      <c r="L869" s="63"/>
      <c r="M869" s="63"/>
      <c r="N869" s="63"/>
      <c r="O869" s="63"/>
      <c r="P869" s="64"/>
      <c r="Q869" s="63"/>
      <c r="R869" s="63"/>
      <c r="S869" s="63"/>
      <c r="T869" s="61"/>
    </row>
    <row r="870">
      <c r="A870" s="61"/>
      <c r="B870" s="61"/>
      <c r="C870" s="61"/>
      <c r="G870" s="61"/>
      <c r="H870" s="61"/>
      <c r="J870" s="61"/>
      <c r="K870" s="62"/>
      <c r="L870" s="63"/>
      <c r="M870" s="63"/>
      <c r="N870" s="63"/>
      <c r="O870" s="63"/>
      <c r="P870" s="64"/>
      <c r="Q870" s="63"/>
      <c r="R870" s="63"/>
      <c r="S870" s="63"/>
      <c r="T870" s="61"/>
    </row>
    <row r="871">
      <c r="A871" s="61"/>
      <c r="B871" s="61"/>
      <c r="C871" s="61"/>
      <c r="G871" s="61"/>
      <c r="H871" s="61"/>
      <c r="J871" s="61"/>
      <c r="K871" s="62"/>
      <c r="L871" s="63"/>
      <c r="M871" s="63"/>
      <c r="N871" s="63"/>
      <c r="O871" s="63"/>
      <c r="P871" s="64"/>
      <c r="Q871" s="63"/>
      <c r="R871" s="63"/>
      <c r="S871" s="63"/>
      <c r="T871" s="61"/>
    </row>
    <row r="872">
      <c r="A872" s="61"/>
      <c r="B872" s="61"/>
      <c r="C872" s="61"/>
      <c r="G872" s="61"/>
      <c r="H872" s="61"/>
      <c r="J872" s="61"/>
      <c r="K872" s="62"/>
      <c r="L872" s="63"/>
      <c r="M872" s="63"/>
      <c r="N872" s="63"/>
      <c r="O872" s="63"/>
      <c r="P872" s="64"/>
      <c r="Q872" s="63"/>
      <c r="R872" s="63"/>
      <c r="S872" s="63"/>
      <c r="T872" s="61"/>
    </row>
    <row r="873">
      <c r="A873" s="61"/>
      <c r="B873" s="61"/>
      <c r="C873" s="61"/>
      <c r="G873" s="61"/>
      <c r="H873" s="61"/>
      <c r="J873" s="61"/>
      <c r="K873" s="62"/>
      <c r="L873" s="63"/>
      <c r="M873" s="63"/>
      <c r="N873" s="63"/>
      <c r="O873" s="63"/>
      <c r="P873" s="64"/>
      <c r="Q873" s="63"/>
      <c r="R873" s="63"/>
      <c r="S873" s="63"/>
      <c r="T873" s="61"/>
    </row>
    <row r="874">
      <c r="A874" s="61"/>
      <c r="B874" s="61"/>
      <c r="C874" s="61"/>
      <c r="G874" s="61"/>
      <c r="H874" s="61"/>
      <c r="J874" s="61"/>
      <c r="K874" s="62"/>
      <c r="L874" s="63"/>
      <c r="M874" s="63"/>
      <c r="N874" s="63"/>
      <c r="O874" s="63"/>
      <c r="P874" s="64"/>
      <c r="Q874" s="63"/>
      <c r="R874" s="63"/>
      <c r="S874" s="63"/>
      <c r="T874" s="61"/>
    </row>
    <row r="875">
      <c r="A875" s="61"/>
      <c r="B875" s="61"/>
      <c r="C875" s="61"/>
      <c r="G875" s="61"/>
      <c r="H875" s="61"/>
      <c r="J875" s="61"/>
      <c r="K875" s="62"/>
      <c r="L875" s="63"/>
      <c r="M875" s="63"/>
      <c r="N875" s="63"/>
      <c r="O875" s="63"/>
      <c r="P875" s="64"/>
      <c r="Q875" s="63"/>
      <c r="R875" s="63"/>
      <c r="S875" s="63"/>
      <c r="T875" s="61"/>
    </row>
    <row r="876">
      <c r="A876" s="61"/>
      <c r="B876" s="61"/>
      <c r="C876" s="61"/>
      <c r="G876" s="61"/>
      <c r="H876" s="61"/>
      <c r="J876" s="61"/>
      <c r="K876" s="62"/>
      <c r="L876" s="63"/>
      <c r="M876" s="63"/>
      <c r="N876" s="63"/>
      <c r="O876" s="63"/>
      <c r="P876" s="64"/>
      <c r="Q876" s="63"/>
      <c r="R876" s="63"/>
      <c r="S876" s="63"/>
      <c r="T876" s="61"/>
    </row>
    <row r="877">
      <c r="A877" s="61"/>
      <c r="B877" s="61"/>
      <c r="C877" s="61"/>
      <c r="G877" s="61"/>
      <c r="H877" s="61"/>
      <c r="J877" s="61"/>
      <c r="K877" s="62"/>
      <c r="L877" s="63"/>
      <c r="M877" s="63"/>
      <c r="N877" s="63"/>
      <c r="O877" s="63"/>
      <c r="P877" s="64"/>
      <c r="Q877" s="63"/>
      <c r="R877" s="63"/>
      <c r="S877" s="63"/>
      <c r="T877" s="61"/>
    </row>
    <row r="878">
      <c r="A878" s="61"/>
      <c r="B878" s="61"/>
      <c r="C878" s="61"/>
      <c r="G878" s="61"/>
      <c r="H878" s="61"/>
      <c r="J878" s="61"/>
      <c r="K878" s="62"/>
      <c r="L878" s="63"/>
      <c r="M878" s="63"/>
      <c r="N878" s="63"/>
      <c r="O878" s="63"/>
      <c r="P878" s="64"/>
      <c r="Q878" s="63"/>
      <c r="R878" s="63"/>
      <c r="S878" s="63"/>
      <c r="T878" s="61"/>
    </row>
    <row r="879">
      <c r="A879" s="61"/>
      <c r="B879" s="61"/>
      <c r="C879" s="61"/>
      <c r="G879" s="61"/>
      <c r="H879" s="61"/>
      <c r="J879" s="61"/>
      <c r="K879" s="62"/>
      <c r="L879" s="63"/>
      <c r="M879" s="63"/>
      <c r="N879" s="63"/>
      <c r="O879" s="63"/>
      <c r="P879" s="64"/>
      <c r="Q879" s="63"/>
      <c r="R879" s="63"/>
      <c r="S879" s="63"/>
      <c r="T879" s="61"/>
    </row>
    <row r="880">
      <c r="A880" s="61"/>
      <c r="B880" s="61"/>
      <c r="C880" s="61"/>
      <c r="G880" s="61"/>
      <c r="H880" s="61"/>
      <c r="J880" s="61"/>
      <c r="K880" s="62"/>
      <c r="L880" s="63"/>
      <c r="M880" s="63"/>
      <c r="N880" s="63"/>
      <c r="O880" s="63"/>
      <c r="P880" s="64"/>
      <c r="Q880" s="63"/>
      <c r="R880" s="63"/>
      <c r="S880" s="63"/>
      <c r="T880" s="61"/>
    </row>
    <row r="881">
      <c r="A881" s="61"/>
      <c r="B881" s="61"/>
      <c r="C881" s="61"/>
      <c r="G881" s="61"/>
      <c r="H881" s="61"/>
      <c r="J881" s="61"/>
      <c r="K881" s="62"/>
      <c r="L881" s="63"/>
      <c r="M881" s="63"/>
      <c r="N881" s="63"/>
      <c r="O881" s="63"/>
      <c r="P881" s="64"/>
      <c r="Q881" s="63"/>
      <c r="R881" s="63"/>
      <c r="S881" s="63"/>
      <c r="T881" s="61"/>
    </row>
    <row r="882">
      <c r="A882" s="61"/>
      <c r="B882" s="61"/>
      <c r="C882" s="61"/>
      <c r="G882" s="61"/>
      <c r="H882" s="61"/>
      <c r="J882" s="61"/>
      <c r="K882" s="62"/>
      <c r="L882" s="63"/>
      <c r="M882" s="63"/>
      <c r="N882" s="63"/>
      <c r="O882" s="63"/>
      <c r="P882" s="64"/>
      <c r="Q882" s="63"/>
      <c r="R882" s="63"/>
      <c r="S882" s="63"/>
      <c r="T882" s="61"/>
    </row>
    <row r="883">
      <c r="A883" s="61"/>
      <c r="B883" s="61"/>
      <c r="C883" s="61"/>
      <c r="G883" s="61"/>
      <c r="H883" s="61"/>
      <c r="J883" s="61"/>
      <c r="K883" s="62"/>
      <c r="L883" s="63"/>
      <c r="M883" s="63"/>
      <c r="N883" s="63"/>
      <c r="O883" s="63"/>
      <c r="P883" s="64"/>
      <c r="Q883" s="63"/>
      <c r="R883" s="63"/>
      <c r="S883" s="63"/>
      <c r="T883" s="61"/>
    </row>
    <row r="884">
      <c r="A884" s="61"/>
      <c r="B884" s="61"/>
      <c r="C884" s="61"/>
      <c r="G884" s="61"/>
      <c r="H884" s="61"/>
      <c r="J884" s="61"/>
      <c r="K884" s="62"/>
      <c r="L884" s="63"/>
      <c r="M884" s="63"/>
      <c r="N884" s="63"/>
      <c r="O884" s="63"/>
      <c r="P884" s="64"/>
      <c r="Q884" s="63"/>
      <c r="R884" s="63"/>
      <c r="S884" s="63"/>
      <c r="T884" s="61"/>
    </row>
    <row r="885">
      <c r="A885" s="61"/>
      <c r="B885" s="61"/>
      <c r="C885" s="61"/>
      <c r="G885" s="61"/>
      <c r="H885" s="61"/>
      <c r="J885" s="61"/>
      <c r="K885" s="62"/>
      <c r="L885" s="63"/>
      <c r="M885" s="63"/>
      <c r="N885" s="63"/>
      <c r="O885" s="63"/>
      <c r="P885" s="64"/>
      <c r="Q885" s="63"/>
      <c r="R885" s="63"/>
      <c r="S885" s="63"/>
      <c r="T885" s="61"/>
    </row>
    <row r="886">
      <c r="A886" s="61"/>
      <c r="B886" s="61"/>
      <c r="C886" s="61"/>
      <c r="G886" s="61"/>
      <c r="H886" s="61"/>
      <c r="J886" s="61"/>
      <c r="K886" s="62"/>
      <c r="L886" s="63"/>
      <c r="M886" s="63"/>
      <c r="N886" s="63"/>
      <c r="O886" s="63"/>
      <c r="P886" s="64"/>
      <c r="Q886" s="63"/>
      <c r="R886" s="63"/>
      <c r="S886" s="63"/>
      <c r="T886" s="61"/>
    </row>
    <row r="887">
      <c r="A887" s="61"/>
      <c r="B887" s="61"/>
      <c r="C887" s="61"/>
      <c r="G887" s="61"/>
      <c r="H887" s="61"/>
      <c r="J887" s="61"/>
      <c r="K887" s="62"/>
      <c r="L887" s="63"/>
      <c r="M887" s="63"/>
      <c r="N887" s="63"/>
      <c r="O887" s="63"/>
      <c r="P887" s="64"/>
      <c r="Q887" s="63"/>
      <c r="R887" s="63"/>
      <c r="S887" s="63"/>
      <c r="T887" s="61"/>
    </row>
    <row r="888">
      <c r="A888" s="61"/>
      <c r="B888" s="61"/>
      <c r="C888" s="61"/>
      <c r="G888" s="61"/>
      <c r="H888" s="61"/>
      <c r="J888" s="61"/>
      <c r="K888" s="62"/>
      <c r="L888" s="63"/>
      <c r="M888" s="63"/>
      <c r="N888" s="63"/>
      <c r="O888" s="63"/>
      <c r="P888" s="64"/>
      <c r="Q888" s="63"/>
      <c r="R888" s="63"/>
      <c r="S888" s="63"/>
      <c r="T888" s="61"/>
    </row>
    <row r="889">
      <c r="A889" s="61"/>
      <c r="B889" s="61"/>
      <c r="C889" s="61"/>
      <c r="G889" s="61"/>
      <c r="H889" s="61"/>
      <c r="J889" s="61"/>
      <c r="K889" s="62"/>
      <c r="L889" s="63"/>
      <c r="M889" s="63"/>
      <c r="N889" s="63"/>
      <c r="O889" s="63"/>
      <c r="P889" s="64"/>
      <c r="Q889" s="63"/>
      <c r="R889" s="63"/>
      <c r="S889" s="63"/>
      <c r="T889" s="61"/>
    </row>
    <row r="890">
      <c r="A890" s="61"/>
      <c r="B890" s="61"/>
      <c r="C890" s="61"/>
      <c r="G890" s="61"/>
      <c r="H890" s="61"/>
      <c r="J890" s="61"/>
      <c r="K890" s="62"/>
      <c r="L890" s="63"/>
      <c r="M890" s="63"/>
      <c r="N890" s="63"/>
      <c r="O890" s="63"/>
      <c r="P890" s="64"/>
      <c r="Q890" s="63"/>
      <c r="R890" s="63"/>
      <c r="S890" s="63"/>
      <c r="T890" s="61"/>
    </row>
    <row r="891">
      <c r="A891" s="61"/>
      <c r="B891" s="61"/>
      <c r="C891" s="61"/>
      <c r="G891" s="61"/>
      <c r="H891" s="61"/>
      <c r="J891" s="61"/>
      <c r="K891" s="62"/>
      <c r="L891" s="63"/>
      <c r="M891" s="63"/>
      <c r="N891" s="63"/>
      <c r="O891" s="63"/>
      <c r="P891" s="64"/>
      <c r="Q891" s="63"/>
      <c r="R891" s="63"/>
      <c r="S891" s="63"/>
      <c r="T891" s="61"/>
    </row>
    <row r="892">
      <c r="A892" s="61"/>
      <c r="B892" s="61"/>
      <c r="C892" s="61"/>
      <c r="G892" s="61"/>
      <c r="H892" s="61"/>
      <c r="J892" s="61"/>
      <c r="K892" s="62"/>
      <c r="L892" s="63"/>
      <c r="M892" s="63"/>
      <c r="N892" s="63"/>
      <c r="O892" s="63"/>
      <c r="P892" s="64"/>
      <c r="Q892" s="63"/>
      <c r="R892" s="63"/>
      <c r="S892" s="63"/>
      <c r="T892" s="61"/>
    </row>
    <row r="893">
      <c r="A893" s="61"/>
      <c r="B893" s="61"/>
      <c r="C893" s="61"/>
      <c r="G893" s="61"/>
      <c r="H893" s="61"/>
      <c r="J893" s="61"/>
      <c r="K893" s="62"/>
      <c r="L893" s="63"/>
      <c r="M893" s="63"/>
      <c r="N893" s="63"/>
      <c r="O893" s="63"/>
      <c r="P893" s="64"/>
      <c r="Q893" s="63"/>
      <c r="R893" s="63"/>
      <c r="S893" s="63"/>
      <c r="T893" s="61"/>
    </row>
    <row r="894">
      <c r="A894" s="61"/>
      <c r="B894" s="61"/>
      <c r="C894" s="61"/>
      <c r="G894" s="61"/>
      <c r="H894" s="61"/>
      <c r="J894" s="61"/>
      <c r="K894" s="62"/>
      <c r="L894" s="63"/>
      <c r="M894" s="63"/>
      <c r="N894" s="63"/>
      <c r="O894" s="63"/>
      <c r="P894" s="64"/>
      <c r="Q894" s="63"/>
      <c r="R894" s="63"/>
      <c r="S894" s="63"/>
      <c r="T894" s="61"/>
    </row>
    <row r="895">
      <c r="A895" s="61"/>
      <c r="B895" s="61"/>
      <c r="C895" s="61"/>
      <c r="G895" s="61"/>
      <c r="H895" s="61"/>
      <c r="J895" s="61"/>
      <c r="K895" s="62"/>
      <c r="L895" s="63"/>
      <c r="M895" s="63"/>
      <c r="N895" s="63"/>
      <c r="O895" s="63"/>
      <c r="P895" s="64"/>
      <c r="Q895" s="63"/>
      <c r="R895" s="63"/>
      <c r="S895" s="63"/>
      <c r="T895" s="61"/>
    </row>
    <row r="896">
      <c r="A896" s="61"/>
      <c r="B896" s="61"/>
      <c r="C896" s="61"/>
      <c r="G896" s="61"/>
      <c r="H896" s="61"/>
      <c r="J896" s="61"/>
      <c r="K896" s="62"/>
      <c r="L896" s="63"/>
      <c r="M896" s="63"/>
      <c r="N896" s="63"/>
      <c r="O896" s="63"/>
      <c r="P896" s="64"/>
      <c r="Q896" s="63"/>
      <c r="R896" s="63"/>
      <c r="S896" s="63"/>
      <c r="T896" s="61"/>
    </row>
    <row r="897">
      <c r="A897" s="61"/>
      <c r="B897" s="61"/>
      <c r="C897" s="61"/>
      <c r="G897" s="61"/>
      <c r="H897" s="61"/>
      <c r="J897" s="61"/>
      <c r="K897" s="62"/>
      <c r="L897" s="63"/>
      <c r="M897" s="63"/>
      <c r="N897" s="63"/>
      <c r="O897" s="63"/>
      <c r="P897" s="64"/>
      <c r="Q897" s="63"/>
      <c r="R897" s="63"/>
      <c r="S897" s="63"/>
      <c r="T897" s="61"/>
    </row>
    <row r="898">
      <c r="A898" s="61"/>
      <c r="B898" s="61"/>
      <c r="C898" s="61"/>
      <c r="G898" s="61"/>
      <c r="H898" s="61"/>
      <c r="J898" s="61"/>
      <c r="K898" s="62"/>
      <c r="L898" s="63"/>
      <c r="M898" s="63"/>
      <c r="N898" s="63"/>
      <c r="O898" s="63"/>
      <c r="P898" s="64"/>
      <c r="Q898" s="63"/>
      <c r="R898" s="63"/>
      <c r="S898" s="63"/>
      <c r="T898" s="61"/>
    </row>
    <row r="899">
      <c r="A899" s="61"/>
      <c r="B899" s="61"/>
      <c r="C899" s="61"/>
      <c r="G899" s="61"/>
      <c r="H899" s="61"/>
      <c r="J899" s="61"/>
      <c r="K899" s="62"/>
      <c r="L899" s="63"/>
      <c r="M899" s="63"/>
      <c r="N899" s="63"/>
      <c r="O899" s="63"/>
      <c r="P899" s="64"/>
      <c r="Q899" s="63"/>
      <c r="R899" s="63"/>
      <c r="S899" s="63"/>
      <c r="T899" s="61"/>
    </row>
    <row r="900">
      <c r="A900" s="61"/>
      <c r="B900" s="61"/>
      <c r="C900" s="61"/>
      <c r="G900" s="61"/>
      <c r="H900" s="61"/>
      <c r="J900" s="61"/>
      <c r="K900" s="62"/>
      <c r="L900" s="63"/>
      <c r="M900" s="63"/>
      <c r="N900" s="63"/>
      <c r="O900" s="63"/>
      <c r="P900" s="64"/>
      <c r="Q900" s="63"/>
      <c r="R900" s="63"/>
      <c r="S900" s="63"/>
      <c r="T900" s="61"/>
    </row>
    <row r="901">
      <c r="A901" s="61"/>
      <c r="B901" s="61"/>
      <c r="C901" s="61"/>
      <c r="G901" s="61"/>
      <c r="H901" s="61"/>
      <c r="J901" s="61"/>
      <c r="K901" s="62"/>
      <c r="L901" s="63"/>
      <c r="M901" s="63"/>
      <c r="N901" s="63"/>
      <c r="O901" s="63"/>
      <c r="P901" s="64"/>
      <c r="Q901" s="63"/>
      <c r="R901" s="63"/>
      <c r="S901" s="63"/>
      <c r="T901" s="61"/>
    </row>
    <row r="902">
      <c r="A902" s="61"/>
      <c r="B902" s="61"/>
      <c r="C902" s="61"/>
      <c r="G902" s="61"/>
      <c r="H902" s="61"/>
      <c r="J902" s="61"/>
      <c r="K902" s="62"/>
      <c r="L902" s="63"/>
      <c r="M902" s="63"/>
      <c r="N902" s="63"/>
      <c r="O902" s="63"/>
      <c r="P902" s="64"/>
      <c r="Q902" s="63"/>
      <c r="R902" s="63"/>
      <c r="S902" s="63"/>
      <c r="T902" s="61"/>
    </row>
    <row r="903">
      <c r="A903" s="61"/>
      <c r="B903" s="61"/>
      <c r="C903" s="61"/>
      <c r="G903" s="61"/>
      <c r="H903" s="61"/>
      <c r="J903" s="61"/>
      <c r="K903" s="62"/>
      <c r="L903" s="63"/>
      <c r="M903" s="63"/>
      <c r="N903" s="63"/>
      <c r="O903" s="63"/>
      <c r="P903" s="64"/>
      <c r="Q903" s="63"/>
      <c r="R903" s="63"/>
      <c r="S903" s="63"/>
      <c r="T903" s="61"/>
    </row>
    <row r="904">
      <c r="A904" s="61"/>
      <c r="B904" s="61"/>
      <c r="C904" s="61"/>
      <c r="G904" s="61"/>
      <c r="H904" s="61"/>
      <c r="J904" s="61"/>
      <c r="K904" s="62"/>
      <c r="L904" s="63"/>
      <c r="M904" s="63"/>
      <c r="N904" s="63"/>
      <c r="O904" s="63"/>
      <c r="P904" s="64"/>
      <c r="Q904" s="63"/>
      <c r="R904" s="63"/>
      <c r="S904" s="63"/>
      <c r="T904" s="61"/>
    </row>
    <row r="905">
      <c r="A905" s="61"/>
      <c r="B905" s="61"/>
      <c r="C905" s="61"/>
      <c r="G905" s="61"/>
      <c r="H905" s="61"/>
      <c r="J905" s="61"/>
      <c r="K905" s="62"/>
      <c r="L905" s="63"/>
      <c r="M905" s="63"/>
      <c r="N905" s="63"/>
      <c r="O905" s="63"/>
      <c r="P905" s="64"/>
      <c r="Q905" s="63"/>
      <c r="R905" s="63"/>
      <c r="S905" s="63"/>
      <c r="T905" s="61"/>
    </row>
    <row r="906">
      <c r="A906" s="61"/>
      <c r="B906" s="61"/>
      <c r="C906" s="61"/>
      <c r="G906" s="61"/>
      <c r="H906" s="61"/>
      <c r="J906" s="61"/>
      <c r="K906" s="62"/>
      <c r="L906" s="63"/>
      <c r="M906" s="63"/>
      <c r="N906" s="63"/>
      <c r="O906" s="63"/>
      <c r="P906" s="64"/>
      <c r="Q906" s="63"/>
      <c r="R906" s="63"/>
      <c r="S906" s="63"/>
      <c r="T906" s="61"/>
    </row>
    <row r="907">
      <c r="A907" s="61"/>
      <c r="B907" s="61"/>
      <c r="C907" s="61"/>
      <c r="G907" s="61"/>
      <c r="H907" s="61"/>
      <c r="J907" s="61"/>
      <c r="K907" s="62"/>
      <c r="L907" s="63"/>
      <c r="M907" s="63"/>
      <c r="N907" s="63"/>
      <c r="O907" s="63"/>
      <c r="P907" s="64"/>
      <c r="Q907" s="63"/>
      <c r="R907" s="63"/>
      <c r="S907" s="63"/>
      <c r="T907" s="61"/>
    </row>
    <row r="908">
      <c r="A908" s="61"/>
      <c r="B908" s="61"/>
      <c r="C908" s="61"/>
      <c r="G908" s="61"/>
      <c r="H908" s="61"/>
      <c r="J908" s="61"/>
      <c r="K908" s="62"/>
      <c r="L908" s="63"/>
      <c r="M908" s="63"/>
      <c r="N908" s="63"/>
      <c r="O908" s="63"/>
      <c r="P908" s="64"/>
      <c r="Q908" s="63"/>
      <c r="R908" s="63"/>
      <c r="S908" s="63"/>
      <c r="T908" s="61"/>
    </row>
    <row r="909">
      <c r="A909" s="61"/>
      <c r="B909" s="61"/>
      <c r="C909" s="61"/>
      <c r="G909" s="61"/>
      <c r="H909" s="61"/>
      <c r="J909" s="61"/>
      <c r="K909" s="62"/>
      <c r="L909" s="63"/>
      <c r="M909" s="63"/>
      <c r="N909" s="63"/>
      <c r="O909" s="63"/>
      <c r="P909" s="64"/>
      <c r="Q909" s="63"/>
      <c r="R909" s="63"/>
      <c r="S909" s="63"/>
      <c r="T909" s="61"/>
    </row>
    <row r="910">
      <c r="A910" s="61"/>
      <c r="B910" s="61"/>
      <c r="C910" s="61"/>
      <c r="G910" s="61"/>
      <c r="H910" s="61"/>
      <c r="J910" s="61"/>
      <c r="K910" s="62"/>
      <c r="L910" s="63"/>
      <c r="M910" s="63"/>
      <c r="N910" s="63"/>
      <c r="O910" s="63"/>
      <c r="P910" s="64"/>
      <c r="Q910" s="63"/>
      <c r="R910" s="63"/>
      <c r="S910" s="63"/>
      <c r="T910" s="61"/>
    </row>
    <row r="911">
      <c r="A911" s="61"/>
      <c r="B911" s="61"/>
      <c r="C911" s="61"/>
      <c r="G911" s="61"/>
      <c r="H911" s="61"/>
      <c r="J911" s="61"/>
      <c r="K911" s="62"/>
      <c r="L911" s="63"/>
      <c r="M911" s="63"/>
      <c r="N911" s="63"/>
      <c r="O911" s="63"/>
      <c r="P911" s="64"/>
      <c r="Q911" s="63"/>
      <c r="R911" s="63"/>
      <c r="S911" s="63"/>
      <c r="T911" s="61"/>
    </row>
    <row r="912">
      <c r="A912" s="61"/>
      <c r="B912" s="61"/>
      <c r="C912" s="61"/>
      <c r="G912" s="61"/>
      <c r="H912" s="61"/>
      <c r="J912" s="61"/>
      <c r="K912" s="62"/>
      <c r="L912" s="63"/>
      <c r="M912" s="63"/>
      <c r="N912" s="63"/>
      <c r="O912" s="63"/>
      <c r="P912" s="64"/>
      <c r="Q912" s="63"/>
      <c r="R912" s="63"/>
      <c r="S912" s="63"/>
      <c r="T912" s="61"/>
    </row>
    <row r="913">
      <c r="A913" s="61"/>
      <c r="B913" s="61"/>
      <c r="C913" s="61"/>
      <c r="G913" s="61"/>
      <c r="H913" s="61"/>
      <c r="J913" s="61"/>
      <c r="K913" s="62"/>
      <c r="L913" s="63"/>
      <c r="M913" s="63"/>
      <c r="N913" s="63"/>
      <c r="O913" s="63"/>
      <c r="P913" s="64"/>
      <c r="Q913" s="63"/>
      <c r="R913" s="63"/>
      <c r="S913" s="63"/>
      <c r="T913" s="61"/>
    </row>
    <row r="914">
      <c r="A914" s="61"/>
      <c r="B914" s="61"/>
      <c r="C914" s="61"/>
      <c r="G914" s="61"/>
      <c r="H914" s="61"/>
      <c r="J914" s="61"/>
      <c r="K914" s="62"/>
      <c r="L914" s="63"/>
      <c r="M914" s="63"/>
      <c r="N914" s="63"/>
      <c r="O914" s="63"/>
      <c r="P914" s="64"/>
      <c r="Q914" s="63"/>
      <c r="R914" s="63"/>
      <c r="S914" s="63"/>
      <c r="T914" s="61"/>
    </row>
    <row r="915">
      <c r="A915" s="61"/>
      <c r="B915" s="61"/>
      <c r="C915" s="61"/>
      <c r="G915" s="61"/>
      <c r="H915" s="61"/>
      <c r="J915" s="61"/>
      <c r="K915" s="62"/>
      <c r="L915" s="63"/>
      <c r="M915" s="63"/>
      <c r="N915" s="63"/>
      <c r="O915" s="63"/>
      <c r="P915" s="64"/>
      <c r="Q915" s="63"/>
      <c r="R915" s="63"/>
      <c r="S915" s="63"/>
      <c r="T915" s="61"/>
    </row>
    <row r="916">
      <c r="A916" s="61"/>
      <c r="B916" s="61"/>
      <c r="C916" s="61"/>
      <c r="G916" s="61"/>
      <c r="H916" s="61"/>
      <c r="J916" s="61"/>
      <c r="K916" s="62"/>
      <c r="L916" s="63"/>
      <c r="M916" s="63"/>
      <c r="N916" s="63"/>
      <c r="O916" s="63"/>
      <c r="P916" s="64"/>
      <c r="Q916" s="63"/>
      <c r="R916" s="63"/>
      <c r="S916" s="63"/>
      <c r="T916" s="61"/>
    </row>
    <row r="917">
      <c r="A917" s="61"/>
      <c r="B917" s="61"/>
      <c r="C917" s="61"/>
      <c r="G917" s="61"/>
      <c r="H917" s="61"/>
      <c r="J917" s="61"/>
      <c r="K917" s="62"/>
      <c r="L917" s="63"/>
      <c r="M917" s="63"/>
      <c r="N917" s="63"/>
      <c r="O917" s="63"/>
      <c r="P917" s="64"/>
      <c r="Q917" s="63"/>
      <c r="R917" s="63"/>
      <c r="S917" s="63"/>
      <c r="T917" s="61"/>
    </row>
    <row r="918">
      <c r="A918" s="61"/>
      <c r="B918" s="61"/>
      <c r="C918" s="61"/>
      <c r="G918" s="61"/>
      <c r="H918" s="61"/>
      <c r="J918" s="61"/>
      <c r="K918" s="62"/>
      <c r="L918" s="63"/>
      <c r="M918" s="63"/>
      <c r="N918" s="63"/>
      <c r="O918" s="63"/>
      <c r="P918" s="64"/>
      <c r="Q918" s="63"/>
      <c r="R918" s="63"/>
      <c r="S918" s="63"/>
      <c r="T918" s="61"/>
    </row>
    <row r="919">
      <c r="A919" s="61"/>
      <c r="B919" s="61"/>
      <c r="C919" s="61"/>
      <c r="G919" s="61"/>
      <c r="H919" s="61"/>
      <c r="J919" s="61"/>
      <c r="K919" s="62"/>
      <c r="L919" s="63"/>
      <c r="M919" s="63"/>
      <c r="N919" s="63"/>
      <c r="O919" s="63"/>
      <c r="P919" s="64"/>
      <c r="Q919" s="63"/>
      <c r="R919" s="63"/>
      <c r="S919" s="63"/>
      <c r="T919" s="61"/>
    </row>
    <row r="920">
      <c r="A920" s="61"/>
      <c r="B920" s="61"/>
      <c r="C920" s="61"/>
      <c r="G920" s="61"/>
      <c r="H920" s="61"/>
      <c r="J920" s="61"/>
      <c r="K920" s="62"/>
      <c r="L920" s="63"/>
      <c r="M920" s="63"/>
      <c r="N920" s="63"/>
      <c r="O920" s="63"/>
      <c r="P920" s="64"/>
      <c r="Q920" s="63"/>
      <c r="R920" s="63"/>
      <c r="S920" s="63"/>
      <c r="T920" s="61"/>
    </row>
    <row r="921">
      <c r="A921" s="61"/>
      <c r="B921" s="61"/>
      <c r="C921" s="61"/>
      <c r="G921" s="61"/>
      <c r="H921" s="61"/>
      <c r="J921" s="61"/>
      <c r="K921" s="62"/>
      <c r="L921" s="63"/>
      <c r="M921" s="63"/>
      <c r="N921" s="63"/>
      <c r="O921" s="63"/>
      <c r="P921" s="64"/>
      <c r="Q921" s="63"/>
      <c r="R921" s="63"/>
      <c r="S921" s="63"/>
      <c r="T921" s="61"/>
    </row>
    <row r="922">
      <c r="A922" s="61"/>
      <c r="B922" s="61"/>
      <c r="C922" s="61"/>
      <c r="G922" s="61"/>
      <c r="H922" s="61"/>
      <c r="J922" s="61"/>
      <c r="K922" s="62"/>
      <c r="L922" s="63"/>
      <c r="M922" s="63"/>
      <c r="N922" s="63"/>
      <c r="O922" s="63"/>
      <c r="P922" s="64"/>
      <c r="Q922" s="63"/>
      <c r="R922" s="63"/>
      <c r="S922" s="63"/>
      <c r="T922" s="61"/>
    </row>
    <row r="923">
      <c r="A923" s="61"/>
      <c r="B923" s="61"/>
      <c r="C923" s="61"/>
      <c r="G923" s="61"/>
      <c r="H923" s="61"/>
      <c r="J923" s="61"/>
      <c r="K923" s="62"/>
      <c r="L923" s="63"/>
      <c r="M923" s="63"/>
      <c r="N923" s="63"/>
      <c r="O923" s="63"/>
      <c r="P923" s="64"/>
      <c r="Q923" s="63"/>
      <c r="R923" s="63"/>
      <c r="S923" s="63"/>
      <c r="T923" s="61"/>
    </row>
    <row r="924">
      <c r="A924" s="61"/>
      <c r="B924" s="61"/>
      <c r="C924" s="61"/>
      <c r="G924" s="61"/>
      <c r="H924" s="61"/>
      <c r="J924" s="61"/>
      <c r="K924" s="62"/>
      <c r="L924" s="63"/>
      <c r="M924" s="63"/>
      <c r="N924" s="63"/>
      <c r="O924" s="63"/>
      <c r="P924" s="64"/>
      <c r="Q924" s="63"/>
      <c r="R924" s="63"/>
      <c r="S924" s="63"/>
      <c r="T924" s="61"/>
    </row>
    <row r="925">
      <c r="A925" s="61"/>
      <c r="B925" s="61"/>
      <c r="C925" s="61"/>
      <c r="G925" s="61"/>
      <c r="H925" s="61"/>
      <c r="J925" s="61"/>
      <c r="K925" s="62"/>
      <c r="L925" s="63"/>
      <c r="M925" s="63"/>
      <c r="N925" s="63"/>
      <c r="O925" s="63"/>
      <c r="P925" s="64"/>
      <c r="Q925" s="63"/>
      <c r="R925" s="63"/>
      <c r="S925" s="63"/>
      <c r="T925" s="61"/>
    </row>
    <row r="926">
      <c r="A926" s="61"/>
      <c r="B926" s="61"/>
      <c r="C926" s="61"/>
      <c r="G926" s="61"/>
      <c r="H926" s="61"/>
      <c r="J926" s="61"/>
      <c r="K926" s="62"/>
      <c r="L926" s="63"/>
      <c r="M926" s="63"/>
      <c r="N926" s="63"/>
      <c r="O926" s="63"/>
      <c r="P926" s="64"/>
      <c r="Q926" s="63"/>
      <c r="R926" s="63"/>
      <c r="S926" s="63"/>
      <c r="T926" s="61"/>
    </row>
    <row r="927">
      <c r="A927" s="61"/>
      <c r="B927" s="61"/>
      <c r="C927" s="61"/>
      <c r="G927" s="61"/>
      <c r="H927" s="61"/>
      <c r="J927" s="61"/>
      <c r="K927" s="62"/>
      <c r="L927" s="63"/>
      <c r="M927" s="63"/>
      <c r="N927" s="63"/>
      <c r="O927" s="63"/>
      <c r="P927" s="64"/>
      <c r="Q927" s="63"/>
      <c r="R927" s="63"/>
      <c r="S927" s="63"/>
      <c r="T927" s="61"/>
    </row>
    <row r="928">
      <c r="A928" s="61"/>
      <c r="B928" s="61"/>
      <c r="C928" s="61"/>
      <c r="G928" s="61"/>
      <c r="H928" s="61"/>
      <c r="J928" s="61"/>
      <c r="K928" s="62"/>
      <c r="L928" s="63"/>
      <c r="M928" s="63"/>
      <c r="N928" s="63"/>
      <c r="O928" s="63"/>
      <c r="P928" s="64"/>
      <c r="Q928" s="63"/>
      <c r="R928" s="63"/>
      <c r="S928" s="63"/>
      <c r="T928" s="61"/>
    </row>
    <row r="929">
      <c r="A929" s="61"/>
      <c r="B929" s="61"/>
      <c r="C929" s="61"/>
      <c r="G929" s="61"/>
      <c r="H929" s="61"/>
      <c r="J929" s="61"/>
      <c r="K929" s="62"/>
      <c r="L929" s="63"/>
      <c r="M929" s="63"/>
      <c r="N929" s="63"/>
      <c r="O929" s="63"/>
      <c r="P929" s="64"/>
      <c r="Q929" s="63"/>
      <c r="R929" s="63"/>
      <c r="S929" s="63"/>
      <c r="T929" s="61"/>
    </row>
    <row r="930">
      <c r="A930" s="61"/>
      <c r="B930" s="61"/>
      <c r="C930" s="61"/>
      <c r="G930" s="61"/>
      <c r="H930" s="61"/>
      <c r="J930" s="61"/>
      <c r="K930" s="62"/>
      <c r="L930" s="63"/>
      <c r="M930" s="63"/>
      <c r="N930" s="63"/>
      <c r="O930" s="63"/>
      <c r="P930" s="64"/>
      <c r="Q930" s="63"/>
      <c r="R930" s="63"/>
      <c r="S930" s="63"/>
      <c r="T930" s="61"/>
    </row>
    <row r="931">
      <c r="A931" s="61"/>
      <c r="B931" s="61"/>
      <c r="C931" s="61"/>
      <c r="G931" s="61"/>
      <c r="H931" s="61"/>
      <c r="J931" s="61"/>
      <c r="K931" s="62"/>
      <c r="L931" s="63"/>
      <c r="M931" s="63"/>
      <c r="N931" s="63"/>
      <c r="O931" s="63"/>
      <c r="P931" s="64"/>
      <c r="Q931" s="63"/>
      <c r="R931" s="63"/>
      <c r="S931" s="63"/>
      <c r="T931" s="61"/>
    </row>
    <row r="932">
      <c r="A932" s="61"/>
      <c r="B932" s="61"/>
      <c r="C932" s="61"/>
      <c r="G932" s="61"/>
      <c r="H932" s="61"/>
      <c r="J932" s="61"/>
      <c r="K932" s="62"/>
      <c r="L932" s="63"/>
      <c r="M932" s="63"/>
      <c r="N932" s="63"/>
      <c r="O932" s="63"/>
      <c r="P932" s="64"/>
      <c r="Q932" s="63"/>
      <c r="R932" s="63"/>
      <c r="S932" s="63"/>
      <c r="T932" s="61"/>
    </row>
    <row r="933">
      <c r="A933" s="61"/>
      <c r="B933" s="61"/>
      <c r="C933" s="61"/>
      <c r="G933" s="61"/>
      <c r="H933" s="61"/>
      <c r="J933" s="61"/>
      <c r="K933" s="62"/>
      <c r="L933" s="63"/>
      <c r="M933" s="63"/>
      <c r="N933" s="63"/>
      <c r="O933" s="63"/>
      <c r="P933" s="64"/>
      <c r="Q933" s="63"/>
      <c r="R933" s="63"/>
      <c r="S933" s="63"/>
      <c r="T933" s="61"/>
    </row>
    <row r="934">
      <c r="A934" s="61"/>
      <c r="B934" s="61"/>
      <c r="C934" s="61"/>
      <c r="G934" s="61"/>
      <c r="H934" s="61"/>
      <c r="J934" s="61"/>
      <c r="K934" s="62"/>
      <c r="L934" s="63"/>
      <c r="M934" s="63"/>
      <c r="N934" s="63"/>
      <c r="O934" s="63"/>
      <c r="P934" s="64"/>
      <c r="Q934" s="63"/>
      <c r="R934" s="63"/>
      <c r="S934" s="63"/>
      <c r="T934" s="61"/>
    </row>
    <row r="935">
      <c r="A935" s="61"/>
      <c r="B935" s="61"/>
      <c r="C935" s="61"/>
      <c r="G935" s="61"/>
      <c r="H935" s="61"/>
      <c r="J935" s="61"/>
      <c r="K935" s="62"/>
      <c r="L935" s="63"/>
      <c r="M935" s="63"/>
      <c r="N935" s="63"/>
      <c r="O935" s="63"/>
      <c r="P935" s="64"/>
      <c r="Q935" s="63"/>
      <c r="R935" s="63"/>
      <c r="S935" s="63"/>
      <c r="T935" s="61"/>
    </row>
    <row r="936">
      <c r="A936" s="61"/>
      <c r="B936" s="61"/>
      <c r="C936" s="61"/>
      <c r="G936" s="61"/>
      <c r="H936" s="61"/>
      <c r="J936" s="61"/>
      <c r="K936" s="62"/>
      <c r="L936" s="63"/>
      <c r="M936" s="63"/>
      <c r="N936" s="63"/>
      <c r="O936" s="63"/>
      <c r="P936" s="64"/>
      <c r="Q936" s="63"/>
      <c r="R936" s="63"/>
      <c r="S936" s="63"/>
      <c r="T936" s="61"/>
    </row>
    <row r="937">
      <c r="A937" s="61"/>
      <c r="B937" s="61"/>
      <c r="C937" s="61"/>
      <c r="G937" s="61"/>
      <c r="H937" s="61"/>
      <c r="J937" s="61"/>
      <c r="K937" s="62"/>
      <c r="L937" s="63"/>
      <c r="M937" s="63"/>
      <c r="N937" s="63"/>
      <c r="O937" s="63"/>
      <c r="P937" s="64"/>
      <c r="Q937" s="63"/>
      <c r="R937" s="63"/>
      <c r="S937" s="63"/>
      <c r="T937" s="61"/>
    </row>
    <row r="938">
      <c r="A938" s="61"/>
      <c r="B938" s="61"/>
      <c r="C938" s="61"/>
      <c r="G938" s="61"/>
      <c r="H938" s="61"/>
      <c r="J938" s="61"/>
      <c r="K938" s="62"/>
      <c r="L938" s="63"/>
      <c r="M938" s="63"/>
      <c r="N938" s="63"/>
      <c r="O938" s="63"/>
      <c r="P938" s="64"/>
      <c r="Q938" s="63"/>
      <c r="R938" s="63"/>
      <c r="S938" s="63"/>
      <c r="T938" s="61"/>
    </row>
    <row r="939">
      <c r="A939" s="61"/>
      <c r="B939" s="61"/>
      <c r="C939" s="61"/>
      <c r="G939" s="61"/>
      <c r="H939" s="61"/>
      <c r="J939" s="61"/>
      <c r="K939" s="62"/>
      <c r="L939" s="63"/>
      <c r="M939" s="63"/>
      <c r="N939" s="63"/>
      <c r="O939" s="63"/>
      <c r="P939" s="64"/>
      <c r="Q939" s="63"/>
      <c r="R939" s="63"/>
      <c r="S939" s="63"/>
      <c r="T939" s="61"/>
    </row>
    <row r="940">
      <c r="A940" s="61"/>
      <c r="B940" s="61"/>
      <c r="C940" s="61"/>
      <c r="G940" s="61"/>
      <c r="H940" s="61"/>
      <c r="J940" s="61"/>
      <c r="K940" s="62"/>
      <c r="L940" s="63"/>
      <c r="M940" s="63"/>
      <c r="N940" s="63"/>
      <c r="O940" s="63"/>
      <c r="P940" s="64"/>
      <c r="Q940" s="63"/>
      <c r="R940" s="63"/>
      <c r="S940" s="63"/>
      <c r="T940" s="61"/>
    </row>
    <row r="941">
      <c r="A941" s="61"/>
      <c r="B941" s="61"/>
      <c r="C941" s="61"/>
      <c r="G941" s="61"/>
      <c r="H941" s="61"/>
      <c r="J941" s="61"/>
      <c r="K941" s="62"/>
      <c r="L941" s="63"/>
      <c r="M941" s="63"/>
      <c r="N941" s="63"/>
      <c r="O941" s="63"/>
      <c r="P941" s="64"/>
      <c r="Q941" s="63"/>
      <c r="R941" s="63"/>
      <c r="S941" s="63"/>
      <c r="T941" s="61"/>
    </row>
    <row r="942">
      <c r="A942" s="61"/>
      <c r="B942" s="61"/>
      <c r="C942" s="61"/>
      <c r="G942" s="61"/>
      <c r="H942" s="61"/>
      <c r="J942" s="61"/>
      <c r="K942" s="62"/>
      <c r="L942" s="63"/>
      <c r="M942" s="63"/>
      <c r="N942" s="63"/>
      <c r="O942" s="63"/>
      <c r="P942" s="64"/>
      <c r="Q942" s="63"/>
      <c r="R942" s="63"/>
      <c r="S942" s="63"/>
      <c r="T942" s="61"/>
    </row>
    <row r="943">
      <c r="A943" s="61"/>
      <c r="B943" s="61"/>
      <c r="C943" s="61"/>
      <c r="G943" s="61"/>
      <c r="H943" s="61"/>
      <c r="J943" s="61"/>
      <c r="K943" s="62"/>
      <c r="L943" s="63"/>
      <c r="M943" s="63"/>
      <c r="N943" s="63"/>
      <c r="O943" s="63"/>
      <c r="P943" s="64"/>
      <c r="Q943" s="63"/>
      <c r="R943" s="63"/>
      <c r="S943" s="63"/>
      <c r="T943" s="61"/>
    </row>
    <row r="944">
      <c r="A944" s="61"/>
      <c r="B944" s="61"/>
      <c r="C944" s="61"/>
      <c r="G944" s="61"/>
      <c r="H944" s="61"/>
      <c r="J944" s="61"/>
      <c r="K944" s="62"/>
      <c r="L944" s="63"/>
      <c r="M944" s="63"/>
      <c r="N944" s="63"/>
      <c r="O944" s="63"/>
      <c r="P944" s="64"/>
      <c r="Q944" s="63"/>
      <c r="R944" s="63"/>
      <c r="S944" s="63"/>
      <c r="T944" s="61"/>
    </row>
    <row r="945">
      <c r="A945" s="61"/>
      <c r="B945" s="61"/>
      <c r="C945" s="61"/>
      <c r="G945" s="61"/>
      <c r="H945" s="61"/>
      <c r="J945" s="61"/>
      <c r="K945" s="62"/>
      <c r="L945" s="63"/>
      <c r="M945" s="63"/>
      <c r="N945" s="63"/>
      <c r="O945" s="63"/>
      <c r="P945" s="64"/>
      <c r="Q945" s="63"/>
      <c r="R945" s="63"/>
      <c r="S945" s="63"/>
      <c r="T945" s="61"/>
    </row>
    <row r="946">
      <c r="A946" s="61"/>
      <c r="B946" s="61"/>
      <c r="C946" s="61"/>
      <c r="G946" s="61"/>
      <c r="H946" s="61"/>
      <c r="J946" s="61"/>
      <c r="K946" s="62"/>
      <c r="L946" s="63"/>
      <c r="M946" s="63"/>
      <c r="N946" s="63"/>
      <c r="O946" s="63"/>
      <c r="P946" s="64"/>
      <c r="Q946" s="63"/>
      <c r="R946" s="63"/>
      <c r="S946" s="63"/>
      <c r="T946" s="61"/>
    </row>
    <row r="947">
      <c r="A947" s="61"/>
      <c r="B947" s="61"/>
      <c r="C947" s="61"/>
      <c r="G947" s="61"/>
      <c r="H947" s="61"/>
      <c r="J947" s="61"/>
      <c r="K947" s="62"/>
      <c r="L947" s="63"/>
      <c r="M947" s="63"/>
      <c r="N947" s="63"/>
      <c r="O947" s="63"/>
      <c r="P947" s="64"/>
      <c r="Q947" s="63"/>
      <c r="R947" s="63"/>
      <c r="S947" s="63"/>
      <c r="T947" s="61"/>
    </row>
    <row r="948">
      <c r="A948" s="61"/>
      <c r="B948" s="61"/>
      <c r="C948" s="61"/>
      <c r="G948" s="61"/>
      <c r="H948" s="61"/>
      <c r="J948" s="61"/>
      <c r="K948" s="62"/>
      <c r="L948" s="63"/>
      <c r="M948" s="63"/>
      <c r="N948" s="63"/>
      <c r="O948" s="63"/>
      <c r="P948" s="64"/>
      <c r="Q948" s="63"/>
      <c r="R948" s="63"/>
      <c r="S948" s="63"/>
      <c r="T948" s="61"/>
    </row>
    <row r="949">
      <c r="A949" s="61"/>
      <c r="B949" s="61"/>
      <c r="C949" s="61"/>
      <c r="G949" s="61"/>
      <c r="H949" s="61"/>
      <c r="J949" s="61"/>
      <c r="K949" s="62"/>
      <c r="L949" s="63"/>
      <c r="M949" s="63"/>
      <c r="N949" s="63"/>
      <c r="O949" s="63"/>
      <c r="P949" s="64"/>
      <c r="Q949" s="63"/>
      <c r="R949" s="63"/>
      <c r="S949" s="63"/>
      <c r="T949" s="61"/>
    </row>
    <row r="950">
      <c r="A950" s="61"/>
      <c r="B950" s="61"/>
      <c r="C950" s="61"/>
      <c r="G950" s="61"/>
      <c r="H950" s="61"/>
      <c r="J950" s="61"/>
      <c r="K950" s="62"/>
      <c r="L950" s="63"/>
      <c r="M950" s="63"/>
      <c r="N950" s="63"/>
      <c r="O950" s="63"/>
      <c r="P950" s="64"/>
      <c r="Q950" s="63"/>
      <c r="R950" s="63"/>
      <c r="S950" s="63"/>
      <c r="T950" s="61"/>
    </row>
    <row r="951">
      <c r="A951" s="61"/>
      <c r="B951" s="61"/>
      <c r="C951" s="61"/>
      <c r="G951" s="61"/>
      <c r="H951" s="61"/>
      <c r="J951" s="61"/>
      <c r="K951" s="62"/>
      <c r="L951" s="63"/>
      <c r="M951" s="63"/>
      <c r="N951" s="63"/>
      <c r="O951" s="63"/>
      <c r="P951" s="64"/>
      <c r="Q951" s="63"/>
      <c r="R951" s="63"/>
      <c r="S951" s="63"/>
      <c r="T951" s="61"/>
    </row>
    <row r="952">
      <c r="A952" s="61"/>
      <c r="B952" s="61"/>
      <c r="C952" s="61"/>
      <c r="G952" s="61"/>
      <c r="H952" s="61"/>
      <c r="J952" s="61"/>
      <c r="K952" s="62"/>
      <c r="L952" s="63"/>
      <c r="M952" s="63"/>
      <c r="N952" s="63"/>
      <c r="O952" s="63"/>
      <c r="P952" s="64"/>
      <c r="Q952" s="63"/>
      <c r="R952" s="63"/>
      <c r="S952" s="63"/>
      <c r="T952" s="61"/>
    </row>
    <row r="953">
      <c r="A953" s="61"/>
      <c r="B953" s="61"/>
      <c r="C953" s="61"/>
      <c r="G953" s="61"/>
      <c r="H953" s="61"/>
      <c r="J953" s="61"/>
      <c r="K953" s="62"/>
      <c r="L953" s="63"/>
      <c r="M953" s="63"/>
      <c r="N953" s="63"/>
      <c r="O953" s="63"/>
      <c r="P953" s="64"/>
      <c r="Q953" s="63"/>
      <c r="R953" s="63"/>
      <c r="S953" s="63"/>
      <c r="T953" s="61"/>
    </row>
    <row r="954">
      <c r="A954" s="61"/>
      <c r="B954" s="61"/>
      <c r="C954" s="61"/>
      <c r="G954" s="61"/>
      <c r="H954" s="61"/>
      <c r="J954" s="61"/>
      <c r="K954" s="62"/>
      <c r="L954" s="63"/>
      <c r="M954" s="63"/>
      <c r="N954" s="63"/>
      <c r="O954" s="63"/>
      <c r="P954" s="64"/>
      <c r="Q954" s="63"/>
      <c r="R954" s="63"/>
      <c r="S954" s="63"/>
      <c r="T954" s="61"/>
    </row>
    <row r="955">
      <c r="A955" s="61"/>
      <c r="B955" s="61"/>
      <c r="C955" s="61"/>
      <c r="G955" s="61"/>
      <c r="H955" s="61"/>
      <c r="J955" s="61"/>
      <c r="K955" s="62"/>
      <c r="L955" s="63"/>
      <c r="M955" s="63"/>
      <c r="N955" s="63"/>
      <c r="O955" s="63"/>
      <c r="P955" s="64"/>
      <c r="Q955" s="63"/>
      <c r="R955" s="63"/>
      <c r="S955" s="63"/>
      <c r="T955" s="61"/>
    </row>
    <row r="956">
      <c r="A956" s="61"/>
      <c r="B956" s="61"/>
      <c r="C956" s="61"/>
      <c r="G956" s="61"/>
      <c r="H956" s="61"/>
      <c r="J956" s="61"/>
      <c r="K956" s="62"/>
      <c r="L956" s="63"/>
      <c r="M956" s="63"/>
      <c r="N956" s="63"/>
      <c r="O956" s="63"/>
      <c r="P956" s="64"/>
      <c r="Q956" s="63"/>
      <c r="R956" s="63"/>
      <c r="S956" s="63"/>
      <c r="T956" s="61"/>
    </row>
    <row r="957">
      <c r="A957" s="61"/>
      <c r="B957" s="61"/>
      <c r="C957" s="61"/>
      <c r="G957" s="61"/>
      <c r="H957" s="61"/>
      <c r="J957" s="61"/>
      <c r="K957" s="62"/>
      <c r="L957" s="63"/>
      <c r="M957" s="63"/>
      <c r="N957" s="63"/>
      <c r="O957" s="63"/>
      <c r="P957" s="64"/>
      <c r="Q957" s="63"/>
      <c r="R957" s="63"/>
      <c r="S957" s="63"/>
      <c r="T957" s="61"/>
    </row>
    <row r="958">
      <c r="A958" s="61"/>
      <c r="B958" s="61"/>
      <c r="C958" s="61"/>
      <c r="G958" s="61"/>
      <c r="H958" s="61"/>
      <c r="J958" s="61"/>
      <c r="K958" s="62"/>
      <c r="L958" s="63"/>
      <c r="M958" s="63"/>
      <c r="N958" s="63"/>
      <c r="O958" s="63"/>
      <c r="P958" s="64"/>
      <c r="Q958" s="63"/>
      <c r="R958" s="63"/>
      <c r="S958" s="63"/>
      <c r="T958" s="61"/>
    </row>
    <row r="959">
      <c r="A959" s="61"/>
      <c r="B959" s="61"/>
      <c r="C959" s="61"/>
      <c r="G959" s="61"/>
      <c r="H959" s="61"/>
      <c r="J959" s="61"/>
      <c r="K959" s="62"/>
      <c r="L959" s="63"/>
      <c r="M959" s="63"/>
      <c r="N959" s="63"/>
      <c r="O959" s="63"/>
      <c r="P959" s="64"/>
      <c r="Q959" s="63"/>
      <c r="R959" s="63"/>
      <c r="S959" s="63"/>
      <c r="T959" s="61"/>
    </row>
    <row r="960">
      <c r="A960" s="61"/>
      <c r="B960" s="61"/>
      <c r="C960" s="61"/>
      <c r="G960" s="61"/>
      <c r="H960" s="61"/>
      <c r="J960" s="61"/>
      <c r="K960" s="62"/>
      <c r="L960" s="63"/>
      <c r="M960" s="63"/>
      <c r="N960" s="63"/>
      <c r="O960" s="63"/>
      <c r="P960" s="64"/>
      <c r="Q960" s="63"/>
      <c r="R960" s="63"/>
      <c r="S960" s="63"/>
      <c r="T960" s="61"/>
    </row>
    <row r="961">
      <c r="A961" s="61"/>
      <c r="B961" s="61"/>
      <c r="C961" s="61"/>
      <c r="G961" s="61"/>
      <c r="H961" s="61"/>
      <c r="J961" s="61"/>
      <c r="K961" s="62"/>
      <c r="L961" s="63"/>
      <c r="M961" s="63"/>
      <c r="N961" s="63"/>
      <c r="O961" s="63"/>
      <c r="P961" s="64"/>
      <c r="Q961" s="63"/>
      <c r="R961" s="63"/>
      <c r="S961" s="63"/>
      <c r="T961" s="61"/>
    </row>
    <row r="962">
      <c r="A962" s="61"/>
      <c r="B962" s="61"/>
      <c r="C962" s="61"/>
      <c r="G962" s="61"/>
      <c r="H962" s="61"/>
      <c r="J962" s="61"/>
      <c r="K962" s="62"/>
      <c r="L962" s="63"/>
      <c r="M962" s="63"/>
      <c r="N962" s="63"/>
      <c r="O962" s="63"/>
      <c r="P962" s="64"/>
      <c r="Q962" s="63"/>
      <c r="R962" s="63"/>
      <c r="S962" s="63"/>
      <c r="T962" s="61"/>
    </row>
    <row r="963">
      <c r="A963" s="61"/>
      <c r="B963" s="61"/>
      <c r="C963" s="61"/>
      <c r="G963" s="61"/>
      <c r="H963" s="61"/>
      <c r="J963" s="61"/>
      <c r="K963" s="62"/>
      <c r="L963" s="63"/>
      <c r="M963" s="63"/>
      <c r="N963" s="63"/>
      <c r="O963" s="63"/>
      <c r="P963" s="64"/>
      <c r="Q963" s="63"/>
      <c r="R963" s="63"/>
      <c r="S963" s="63"/>
      <c r="T963" s="61"/>
    </row>
    <row r="964">
      <c r="A964" s="61"/>
      <c r="B964" s="61"/>
      <c r="C964" s="61"/>
      <c r="G964" s="61"/>
      <c r="H964" s="61"/>
      <c r="J964" s="61"/>
      <c r="K964" s="62"/>
      <c r="L964" s="63"/>
      <c r="M964" s="63"/>
      <c r="N964" s="63"/>
      <c r="O964" s="63"/>
      <c r="P964" s="64"/>
      <c r="Q964" s="63"/>
      <c r="R964" s="63"/>
      <c r="S964" s="63"/>
      <c r="T964" s="61"/>
    </row>
    <row r="965">
      <c r="A965" s="61"/>
      <c r="B965" s="61"/>
      <c r="C965" s="61"/>
      <c r="G965" s="61"/>
      <c r="H965" s="61"/>
      <c r="J965" s="61"/>
      <c r="K965" s="62"/>
      <c r="L965" s="63"/>
      <c r="M965" s="63"/>
      <c r="N965" s="63"/>
      <c r="O965" s="63"/>
      <c r="P965" s="64"/>
      <c r="Q965" s="63"/>
      <c r="R965" s="63"/>
      <c r="S965" s="63"/>
      <c r="T965" s="61"/>
    </row>
    <row r="966">
      <c r="A966" s="61"/>
      <c r="B966" s="61"/>
      <c r="C966" s="61"/>
      <c r="G966" s="61"/>
      <c r="H966" s="61"/>
      <c r="J966" s="61"/>
      <c r="K966" s="62"/>
      <c r="L966" s="63"/>
      <c r="M966" s="63"/>
      <c r="N966" s="63"/>
      <c r="O966" s="63"/>
      <c r="P966" s="64"/>
      <c r="Q966" s="63"/>
      <c r="R966" s="63"/>
      <c r="S966" s="63"/>
      <c r="T966" s="61"/>
    </row>
    <row r="967">
      <c r="A967" s="61"/>
      <c r="B967" s="61"/>
      <c r="C967" s="61"/>
      <c r="G967" s="61"/>
      <c r="H967" s="61"/>
      <c r="J967" s="61"/>
      <c r="K967" s="62"/>
      <c r="L967" s="63"/>
      <c r="M967" s="63"/>
      <c r="N967" s="63"/>
      <c r="O967" s="63"/>
      <c r="P967" s="64"/>
      <c r="Q967" s="63"/>
      <c r="R967" s="63"/>
      <c r="S967" s="63"/>
      <c r="T967" s="61"/>
    </row>
    <row r="968">
      <c r="A968" s="61"/>
      <c r="B968" s="61"/>
      <c r="C968" s="61"/>
      <c r="G968" s="61"/>
      <c r="H968" s="61"/>
      <c r="J968" s="61"/>
      <c r="K968" s="62"/>
      <c r="L968" s="63"/>
      <c r="M968" s="63"/>
      <c r="N968" s="63"/>
      <c r="O968" s="63"/>
      <c r="P968" s="64"/>
      <c r="Q968" s="63"/>
      <c r="R968" s="63"/>
      <c r="S968" s="63"/>
      <c r="T968" s="61"/>
    </row>
    <row r="969">
      <c r="A969" s="61"/>
      <c r="B969" s="61"/>
      <c r="C969" s="61"/>
      <c r="G969" s="61"/>
      <c r="H969" s="61"/>
      <c r="J969" s="61"/>
      <c r="K969" s="62"/>
      <c r="L969" s="63"/>
      <c r="M969" s="63"/>
      <c r="N969" s="63"/>
      <c r="O969" s="63"/>
      <c r="P969" s="64"/>
      <c r="Q969" s="63"/>
      <c r="R969" s="63"/>
      <c r="S969" s="63"/>
      <c r="T969" s="61"/>
    </row>
    <row r="970">
      <c r="A970" s="61"/>
      <c r="B970" s="61"/>
      <c r="C970" s="61"/>
      <c r="G970" s="61"/>
      <c r="H970" s="61"/>
      <c r="J970" s="61"/>
      <c r="K970" s="62"/>
      <c r="L970" s="63"/>
      <c r="M970" s="63"/>
      <c r="N970" s="63"/>
      <c r="O970" s="63"/>
      <c r="P970" s="64"/>
      <c r="Q970" s="63"/>
      <c r="R970" s="63"/>
      <c r="S970" s="63"/>
      <c r="T970" s="61"/>
    </row>
    <row r="971">
      <c r="A971" s="61"/>
      <c r="B971" s="61"/>
      <c r="C971" s="61"/>
      <c r="G971" s="61"/>
      <c r="H971" s="61"/>
      <c r="J971" s="61"/>
      <c r="K971" s="62"/>
      <c r="L971" s="63"/>
      <c r="M971" s="63"/>
      <c r="N971" s="63"/>
      <c r="O971" s="63"/>
      <c r="P971" s="64"/>
      <c r="Q971" s="63"/>
      <c r="R971" s="63"/>
      <c r="S971" s="63"/>
      <c r="T971" s="61"/>
    </row>
    <row r="972">
      <c r="A972" s="61"/>
      <c r="B972" s="61"/>
      <c r="C972" s="61"/>
      <c r="G972" s="61"/>
      <c r="H972" s="61"/>
      <c r="J972" s="61"/>
      <c r="K972" s="62"/>
      <c r="L972" s="63"/>
      <c r="M972" s="63"/>
      <c r="N972" s="63"/>
      <c r="O972" s="63"/>
      <c r="P972" s="64"/>
      <c r="Q972" s="63"/>
      <c r="R972" s="63"/>
      <c r="S972" s="63"/>
      <c r="T972" s="61"/>
    </row>
    <row r="973">
      <c r="A973" s="61"/>
      <c r="B973" s="61"/>
      <c r="C973" s="61"/>
      <c r="G973" s="61"/>
      <c r="H973" s="61"/>
      <c r="J973" s="61"/>
      <c r="K973" s="62"/>
      <c r="L973" s="63"/>
      <c r="M973" s="63"/>
      <c r="N973" s="63"/>
      <c r="O973" s="63"/>
      <c r="P973" s="64"/>
      <c r="Q973" s="63"/>
      <c r="R973" s="63"/>
      <c r="S973" s="63"/>
      <c r="T973" s="61"/>
    </row>
    <row r="974">
      <c r="A974" s="61"/>
      <c r="B974" s="61"/>
      <c r="C974" s="61"/>
      <c r="G974" s="61"/>
      <c r="H974" s="61"/>
      <c r="J974" s="61"/>
      <c r="K974" s="62"/>
      <c r="L974" s="63"/>
      <c r="M974" s="63"/>
      <c r="N974" s="63"/>
      <c r="O974" s="63"/>
      <c r="P974" s="64"/>
      <c r="Q974" s="63"/>
      <c r="R974" s="63"/>
      <c r="S974" s="63"/>
      <c r="T974" s="61"/>
    </row>
    <row r="975">
      <c r="A975" s="61"/>
      <c r="B975" s="61"/>
      <c r="C975" s="61"/>
      <c r="G975" s="61"/>
      <c r="H975" s="61"/>
      <c r="J975" s="61"/>
      <c r="K975" s="62"/>
      <c r="L975" s="63"/>
      <c r="M975" s="63"/>
      <c r="N975" s="63"/>
      <c r="O975" s="63"/>
      <c r="P975" s="64"/>
      <c r="Q975" s="63"/>
      <c r="R975" s="63"/>
      <c r="S975" s="63"/>
      <c r="T975" s="61"/>
    </row>
    <row r="976">
      <c r="A976" s="61"/>
      <c r="B976" s="61"/>
      <c r="C976" s="61"/>
      <c r="G976" s="61"/>
      <c r="H976" s="61"/>
      <c r="J976" s="61"/>
      <c r="K976" s="62"/>
      <c r="L976" s="63"/>
      <c r="M976" s="63"/>
      <c r="N976" s="63"/>
      <c r="O976" s="63"/>
      <c r="P976" s="64"/>
      <c r="Q976" s="63"/>
      <c r="R976" s="63"/>
      <c r="S976" s="63"/>
      <c r="T976" s="61"/>
    </row>
    <row r="977">
      <c r="A977" s="61"/>
      <c r="B977" s="61"/>
      <c r="C977" s="61"/>
      <c r="G977" s="61"/>
      <c r="H977" s="61"/>
      <c r="J977" s="61"/>
      <c r="K977" s="62"/>
      <c r="L977" s="63"/>
      <c r="M977" s="63"/>
      <c r="N977" s="63"/>
      <c r="O977" s="63"/>
      <c r="P977" s="64"/>
      <c r="Q977" s="63"/>
      <c r="R977" s="63"/>
      <c r="S977" s="63"/>
      <c r="T977" s="61"/>
    </row>
    <row r="978">
      <c r="A978" s="61"/>
      <c r="B978" s="61"/>
      <c r="C978" s="61"/>
      <c r="G978" s="61"/>
      <c r="H978" s="61"/>
      <c r="J978" s="61"/>
      <c r="K978" s="62"/>
      <c r="L978" s="63"/>
      <c r="M978" s="63"/>
      <c r="N978" s="63"/>
      <c r="O978" s="63"/>
      <c r="P978" s="64"/>
      <c r="Q978" s="63"/>
      <c r="R978" s="63"/>
      <c r="S978" s="63"/>
      <c r="T978" s="61"/>
    </row>
    <row r="979">
      <c r="A979" s="61"/>
      <c r="B979" s="61"/>
      <c r="C979" s="61"/>
      <c r="G979" s="61"/>
      <c r="H979" s="61"/>
      <c r="J979" s="61"/>
      <c r="K979" s="62"/>
      <c r="L979" s="63"/>
      <c r="M979" s="63"/>
      <c r="N979" s="63"/>
      <c r="O979" s="63"/>
      <c r="P979" s="64"/>
      <c r="Q979" s="63"/>
      <c r="R979" s="63"/>
      <c r="S979" s="63"/>
      <c r="T979" s="61"/>
    </row>
    <row r="980">
      <c r="A980" s="61"/>
      <c r="B980" s="61"/>
      <c r="C980" s="61"/>
      <c r="G980" s="61"/>
      <c r="H980" s="61"/>
      <c r="J980" s="61"/>
      <c r="K980" s="62"/>
      <c r="L980" s="63"/>
      <c r="M980" s="63"/>
      <c r="N980" s="63"/>
      <c r="O980" s="63"/>
      <c r="P980" s="64"/>
      <c r="Q980" s="63"/>
      <c r="R980" s="63"/>
      <c r="S980" s="63"/>
      <c r="T980" s="61"/>
    </row>
    <row r="981">
      <c r="A981" s="61"/>
      <c r="B981" s="61"/>
      <c r="C981" s="61"/>
      <c r="G981" s="61"/>
      <c r="H981" s="61"/>
      <c r="J981" s="61"/>
      <c r="K981" s="62"/>
      <c r="L981" s="63"/>
      <c r="M981" s="63"/>
      <c r="N981" s="63"/>
      <c r="O981" s="63"/>
      <c r="P981" s="64"/>
      <c r="Q981" s="63"/>
      <c r="R981" s="63"/>
      <c r="S981" s="63"/>
      <c r="T981" s="61"/>
    </row>
    <row r="982">
      <c r="A982" s="61"/>
      <c r="B982" s="61"/>
      <c r="C982" s="61"/>
      <c r="G982" s="61"/>
      <c r="H982" s="61"/>
      <c r="J982" s="61"/>
      <c r="K982" s="62"/>
      <c r="L982" s="63"/>
      <c r="M982" s="63"/>
      <c r="N982" s="63"/>
      <c r="O982" s="63"/>
      <c r="P982" s="64"/>
      <c r="Q982" s="63"/>
      <c r="R982" s="63"/>
      <c r="S982" s="63"/>
      <c r="T982" s="61"/>
    </row>
    <row r="983">
      <c r="A983" s="61"/>
      <c r="B983" s="61"/>
      <c r="C983" s="61"/>
      <c r="G983" s="61"/>
      <c r="H983" s="61"/>
      <c r="J983" s="61"/>
      <c r="K983" s="62"/>
      <c r="L983" s="63"/>
      <c r="M983" s="63"/>
      <c r="N983" s="63"/>
      <c r="O983" s="63"/>
      <c r="P983" s="64"/>
      <c r="Q983" s="63"/>
      <c r="R983" s="63"/>
      <c r="S983" s="63"/>
      <c r="T983" s="61"/>
    </row>
    <row r="984">
      <c r="A984" s="61"/>
      <c r="B984" s="61"/>
      <c r="C984" s="61"/>
      <c r="G984" s="61"/>
      <c r="H984" s="61"/>
      <c r="J984" s="61"/>
      <c r="K984" s="62"/>
      <c r="L984" s="63"/>
      <c r="M984" s="63"/>
      <c r="N984" s="63"/>
      <c r="O984" s="63"/>
      <c r="P984" s="64"/>
      <c r="Q984" s="63"/>
      <c r="R984" s="63"/>
      <c r="S984" s="63"/>
      <c r="T984" s="61"/>
    </row>
    <row r="985">
      <c r="A985" s="61"/>
      <c r="B985" s="61"/>
      <c r="C985" s="61"/>
      <c r="G985" s="61"/>
      <c r="H985" s="61"/>
      <c r="J985" s="61"/>
      <c r="K985" s="62"/>
      <c r="L985" s="63"/>
      <c r="M985" s="63"/>
      <c r="N985" s="63"/>
      <c r="O985" s="63"/>
      <c r="P985" s="64"/>
      <c r="Q985" s="63"/>
      <c r="R985" s="63"/>
      <c r="S985" s="63"/>
      <c r="T985" s="61"/>
    </row>
    <row r="986">
      <c r="A986" s="61"/>
      <c r="B986" s="61"/>
      <c r="C986" s="61"/>
      <c r="G986" s="61"/>
      <c r="H986" s="61"/>
      <c r="J986" s="61"/>
      <c r="K986" s="62"/>
      <c r="L986" s="63"/>
      <c r="M986" s="63"/>
      <c r="N986" s="63"/>
      <c r="O986" s="63"/>
      <c r="P986" s="64"/>
      <c r="Q986" s="63"/>
      <c r="R986" s="63"/>
      <c r="S986" s="63"/>
      <c r="T986" s="61"/>
    </row>
    <row r="987">
      <c r="A987" s="61"/>
      <c r="B987" s="61"/>
      <c r="C987" s="61"/>
      <c r="G987" s="61"/>
      <c r="H987" s="61"/>
      <c r="J987" s="61"/>
      <c r="K987" s="62"/>
      <c r="L987" s="63"/>
      <c r="M987" s="63"/>
      <c r="N987" s="63"/>
      <c r="O987" s="63"/>
      <c r="P987" s="64"/>
      <c r="Q987" s="63"/>
      <c r="R987" s="63"/>
      <c r="S987" s="63"/>
      <c r="T987" s="61"/>
    </row>
    <row r="988">
      <c r="A988" s="61"/>
      <c r="B988" s="61"/>
      <c r="C988" s="61"/>
      <c r="G988" s="61"/>
      <c r="H988" s="61"/>
      <c r="J988" s="61"/>
      <c r="K988" s="62"/>
      <c r="L988" s="63"/>
      <c r="M988" s="63"/>
      <c r="N988" s="63"/>
      <c r="O988" s="63"/>
      <c r="P988" s="64"/>
      <c r="Q988" s="63"/>
      <c r="R988" s="63"/>
      <c r="S988" s="63"/>
      <c r="T988" s="61"/>
    </row>
    <row r="989">
      <c r="A989" s="61"/>
      <c r="B989" s="61"/>
      <c r="C989" s="61"/>
      <c r="G989" s="61"/>
      <c r="H989" s="61"/>
      <c r="J989" s="61"/>
      <c r="K989" s="62"/>
      <c r="L989" s="63"/>
      <c r="M989" s="63"/>
      <c r="N989" s="63"/>
      <c r="O989" s="63"/>
      <c r="P989" s="64"/>
      <c r="Q989" s="63"/>
      <c r="R989" s="63"/>
      <c r="S989" s="63"/>
      <c r="T989" s="61"/>
    </row>
    <row r="990">
      <c r="A990" s="61"/>
      <c r="B990" s="61"/>
      <c r="C990" s="61"/>
      <c r="G990" s="61"/>
      <c r="H990" s="61"/>
      <c r="J990" s="61"/>
      <c r="K990" s="62"/>
      <c r="L990" s="63"/>
      <c r="M990" s="63"/>
      <c r="N990" s="63"/>
      <c r="O990" s="63"/>
      <c r="P990" s="64"/>
      <c r="Q990" s="63"/>
      <c r="R990" s="63"/>
      <c r="S990" s="63"/>
      <c r="T990" s="61"/>
    </row>
    <row r="991">
      <c r="A991" s="61"/>
      <c r="B991" s="61"/>
      <c r="C991" s="61"/>
      <c r="G991" s="61"/>
      <c r="H991" s="61"/>
      <c r="J991" s="61"/>
      <c r="K991" s="62"/>
      <c r="L991" s="63"/>
      <c r="M991" s="63"/>
      <c r="N991" s="63"/>
      <c r="O991" s="63"/>
      <c r="P991" s="64"/>
      <c r="Q991" s="63"/>
      <c r="R991" s="63"/>
      <c r="S991" s="63"/>
      <c r="T991" s="61"/>
    </row>
    <row r="992">
      <c r="A992" s="61"/>
      <c r="B992" s="61"/>
      <c r="C992" s="61"/>
      <c r="G992" s="61"/>
      <c r="H992" s="61"/>
      <c r="J992" s="61"/>
      <c r="K992" s="62"/>
      <c r="L992" s="63"/>
      <c r="M992" s="63"/>
      <c r="N992" s="63"/>
      <c r="O992" s="63"/>
      <c r="P992" s="64"/>
      <c r="Q992" s="63"/>
      <c r="R992" s="63"/>
      <c r="S992" s="63"/>
      <c r="T992" s="61"/>
    </row>
    <row r="993">
      <c r="A993" s="61"/>
      <c r="B993" s="61"/>
      <c r="C993" s="61"/>
      <c r="G993" s="61"/>
      <c r="H993" s="61"/>
      <c r="J993" s="61"/>
      <c r="K993" s="62"/>
      <c r="L993" s="63"/>
      <c r="M993" s="63"/>
      <c r="N993" s="63"/>
      <c r="O993" s="63"/>
      <c r="P993" s="64"/>
      <c r="Q993" s="63"/>
      <c r="R993" s="63"/>
      <c r="S993" s="63"/>
      <c r="T993" s="61"/>
    </row>
    <row r="994">
      <c r="A994" s="61"/>
      <c r="B994" s="61"/>
      <c r="C994" s="61"/>
      <c r="G994" s="61"/>
      <c r="H994" s="61"/>
      <c r="J994" s="61"/>
      <c r="K994" s="62"/>
      <c r="L994" s="63"/>
      <c r="M994" s="63"/>
      <c r="N994" s="63"/>
      <c r="O994" s="63"/>
      <c r="P994" s="64"/>
      <c r="Q994" s="63"/>
      <c r="R994" s="63"/>
      <c r="S994" s="63"/>
      <c r="T994" s="61"/>
    </row>
    <row r="995">
      <c r="A995" s="61"/>
      <c r="B995" s="61"/>
      <c r="C995" s="61"/>
      <c r="G995" s="61"/>
      <c r="H995" s="61"/>
      <c r="J995" s="61"/>
      <c r="K995" s="62"/>
      <c r="L995" s="63"/>
      <c r="M995" s="63"/>
      <c r="N995" s="63"/>
      <c r="O995" s="63"/>
      <c r="P995" s="64"/>
      <c r="Q995" s="63"/>
      <c r="R995" s="63"/>
      <c r="S995" s="63"/>
      <c r="T995" s="61"/>
    </row>
    <row r="996">
      <c r="A996" s="61"/>
      <c r="B996" s="61"/>
      <c r="C996" s="61"/>
      <c r="G996" s="61"/>
      <c r="H996" s="61"/>
      <c r="J996" s="61"/>
      <c r="K996" s="62"/>
      <c r="L996" s="63"/>
      <c r="M996" s="63"/>
      <c r="N996" s="63"/>
      <c r="O996" s="63"/>
      <c r="P996" s="64"/>
      <c r="Q996" s="63"/>
      <c r="R996" s="63"/>
      <c r="S996" s="63"/>
      <c r="T996" s="61"/>
    </row>
    <row r="997">
      <c r="A997" s="61"/>
      <c r="B997" s="61"/>
      <c r="C997" s="61"/>
      <c r="G997" s="61"/>
      <c r="H997" s="61"/>
      <c r="J997" s="61"/>
      <c r="K997" s="62"/>
      <c r="L997" s="63"/>
      <c r="M997" s="63"/>
      <c r="N997" s="63"/>
      <c r="O997" s="63"/>
      <c r="P997" s="64"/>
      <c r="Q997" s="63"/>
      <c r="R997" s="63"/>
      <c r="S997" s="63"/>
      <c r="T997" s="61"/>
    </row>
    <row r="998">
      <c r="A998" s="61"/>
      <c r="B998" s="61"/>
      <c r="C998" s="61"/>
      <c r="G998" s="61"/>
      <c r="H998" s="61"/>
      <c r="J998" s="61"/>
      <c r="K998" s="62"/>
      <c r="L998" s="63"/>
      <c r="M998" s="63"/>
      <c r="N998" s="63"/>
      <c r="O998" s="63"/>
      <c r="P998" s="64"/>
      <c r="Q998" s="63"/>
      <c r="R998" s="63"/>
      <c r="S998" s="63"/>
      <c r="T998" s="61"/>
    </row>
    <row r="999">
      <c r="A999" s="61"/>
      <c r="B999" s="61"/>
      <c r="C999" s="61"/>
      <c r="G999" s="61"/>
      <c r="H999" s="61"/>
      <c r="J999" s="61"/>
      <c r="K999" s="62"/>
      <c r="L999" s="63"/>
      <c r="M999" s="63"/>
      <c r="N999" s="63"/>
      <c r="O999" s="63"/>
      <c r="P999" s="64"/>
      <c r="Q999" s="63"/>
      <c r="R999" s="63"/>
      <c r="S999" s="63"/>
      <c r="T999" s="6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0" t="s">
        <v>45</v>
      </c>
      <c r="B1" s="10" t="s">
        <v>53</v>
      </c>
      <c r="C1" s="10" t="s">
        <v>55</v>
      </c>
      <c r="D1" s="10" t="s">
        <v>57</v>
      </c>
      <c r="E1" s="10" t="s">
        <v>58</v>
      </c>
      <c r="F1" s="10" t="s">
        <v>55</v>
      </c>
      <c r="G1" s="10" t="s">
        <v>57</v>
      </c>
      <c r="J1" s="3" t="s">
        <v>60</v>
      </c>
    </row>
    <row r="2">
      <c r="A2" s="10">
        <v>0.039545</v>
      </c>
      <c r="B2" s="10">
        <v>9.0</v>
      </c>
      <c r="C2" s="10" t="s">
        <v>61</v>
      </c>
      <c r="D2" s="10" t="s">
        <v>62</v>
      </c>
      <c r="E2" s="10">
        <v>4.2853</v>
      </c>
      <c r="F2" s="10">
        <v>81.5856</v>
      </c>
      <c r="G2" s="10" t="s">
        <v>65</v>
      </c>
      <c r="H2" s="10">
        <v>4.28525</v>
      </c>
      <c r="I2" s="10">
        <v>81.58561</v>
      </c>
    </row>
    <row r="3">
      <c r="A3" s="10">
        <v>0.08186</v>
      </c>
      <c r="B3" s="10">
        <v>120.0</v>
      </c>
      <c r="C3" s="10" t="s">
        <v>66</v>
      </c>
      <c r="D3" s="10" t="s">
        <v>67</v>
      </c>
      <c r="E3" s="10">
        <v>34.3784</v>
      </c>
      <c r="F3" s="10">
        <v>73.8257</v>
      </c>
      <c r="G3" s="10" t="s">
        <v>68</v>
      </c>
      <c r="H3" s="10">
        <v>34.37837</v>
      </c>
      <c r="I3" s="10">
        <v>73.82572</v>
      </c>
    </row>
    <row r="4">
      <c r="A4" s="10">
        <v>0.152876</v>
      </c>
      <c r="B4" s="10">
        <v>168.0</v>
      </c>
      <c r="C4" s="10" t="s">
        <v>73</v>
      </c>
      <c r="D4" s="10" t="s">
        <v>74</v>
      </c>
      <c r="E4" s="10">
        <v>47.9802</v>
      </c>
      <c r="F4" s="10">
        <v>-76.8641</v>
      </c>
      <c r="G4" s="10" t="s">
        <v>75</v>
      </c>
      <c r="H4" s="10">
        <v>47.98021</v>
      </c>
      <c r="I4" s="10">
        <v>-76.86414</v>
      </c>
    </row>
    <row r="5">
      <c r="A5" s="10">
        <v>0.17768</v>
      </c>
      <c r="B5" s="10">
        <v>208.0</v>
      </c>
      <c r="C5" s="10" t="s">
        <v>76</v>
      </c>
      <c r="D5" s="10" t="s">
        <v>77</v>
      </c>
      <c r="E5" s="10">
        <v>61.3917</v>
      </c>
      <c r="F5" s="10">
        <v>-13.1371</v>
      </c>
      <c r="G5" s="10" t="s">
        <v>78</v>
      </c>
      <c r="H5" s="10">
        <v>61.39167</v>
      </c>
      <c r="I5" s="10">
        <v>-13.13714</v>
      </c>
    </row>
    <row r="6">
      <c r="A6" s="10">
        <v>0.141954</v>
      </c>
      <c r="B6" s="10">
        <v>296.0</v>
      </c>
      <c r="C6" s="10" t="s">
        <v>79</v>
      </c>
      <c r="D6" s="10" t="s">
        <v>81</v>
      </c>
      <c r="E6" s="10">
        <v>84.9762</v>
      </c>
      <c r="F6" s="10">
        <v>-28.6655</v>
      </c>
      <c r="G6" s="10" t="s">
        <v>83</v>
      </c>
      <c r="H6" s="10">
        <v>84.97617</v>
      </c>
      <c r="I6" s="10">
        <v>-28.66553</v>
      </c>
    </row>
    <row r="7">
      <c r="A7" s="10">
        <v>0.140882</v>
      </c>
      <c r="B7" s="10">
        <v>311.0</v>
      </c>
      <c r="C7" s="10" t="s">
        <v>86</v>
      </c>
      <c r="D7" s="10" t="s">
        <v>87</v>
      </c>
      <c r="E7" s="10">
        <v>88.8784</v>
      </c>
      <c r="F7" s="10">
        <v>39.8137</v>
      </c>
      <c r="G7" s="10" t="s">
        <v>89</v>
      </c>
      <c r="H7" s="10">
        <v>88.87837</v>
      </c>
      <c r="I7" s="10">
        <v>39.81367</v>
      </c>
    </row>
    <row r="8">
      <c r="A8" s="10">
        <v>0.084437</v>
      </c>
      <c r="B8" s="10">
        <v>428.0</v>
      </c>
      <c r="C8" s="10" t="s">
        <v>92</v>
      </c>
      <c r="D8" s="10" t="s">
        <v>94</v>
      </c>
      <c r="E8" s="10">
        <v>130.3515</v>
      </c>
      <c r="F8" s="10">
        <v>70.8951</v>
      </c>
      <c r="G8" s="10" t="s">
        <v>96</v>
      </c>
      <c r="H8" s="10">
        <v>130.3515</v>
      </c>
      <c r="I8" s="10">
        <v>70.89508</v>
      </c>
    </row>
    <row r="9">
      <c r="A9" s="10">
        <v>0.226138</v>
      </c>
      <c r="B9" s="10">
        <v>681.0</v>
      </c>
      <c r="C9" s="10" t="s">
        <v>98</v>
      </c>
      <c r="D9" s="10" t="s">
        <v>99</v>
      </c>
      <c r="E9" s="10">
        <v>204.4158</v>
      </c>
      <c r="F9" s="10">
        <v>-12.9569</v>
      </c>
      <c r="G9" s="10" t="s">
        <v>100</v>
      </c>
      <c r="H9" s="10">
        <v>204.41575</v>
      </c>
      <c r="I9" s="10">
        <v>-12.95686</v>
      </c>
    </row>
    <row r="10">
      <c r="A10" s="10">
        <v>0.59338</v>
      </c>
      <c r="B10" s="10">
        <v>716.0</v>
      </c>
      <c r="C10" s="10" t="s">
        <v>101</v>
      </c>
      <c r="D10" s="10" t="s">
        <v>102</v>
      </c>
      <c r="E10" s="10">
        <v>214.486</v>
      </c>
      <c r="F10" s="10">
        <v>25.724</v>
      </c>
      <c r="G10" s="10" t="s">
        <v>103</v>
      </c>
      <c r="H10" s="10">
        <v>214.48617</v>
      </c>
      <c r="I10" s="10">
        <v>25.72394</v>
      </c>
    </row>
    <row r="11">
      <c r="A11" s="10">
        <v>0.051225</v>
      </c>
      <c r="B11" s="10">
        <v>1155.0</v>
      </c>
      <c r="C11" s="10" t="s">
        <v>104</v>
      </c>
      <c r="D11" s="10" t="s">
        <v>105</v>
      </c>
      <c r="E11" s="10">
        <v>338.1517</v>
      </c>
      <c r="F11" s="10">
        <v>11.7308</v>
      </c>
      <c r="G11" s="10" t="s">
        <v>106</v>
      </c>
      <c r="H11" s="10">
        <v>338.15171</v>
      </c>
      <c r="I11" s="10">
        <v>11.73081</v>
      </c>
    </row>
    <row r="12">
      <c r="A12" s="10">
        <v>0.067045</v>
      </c>
      <c r="B12" s="10">
        <v>727.0</v>
      </c>
      <c r="C12" s="10" t="s">
        <v>107</v>
      </c>
      <c r="D12" s="10" t="s">
        <v>108</v>
      </c>
      <c r="E12" s="10">
        <v>217.1361</v>
      </c>
      <c r="F12" s="10">
        <v>42.6724</v>
      </c>
      <c r="G12" s="10" t="s">
        <v>109</v>
      </c>
      <c r="H12" s="10">
        <v>217.13608</v>
      </c>
      <c r="I12" s="10">
        <v>42.67239</v>
      </c>
    </row>
    <row r="13">
      <c r="A13" s="10">
        <v>0.066968</v>
      </c>
      <c r="B13" s="10">
        <v>174.0</v>
      </c>
      <c r="C13" s="10" t="s">
        <v>110</v>
      </c>
      <c r="D13" s="10" t="s">
        <v>111</v>
      </c>
      <c r="E13" s="10">
        <v>51.1715</v>
      </c>
      <c r="F13" s="10">
        <v>34.1794</v>
      </c>
      <c r="G13" s="10" t="s">
        <v>112</v>
      </c>
      <c r="H13" s="10">
        <v>51.1715</v>
      </c>
      <c r="I13" s="10">
        <v>34.17942</v>
      </c>
    </row>
    <row r="14">
      <c r="A14" s="10">
        <v>0.679692</v>
      </c>
      <c r="B14" s="10">
        <v>1066.0</v>
      </c>
      <c r="C14" s="10" t="s">
        <v>113</v>
      </c>
      <c r="D14" s="10" t="s">
        <v>114</v>
      </c>
      <c r="E14" s="10">
        <v>302.5825</v>
      </c>
      <c r="F14" s="10">
        <v>-25.3997</v>
      </c>
      <c r="G14" s="10" t="s">
        <v>115</v>
      </c>
      <c r="H14" s="10">
        <v>302.58233</v>
      </c>
      <c r="I14" s="10">
        <v>-25.39981</v>
      </c>
    </row>
    <row r="15">
      <c r="A15" s="10">
        <v>3.257565</v>
      </c>
      <c r="B15" s="10">
        <v>1170.0</v>
      </c>
      <c r="C15" s="10" t="s">
        <v>117</v>
      </c>
      <c r="D15" s="10" t="s">
        <v>119</v>
      </c>
      <c r="E15" s="10">
        <v>342.9471</v>
      </c>
      <c r="F15" s="10">
        <v>-32.104</v>
      </c>
      <c r="G15" s="10" t="s">
        <v>121</v>
      </c>
      <c r="H15" s="10">
        <v>342.94808</v>
      </c>
      <c r="I15" s="10">
        <v>-32.10364</v>
      </c>
    </row>
    <row r="16">
      <c r="A16" s="10">
        <v>1.96364</v>
      </c>
      <c r="B16" s="10">
        <v>847.0</v>
      </c>
      <c r="C16" s="10" t="s">
        <v>122</v>
      </c>
      <c r="D16" s="10" t="s">
        <v>123</v>
      </c>
      <c r="E16" s="10">
        <v>254.0699</v>
      </c>
      <c r="F16" s="10">
        <v>-33.0369</v>
      </c>
      <c r="G16" s="10" t="s">
        <v>124</v>
      </c>
      <c r="H16" s="10">
        <v>254.07021</v>
      </c>
      <c r="I16" s="10">
        <v>-33.03642</v>
      </c>
    </row>
    <row r="17">
      <c r="A17" s="10">
        <v>0.071665</v>
      </c>
      <c r="B17" s="10">
        <v>115.0</v>
      </c>
      <c r="C17" s="10" t="s">
        <v>125</v>
      </c>
      <c r="D17" s="10" t="s">
        <v>126</v>
      </c>
      <c r="E17" s="10">
        <v>33.5747</v>
      </c>
      <c r="F17" s="10">
        <v>51.7478</v>
      </c>
      <c r="G17" s="10" t="s">
        <v>127</v>
      </c>
      <c r="H17" s="10">
        <v>33.57471</v>
      </c>
      <c r="I17" s="10">
        <v>51.74778</v>
      </c>
    </row>
    <row r="18">
      <c r="A18" s="10">
        <v>0.310657</v>
      </c>
      <c r="B18" s="10">
        <v>327.0</v>
      </c>
      <c r="C18" s="10" t="s">
        <v>130</v>
      </c>
      <c r="D18" s="10" t="s">
        <v>131</v>
      </c>
      <c r="E18" s="10">
        <v>95.7821</v>
      </c>
      <c r="F18" s="10">
        <v>-64.6057</v>
      </c>
      <c r="G18" s="10" t="s">
        <v>133</v>
      </c>
      <c r="H18" s="10">
        <v>95.78204</v>
      </c>
      <c r="I18" s="10">
        <v>-64.60578</v>
      </c>
    </row>
    <row r="19">
      <c r="A19" s="10">
        <v>0.272366</v>
      </c>
      <c r="B19" s="10">
        <v>361.0</v>
      </c>
      <c r="C19" s="10" t="s">
        <v>136</v>
      </c>
      <c r="D19" s="10" t="s">
        <v>137</v>
      </c>
      <c r="E19" s="10">
        <v>107.6253</v>
      </c>
      <c r="F19" s="10">
        <v>59.139</v>
      </c>
      <c r="G19" s="10" t="s">
        <v>138</v>
      </c>
      <c r="H19" s="10">
        <v>107.62521</v>
      </c>
      <c r="I19" s="10">
        <v>59.13894</v>
      </c>
    </row>
    <row r="20">
      <c r="A20" s="10">
        <v>0.096799</v>
      </c>
      <c r="B20" s="10">
        <v>500.0</v>
      </c>
      <c r="C20" s="10" t="s">
        <v>139</v>
      </c>
      <c r="D20" s="10" t="s">
        <v>140</v>
      </c>
      <c r="E20" s="10">
        <v>157.8271</v>
      </c>
      <c r="F20" s="10">
        <v>50.8933</v>
      </c>
      <c r="G20" s="10" t="s">
        <v>141</v>
      </c>
      <c r="H20" s="10">
        <v>157.82713</v>
      </c>
      <c r="I20" s="10">
        <v>50.89328</v>
      </c>
    </row>
    <row r="21">
      <c r="A21" s="10">
        <v>0.273521</v>
      </c>
      <c r="B21" s="10">
        <v>526.0</v>
      </c>
      <c r="C21" s="10" t="s">
        <v>143</v>
      </c>
      <c r="D21" s="10" t="s">
        <v>144</v>
      </c>
      <c r="E21" s="10">
        <v>165.9067</v>
      </c>
      <c r="F21" s="10">
        <v>-23.492</v>
      </c>
      <c r="G21" s="10" t="s">
        <v>146</v>
      </c>
      <c r="H21" s="10">
        <v>165.90675</v>
      </c>
      <c r="I21" s="10">
        <v>-23.49194</v>
      </c>
    </row>
    <row r="22">
      <c r="A22" s="10">
        <v>0.166435</v>
      </c>
      <c r="B22" s="10">
        <v>551.0</v>
      </c>
      <c r="C22" s="10" t="s">
        <v>148</v>
      </c>
      <c r="D22" s="10" t="s">
        <v>150</v>
      </c>
      <c r="E22" s="10">
        <v>174.1253</v>
      </c>
      <c r="F22" s="10">
        <v>67.6179</v>
      </c>
      <c r="G22" s="10" t="s">
        <v>151</v>
      </c>
      <c r="H22" s="10">
        <v>174.12542</v>
      </c>
      <c r="I22" s="10">
        <v>67.61789</v>
      </c>
    </row>
    <row r="23">
      <c r="A23" s="10">
        <v>0.177439</v>
      </c>
      <c r="B23" s="10">
        <v>1149.0</v>
      </c>
      <c r="C23" s="10" t="s">
        <v>152</v>
      </c>
      <c r="D23" s="10" t="s">
        <v>153</v>
      </c>
      <c r="E23" s="10">
        <v>334.9573</v>
      </c>
      <c r="F23" s="10">
        <v>26.2244</v>
      </c>
      <c r="G23" s="10" t="s">
        <v>154</v>
      </c>
      <c r="H23" s="10">
        <v>334.95725</v>
      </c>
      <c r="I23" s="10">
        <v>26.22442</v>
      </c>
    </row>
    <row r="24">
      <c r="A24" s="10">
        <v>0.201034</v>
      </c>
      <c r="B24" s="10">
        <v>1196.0</v>
      </c>
      <c r="C24" s="10" t="s">
        <v>155</v>
      </c>
      <c r="D24" s="10" t="s">
        <v>156</v>
      </c>
      <c r="E24" s="10">
        <v>351.8415</v>
      </c>
      <c r="F24" s="10">
        <v>15.4104</v>
      </c>
      <c r="G24" s="10" t="s">
        <v>161</v>
      </c>
      <c r="H24" s="10">
        <v>351.84154</v>
      </c>
      <c r="I24" s="10">
        <v>15.41036</v>
      </c>
    </row>
    <row r="25">
      <c r="A25" s="10">
        <v>0.193699</v>
      </c>
      <c r="B25" s="10">
        <v>1205.0</v>
      </c>
      <c r="C25" s="10" t="s">
        <v>162</v>
      </c>
      <c r="D25" s="10" t="s">
        <v>163</v>
      </c>
      <c r="E25" s="10">
        <v>356.7701</v>
      </c>
      <c r="F25" s="10">
        <v>51.705</v>
      </c>
      <c r="G25" s="10" t="s">
        <v>164</v>
      </c>
      <c r="H25" s="10">
        <v>356.77017</v>
      </c>
      <c r="I25" s="10">
        <v>51.70497</v>
      </c>
    </row>
    <row r="26">
      <c r="A26" s="10">
        <v>0.113717</v>
      </c>
      <c r="B26" s="10">
        <v>226.0</v>
      </c>
      <c r="C26" s="10" t="s">
        <v>165</v>
      </c>
      <c r="D26" s="10" t="s">
        <v>166</v>
      </c>
      <c r="E26" s="10">
        <v>68.2962</v>
      </c>
      <c r="F26" s="10">
        <v>5.3543</v>
      </c>
      <c r="G26" s="10" t="s">
        <v>167</v>
      </c>
      <c r="H26" s="10">
        <v>68.29621</v>
      </c>
      <c r="I26" s="10">
        <v>5.35433</v>
      </c>
    </row>
    <row r="27">
      <c r="A27" s="10">
        <v>0.080639</v>
      </c>
      <c r="B27" s="10">
        <v>619.0</v>
      </c>
      <c r="C27" s="10" t="s">
        <v>169</v>
      </c>
      <c r="D27" s="10" t="s">
        <v>171</v>
      </c>
      <c r="E27" s="10">
        <v>187.2779</v>
      </c>
      <c r="F27" s="10">
        <v>2.0524</v>
      </c>
      <c r="G27" s="10" t="s">
        <v>172</v>
      </c>
      <c r="H27" s="10">
        <v>187.27792</v>
      </c>
      <c r="I27" s="10">
        <v>2.05239</v>
      </c>
    </row>
    <row r="28">
      <c r="A28" s="10">
        <v>0.14775</v>
      </c>
      <c r="B28" s="10">
        <v>645.0</v>
      </c>
      <c r="C28" s="10" t="s">
        <v>175</v>
      </c>
      <c r="D28" s="10" t="s">
        <v>176</v>
      </c>
      <c r="E28" s="10">
        <v>194.0465</v>
      </c>
      <c r="F28" s="10">
        <v>-5.7893</v>
      </c>
      <c r="G28" s="10" t="s">
        <v>177</v>
      </c>
      <c r="H28" s="10">
        <v>194.04654</v>
      </c>
      <c r="I28" s="10">
        <v>-5.78931</v>
      </c>
    </row>
    <row r="29">
      <c r="A29" s="10">
        <v>0.052196</v>
      </c>
      <c r="B29" s="10">
        <v>752.0</v>
      </c>
      <c r="C29" s="10" t="s">
        <v>178</v>
      </c>
      <c r="D29" s="10" t="s">
        <v>179</v>
      </c>
      <c r="E29" s="10">
        <v>224.7816</v>
      </c>
      <c r="F29" s="10">
        <v>71.6722</v>
      </c>
      <c r="G29" s="10" t="s">
        <v>180</v>
      </c>
      <c r="H29" s="10">
        <v>224.78158</v>
      </c>
      <c r="I29" s="10">
        <v>71.67219</v>
      </c>
    </row>
    <row r="30">
      <c r="A30" s="10">
        <v>0.129904</v>
      </c>
      <c r="B30" s="10">
        <v>829.0</v>
      </c>
      <c r="C30" s="10" t="s">
        <v>181</v>
      </c>
      <c r="D30" s="10" t="s">
        <v>182</v>
      </c>
      <c r="E30" s="10">
        <v>250.745</v>
      </c>
      <c r="F30" s="10">
        <v>39.8103</v>
      </c>
      <c r="G30" s="10" t="s">
        <v>184</v>
      </c>
      <c r="H30" s="10">
        <v>250.74504</v>
      </c>
      <c r="I30" s="10">
        <v>39.81028</v>
      </c>
    </row>
    <row r="31">
      <c r="A31" s="10">
        <v>1.172916</v>
      </c>
      <c r="B31" s="10">
        <v>980.0</v>
      </c>
      <c r="C31" s="10" t="s">
        <v>186</v>
      </c>
      <c r="D31" s="10" t="s">
        <v>187</v>
      </c>
      <c r="E31" s="10">
        <v>277.382</v>
      </c>
      <c r="F31" s="10">
        <v>48.746</v>
      </c>
      <c r="G31" s="10" t="s">
        <v>188</v>
      </c>
      <c r="H31" s="10">
        <v>277.38242</v>
      </c>
      <c r="I31" s="10">
        <v>48.74617</v>
      </c>
    </row>
    <row r="32">
      <c r="A32" s="10">
        <v>0.128191</v>
      </c>
      <c r="B32" s="10">
        <v>1171.0</v>
      </c>
      <c r="C32" s="10" t="s">
        <v>190</v>
      </c>
      <c r="D32" s="10" t="s">
        <v>191</v>
      </c>
      <c r="E32" s="10">
        <v>343.4906</v>
      </c>
      <c r="F32" s="10">
        <v>16.1482</v>
      </c>
      <c r="G32" s="10" t="s">
        <v>192</v>
      </c>
      <c r="H32" s="10">
        <v>343.49063</v>
      </c>
      <c r="I32" s="10">
        <v>16.14822</v>
      </c>
    </row>
    <row r="33">
      <c r="A33" s="10">
        <v>0.38175</v>
      </c>
      <c r="B33" s="10">
        <v>612.0</v>
      </c>
      <c r="C33" s="10" t="s">
        <v>307</v>
      </c>
      <c r="D33" s="10" t="s">
        <v>309</v>
      </c>
      <c r="E33" s="10">
        <v>185.594</v>
      </c>
      <c r="F33" s="10">
        <v>4.2211</v>
      </c>
      <c r="G33" s="10" t="s">
        <v>313</v>
      </c>
      <c r="H33" s="10">
        <v>185.59392</v>
      </c>
      <c r="I33" s="10">
        <v>4.22103</v>
      </c>
    </row>
    <row r="34">
      <c r="A34" s="10">
        <v>1.82465</v>
      </c>
      <c r="B34" s="10">
        <v>1137.0</v>
      </c>
      <c r="C34" s="10" t="s">
        <v>318</v>
      </c>
      <c r="D34" s="10" t="s">
        <v>320</v>
      </c>
      <c r="E34" s="10">
        <v>330.812</v>
      </c>
      <c r="F34" s="10">
        <v>31.761</v>
      </c>
      <c r="G34" s="10" t="s">
        <v>324</v>
      </c>
      <c r="H34" s="10">
        <v>330.81242</v>
      </c>
      <c r="I34" s="10">
        <v>31.76064</v>
      </c>
    </row>
    <row r="35">
      <c r="A35" s="10">
        <v>0.250555</v>
      </c>
      <c r="B35" s="10">
        <v>188.0</v>
      </c>
      <c r="C35" s="10" t="s">
        <v>329</v>
      </c>
      <c r="D35" s="10" t="s">
        <v>332</v>
      </c>
      <c r="E35" s="10">
        <v>54.1255</v>
      </c>
      <c r="F35" s="10">
        <v>32.3082</v>
      </c>
      <c r="G35" s="10" t="s">
        <v>333</v>
      </c>
      <c r="H35" s="10">
        <v>54.12546</v>
      </c>
      <c r="I35" s="10">
        <v>32.30814</v>
      </c>
    </row>
    <row r="36">
      <c r="A36" s="10">
        <v>0.144606</v>
      </c>
      <c r="B36" s="10">
        <v>578.0</v>
      </c>
      <c r="C36" s="10" t="s">
        <v>335</v>
      </c>
      <c r="D36" s="10" t="s">
        <v>336</v>
      </c>
      <c r="E36" s="10">
        <v>178.3519</v>
      </c>
      <c r="F36" s="10">
        <v>49.5191</v>
      </c>
      <c r="G36" s="10" t="s">
        <v>339</v>
      </c>
      <c r="H36" s="10">
        <v>178.35196</v>
      </c>
      <c r="I36" s="10">
        <v>49.51911</v>
      </c>
    </row>
    <row r="37">
      <c r="A37" s="10">
        <v>0.194157</v>
      </c>
      <c r="B37" s="10">
        <v>204.0</v>
      </c>
      <c r="C37" s="10" t="s">
        <v>342</v>
      </c>
      <c r="D37" s="10" t="s">
        <v>343</v>
      </c>
      <c r="E37" s="10">
        <v>59.8739</v>
      </c>
      <c r="F37" s="10">
        <v>50.9639</v>
      </c>
      <c r="G37" s="10" t="s">
        <v>344</v>
      </c>
      <c r="H37" s="10">
        <v>59.87396</v>
      </c>
      <c r="I37" s="10">
        <v>50.96394</v>
      </c>
    </row>
    <row r="38">
      <c r="A38" s="10">
        <v>0.39379</v>
      </c>
      <c r="B38" s="10">
        <v>1038.0</v>
      </c>
      <c r="C38" s="10" t="s">
        <v>348</v>
      </c>
      <c r="D38" s="10" t="s">
        <v>350</v>
      </c>
      <c r="E38" s="10">
        <v>291.952</v>
      </c>
      <c r="F38" s="10">
        <v>73.967</v>
      </c>
      <c r="G38" s="10" t="s">
        <v>353</v>
      </c>
      <c r="H38" s="10">
        <v>291.95208</v>
      </c>
      <c r="I38" s="10">
        <v>73.96711</v>
      </c>
    </row>
    <row r="39">
      <c r="A39" s="10">
        <v>0.154277</v>
      </c>
      <c r="B39" s="10">
        <v>259.0</v>
      </c>
      <c r="C39" s="10" t="s">
        <v>359</v>
      </c>
      <c r="D39" s="10" t="s">
        <v>362</v>
      </c>
      <c r="E39" s="10">
        <v>76.9844</v>
      </c>
      <c r="F39" s="10">
        <v>67.6234</v>
      </c>
      <c r="G39" s="10" t="s">
        <v>364</v>
      </c>
      <c r="H39" s="10">
        <v>76.98438</v>
      </c>
      <c r="I39" s="10">
        <v>67.62344</v>
      </c>
    </row>
    <row r="40">
      <c r="A40" s="10">
        <v>16.12651</v>
      </c>
      <c r="B40" s="10">
        <v>807.0</v>
      </c>
      <c r="C40" s="10" t="s">
        <v>475</v>
      </c>
      <c r="D40" s="10" t="s">
        <v>476</v>
      </c>
      <c r="E40" s="10">
        <v>246.4744</v>
      </c>
      <c r="F40" s="10">
        <v>43.783</v>
      </c>
      <c r="G40" s="10" t="s">
        <v>480</v>
      </c>
      <c r="H40" s="10">
        <v>246.47213</v>
      </c>
      <c r="I40" s="10">
        <v>43.78717</v>
      </c>
    </row>
    <row r="41">
      <c r="A41" s="10">
        <v>0.118954</v>
      </c>
      <c r="B41" s="10">
        <v>1134.0</v>
      </c>
      <c r="C41" s="10" t="s">
        <v>484</v>
      </c>
      <c r="D41" s="10" t="s">
        <v>486</v>
      </c>
      <c r="E41" s="10">
        <v>330.4314</v>
      </c>
      <c r="F41" s="10">
        <v>50.8157</v>
      </c>
      <c r="G41" s="10" t="s">
        <v>487</v>
      </c>
      <c r="H41" s="10">
        <v>330.43142</v>
      </c>
      <c r="I41" s="10">
        <v>50.81567</v>
      </c>
    </row>
    <row r="42">
      <c r="A42" s="10">
        <v>0.36159</v>
      </c>
      <c r="B42" s="10">
        <v>876.0</v>
      </c>
      <c r="C42" s="10" t="s">
        <v>962</v>
      </c>
      <c r="D42" s="10" t="s">
        <v>964</v>
      </c>
      <c r="E42" s="10">
        <v>259.8104</v>
      </c>
      <c r="F42" s="10">
        <v>48.9804</v>
      </c>
      <c r="G42" s="10" t="s">
        <v>966</v>
      </c>
      <c r="H42" s="10">
        <v>259.81025</v>
      </c>
      <c r="I42" s="10">
        <v>48.98042</v>
      </c>
    </row>
    <row r="43">
      <c r="A43" s="10">
        <v>0.168364</v>
      </c>
      <c r="B43" s="10">
        <v>90.0</v>
      </c>
      <c r="C43" s="10" t="s">
        <v>337</v>
      </c>
      <c r="D43" s="10" t="s">
        <v>338</v>
      </c>
      <c r="E43" s="10">
        <v>25.4906</v>
      </c>
      <c r="F43" s="10">
        <v>39.3914</v>
      </c>
      <c r="G43" s="10" t="s">
        <v>967</v>
      </c>
      <c r="H43" s="10">
        <v>25.49063</v>
      </c>
      <c r="I43" s="10">
        <v>39.39144</v>
      </c>
    </row>
    <row r="44">
      <c r="A44" s="10">
        <v>0.185717</v>
      </c>
      <c r="B44" s="10">
        <v>387.0</v>
      </c>
      <c r="C44" s="10" t="s">
        <v>969</v>
      </c>
      <c r="D44" s="10" t="s">
        <v>970</v>
      </c>
      <c r="E44" s="10">
        <v>116.6078</v>
      </c>
      <c r="F44" s="10">
        <v>25.8173</v>
      </c>
      <c r="G44" s="10" t="s">
        <v>972</v>
      </c>
      <c r="H44" s="10">
        <v>116.60779</v>
      </c>
      <c r="I44" s="10">
        <v>25.81725</v>
      </c>
    </row>
    <row r="45">
      <c r="A45" s="10">
        <v>1.171151</v>
      </c>
      <c r="B45" s="10">
        <v>86.0</v>
      </c>
      <c r="C45" s="10" t="s">
        <v>974</v>
      </c>
      <c r="D45" s="10" t="s">
        <v>346</v>
      </c>
      <c r="E45" s="10">
        <v>24.1354</v>
      </c>
      <c r="F45" s="10">
        <v>39.0999</v>
      </c>
      <c r="G45" s="10" t="s">
        <v>1087</v>
      </c>
      <c r="H45" s="10">
        <v>24.13579</v>
      </c>
      <c r="I45" s="10">
        <v>39.09978</v>
      </c>
    </row>
    <row r="46">
      <c r="A46" s="10">
        <v>0.094002</v>
      </c>
      <c r="B46" s="10">
        <v>1136.0</v>
      </c>
      <c r="C46" s="10" t="s">
        <v>1090</v>
      </c>
      <c r="D46" s="10" t="s">
        <v>1092</v>
      </c>
      <c r="E46" s="10">
        <v>330.6804</v>
      </c>
      <c r="F46" s="10">
        <v>42.2778</v>
      </c>
      <c r="G46" s="10" t="s">
        <v>1094</v>
      </c>
      <c r="H46" s="10">
        <v>330.68038</v>
      </c>
      <c r="I46" s="10">
        <v>42.27778</v>
      </c>
    </row>
    <row r="47">
      <c r="A47" s="10">
        <v>0.063392</v>
      </c>
      <c r="B47" s="10">
        <v>671.0</v>
      </c>
      <c r="C47" s="10" t="s">
        <v>1097</v>
      </c>
      <c r="D47" s="10" t="s">
        <v>1098</v>
      </c>
      <c r="E47" s="10">
        <v>201.3651</v>
      </c>
      <c r="F47" s="10">
        <v>-43.0191</v>
      </c>
      <c r="G47" s="10" t="s">
        <v>1100</v>
      </c>
      <c r="H47" s="10">
        <v>201.36508</v>
      </c>
      <c r="I47" s="10">
        <v>-43.01911</v>
      </c>
    </row>
    <row r="48">
      <c r="A48" s="10">
        <v>0.389402</v>
      </c>
      <c r="B48" s="10">
        <v>407.0</v>
      </c>
      <c r="C48" s="10" t="s">
        <v>1101</v>
      </c>
      <c r="D48" s="10" t="s">
        <v>1102</v>
      </c>
      <c r="E48" s="10">
        <v>121.3257</v>
      </c>
      <c r="F48" s="10">
        <v>61.7399</v>
      </c>
      <c r="G48" s="10" t="s">
        <v>1103</v>
      </c>
      <c r="H48" s="10">
        <v>121.32562</v>
      </c>
      <c r="I48" s="10">
        <v>61.74</v>
      </c>
    </row>
    <row r="49">
      <c r="A49" s="10">
        <v>0.124795</v>
      </c>
      <c r="B49" s="10">
        <v>610.0</v>
      </c>
      <c r="C49" s="10" t="s">
        <v>1104</v>
      </c>
      <c r="D49" s="10" t="s">
        <v>1105</v>
      </c>
      <c r="E49" s="10">
        <v>185.3414</v>
      </c>
      <c r="F49" s="10">
        <v>30.177</v>
      </c>
      <c r="G49" s="10" t="s">
        <v>1106</v>
      </c>
      <c r="H49" s="10">
        <v>185.34142</v>
      </c>
      <c r="I49" s="10">
        <v>30.17697</v>
      </c>
    </row>
    <row r="50">
      <c r="A50" s="10">
        <v>0.623503</v>
      </c>
      <c r="B50" s="10">
        <v>1209.0</v>
      </c>
      <c r="C50" s="10" t="s">
        <v>451</v>
      </c>
      <c r="D50" s="10" t="s">
        <v>454</v>
      </c>
      <c r="E50" s="10">
        <v>359.783</v>
      </c>
      <c r="F50" s="10">
        <v>-30.628</v>
      </c>
      <c r="G50" s="10" t="s">
        <v>1107</v>
      </c>
      <c r="H50" s="10">
        <v>359.78296</v>
      </c>
      <c r="I50" s="10">
        <v>-30.62817</v>
      </c>
    </row>
    <row r="51">
      <c r="A51" s="10">
        <v>0.141809</v>
      </c>
      <c r="B51" s="10">
        <v>1143.0</v>
      </c>
      <c r="C51" s="10" t="s">
        <v>1108</v>
      </c>
      <c r="D51" s="10" t="s">
        <v>1109</v>
      </c>
      <c r="E51" s="10">
        <v>332.9745</v>
      </c>
      <c r="F51" s="10">
        <v>18.6972</v>
      </c>
      <c r="G51" s="10" t="s">
        <v>1110</v>
      </c>
      <c r="H51" s="10">
        <v>332.97454</v>
      </c>
      <c r="I51" s="10">
        <v>18.69719</v>
      </c>
    </row>
    <row r="52">
      <c r="A52" s="10">
        <v>0.074501</v>
      </c>
      <c r="B52" s="10">
        <v>1169.0</v>
      </c>
      <c r="C52" s="10" t="s">
        <v>1111</v>
      </c>
      <c r="D52" s="10" t="s">
        <v>1114</v>
      </c>
      <c r="E52" s="10">
        <v>342.9729</v>
      </c>
      <c r="F52" s="10">
        <v>22.2937</v>
      </c>
      <c r="G52" s="10" t="s">
        <v>1115</v>
      </c>
      <c r="H52" s="10">
        <v>342.97292</v>
      </c>
      <c r="I52" s="10">
        <v>22.29369</v>
      </c>
    </row>
    <row r="53">
      <c r="A53" s="10">
        <v>0.112257</v>
      </c>
      <c r="B53" s="10">
        <v>8.0</v>
      </c>
      <c r="C53" s="10" t="s">
        <v>279</v>
      </c>
      <c r="D53" s="10" t="s">
        <v>216</v>
      </c>
      <c r="E53" s="10">
        <v>2.6292</v>
      </c>
      <c r="F53" s="10">
        <v>10.9749</v>
      </c>
      <c r="G53" s="10" t="s">
        <v>1118</v>
      </c>
      <c r="H53" s="10">
        <v>2.62917</v>
      </c>
      <c r="I53" s="10">
        <v>10.97489</v>
      </c>
    </row>
    <row r="54">
      <c r="A54" s="10">
        <v>0.061145</v>
      </c>
      <c r="B54" s="10">
        <v>33.0</v>
      </c>
      <c r="C54" s="10" t="s">
        <v>396</v>
      </c>
      <c r="D54" s="10" t="s">
        <v>251</v>
      </c>
      <c r="E54" s="10">
        <v>12.1964</v>
      </c>
      <c r="F54" s="10">
        <v>31.957</v>
      </c>
      <c r="G54" s="10" t="s">
        <v>1120</v>
      </c>
      <c r="H54" s="10">
        <v>12.19642</v>
      </c>
      <c r="I54" s="10">
        <v>31.957</v>
      </c>
    </row>
    <row r="55">
      <c r="A55" s="10">
        <v>0.107228</v>
      </c>
      <c r="B55" s="10">
        <v>527.0</v>
      </c>
      <c r="C55" s="10" t="s">
        <v>1121</v>
      </c>
      <c r="D55" s="10" t="s">
        <v>1122</v>
      </c>
      <c r="E55" s="10">
        <v>166.1138</v>
      </c>
      <c r="F55" s="10">
        <v>38.2088</v>
      </c>
      <c r="G55" s="10" t="s">
        <v>1123</v>
      </c>
      <c r="H55" s="10">
        <v>166.11379</v>
      </c>
      <c r="I55" s="10">
        <v>38.20883</v>
      </c>
    </row>
    <row r="56">
      <c r="A56" s="10">
        <v>0.122963</v>
      </c>
      <c r="B56" s="10">
        <v>843.0</v>
      </c>
      <c r="C56" s="10" t="s">
        <v>1124</v>
      </c>
      <c r="D56" s="10" t="s">
        <v>1125</v>
      </c>
      <c r="E56" s="10">
        <v>253.4676</v>
      </c>
      <c r="F56" s="10">
        <v>39.7602</v>
      </c>
      <c r="G56" s="10" t="s">
        <v>1127</v>
      </c>
      <c r="H56" s="10">
        <v>253.46758</v>
      </c>
      <c r="I56" s="10">
        <v>39.76017</v>
      </c>
    </row>
    <row r="57">
      <c r="A57" s="10">
        <v>0.07289</v>
      </c>
      <c r="B57" s="10">
        <v>140.0</v>
      </c>
      <c r="C57" s="10" t="s">
        <v>571</v>
      </c>
      <c r="D57" s="10" t="s">
        <v>572</v>
      </c>
      <c r="E57" s="10">
        <v>40.27</v>
      </c>
      <c r="F57" s="10">
        <v>-8.2558</v>
      </c>
      <c r="G57" s="10" t="s">
        <v>1131</v>
      </c>
      <c r="H57" s="10">
        <v>40.27</v>
      </c>
      <c r="I57" s="10">
        <v>-8.25578</v>
      </c>
    </row>
    <row r="58">
      <c r="A58" s="10">
        <v>0.088056</v>
      </c>
      <c r="B58" s="10">
        <v>173.0</v>
      </c>
      <c r="C58" s="10" t="s">
        <v>460</v>
      </c>
      <c r="D58" s="10" t="s">
        <v>461</v>
      </c>
      <c r="E58" s="10">
        <v>49.9507</v>
      </c>
      <c r="F58" s="10">
        <v>41.5117</v>
      </c>
      <c r="G58" s="10" t="s">
        <v>1135</v>
      </c>
      <c r="H58" s="10">
        <v>49.95067</v>
      </c>
      <c r="I58" s="10">
        <v>41.51169</v>
      </c>
    </row>
    <row r="59">
      <c r="A59" s="10">
        <v>0.105324</v>
      </c>
      <c r="B59" s="10">
        <v>1142.0</v>
      </c>
      <c r="C59" s="10" t="s">
        <v>1139</v>
      </c>
      <c r="D59" s="10" t="s">
        <v>1140</v>
      </c>
      <c r="E59" s="10">
        <v>332.3177</v>
      </c>
      <c r="F59" s="10">
        <v>-47.1667</v>
      </c>
      <c r="G59" s="10" t="s">
        <v>1142</v>
      </c>
      <c r="H59" s="10">
        <v>332.31771</v>
      </c>
      <c r="I59" s="10">
        <v>-47.16667</v>
      </c>
    </row>
    <row r="60">
      <c r="A60" s="10">
        <v>0.160558</v>
      </c>
      <c r="B60" s="10">
        <v>614.0</v>
      </c>
      <c r="C60" s="10" t="s">
        <v>982</v>
      </c>
      <c r="D60" s="10" t="s">
        <v>983</v>
      </c>
      <c r="E60" s="10">
        <v>186.2269</v>
      </c>
      <c r="F60" s="10">
        <v>21.3796</v>
      </c>
      <c r="G60" s="10" t="s">
        <v>1145</v>
      </c>
      <c r="H60" s="10">
        <v>186.22692</v>
      </c>
      <c r="I60" s="10">
        <v>21.37956</v>
      </c>
    </row>
    <row r="61">
      <c r="A61" s="10">
        <v>0.158595</v>
      </c>
      <c r="B61" s="10">
        <v>48.0</v>
      </c>
      <c r="C61" s="10" t="s">
        <v>1147</v>
      </c>
      <c r="D61" s="10" t="s">
        <v>265</v>
      </c>
      <c r="E61" s="10">
        <v>15.8904</v>
      </c>
      <c r="F61" s="10">
        <v>-64.6521</v>
      </c>
      <c r="G61" s="10" t="s">
        <v>1151</v>
      </c>
      <c r="H61" s="10">
        <v>15.8905</v>
      </c>
      <c r="I61" s="10">
        <v>-64.65211</v>
      </c>
    </row>
    <row r="62">
      <c r="A62" s="10">
        <v>0.186413</v>
      </c>
      <c r="B62" s="10">
        <v>206.0</v>
      </c>
      <c r="C62" s="10" t="s">
        <v>513</v>
      </c>
      <c r="D62" s="10" t="s">
        <v>517</v>
      </c>
      <c r="E62" s="10">
        <v>60.974</v>
      </c>
      <c r="F62" s="10">
        <v>-36.0839</v>
      </c>
      <c r="G62" s="10" t="s">
        <v>1158</v>
      </c>
      <c r="H62" s="10">
        <v>60.97396</v>
      </c>
      <c r="I62" s="10">
        <v>-36.08386</v>
      </c>
    </row>
    <row r="63">
      <c r="A63" s="10">
        <v>0.152175</v>
      </c>
      <c r="B63" s="10">
        <v>273.0</v>
      </c>
      <c r="C63" s="10" t="s">
        <v>1164</v>
      </c>
      <c r="D63" s="10" t="s">
        <v>1323</v>
      </c>
      <c r="E63" s="10">
        <v>80.7416</v>
      </c>
      <c r="F63" s="10">
        <v>-36.4586</v>
      </c>
      <c r="G63" s="10" t="s">
        <v>1330</v>
      </c>
      <c r="H63" s="10">
        <v>80.74158</v>
      </c>
      <c r="I63" s="10">
        <v>-36.45856</v>
      </c>
    </row>
    <row r="64">
      <c r="A64" s="10">
        <v>0.08109</v>
      </c>
      <c r="B64" s="10">
        <v>277.0</v>
      </c>
      <c r="C64" s="10" t="s">
        <v>1334</v>
      </c>
      <c r="D64" s="10" t="s">
        <v>1335</v>
      </c>
      <c r="E64" s="10">
        <v>81.3808</v>
      </c>
      <c r="F64" s="10">
        <v>-45.9652</v>
      </c>
      <c r="G64" s="10" t="s">
        <v>1336</v>
      </c>
      <c r="H64" s="10">
        <v>81.38083</v>
      </c>
      <c r="I64" s="10">
        <v>-45.96519</v>
      </c>
    </row>
    <row r="65">
      <c r="A65" s="10">
        <v>0.12746</v>
      </c>
      <c r="B65" s="10">
        <v>282.0</v>
      </c>
      <c r="C65" s="10" t="s">
        <v>1339</v>
      </c>
      <c r="D65" s="10" t="s">
        <v>1340</v>
      </c>
      <c r="E65" s="10">
        <v>82.7351</v>
      </c>
      <c r="F65" s="10">
        <v>13.532</v>
      </c>
      <c r="G65" s="10" t="s">
        <v>1343</v>
      </c>
      <c r="H65" s="10">
        <v>82.73508</v>
      </c>
      <c r="I65" s="10">
        <v>13.53197</v>
      </c>
    </row>
    <row r="66">
      <c r="A66" s="10">
        <v>2.658511</v>
      </c>
      <c r="B66" s="10">
        <v>306.0</v>
      </c>
      <c r="C66" s="10" t="s">
        <v>1346</v>
      </c>
      <c r="D66" s="10" t="s">
        <v>1348</v>
      </c>
      <c r="E66" s="10">
        <v>87.6699</v>
      </c>
      <c r="F66" s="10">
        <v>-32.2716</v>
      </c>
      <c r="G66" s="10" t="s">
        <v>1349</v>
      </c>
      <c r="H66" s="10">
        <v>87.66904</v>
      </c>
      <c r="I66" s="10">
        <v>-32.27147</v>
      </c>
    </row>
    <row r="67">
      <c r="A67" s="10">
        <v>0.103834</v>
      </c>
      <c r="B67" s="10">
        <v>340.0</v>
      </c>
      <c r="C67" s="10" t="s">
        <v>1354</v>
      </c>
      <c r="D67" s="10" t="s">
        <v>1356</v>
      </c>
      <c r="E67" s="10">
        <v>98.9438</v>
      </c>
      <c r="F67" s="10">
        <v>-75.2713</v>
      </c>
      <c r="G67" s="10" t="s">
        <v>1360</v>
      </c>
      <c r="H67" s="10">
        <v>98.94379</v>
      </c>
      <c r="I67" s="10">
        <v>-75.27133</v>
      </c>
    </row>
    <row r="68">
      <c r="A68" s="10">
        <v>0.036066</v>
      </c>
      <c r="B68" s="10">
        <v>368.0</v>
      </c>
      <c r="C68" s="10" t="s">
        <v>1363</v>
      </c>
      <c r="D68" s="10" t="s">
        <v>1365</v>
      </c>
      <c r="E68" s="10">
        <v>111.461</v>
      </c>
      <c r="F68" s="10">
        <v>-0.9157</v>
      </c>
      <c r="G68" s="10" t="s">
        <v>1368</v>
      </c>
      <c r="H68" s="10">
        <v>111.461</v>
      </c>
      <c r="I68" s="10">
        <v>-0.91569</v>
      </c>
    </row>
    <row r="69">
      <c r="A69" s="10">
        <v>0.153219</v>
      </c>
      <c r="B69" s="10">
        <v>454.0</v>
      </c>
      <c r="C69" s="10" t="s">
        <v>1370</v>
      </c>
      <c r="D69" s="10" t="s">
        <v>1371</v>
      </c>
      <c r="E69" s="10">
        <v>140.912</v>
      </c>
      <c r="F69" s="10">
        <v>-21.5964</v>
      </c>
      <c r="G69" s="10" t="s">
        <v>1375</v>
      </c>
      <c r="H69" s="10">
        <v>140.91204</v>
      </c>
      <c r="I69" s="10">
        <v>-21.59642</v>
      </c>
    </row>
    <row r="70">
      <c r="A70" s="10">
        <v>0.099658</v>
      </c>
      <c r="B70" s="10">
        <v>545.0</v>
      </c>
      <c r="C70" s="10" t="s">
        <v>519</v>
      </c>
      <c r="D70" s="10" t="s">
        <v>521</v>
      </c>
      <c r="E70" s="10">
        <v>172.5294</v>
      </c>
      <c r="F70" s="10">
        <v>-14.8243</v>
      </c>
      <c r="G70" s="10" t="s">
        <v>1378</v>
      </c>
      <c r="H70" s="10">
        <v>172.52938</v>
      </c>
      <c r="I70" s="10">
        <v>-14.82428</v>
      </c>
    </row>
    <row r="71">
      <c r="A71" s="10">
        <v>0.026408</v>
      </c>
      <c r="B71" s="10">
        <v>569.0</v>
      </c>
      <c r="C71" s="10" t="s">
        <v>1380</v>
      </c>
      <c r="D71" s="10" t="s">
        <v>1382</v>
      </c>
      <c r="E71" s="10">
        <v>176.4734</v>
      </c>
      <c r="F71" s="10">
        <v>-69.9005</v>
      </c>
      <c r="G71" s="10" t="s">
        <v>1383</v>
      </c>
      <c r="H71" s="10">
        <v>176.47342</v>
      </c>
      <c r="I71" s="10">
        <v>-69.9005</v>
      </c>
    </row>
    <row r="72">
      <c r="A72" s="10">
        <v>0.079239</v>
      </c>
      <c r="B72" s="10">
        <v>656.0</v>
      </c>
      <c r="C72" s="10" t="s">
        <v>1386</v>
      </c>
      <c r="D72" s="10" t="s">
        <v>1388</v>
      </c>
      <c r="E72" s="10">
        <v>196.3876</v>
      </c>
      <c r="F72" s="10">
        <v>-10.5554</v>
      </c>
      <c r="G72" s="10" t="s">
        <v>1391</v>
      </c>
      <c r="H72" s="10">
        <v>196.38758</v>
      </c>
      <c r="I72" s="10">
        <v>-10.55539</v>
      </c>
    </row>
    <row r="73">
      <c r="A73" s="10">
        <v>0.129101</v>
      </c>
      <c r="B73" s="10">
        <v>675.0</v>
      </c>
      <c r="C73" s="10" t="s">
        <v>1394</v>
      </c>
      <c r="D73" s="10" t="s">
        <v>1397</v>
      </c>
      <c r="E73" s="10">
        <v>203.0186</v>
      </c>
      <c r="F73" s="10">
        <v>-5.162</v>
      </c>
      <c r="G73" s="10" t="s">
        <v>1399</v>
      </c>
      <c r="H73" s="10">
        <v>203.01858</v>
      </c>
      <c r="I73" s="10">
        <v>-5.16203</v>
      </c>
    </row>
    <row r="74">
      <c r="A74" s="10">
        <v>0.304533</v>
      </c>
      <c r="B74" s="10">
        <v>763.0</v>
      </c>
      <c r="C74" s="10" t="s">
        <v>1401</v>
      </c>
      <c r="D74" s="10" t="s">
        <v>1403</v>
      </c>
      <c r="E74" s="10">
        <v>228.2106</v>
      </c>
      <c r="F74" s="10">
        <v>-9.1</v>
      </c>
      <c r="G74" s="10" t="s">
        <v>1404</v>
      </c>
      <c r="H74" s="10">
        <v>228.21054</v>
      </c>
      <c r="I74" s="10">
        <v>-9.09994</v>
      </c>
    </row>
    <row r="75">
      <c r="A75" s="10">
        <v>0.118737</v>
      </c>
      <c r="B75" s="10">
        <v>787.0</v>
      </c>
      <c r="C75" s="10" t="s">
        <v>1407</v>
      </c>
      <c r="D75" s="10" t="s">
        <v>1408</v>
      </c>
      <c r="E75" s="10">
        <v>239.2453</v>
      </c>
      <c r="F75" s="10">
        <v>-79.2345</v>
      </c>
      <c r="G75" s="10" t="s">
        <v>1410</v>
      </c>
      <c r="H75" s="10">
        <v>239.24529</v>
      </c>
      <c r="I75" s="10">
        <v>-79.23453</v>
      </c>
    </row>
    <row r="76">
      <c r="A76" s="10">
        <v>0.062444</v>
      </c>
      <c r="B76" s="10">
        <v>808.0</v>
      </c>
      <c r="C76" s="10" t="s">
        <v>1412</v>
      </c>
      <c r="D76" s="10" t="s">
        <v>1413</v>
      </c>
      <c r="E76" s="10">
        <v>246.5251</v>
      </c>
      <c r="F76" s="10">
        <v>-29.8575</v>
      </c>
      <c r="G76" s="10" t="s">
        <v>1414</v>
      </c>
      <c r="H76" s="10">
        <v>246.52508</v>
      </c>
      <c r="I76" s="10">
        <v>-29.8575</v>
      </c>
    </row>
    <row r="77">
      <c r="A77" s="10">
        <v>0.655127</v>
      </c>
      <c r="B77" s="10">
        <v>983.0</v>
      </c>
      <c r="C77" s="10" t="s">
        <v>1420</v>
      </c>
      <c r="D77" s="10" t="s">
        <v>1421</v>
      </c>
      <c r="E77" s="10">
        <v>278.4162</v>
      </c>
      <c r="F77" s="10">
        <v>-21.0611</v>
      </c>
      <c r="G77" s="10" t="s">
        <v>1422</v>
      </c>
      <c r="H77" s="10">
        <v>278.41638</v>
      </c>
      <c r="I77" s="10">
        <v>-21.06103</v>
      </c>
    </row>
    <row r="78">
      <c r="A78" s="10">
        <v>0.257824</v>
      </c>
      <c r="B78" s="10">
        <v>1068.0</v>
      </c>
      <c r="C78" s="10" t="s">
        <v>1423</v>
      </c>
      <c r="D78" s="10" t="s">
        <v>1424</v>
      </c>
      <c r="E78" s="10">
        <v>302.8155</v>
      </c>
      <c r="F78" s="10">
        <v>-15.7778</v>
      </c>
      <c r="G78" s="10" t="s">
        <v>1425</v>
      </c>
      <c r="H78" s="10">
        <v>302.81546</v>
      </c>
      <c r="I78" s="10">
        <v>-15.77786</v>
      </c>
    </row>
    <row r="79">
      <c r="A79" s="10">
        <v>0.076447</v>
      </c>
      <c r="B79" s="10">
        <v>1065.0</v>
      </c>
      <c r="C79" s="10" t="s">
        <v>1426</v>
      </c>
      <c r="D79" s="10" t="s">
        <v>1427</v>
      </c>
      <c r="E79" s="10">
        <v>302.3558</v>
      </c>
      <c r="F79" s="10">
        <v>-48.8316</v>
      </c>
      <c r="G79" s="10" t="s">
        <v>1428</v>
      </c>
      <c r="H79" s="10">
        <v>302.35579</v>
      </c>
      <c r="I79" s="10">
        <v>-48.83158</v>
      </c>
    </row>
    <row r="80">
      <c r="A80" s="10">
        <v>0.165143</v>
      </c>
      <c r="B80" s="10">
        <v>1093.0</v>
      </c>
      <c r="C80" s="10" t="s">
        <v>1430</v>
      </c>
      <c r="D80" s="10" t="s">
        <v>1432</v>
      </c>
      <c r="E80" s="10">
        <v>314.0682</v>
      </c>
      <c r="F80" s="10">
        <v>-47.2466</v>
      </c>
      <c r="G80" s="10" t="s">
        <v>1433</v>
      </c>
      <c r="H80" s="10">
        <v>314.06817</v>
      </c>
      <c r="I80" s="10">
        <v>-47.24656</v>
      </c>
    </row>
    <row r="81">
      <c r="A81" s="10">
        <v>0.187621</v>
      </c>
      <c r="B81" s="10">
        <v>1112.0</v>
      </c>
      <c r="C81" s="10" t="s">
        <v>1112</v>
      </c>
      <c r="D81" s="10" t="s">
        <v>1113</v>
      </c>
      <c r="E81" s="10">
        <v>322.3007</v>
      </c>
      <c r="F81" s="10">
        <v>-15.6447</v>
      </c>
      <c r="G81" s="10" t="s">
        <v>1434</v>
      </c>
      <c r="H81" s="10">
        <v>322.30075</v>
      </c>
      <c r="I81" s="10">
        <v>-15.64472</v>
      </c>
    </row>
    <row r="82">
      <c r="A82" s="10">
        <v>0.192588</v>
      </c>
      <c r="B82" s="10">
        <v>1126.0</v>
      </c>
      <c r="C82" s="10" t="s">
        <v>1435</v>
      </c>
      <c r="D82" s="10" t="s">
        <v>1436</v>
      </c>
      <c r="E82" s="10">
        <v>327.0227</v>
      </c>
      <c r="F82" s="10">
        <v>6.9607</v>
      </c>
      <c r="G82" s="10" t="s">
        <v>1501</v>
      </c>
      <c r="H82" s="10">
        <v>327.02275</v>
      </c>
      <c r="I82" s="10">
        <v>6.96072</v>
      </c>
    </row>
    <row r="83">
      <c r="A83" s="10">
        <v>0.229915</v>
      </c>
      <c r="B83" s="10">
        <v>1129.0</v>
      </c>
      <c r="C83" s="10" t="s">
        <v>1502</v>
      </c>
      <c r="D83" s="10" t="s">
        <v>1503</v>
      </c>
      <c r="E83" s="10">
        <v>327.9814</v>
      </c>
      <c r="F83" s="10">
        <v>-30.4649</v>
      </c>
      <c r="G83" s="10" t="s">
        <v>1504</v>
      </c>
      <c r="H83" s="10">
        <v>327.98133</v>
      </c>
      <c r="I83" s="10">
        <v>-30.46492</v>
      </c>
    </row>
    <row r="84">
      <c r="A84" s="10">
        <v>0.21622</v>
      </c>
      <c r="B84" s="10">
        <v>1154.0</v>
      </c>
      <c r="C84" s="10" t="s">
        <v>1203</v>
      </c>
      <c r="D84" s="10" t="s">
        <v>1204</v>
      </c>
      <c r="E84" s="10">
        <v>337.417</v>
      </c>
      <c r="F84" s="10">
        <v>-8.5485</v>
      </c>
      <c r="G84" s="10" t="s">
        <v>1506</v>
      </c>
      <c r="H84" s="10">
        <v>337.417</v>
      </c>
      <c r="I84" s="10">
        <v>-8.54844</v>
      </c>
    </row>
    <row r="85">
      <c r="A85" s="10">
        <v>2.298796</v>
      </c>
      <c r="B85" s="10">
        <v>1181.0</v>
      </c>
      <c r="C85" s="10" t="s">
        <v>1507</v>
      </c>
      <c r="D85" s="10" t="s">
        <v>1508</v>
      </c>
      <c r="E85" s="10">
        <v>345.762</v>
      </c>
      <c r="F85" s="10">
        <v>-18.69</v>
      </c>
      <c r="G85" s="10" t="s">
        <v>1509</v>
      </c>
      <c r="H85" s="10">
        <v>345.76242</v>
      </c>
      <c r="I85" s="10">
        <v>-18.6905</v>
      </c>
    </row>
    <row r="86">
      <c r="A86" s="10">
        <v>1.152691</v>
      </c>
      <c r="B86" s="10">
        <v>1197.0</v>
      </c>
      <c r="C86" s="10" t="s">
        <v>1510</v>
      </c>
      <c r="D86" s="10" t="s">
        <v>1511</v>
      </c>
      <c r="E86" s="10">
        <v>351.89</v>
      </c>
      <c r="F86" s="10">
        <v>9.669</v>
      </c>
      <c r="G86" s="10" t="s">
        <v>1512</v>
      </c>
      <c r="H86" s="10">
        <v>351.88992</v>
      </c>
      <c r="I86" s="10">
        <v>9.66931</v>
      </c>
    </row>
    <row r="87">
      <c r="A87" s="10">
        <v>0.148132</v>
      </c>
      <c r="B87" s="10">
        <v>1200.0</v>
      </c>
      <c r="C87" s="10" t="s">
        <v>1515</v>
      </c>
      <c r="D87" s="10" t="s">
        <v>1516</v>
      </c>
      <c r="E87" s="10">
        <v>353.4802</v>
      </c>
      <c r="F87" s="10">
        <v>-23.728</v>
      </c>
      <c r="G87" s="10" t="s">
        <v>1517</v>
      </c>
      <c r="H87" s="10">
        <v>353.48017</v>
      </c>
      <c r="I87" s="10">
        <v>-23.72797</v>
      </c>
    </row>
    <row r="88">
      <c r="A88" s="10">
        <v>0.148784</v>
      </c>
      <c r="B88" s="10">
        <v>276.0</v>
      </c>
      <c r="C88" s="10" t="s">
        <v>1625</v>
      </c>
      <c r="D88" s="10" t="s">
        <v>1448</v>
      </c>
      <c r="E88" s="10">
        <v>81.2771</v>
      </c>
      <c r="F88" s="10">
        <v>-23.6363</v>
      </c>
      <c r="G88" s="10" t="s">
        <v>1630</v>
      </c>
      <c r="H88" s="10">
        <v>81.27713</v>
      </c>
      <c r="I88" s="10">
        <v>-23.63633</v>
      </c>
    </row>
    <row r="89">
      <c r="A89" s="10">
        <v>0.366763</v>
      </c>
      <c r="B89" s="10">
        <v>21.0</v>
      </c>
      <c r="C89" s="10" t="s">
        <v>1633</v>
      </c>
      <c r="D89" s="10" t="s">
        <v>236</v>
      </c>
      <c r="E89" s="10">
        <v>8.9694</v>
      </c>
      <c r="F89" s="10">
        <v>59.8346</v>
      </c>
      <c r="G89" s="10" t="s">
        <v>1790</v>
      </c>
      <c r="H89" s="10">
        <v>8.96925</v>
      </c>
      <c r="I89" s="10">
        <v>59.83453</v>
      </c>
    </row>
    <row r="90">
      <c r="A90" s="10">
        <v>0.297141</v>
      </c>
      <c r="B90" s="10">
        <v>132.0</v>
      </c>
      <c r="C90" s="10" t="s">
        <v>1792</v>
      </c>
      <c r="D90" s="10" t="s">
        <v>1027</v>
      </c>
      <c r="E90" s="10">
        <v>38.2026</v>
      </c>
      <c r="F90" s="10">
        <v>20.2882</v>
      </c>
      <c r="G90" s="10" t="s">
        <v>1794</v>
      </c>
      <c r="H90" s="10">
        <v>38.20254</v>
      </c>
      <c r="I90" s="10">
        <v>20.28814</v>
      </c>
    </row>
    <row r="91">
      <c r="A91" s="10">
        <v>2.454738</v>
      </c>
      <c r="B91" s="10">
        <v>170.0</v>
      </c>
      <c r="C91" s="10" t="s">
        <v>1529</v>
      </c>
      <c r="D91" s="10" t="s">
        <v>1216</v>
      </c>
      <c r="E91" s="10">
        <v>48.258</v>
      </c>
      <c r="F91" s="10">
        <v>41.333</v>
      </c>
      <c r="G91" s="10" t="s">
        <v>1797</v>
      </c>
      <c r="H91" s="10">
        <v>48.25817</v>
      </c>
      <c r="I91" s="10">
        <v>41.33367</v>
      </c>
    </row>
    <row r="92">
      <c r="A92" s="10">
        <v>0.151326</v>
      </c>
      <c r="B92" s="10">
        <v>192.0</v>
      </c>
      <c r="C92" s="10" t="s">
        <v>1030</v>
      </c>
      <c r="D92" s="10" t="s">
        <v>1032</v>
      </c>
      <c r="E92" s="10">
        <v>57.3467</v>
      </c>
      <c r="F92" s="10">
        <v>-11.9908</v>
      </c>
      <c r="G92" s="10" t="s">
        <v>1825</v>
      </c>
      <c r="H92" s="10">
        <v>57.34667</v>
      </c>
      <c r="I92" s="10">
        <v>-11.99083</v>
      </c>
    </row>
    <row r="93">
      <c r="A93" s="10">
        <v>0.117245</v>
      </c>
      <c r="B93" s="10">
        <v>1058.0</v>
      </c>
      <c r="C93" s="10" t="s">
        <v>1830</v>
      </c>
      <c r="D93" s="10" t="s">
        <v>1831</v>
      </c>
      <c r="E93" s="10">
        <v>299.9994</v>
      </c>
      <c r="F93" s="10">
        <v>65.1485</v>
      </c>
      <c r="G93" s="10" t="s">
        <v>1833</v>
      </c>
      <c r="H93" s="10">
        <v>299.99942</v>
      </c>
      <c r="I93" s="10">
        <v>65.14853</v>
      </c>
    </row>
    <row r="94">
      <c r="A94" s="10">
        <v>1.079964</v>
      </c>
      <c r="B94" s="10">
        <v>1071.0</v>
      </c>
      <c r="C94" s="10" t="s">
        <v>1836</v>
      </c>
      <c r="D94" s="10" t="s">
        <v>1837</v>
      </c>
      <c r="E94" s="10">
        <v>303.87</v>
      </c>
      <c r="F94" s="10">
        <v>37.183</v>
      </c>
      <c r="G94" s="10" t="s">
        <v>1838</v>
      </c>
      <c r="H94" s="10">
        <v>303.86971</v>
      </c>
      <c r="I94" s="10">
        <v>37.18319</v>
      </c>
    </row>
    <row r="95">
      <c r="A95" s="10">
        <v>0.155803</v>
      </c>
      <c r="B95" s="10">
        <v>125.0</v>
      </c>
      <c r="C95" s="10" t="s">
        <v>1843</v>
      </c>
      <c r="D95" s="10" t="s">
        <v>1016</v>
      </c>
      <c r="E95" s="10">
        <v>36.2695</v>
      </c>
      <c r="F95" s="10">
        <v>18.7802</v>
      </c>
      <c r="G95" s="10" t="s">
        <v>1845</v>
      </c>
      <c r="H95" s="10">
        <v>36.26946</v>
      </c>
      <c r="I95" s="10">
        <v>18.78022</v>
      </c>
    </row>
    <row r="96">
      <c r="A96" s="10">
        <v>0.348304</v>
      </c>
      <c r="B96" s="10">
        <v>71.0</v>
      </c>
      <c r="C96" s="10" t="s">
        <v>1848</v>
      </c>
      <c r="D96" s="10" t="s">
        <v>291</v>
      </c>
      <c r="E96" s="10">
        <v>20.786</v>
      </c>
      <c r="F96" s="10">
        <v>34.3469</v>
      </c>
      <c r="G96" s="10" t="s">
        <v>1849</v>
      </c>
      <c r="H96" s="10">
        <v>20.78596</v>
      </c>
      <c r="I96" s="10">
        <v>34.34681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10.86"/>
    <col customWidth="1" min="2" max="2" width="11.29"/>
    <col customWidth="1" min="3" max="3" width="10.57"/>
    <col customWidth="1" min="4" max="4" width="30.29"/>
    <col customWidth="1" min="5" max="5" width="41.29"/>
    <col customWidth="1" min="20" max="20" width="12.29"/>
    <col customWidth="1" min="21" max="21" width="5.86"/>
    <col customWidth="1" min="23" max="23" width="31.71"/>
  </cols>
  <sheetData>
    <row r="1">
      <c r="A1" s="11" t="s">
        <v>50</v>
      </c>
      <c r="B1" s="11" t="s">
        <v>70</v>
      </c>
      <c r="C1" s="12" t="s">
        <v>72</v>
      </c>
      <c r="D1" s="12" t="s">
        <v>84</v>
      </c>
      <c r="E1" s="12" t="s">
        <v>85</v>
      </c>
      <c r="F1" s="11" t="s">
        <v>88</v>
      </c>
      <c r="G1" s="11" t="s">
        <v>90</v>
      </c>
      <c r="H1" s="11" t="s">
        <v>91</v>
      </c>
      <c r="I1" s="13"/>
      <c r="J1" s="15" t="s">
        <v>70</v>
      </c>
      <c r="K1" s="16" t="s">
        <v>116</v>
      </c>
      <c r="L1" s="17" t="s">
        <v>37</v>
      </c>
      <c r="M1" s="17" t="s">
        <v>158</v>
      </c>
      <c r="N1" s="19" t="s">
        <v>160</v>
      </c>
      <c r="O1" s="19" t="s">
        <v>201</v>
      </c>
      <c r="P1" s="18" t="s">
        <v>189</v>
      </c>
      <c r="Q1" s="17" t="s">
        <v>197</v>
      </c>
      <c r="R1" s="17" t="s">
        <v>198</v>
      </c>
      <c r="S1" s="17" t="s">
        <v>199</v>
      </c>
      <c r="T1" s="15" t="s">
        <v>200</v>
      </c>
      <c r="U1" s="13"/>
      <c r="V1" s="11" t="s">
        <v>202</v>
      </c>
      <c r="W1" s="11" t="s">
        <v>203</v>
      </c>
      <c r="X1" s="13"/>
      <c r="Y1" s="13"/>
      <c r="Z1" s="13"/>
      <c r="AA1" s="13"/>
    </row>
    <row r="2">
      <c r="A2" s="24">
        <v>1.0</v>
      </c>
      <c r="B2" s="24">
        <v>3400.0</v>
      </c>
      <c r="C2" s="24">
        <v>118.0</v>
      </c>
      <c r="D2" s="3" t="s">
        <v>989</v>
      </c>
      <c r="E2" s="3" t="s">
        <v>991</v>
      </c>
      <c r="F2" s="3">
        <v>0.148</v>
      </c>
      <c r="G2" s="24">
        <v>33.9062</v>
      </c>
      <c r="H2" s="24">
        <v>-12.9918</v>
      </c>
      <c r="J2" s="24">
        <v>3400.0</v>
      </c>
      <c r="K2" s="43">
        <v>2.16857688253126E27</v>
      </c>
      <c r="L2" s="22">
        <v>-15.3697879447243</v>
      </c>
      <c r="M2" s="22">
        <v>44.1692836310476</v>
      </c>
      <c r="N2" s="22">
        <v>45.0430159196475</v>
      </c>
      <c r="O2" s="22">
        <v>17.093007497978</v>
      </c>
      <c r="P2" s="23">
        <v>727.725004787649</v>
      </c>
      <c r="Q2" s="65">
        <v>6.55515825451014</v>
      </c>
      <c r="R2" s="65">
        <v>0.311766406081705</v>
      </c>
      <c r="S2" s="65">
        <v>42.3564560715462</v>
      </c>
      <c r="T2" s="24">
        <v>-2.0</v>
      </c>
      <c r="V2" s="61"/>
      <c r="W2" s="61"/>
    </row>
    <row r="3">
      <c r="A3" s="24">
        <v>2.0</v>
      </c>
      <c r="B3" s="24">
        <v>3400.0</v>
      </c>
      <c r="C3" s="24">
        <v>1051.0</v>
      </c>
      <c r="D3" s="3" t="s">
        <v>605</v>
      </c>
      <c r="E3" s="3" t="s">
        <v>1002</v>
      </c>
      <c r="F3" s="3">
        <v>0.058399917</v>
      </c>
      <c r="G3" s="24">
        <v>298.066</v>
      </c>
      <c r="H3" s="24">
        <v>2.507</v>
      </c>
      <c r="J3" s="24">
        <v>3400.0</v>
      </c>
      <c r="K3" s="43">
        <v>8.05982847035819E26</v>
      </c>
      <c r="L3" s="22">
        <v>-15.0409106808936</v>
      </c>
      <c r="M3" s="22">
        <v>43.6031707548048</v>
      </c>
      <c r="N3" s="22">
        <v>44.5277794773975</v>
      </c>
      <c r="O3" s="22">
        <v>3.22494146648707</v>
      </c>
      <c r="P3" s="23">
        <v>2978.65749775423</v>
      </c>
      <c r="Q3" s="65">
        <v>7.41129142677982</v>
      </c>
      <c r="R3" s="65">
        <v>-1.059603208438</v>
      </c>
      <c r="S3" s="65">
        <v>39.5871679854261</v>
      </c>
      <c r="T3" s="24">
        <v>0.0</v>
      </c>
      <c r="V3" s="61"/>
      <c r="W3" s="61"/>
    </row>
    <row r="4">
      <c r="A4" s="24">
        <v>3.0</v>
      </c>
      <c r="B4" s="24">
        <v>3400.0</v>
      </c>
      <c r="C4" s="24">
        <v>586.0</v>
      </c>
      <c r="D4" s="3" t="s">
        <v>565</v>
      </c>
      <c r="E4" s="3" t="s">
        <v>1009</v>
      </c>
      <c r="F4" s="3">
        <v>0.0227</v>
      </c>
      <c r="G4" s="24">
        <v>181.1237</v>
      </c>
      <c r="H4" s="24">
        <v>20.3162</v>
      </c>
      <c r="J4" s="24">
        <v>3400.0</v>
      </c>
      <c r="K4" s="43">
        <v>3.0522208935002E26</v>
      </c>
      <c r="L4" s="22">
        <v>-14.8497616139066</v>
      </c>
      <c r="M4" s="22">
        <v>42.9359986040021</v>
      </c>
      <c r="N4" s="22">
        <v>43.9351873354324</v>
      </c>
      <c r="O4" s="22">
        <v>35.1774377199277</v>
      </c>
      <c r="P4" s="23">
        <v>16874.7604070915</v>
      </c>
      <c r="Q4" s="65">
        <v>8.4840636222784</v>
      </c>
      <c r="R4" s="65">
        <v>-2.72496754590173</v>
      </c>
      <c r="S4" s="65">
        <v>41.2805359888369</v>
      </c>
      <c r="T4" s="24">
        <v>-2.0</v>
      </c>
      <c r="V4" s="61"/>
      <c r="W4" s="61"/>
    </row>
    <row r="5">
      <c r="A5" s="24">
        <v>4.0</v>
      </c>
      <c r="B5" s="24">
        <v>3400.0</v>
      </c>
      <c r="C5" s="24">
        <v>582.0</v>
      </c>
      <c r="D5" s="3" t="s">
        <v>1013</v>
      </c>
      <c r="E5" s="3" t="s">
        <v>1014</v>
      </c>
      <c r="F5" s="3">
        <v>0.0359</v>
      </c>
      <c r="G5" s="24">
        <v>180.2413</v>
      </c>
      <c r="H5" s="24">
        <v>6.8064</v>
      </c>
      <c r="J5" s="24">
        <v>3400.0</v>
      </c>
      <c r="K5" s="43">
        <v>4.87461185230103E26</v>
      </c>
      <c r="L5" s="22">
        <v>-14.8899553045364</v>
      </c>
      <c r="M5" s="22">
        <v>43.3080226488798</v>
      </c>
      <c r="N5" s="22">
        <v>44.2636006423563</v>
      </c>
      <c r="O5" s="22">
        <v>3.29632818283362</v>
      </c>
      <c r="P5" s="23">
        <v>13088.8171949792</v>
      </c>
      <c r="Q5" s="65">
        <v>8.50520482518806</v>
      </c>
      <c r="R5" s="65">
        <v>-2.41769544188743</v>
      </c>
      <c r="S5" s="65">
        <v>40.5898701915974</v>
      </c>
      <c r="T5" s="24">
        <v>-2.0</v>
      </c>
      <c r="V5" s="61"/>
      <c r="W5" s="61"/>
    </row>
    <row r="6">
      <c r="A6" s="24">
        <v>5.0</v>
      </c>
      <c r="B6" s="24">
        <v>3400.0</v>
      </c>
      <c r="C6" s="24">
        <v>629.0</v>
      </c>
      <c r="D6" s="3" t="s">
        <v>1019</v>
      </c>
      <c r="E6" s="3" t="s">
        <v>1021</v>
      </c>
      <c r="F6" s="3">
        <v>0.0248</v>
      </c>
      <c r="G6" s="24">
        <v>189.7275</v>
      </c>
      <c r="H6" s="24">
        <v>-27.3078</v>
      </c>
      <c r="J6" s="24">
        <v>3400.0</v>
      </c>
      <c r="K6" s="43">
        <v>3.33982952011657E26</v>
      </c>
      <c r="L6" s="22">
        <v>-14.775173859234</v>
      </c>
      <c r="M6" s="22">
        <v>43.0896938956996</v>
      </c>
      <c r="N6" s="22">
        <v>44.0702359069838</v>
      </c>
      <c r="O6" s="22">
        <v>25.5562371417417</v>
      </c>
      <c r="P6" s="23">
        <v>13419.7552274304</v>
      </c>
      <c r="Q6" s="65">
        <v>8.38497952026613</v>
      </c>
      <c r="R6" s="65">
        <v>-2.49083487233804</v>
      </c>
      <c r="S6" s="65">
        <v>40.5643072710298</v>
      </c>
      <c r="T6" s="24">
        <v>-2.0</v>
      </c>
      <c r="V6" s="61"/>
      <c r="W6" s="61"/>
    </row>
    <row r="7">
      <c r="A7" s="24">
        <v>6.0</v>
      </c>
      <c r="B7" s="24">
        <v>3400.0</v>
      </c>
      <c r="C7" s="24">
        <v>584.0</v>
      </c>
      <c r="D7" s="3" t="s">
        <v>1024</v>
      </c>
      <c r="E7" s="3" t="s">
        <v>1025</v>
      </c>
      <c r="F7" s="3">
        <v>0.028</v>
      </c>
      <c r="G7" s="24">
        <v>180.6985</v>
      </c>
      <c r="H7" s="24">
        <v>-53.8355</v>
      </c>
      <c r="J7" s="24">
        <v>3400.0</v>
      </c>
      <c r="K7" s="43">
        <v>3.77978107163724E26</v>
      </c>
      <c r="L7" s="22">
        <v>-14.9621652070623</v>
      </c>
      <c r="M7" s="22">
        <v>43.0115412393843</v>
      </c>
      <c r="N7" s="22">
        <v>44.0014531232334</v>
      </c>
      <c r="O7" s="22">
        <v>35.0308933667848</v>
      </c>
      <c r="P7" s="23">
        <v>17807.6968023274</v>
      </c>
      <c r="Q7" s="65">
        <v>8.57990660999455</v>
      </c>
      <c r="R7" s="65">
        <v>-2.75454474581684</v>
      </c>
      <c r="S7" s="65">
        <v>41.3157607655049</v>
      </c>
      <c r="T7" s="24">
        <v>-2.0</v>
      </c>
      <c r="V7" s="61"/>
      <c r="W7" s="61"/>
    </row>
    <row r="8">
      <c r="A8" s="24">
        <v>7.0</v>
      </c>
      <c r="B8" s="24">
        <v>3400.0</v>
      </c>
      <c r="C8" s="24">
        <v>96.0</v>
      </c>
      <c r="D8" s="3" t="s">
        <v>1033</v>
      </c>
      <c r="E8" s="3" t="s">
        <v>1034</v>
      </c>
      <c r="F8" s="3">
        <v>0.0168</v>
      </c>
      <c r="G8" s="24">
        <v>28.2042</v>
      </c>
      <c r="H8" s="24">
        <v>-3.4468</v>
      </c>
      <c r="J8" s="24">
        <v>3400.0</v>
      </c>
      <c r="K8" s="43">
        <v>2.24890214908614E26</v>
      </c>
      <c r="L8" s="22">
        <v>-15.7329070650558</v>
      </c>
      <c r="M8" s="22">
        <v>41.7850496315416</v>
      </c>
      <c r="N8" s="22">
        <v>42.953113004947</v>
      </c>
      <c r="O8" s="22">
        <v>9.41942154120936</v>
      </c>
      <c r="P8" s="23">
        <v>301.152773320833</v>
      </c>
      <c r="Q8" s="65">
        <v>4.23904529347201</v>
      </c>
      <c r="R8" s="65">
        <v>0.537976452419343</v>
      </c>
      <c r="S8" s="65">
        <v>39.9144683294097</v>
      </c>
      <c r="T8" s="24">
        <v>-3.0</v>
      </c>
      <c r="V8" s="61"/>
      <c r="W8" s="61"/>
    </row>
    <row r="9">
      <c r="A9" s="24">
        <v>8.0</v>
      </c>
      <c r="B9" s="24">
        <v>3400.0</v>
      </c>
      <c r="C9" s="24">
        <v>106.0</v>
      </c>
      <c r="D9" s="3" t="s">
        <v>1042</v>
      </c>
      <c r="E9" s="3" t="s">
        <v>1044</v>
      </c>
      <c r="F9" s="3">
        <v>0.0427</v>
      </c>
      <c r="G9" s="24">
        <v>31.5666</v>
      </c>
      <c r="H9" s="24">
        <v>-0.2914</v>
      </c>
      <c r="J9" s="24">
        <v>3400.0</v>
      </c>
      <c r="K9" s="43">
        <v>5.82685131185849E26</v>
      </c>
      <c r="L9" s="22">
        <v>-14.5088119321834</v>
      </c>
      <c r="M9" s="22">
        <v>43.8469953535036</v>
      </c>
      <c r="N9" s="22">
        <v>44.7483546788742</v>
      </c>
      <c r="O9" s="22">
        <v>84.9480777596716</v>
      </c>
      <c r="P9" s="23">
        <v>4739.69341897353</v>
      </c>
      <c r="Q9" s="65">
        <v>7.97323678044265</v>
      </c>
      <c r="R9" s="65">
        <v>-1.40097336062416</v>
      </c>
      <c r="S9" s="65">
        <v>41.3947794984163</v>
      </c>
      <c r="T9" s="24">
        <v>2.0</v>
      </c>
      <c r="V9" s="61"/>
      <c r="W9" s="61"/>
    </row>
    <row r="10">
      <c r="A10" s="24">
        <v>9.0</v>
      </c>
      <c r="B10" s="24">
        <v>3400.0</v>
      </c>
      <c r="C10" s="24">
        <v>509.0</v>
      </c>
      <c r="D10" s="3" t="s">
        <v>1054</v>
      </c>
      <c r="E10" s="3" t="s">
        <v>1055</v>
      </c>
      <c r="F10" s="3">
        <v>0.023763948</v>
      </c>
      <c r="G10" s="24">
        <v>160.0939</v>
      </c>
      <c r="H10" s="24">
        <v>-46.4238</v>
      </c>
      <c r="J10" s="24">
        <v>3400.0</v>
      </c>
      <c r="K10" s="43">
        <v>3.19782541599785E26</v>
      </c>
      <c r="L10" s="22">
        <v>-14.5987064472766</v>
      </c>
      <c r="M10" s="22">
        <v>43.227982924429</v>
      </c>
      <c r="N10" s="22">
        <v>44.1925070234577</v>
      </c>
      <c r="O10" s="22">
        <v>16.5107762796211</v>
      </c>
      <c r="P10" s="23">
        <v>13083.9906388142</v>
      </c>
      <c r="Q10" s="65">
        <v>8.45285864940671</v>
      </c>
      <c r="R10" s="65">
        <v>-2.43644288500471</v>
      </c>
      <c r="S10" s="65">
        <v>40.8190532078639</v>
      </c>
      <c r="T10" s="24">
        <v>-2.0</v>
      </c>
      <c r="V10" s="61"/>
      <c r="W10" s="61"/>
    </row>
    <row r="11">
      <c r="A11" s="24">
        <v>10.0</v>
      </c>
      <c r="B11" s="24">
        <v>3400.0</v>
      </c>
      <c r="C11" s="24">
        <v>630.0</v>
      </c>
      <c r="D11" s="3" t="s">
        <v>1060</v>
      </c>
      <c r="E11" s="3" t="s">
        <v>1062</v>
      </c>
      <c r="F11" s="3">
        <v>0.0358</v>
      </c>
      <c r="G11" s="24">
        <v>189.7762</v>
      </c>
      <c r="H11" s="24">
        <v>-16.1797</v>
      </c>
      <c r="J11" s="24">
        <v>3400.0</v>
      </c>
      <c r="K11" s="43">
        <v>4.86067615367765E26</v>
      </c>
      <c r="L11" s="22">
        <v>-14.9135565371033</v>
      </c>
      <c r="M11" s="22">
        <v>43.2818927833614</v>
      </c>
      <c r="N11" s="22">
        <v>44.240365324963</v>
      </c>
      <c r="O11" s="22">
        <v>54.4978674401178</v>
      </c>
      <c r="P11" s="23">
        <v>19777.5309542643</v>
      </c>
      <c r="Q11" s="65">
        <v>8.84676375407457</v>
      </c>
      <c r="R11" s="65">
        <v>-2.7824896881673</v>
      </c>
      <c r="S11" s="65">
        <v>41.5119659355647</v>
      </c>
      <c r="T11" s="24">
        <v>-2.0</v>
      </c>
      <c r="V11" s="61"/>
      <c r="W11" s="61"/>
    </row>
    <row r="12">
      <c r="A12" s="24">
        <v>11.0</v>
      </c>
      <c r="B12" s="24">
        <v>3400.0</v>
      </c>
      <c r="C12" s="24">
        <v>156.0</v>
      </c>
      <c r="D12" s="3" t="s">
        <v>1066</v>
      </c>
      <c r="E12" s="3" t="s">
        <v>1068</v>
      </c>
      <c r="F12" s="3">
        <v>0.0167</v>
      </c>
      <c r="G12" s="24">
        <v>43.0975</v>
      </c>
      <c r="H12" s="24">
        <v>-8.5104</v>
      </c>
      <c r="J12" s="24">
        <v>3400.0</v>
      </c>
      <c r="K12" s="43">
        <v>2.23534681007475E26</v>
      </c>
      <c r="L12" s="22">
        <v>-14.411183991642</v>
      </c>
      <c r="M12" s="22">
        <v>43.1014786974561</v>
      </c>
      <c r="N12" s="22">
        <v>44.0806277795165</v>
      </c>
      <c r="O12" s="22">
        <v>1.80545275654368</v>
      </c>
      <c r="P12" s="23">
        <v>770.396304079442</v>
      </c>
      <c r="Q12" s="65">
        <v>5.91057883366658</v>
      </c>
      <c r="R12" s="65">
        <v>-0.00604231320580705</v>
      </c>
      <c r="S12" s="65">
        <v>39.7063042743042</v>
      </c>
      <c r="T12" s="24">
        <v>-3.0</v>
      </c>
      <c r="V12" s="61"/>
      <c r="W12" s="61"/>
    </row>
    <row r="13">
      <c r="A13" s="24">
        <v>12.0</v>
      </c>
      <c r="B13" s="24">
        <v>3400.0</v>
      </c>
      <c r="C13" s="24">
        <v>162.0</v>
      </c>
      <c r="D13" s="3" t="s">
        <v>1076</v>
      </c>
      <c r="E13" s="3" t="s">
        <v>1077</v>
      </c>
      <c r="F13" s="3">
        <v>0.0326</v>
      </c>
      <c r="G13" s="24">
        <v>45.018</v>
      </c>
      <c r="H13" s="24">
        <v>-10.8246</v>
      </c>
      <c r="J13" s="24">
        <v>3400.0</v>
      </c>
      <c r="K13" s="43">
        <v>4.4157756118713E26</v>
      </c>
      <c r="L13" s="22">
        <v>-14.4161098724284</v>
      </c>
      <c r="M13" s="22">
        <v>43.6946162815217</v>
      </c>
      <c r="N13" s="22">
        <v>44.6102622669952</v>
      </c>
      <c r="O13" s="22">
        <v>77.6197335526792</v>
      </c>
      <c r="P13" s="23">
        <v>12466.7880338516</v>
      </c>
      <c r="Q13" s="65">
        <v>8.71419903298466</v>
      </c>
      <c r="R13" s="65">
        <v>-2.28002802504516</v>
      </c>
      <c r="S13" s="65">
        <v>41.6291909448738</v>
      </c>
      <c r="T13" s="24">
        <v>1.0</v>
      </c>
      <c r="V13" s="61"/>
      <c r="W13" s="61"/>
    </row>
    <row r="14">
      <c r="A14" s="24">
        <v>13.0</v>
      </c>
      <c r="B14" s="24">
        <v>3400.0</v>
      </c>
      <c r="C14" s="24">
        <v>670.0</v>
      </c>
      <c r="D14" s="3" t="s">
        <v>1081</v>
      </c>
      <c r="E14" s="3" t="s">
        <v>1082</v>
      </c>
      <c r="F14" s="3">
        <v>0.0197</v>
      </c>
      <c r="G14" s="24">
        <v>200.6019</v>
      </c>
      <c r="H14" s="24">
        <v>-16.7286</v>
      </c>
      <c r="J14" s="24">
        <v>3400.0</v>
      </c>
      <c r="K14" s="43">
        <v>2.64288129910481E26</v>
      </c>
      <c r="L14" s="22">
        <v>-14.3588643732042</v>
      </c>
      <c r="M14" s="22">
        <v>43.3005434020382</v>
      </c>
      <c r="N14" s="22">
        <v>44.2569473519602</v>
      </c>
      <c r="O14" s="22">
        <v>418.617160327782</v>
      </c>
      <c r="P14" s="23">
        <v>18385.6861295886</v>
      </c>
      <c r="Q14" s="65">
        <v>8.79550219400538</v>
      </c>
      <c r="R14" s="65">
        <v>-2.71464610110089</v>
      </c>
      <c r="S14" s="65">
        <v>42.106047164315</v>
      </c>
      <c r="T14" s="44">
        <v>9.0</v>
      </c>
    </row>
    <row r="15">
      <c r="A15" s="24">
        <v>14.0</v>
      </c>
      <c r="B15" s="24">
        <v>3400.0</v>
      </c>
      <c r="C15" s="24">
        <v>519.0</v>
      </c>
      <c r="D15" s="3" t="s">
        <v>793</v>
      </c>
      <c r="E15" s="3" t="s">
        <v>1086</v>
      </c>
      <c r="F15" s="3">
        <v>0.0327</v>
      </c>
      <c r="G15" s="24">
        <v>162.3789</v>
      </c>
      <c r="H15" s="24">
        <v>22.9644</v>
      </c>
      <c r="J15" s="24">
        <v>3400.0</v>
      </c>
      <c r="K15" s="43">
        <v>4.42964813459859E26</v>
      </c>
      <c r="L15" s="22">
        <v>-15.0615706523984</v>
      </c>
      <c r="M15" s="22">
        <v>43.0519220242897</v>
      </c>
      <c r="N15" s="22">
        <v>44.0369637837427</v>
      </c>
      <c r="O15" s="22">
        <v>34.1494480488841</v>
      </c>
      <c r="P15" s="23">
        <v>17300.1101016749</v>
      </c>
      <c r="Q15" s="65">
        <v>8.58103634902306</v>
      </c>
      <c r="R15" s="65">
        <v>-2.720163824336</v>
      </c>
      <c r="S15" s="65">
        <v>41.3151533768435</v>
      </c>
      <c r="T15" s="24">
        <v>2.0</v>
      </c>
      <c r="V15" s="61"/>
      <c r="W15" s="61"/>
    </row>
    <row r="16">
      <c r="A16" s="24">
        <v>15.0</v>
      </c>
      <c r="B16" s="24">
        <v>3400.0</v>
      </c>
      <c r="C16" s="24">
        <v>116.0</v>
      </c>
      <c r="D16" s="3" t="s">
        <v>1093</v>
      </c>
      <c r="E16" s="3" t="s">
        <v>1095</v>
      </c>
      <c r="F16" s="3">
        <v>0.026324365</v>
      </c>
      <c r="G16" s="24">
        <v>33.64</v>
      </c>
      <c r="H16" s="24">
        <v>-0.767</v>
      </c>
      <c r="J16" s="24">
        <v>3400.0</v>
      </c>
      <c r="K16" s="43">
        <v>3.54915231903578E26</v>
      </c>
      <c r="L16" s="22">
        <v>-14.0774059719853</v>
      </c>
      <c r="M16" s="22">
        <v>43.8409079840818</v>
      </c>
      <c r="N16" s="22">
        <v>44.742822687258</v>
      </c>
      <c r="O16" s="22">
        <v>36.1692136712282</v>
      </c>
      <c r="P16" s="23">
        <v>14190.3433706604</v>
      </c>
      <c r="Q16" s="65">
        <v>8.9217652975632</v>
      </c>
      <c r="R16" s="65">
        <v>-2.35503386936094</v>
      </c>
      <c r="S16" s="65">
        <v>41.5967334555607</v>
      </c>
      <c r="T16" s="24">
        <v>-3.0</v>
      </c>
      <c r="V16" s="61"/>
      <c r="W16" s="61"/>
    </row>
    <row r="17">
      <c r="A17" s="24">
        <v>16.0</v>
      </c>
      <c r="B17" s="24">
        <v>3400.0</v>
      </c>
      <c r="C17" s="24">
        <v>102.0</v>
      </c>
      <c r="D17" s="3" t="s">
        <v>1206</v>
      </c>
      <c r="E17" s="3" t="s">
        <v>1207</v>
      </c>
      <c r="F17" s="3">
        <v>0.0137</v>
      </c>
      <c r="G17" s="24">
        <v>30.2769</v>
      </c>
      <c r="H17" s="24">
        <v>-6.8155</v>
      </c>
      <c r="J17" s="24">
        <v>3400.0</v>
      </c>
      <c r="K17" s="43">
        <v>1.82962326946922E26</v>
      </c>
      <c r="L17" s="22">
        <v>-14.080769395906</v>
      </c>
      <c r="M17" s="22">
        <v>43.2566434408428</v>
      </c>
      <c r="N17" s="22">
        <v>44.2179369247445</v>
      </c>
      <c r="O17" s="22">
        <v>18.8171001997202</v>
      </c>
      <c r="P17" s="23">
        <v>13227.8637770898</v>
      </c>
      <c r="Q17" s="65">
        <v>8.48098696326244</v>
      </c>
      <c r="R17" s="65">
        <v>-2.43914129757363</v>
      </c>
      <c r="S17" s="65">
        <v>41.4375509846132</v>
      </c>
      <c r="T17" s="24">
        <v>-2.0</v>
      </c>
      <c r="V17" s="61"/>
      <c r="W17" s="61"/>
    </row>
    <row r="18">
      <c r="A18" s="24">
        <v>17.0</v>
      </c>
      <c r="B18" s="24">
        <v>3400.0</v>
      </c>
      <c r="C18" s="24">
        <v>140.0</v>
      </c>
      <c r="D18" s="3" t="s">
        <v>1212</v>
      </c>
      <c r="E18" s="3" t="s">
        <v>1213</v>
      </c>
      <c r="F18" s="3">
        <v>0.004456116</v>
      </c>
      <c r="G18" s="24">
        <v>40.27</v>
      </c>
      <c r="H18" s="24">
        <v>-8.2558</v>
      </c>
      <c r="J18" s="24">
        <v>3400.0</v>
      </c>
      <c r="K18" s="43">
        <v>5.90918717469663E25</v>
      </c>
      <c r="L18" s="22">
        <v>-13.5247694103532</v>
      </c>
      <c r="M18" s="22">
        <v>42.8269970903628</v>
      </c>
      <c r="N18" s="22">
        <v>43.8399553048234</v>
      </c>
      <c r="O18" s="22">
        <v>28.0490259636493</v>
      </c>
      <c r="P18" s="23">
        <v>12851.3136141572</v>
      </c>
      <c r="Q18" s="65">
        <v>8.17663245165741</v>
      </c>
      <c r="R18" s="65">
        <v>-2.51276840588965</v>
      </c>
      <c r="S18" s="65">
        <v>40.1570120276345</v>
      </c>
      <c r="T18" s="24">
        <v>-3.0</v>
      </c>
      <c r="V18" s="61"/>
      <c r="W18" s="61"/>
    </row>
    <row r="19">
      <c r="A19" s="24">
        <v>18.0</v>
      </c>
      <c r="B19" s="24">
        <v>3400.0</v>
      </c>
      <c r="C19" s="24">
        <v>144.0</v>
      </c>
      <c r="D19" s="3" t="s">
        <v>1280</v>
      </c>
      <c r="E19" s="3" t="s">
        <v>1282</v>
      </c>
      <c r="F19" s="3">
        <v>0.00303</v>
      </c>
      <c r="G19" s="24">
        <v>40.6696</v>
      </c>
      <c r="H19" s="24">
        <v>-0.0133</v>
      </c>
      <c r="J19" s="24">
        <v>3400.0</v>
      </c>
      <c r="K19" s="43">
        <v>4.01362265641036E25</v>
      </c>
      <c r="L19" s="22">
        <v>-13.5335969307401</v>
      </c>
      <c r="M19" s="22">
        <v>42.4815701112029</v>
      </c>
      <c r="N19" s="22">
        <v>43.5411985659222</v>
      </c>
      <c r="O19" s="22">
        <v>143.708069479032</v>
      </c>
      <c r="P19" s="23">
        <v>20000.1640181158</v>
      </c>
      <c r="Q19" s="65">
        <v>8.33627698586685</v>
      </c>
      <c r="R19" s="65">
        <v>-2.97116967900034</v>
      </c>
      <c r="S19" s="65">
        <v>41.4172815554565</v>
      </c>
      <c r="T19" s="24">
        <v>-3.0</v>
      </c>
      <c r="V19" s="61"/>
      <c r="W19" s="61"/>
    </row>
    <row r="20">
      <c r="A20" s="24">
        <v>19.0</v>
      </c>
      <c r="B20" s="24">
        <v>3400.0</v>
      </c>
      <c r="C20" s="24">
        <v>157.0</v>
      </c>
      <c r="D20" s="3" t="s">
        <v>1285</v>
      </c>
      <c r="E20" s="3" t="s">
        <v>1287</v>
      </c>
      <c r="F20" s="3">
        <v>0.0289</v>
      </c>
      <c r="G20" s="24">
        <v>43.8008</v>
      </c>
      <c r="H20" s="24">
        <v>-0.1836</v>
      </c>
      <c r="J20" s="24">
        <v>3400.0</v>
      </c>
      <c r="K20" s="43">
        <v>3.90388448759221E26</v>
      </c>
      <c r="L20" s="22">
        <v>-15.0450029617543</v>
      </c>
      <c r="M20" s="22">
        <v>42.9571441631967</v>
      </c>
      <c r="N20" s="22">
        <v>43.9537142980965</v>
      </c>
      <c r="O20" s="22">
        <v>22.897347977014</v>
      </c>
      <c r="P20" s="23">
        <v>14419.849817742</v>
      </c>
      <c r="Q20" s="65">
        <v>8.36125447963642</v>
      </c>
      <c r="R20" s="65">
        <v>-2.58363144059563</v>
      </c>
      <c r="S20" s="65">
        <v>40.7402976190134</v>
      </c>
      <c r="T20" s="24">
        <v>-3.0</v>
      </c>
      <c r="V20" s="61"/>
      <c r="W20" s="61"/>
    </row>
    <row r="21">
      <c r="A21" s="24">
        <v>20.0</v>
      </c>
      <c r="B21" s="24">
        <v>3400.0</v>
      </c>
      <c r="C21" s="24">
        <v>163.0</v>
      </c>
      <c r="D21" s="3" t="s">
        <v>1291</v>
      </c>
      <c r="E21" s="3" t="s">
        <v>1293</v>
      </c>
      <c r="F21" s="3">
        <v>0.0136</v>
      </c>
      <c r="G21" s="24">
        <v>45.9546</v>
      </c>
      <c r="H21" s="24">
        <v>-1.1037</v>
      </c>
      <c r="J21" s="24">
        <v>3400.0</v>
      </c>
      <c r="K21" s="43">
        <v>1.81613040824119E26</v>
      </c>
      <c r="L21" s="22">
        <v>-14.5078544756885</v>
      </c>
      <c r="M21" s="22">
        <v>42.8230862264239</v>
      </c>
      <c r="N21" s="22">
        <v>43.8365469854126</v>
      </c>
      <c r="O21" s="22">
        <v>6.7520092898487</v>
      </c>
      <c r="P21" s="23">
        <v>6180.39296580893</v>
      </c>
      <c r="Q21" s="65">
        <v>7.53822752537349</v>
      </c>
      <c r="R21" s="65">
        <v>-1.8777717990166</v>
      </c>
      <c r="S21" s="65">
        <v>40.3983044293949</v>
      </c>
      <c r="T21" s="24">
        <v>-2.0</v>
      </c>
      <c r="V21" s="61"/>
      <c r="W21" s="61"/>
    </row>
    <row r="22">
      <c r="A22" s="24">
        <v>21.0</v>
      </c>
      <c r="B22" s="24">
        <v>3400.0</v>
      </c>
      <c r="C22" s="24">
        <v>558.0</v>
      </c>
      <c r="D22" s="3" t="s">
        <v>1295</v>
      </c>
      <c r="E22" s="3" t="s">
        <v>1296</v>
      </c>
      <c r="F22" s="3">
        <v>0.00965</v>
      </c>
      <c r="G22" s="24">
        <v>174.7572</v>
      </c>
      <c r="H22" s="24">
        <v>-37.7386</v>
      </c>
      <c r="J22" s="24">
        <v>3400.0</v>
      </c>
      <c r="K22" s="43">
        <v>1.28477946307983E26</v>
      </c>
      <c r="L22" s="22">
        <v>-13.8323917518223</v>
      </c>
      <c r="M22" s="22">
        <v>43.1962163096847</v>
      </c>
      <c r="N22" s="22">
        <v>44.1643567745263</v>
      </c>
      <c r="O22" s="22">
        <v>165.387198012509</v>
      </c>
      <c r="P22" s="23">
        <v>3523.80443450598</v>
      </c>
      <c r="Q22" s="65">
        <v>7.29275349588834</v>
      </c>
      <c r="R22" s="65">
        <v>-1.30448798041771</v>
      </c>
      <c r="S22" s="65">
        <v>41.1644597006379</v>
      </c>
      <c r="T22" s="24">
        <v>2.0</v>
      </c>
      <c r="V22" s="61"/>
      <c r="W22" s="61"/>
    </row>
    <row r="23">
      <c r="A23" s="24">
        <v>22.0</v>
      </c>
      <c r="B23" s="24">
        <v>3400.0</v>
      </c>
      <c r="C23" s="24">
        <v>615.0</v>
      </c>
      <c r="D23" s="3" t="s">
        <v>1301</v>
      </c>
      <c r="E23" s="3" t="s">
        <v>1303</v>
      </c>
      <c r="F23" s="3">
        <v>0.00817</v>
      </c>
      <c r="G23" s="24">
        <v>186.4448</v>
      </c>
      <c r="H23" s="24">
        <v>12.6621</v>
      </c>
      <c r="J23" s="24">
        <v>3400.0</v>
      </c>
      <c r="K23" s="43">
        <v>1.08650495513553E26</v>
      </c>
      <c r="L23" s="22">
        <v>-15.118758061599</v>
      </c>
      <c r="M23" s="22">
        <v>41.7636191711897</v>
      </c>
      <c r="N23" s="22">
        <v>42.9353268152772</v>
      </c>
      <c r="O23" s="22">
        <v>113.531209025935</v>
      </c>
      <c r="P23" s="23">
        <v>485.190490184241</v>
      </c>
      <c r="Q23" s="65">
        <v>4.63936632040842</v>
      </c>
      <c r="R23" s="65">
        <v>0.11986923581309</v>
      </c>
      <c r="S23" s="65">
        <v>40.9183083531777</v>
      </c>
      <c r="T23" s="24">
        <v>-2.0</v>
      </c>
      <c r="V23" s="61"/>
      <c r="W23" s="61"/>
    </row>
    <row r="24">
      <c r="A24" s="24">
        <v>23.0</v>
      </c>
      <c r="B24" s="24">
        <v>3400.0</v>
      </c>
      <c r="C24" s="24">
        <v>626.0</v>
      </c>
      <c r="D24" s="3" t="s">
        <v>1311</v>
      </c>
      <c r="E24" s="3" t="s">
        <v>1313</v>
      </c>
      <c r="F24" s="3">
        <v>0.0117</v>
      </c>
      <c r="G24" s="24">
        <v>188.9026</v>
      </c>
      <c r="H24" s="24">
        <v>-39.9093</v>
      </c>
      <c r="J24" s="24">
        <v>3400.0</v>
      </c>
      <c r="K24" s="43">
        <v>1.56014987855058E26</v>
      </c>
      <c r="L24" s="22">
        <v>-14.2750235672118</v>
      </c>
      <c r="M24" s="22">
        <v>42.9231408661507</v>
      </c>
      <c r="N24" s="22">
        <v>43.9239302051085</v>
      </c>
      <c r="O24" s="22">
        <v>138.193980815229</v>
      </c>
      <c r="P24" s="23">
        <v>18816.7034235423</v>
      </c>
      <c r="Q24" s="65">
        <v>8.57031794186898</v>
      </c>
      <c r="R24" s="65">
        <v>-2.82247899581613</v>
      </c>
      <c r="S24" s="65">
        <v>41.6085030202644</v>
      </c>
      <c r="T24" s="24">
        <v>-3.0</v>
      </c>
      <c r="V24" s="61"/>
      <c r="W24" s="61"/>
    </row>
    <row r="25">
      <c r="A25" s="24">
        <v>24.0</v>
      </c>
      <c r="B25" s="24">
        <v>3400.0</v>
      </c>
      <c r="C25" s="24">
        <v>659.0</v>
      </c>
      <c r="D25" s="3" t="s">
        <v>1316</v>
      </c>
      <c r="E25" s="3" t="s">
        <v>1317</v>
      </c>
      <c r="F25" s="3">
        <v>0.0252</v>
      </c>
      <c r="G25" s="24">
        <v>197.2733</v>
      </c>
      <c r="H25" s="24">
        <v>11.6341</v>
      </c>
      <c r="J25" s="24">
        <v>3400.0</v>
      </c>
      <c r="K25" s="43">
        <v>3.39471190914013E26</v>
      </c>
      <c r="L25" s="22">
        <v>-14.7825971332341</v>
      </c>
      <c r="M25" s="22">
        <v>43.096597352306</v>
      </c>
      <c r="N25" s="22">
        <v>44.0763227617627</v>
      </c>
      <c r="O25" s="22">
        <v>13.2161994342429</v>
      </c>
      <c r="P25" s="23">
        <v>11108.9088059859</v>
      </c>
      <c r="Q25" s="65">
        <v>8.22532038131275</v>
      </c>
      <c r="R25" s="65">
        <v>-2.32508887860569</v>
      </c>
      <c r="S25" s="65">
        <v>39.6980663080352</v>
      </c>
      <c r="T25" s="24">
        <v>-3.0</v>
      </c>
      <c r="V25" s="61"/>
      <c r="W25" s="61"/>
    </row>
    <row r="26">
      <c r="A26" s="24">
        <v>25.0</v>
      </c>
      <c r="B26" s="24">
        <v>3400.0</v>
      </c>
      <c r="C26" s="24">
        <v>682.0</v>
      </c>
      <c r="D26" s="3" t="s">
        <v>1326</v>
      </c>
      <c r="E26" s="3" t="s">
        <v>1328</v>
      </c>
      <c r="F26" s="3">
        <v>0.0229</v>
      </c>
      <c r="G26" s="24">
        <v>204.5665</v>
      </c>
      <c r="H26" s="24">
        <v>4.5426</v>
      </c>
      <c r="J26" s="24">
        <v>3400.0</v>
      </c>
      <c r="K26" s="43">
        <v>3.07957423826639E26</v>
      </c>
      <c r="L26" s="22">
        <v>-14.5652799242856</v>
      </c>
      <c r="M26" s="22">
        <v>43.2283146503316</v>
      </c>
      <c r="N26" s="22">
        <v>44.1928011900461</v>
      </c>
      <c r="O26" s="22">
        <v>46.2643691595016</v>
      </c>
      <c r="P26" s="23">
        <v>1781.13531388543</v>
      </c>
      <c r="Q26" s="65">
        <v>6.72098765042728</v>
      </c>
      <c r="R26" s="65">
        <v>-0.704277719436838</v>
      </c>
      <c r="S26" s="65">
        <v>41.1463937421298</v>
      </c>
      <c r="T26" s="24">
        <v>-3.0</v>
      </c>
      <c r="V26" s="61"/>
      <c r="W26" s="61"/>
    </row>
    <row r="27">
      <c r="A27" s="24">
        <v>26.0</v>
      </c>
      <c r="B27" s="24">
        <v>3400.0</v>
      </c>
      <c r="C27" s="24">
        <v>712.0</v>
      </c>
      <c r="D27" s="3" t="s">
        <v>1338</v>
      </c>
      <c r="E27" s="3" t="s">
        <v>1405</v>
      </c>
      <c r="F27" s="3">
        <v>0.00609</v>
      </c>
      <c r="G27" s="24">
        <v>213.3119</v>
      </c>
      <c r="H27" s="24">
        <v>-3.2075</v>
      </c>
      <c r="J27" s="24">
        <v>3400.0</v>
      </c>
      <c r="K27" s="43">
        <v>8.08600876313707E25</v>
      </c>
      <c r="L27" s="22">
        <v>-15.0331878609847</v>
      </c>
      <c r="M27" s="22">
        <v>41.5916974268215</v>
      </c>
      <c r="N27" s="22">
        <v>42.7933104354023</v>
      </c>
      <c r="O27" s="22">
        <v>105.013780159579</v>
      </c>
      <c r="P27" s="23">
        <v>20000.1640332496</v>
      </c>
      <c r="Q27" s="65">
        <v>7.7578597416762</v>
      </c>
      <c r="R27" s="65">
        <v>-3.14064056532955</v>
      </c>
      <c r="S27" s="65">
        <v>40.5263886441881</v>
      </c>
      <c r="T27" s="24">
        <v>-3.0</v>
      </c>
      <c r="V27" s="61"/>
      <c r="W27" s="61"/>
    </row>
    <row r="28">
      <c r="A28" s="24">
        <v>27.0</v>
      </c>
      <c r="B28" s="24">
        <v>3400.0</v>
      </c>
      <c r="C28" s="24">
        <v>739.0</v>
      </c>
      <c r="D28" s="3" t="s">
        <v>1417</v>
      </c>
      <c r="E28" s="3" t="s">
        <v>1418</v>
      </c>
      <c r="F28" s="3">
        <v>0.009896625</v>
      </c>
      <c r="G28" s="24">
        <v>220.5997</v>
      </c>
      <c r="H28" s="24">
        <v>-17.2532</v>
      </c>
      <c r="J28" s="24">
        <v>3400.0</v>
      </c>
      <c r="K28" s="43">
        <v>1.31786281837045E26</v>
      </c>
      <c r="L28" s="22">
        <v>-14.4125505425352</v>
      </c>
      <c r="M28" s="22">
        <v>42.6382468287178</v>
      </c>
      <c r="N28" s="22">
        <v>43.6761313478434</v>
      </c>
      <c r="O28" s="22">
        <v>11.6703344556005</v>
      </c>
      <c r="P28" s="23">
        <v>13302.1438338892</v>
      </c>
      <c r="Q28" s="65">
        <v>8.08389301669289</v>
      </c>
      <c r="R28" s="65">
        <v>-2.58385292790516</v>
      </c>
      <c r="S28" s="65">
        <v>40.7091810384945</v>
      </c>
      <c r="T28" s="24">
        <v>-2.0</v>
      </c>
      <c r="V28" s="61"/>
      <c r="W28" s="61"/>
    </row>
    <row r="29">
      <c r="A29" s="24">
        <v>28.0</v>
      </c>
      <c r="B29" s="24">
        <v>3400.0</v>
      </c>
      <c r="C29" s="24">
        <v>841.0</v>
      </c>
      <c r="D29" s="3" t="s">
        <v>569</v>
      </c>
      <c r="E29" s="3" t="s">
        <v>1505</v>
      </c>
      <c r="F29" s="3">
        <v>0.0239</v>
      </c>
      <c r="G29" s="24">
        <v>253.2454</v>
      </c>
      <c r="H29" s="24">
        <v>2.4009</v>
      </c>
      <c r="J29" s="24">
        <v>3400.0</v>
      </c>
      <c r="K29" s="43">
        <v>3.21646085260695E26</v>
      </c>
      <c r="L29" s="22">
        <v>-15.2381215671449</v>
      </c>
      <c r="M29" s="22">
        <v>42.5936725559553</v>
      </c>
      <c r="N29" s="22">
        <v>43.6376454709315</v>
      </c>
      <c r="O29" s="22">
        <v>0.787438284189847</v>
      </c>
      <c r="P29" s="23">
        <v>1066.92631565917</v>
      </c>
      <c r="Q29" s="65">
        <v>5.86334531464574</v>
      </c>
      <c r="R29" s="65">
        <v>-0.401791102769889</v>
      </c>
      <c r="S29" s="65">
        <v>40.2647345506993</v>
      </c>
      <c r="T29" s="24">
        <v>-2.0</v>
      </c>
      <c r="V29" s="61"/>
      <c r="W29" s="61"/>
    </row>
    <row r="30">
      <c r="A30" s="24">
        <v>29.0</v>
      </c>
      <c r="B30" s="24">
        <v>4200.0</v>
      </c>
      <c r="C30" s="24">
        <v>218.0</v>
      </c>
      <c r="D30" s="3" t="s">
        <v>1513</v>
      </c>
      <c r="E30" s="3" t="s">
        <v>1514</v>
      </c>
      <c r="F30" s="3">
        <v>0.0462</v>
      </c>
      <c r="G30" s="24">
        <v>65.9199</v>
      </c>
      <c r="H30" s="24">
        <v>4.1338</v>
      </c>
      <c r="J30" s="24">
        <v>4200.0</v>
      </c>
      <c r="K30" s="43">
        <v>6.32050461121062E26</v>
      </c>
      <c r="L30" s="22">
        <v>-16.1670086843315</v>
      </c>
      <c r="M30" s="22">
        <v>42.2608895764991</v>
      </c>
      <c r="N30" s="22">
        <v>43.3527827751133</v>
      </c>
      <c r="O30" s="22">
        <v>27.111779390728</v>
      </c>
      <c r="P30" s="23">
        <v>469.427651465419</v>
      </c>
      <c r="Q30" s="65">
        <v>4.93390485974412</v>
      </c>
      <c r="R30" s="65">
        <v>0.242786656313468</v>
      </c>
      <c r="S30" s="65">
        <v>41.6896249582699</v>
      </c>
      <c r="T30" s="24">
        <v>-2.0</v>
      </c>
      <c r="V30" s="61"/>
      <c r="W30" s="61"/>
    </row>
    <row r="31">
      <c r="A31" s="24">
        <v>30.0</v>
      </c>
      <c r="B31" s="24">
        <v>4200.0</v>
      </c>
      <c r="C31" s="24">
        <v>13.0</v>
      </c>
      <c r="D31" s="3" t="s">
        <v>1011</v>
      </c>
      <c r="E31" s="3" t="s">
        <v>1518</v>
      </c>
      <c r="F31" s="3">
        <v>0.0122</v>
      </c>
      <c r="G31" s="24">
        <v>6.387</v>
      </c>
      <c r="H31" s="24">
        <v>68.3623</v>
      </c>
      <c r="J31" s="24">
        <v>4200.0</v>
      </c>
      <c r="K31" s="43">
        <v>1.62744243172933E26</v>
      </c>
      <c r="L31" s="22">
        <v>-13.6039415125886</v>
      </c>
      <c r="M31" s="22">
        <v>43.6311161305306</v>
      </c>
      <c r="N31" s="22">
        <v>44.5529545843199</v>
      </c>
      <c r="O31" s="22">
        <v>2.57240946605636</v>
      </c>
      <c r="P31" s="23">
        <v>416.704505114355</v>
      </c>
      <c r="Q31" s="65">
        <v>5.72107117544962</v>
      </c>
      <c r="R31" s="65">
        <v>0.655792149814555</v>
      </c>
      <c r="S31" s="65">
        <v>41.568938781044</v>
      </c>
      <c r="T31" s="24">
        <v>-2.0</v>
      </c>
      <c r="V31" s="61"/>
      <c r="W31" s="61"/>
    </row>
    <row r="32">
      <c r="A32" s="24">
        <v>31.0</v>
      </c>
      <c r="B32" s="24">
        <v>4200.0</v>
      </c>
      <c r="C32" s="24">
        <v>316.0</v>
      </c>
      <c r="D32" s="3" t="s">
        <v>682</v>
      </c>
      <c r="E32" s="3" t="s">
        <v>1519</v>
      </c>
      <c r="F32" s="3">
        <v>0.0331</v>
      </c>
      <c r="G32" s="24">
        <v>90.5446</v>
      </c>
      <c r="H32" s="24">
        <v>28.4728</v>
      </c>
      <c r="J32" s="24">
        <v>4200.0</v>
      </c>
      <c r="K32" s="43">
        <v>4.4851579992402E26</v>
      </c>
      <c r="L32" s="22">
        <v>-13.6519897404394</v>
      </c>
      <c r="M32" s="22">
        <v>44.4724881544205</v>
      </c>
      <c r="N32" s="22">
        <v>45.3232894537014</v>
      </c>
      <c r="O32" s="22">
        <v>119.93969074399</v>
      </c>
      <c r="P32" s="23">
        <v>4383.55995208284</v>
      </c>
      <c r="Q32" s="65">
        <v>8.31196050062659</v>
      </c>
      <c r="R32" s="65">
        <v>-1.16476230598091</v>
      </c>
      <c r="S32" s="65">
        <v>42.4794374090574</v>
      </c>
      <c r="T32" s="24">
        <v>-3.0</v>
      </c>
      <c r="V32" s="61"/>
      <c r="W32" s="61"/>
    </row>
    <row r="33">
      <c r="A33" s="24">
        <v>32.0</v>
      </c>
      <c r="B33" s="24">
        <v>4200.0</v>
      </c>
      <c r="C33" s="24">
        <v>443.0</v>
      </c>
      <c r="D33" s="3" t="s">
        <v>1521</v>
      </c>
      <c r="E33" s="3" t="s">
        <v>1522</v>
      </c>
      <c r="F33" s="3">
        <v>0.0372</v>
      </c>
      <c r="G33" s="24">
        <v>136.154</v>
      </c>
      <c r="H33" s="24">
        <v>55.6008</v>
      </c>
      <c r="J33" s="24">
        <v>4200.0</v>
      </c>
      <c r="K33" s="43">
        <v>5.05595518875773E26</v>
      </c>
      <c r="L33" s="22">
        <v>-15.107970643692</v>
      </c>
      <c r="M33" s="22">
        <v>43.1222783367506</v>
      </c>
      <c r="N33" s="22">
        <v>44.0989816902832</v>
      </c>
      <c r="O33" s="22">
        <v>1.83039686571741E-10</v>
      </c>
      <c r="P33" s="23">
        <v>8793.77656601566</v>
      </c>
      <c r="Q33" s="65">
        <v>8.03902107152834</v>
      </c>
      <c r="R33" s="65">
        <v>-2.11613064030087</v>
      </c>
      <c r="S33" s="65">
        <v>29.3371172806507</v>
      </c>
      <c r="T33" s="24">
        <v>0.0</v>
      </c>
      <c r="V33" s="61"/>
      <c r="W33" s="61"/>
    </row>
    <row r="34">
      <c r="A34" s="24">
        <v>33.0</v>
      </c>
      <c r="B34" s="24">
        <v>4200.0</v>
      </c>
      <c r="C34" s="24">
        <v>883.0</v>
      </c>
      <c r="D34" s="3" t="s">
        <v>1524</v>
      </c>
      <c r="E34" s="3" t="s">
        <v>1526</v>
      </c>
      <c r="F34" s="3">
        <v>0.039986664</v>
      </c>
      <c r="G34" s="24">
        <v>260.8467</v>
      </c>
      <c r="H34" s="24">
        <v>36.5028</v>
      </c>
      <c r="J34" s="24">
        <v>4200.0</v>
      </c>
      <c r="K34" s="43">
        <v>5.44580045685075E26</v>
      </c>
      <c r="L34" s="22">
        <v>-15.1853605695088</v>
      </c>
      <c r="M34" s="22">
        <v>43.1105706889354</v>
      </c>
      <c r="N34" s="22">
        <v>44.0886486914958</v>
      </c>
      <c r="O34" s="22">
        <v>79.4865959307399</v>
      </c>
      <c r="P34" s="23">
        <v>2612.31037604153</v>
      </c>
      <c r="Q34" s="65">
        <v>6.97710979774571</v>
      </c>
      <c r="R34" s="65">
        <v>-1.06455236530559</v>
      </c>
      <c r="S34" s="65">
        <v>41.4861565406908</v>
      </c>
      <c r="T34" s="24">
        <v>1.0</v>
      </c>
      <c r="V34" s="61"/>
      <c r="W34" s="61"/>
    </row>
    <row r="35">
      <c r="A35" s="24">
        <v>34.0</v>
      </c>
      <c r="B35" s="24">
        <v>4200.0</v>
      </c>
      <c r="C35" s="24">
        <v>533.0</v>
      </c>
      <c r="D35" s="3" t="s">
        <v>1530</v>
      </c>
      <c r="E35" s="3" t="s">
        <v>1531</v>
      </c>
      <c r="F35" s="3">
        <v>0.02716001</v>
      </c>
      <c r="G35" s="24">
        <v>168.5103</v>
      </c>
      <c r="H35" s="24">
        <v>20.3873</v>
      </c>
      <c r="J35" s="24">
        <v>4200.0</v>
      </c>
      <c r="K35" s="43">
        <v>3.66409785341878E26</v>
      </c>
      <c r="L35" s="22">
        <v>-15.7881431997365</v>
      </c>
      <c r="M35" s="22">
        <v>42.1582090700716</v>
      </c>
      <c r="N35" s="22">
        <v>43.265772961896</v>
      </c>
      <c r="O35" s="22">
        <v>23.5958628221321</v>
      </c>
      <c r="P35" s="23">
        <v>14055.0583717833</v>
      </c>
      <c r="Q35" s="65">
        <v>7.81969050183042</v>
      </c>
      <c r="R35" s="65">
        <v>-2.73000879899007</v>
      </c>
      <c r="S35" s="65">
        <v>39.2173294510496</v>
      </c>
      <c r="T35" s="24">
        <v>-3.0</v>
      </c>
      <c r="V35" s="61"/>
      <c r="W35" s="61"/>
    </row>
    <row r="36">
      <c r="A36" s="24">
        <v>35.0</v>
      </c>
      <c r="B36" s="24">
        <v>4200.0</v>
      </c>
      <c r="C36" s="24">
        <v>60.0</v>
      </c>
      <c r="D36" s="3" t="s">
        <v>1534</v>
      </c>
      <c r="E36" s="3" t="s">
        <v>1535</v>
      </c>
      <c r="F36" s="3">
        <v>0.0489</v>
      </c>
      <c r="G36" s="24">
        <v>18.4626</v>
      </c>
      <c r="H36" s="24">
        <v>13.2717</v>
      </c>
      <c r="J36" s="24">
        <v>4200.0</v>
      </c>
      <c r="K36" s="43">
        <v>6.70295426729343E26</v>
      </c>
      <c r="L36" s="22">
        <v>-15.2704445258551</v>
      </c>
      <c r="M36" s="22">
        <v>43.2096021123025</v>
      </c>
      <c r="N36" s="22">
        <v>44.176214146185</v>
      </c>
      <c r="O36" s="22">
        <v>203.682816333958</v>
      </c>
      <c r="P36" s="23">
        <v>3222.456215398</v>
      </c>
      <c r="Q36" s="65">
        <v>7.22380472238573</v>
      </c>
      <c r="R36" s="65">
        <v>-1.22368183525642</v>
      </c>
      <c r="S36" s="65">
        <v>41.4440201996703</v>
      </c>
      <c r="T36" s="24">
        <v>2.0</v>
      </c>
      <c r="V36" s="61"/>
      <c r="W36" s="61"/>
    </row>
    <row r="37">
      <c r="A37" s="24">
        <v>36.0</v>
      </c>
      <c r="B37" s="24">
        <v>4200.0</v>
      </c>
      <c r="C37" s="24">
        <v>81.0</v>
      </c>
      <c r="D37" s="3" t="s">
        <v>1537</v>
      </c>
      <c r="E37" s="3" t="s">
        <v>1538</v>
      </c>
      <c r="F37" s="3">
        <v>0.0256</v>
      </c>
      <c r="G37" s="24">
        <v>22.4636</v>
      </c>
      <c r="H37" s="24">
        <v>-42.3265</v>
      </c>
      <c r="J37" s="24">
        <v>4200.0</v>
      </c>
      <c r="K37" s="43">
        <v>3.44962619865099E26</v>
      </c>
      <c r="L37" s="22">
        <v>-15.682831830406</v>
      </c>
      <c r="M37" s="22">
        <v>42.210470296871</v>
      </c>
      <c r="N37" s="22">
        <v>43.3100058576127</v>
      </c>
      <c r="O37" s="22">
        <v>9.92327128892359</v>
      </c>
      <c r="P37" s="23">
        <v>8934.65964823884</v>
      </c>
      <c r="Q37" s="65">
        <v>7.46015101882358</v>
      </c>
      <c r="R37" s="65">
        <v>-2.32623642026659</v>
      </c>
      <c r="S37" s="65">
        <v>39.8128230734051</v>
      </c>
      <c r="T37" s="24">
        <v>-3.0</v>
      </c>
      <c r="V37" s="61"/>
      <c r="W37" s="61"/>
    </row>
    <row r="38">
      <c r="A38" s="24">
        <v>37.0</v>
      </c>
      <c r="B38" s="24">
        <v>4200.0</v>
      </c>
      <c r="C38" s="24">
        <v>1063.0</v>
      </c>
      <c r="D38" s="3" t="s">
        <v>1541</v>
      </c>
      <c r="E38" s="3" t="s">
        <v>1542</v>
      </c>
      <c r="F38" s="3">
        <v>0.025226927</v>
      </c>
      <c r="G38" s="24">
        <v>301.738</v>
      </c>
      <c r="H38" s="24">
        <v>-34.548</v>
      </c>
      <c r="J38" s="24">
        <v>4200.0</v>
      </c>
      <c r="K38" s="43">
        <v>3.39840760052906E26</v>
      </c>
      <c r="L38" s="22">
        <v>-15.203080931587</v>
      </c>
      <c r="M38" s="22">
        <v>42.6770700454214</v>
      </c>
      <c r="N38" s="22">
        <v>43.7097147777036</v>
      </c>
      <c r="O38" s="22">
        <v>113.780022649331</v>
      </c>
      <c r="P38" s="23">
        <v>2030.4526782814</v>
      </c>
      <c r="Q38" s="65">
        <v>6.47647057315238</v>
      </c>
      <c r="R38" s="65">
        <v>-0.942847054504499</v>
      </c>
      <c r="S38" s="65">
        <v>40.3984003966488</v>
      </c>
      <c r="T38" s="24">
        <v>2.0</v>
      </c>
      <c r="V38" s="61"/>
      <c r="W38" s="61"/>
    </row>
    <row r="39">
      <c r="A39" s="24">
        <v>38.0</v>
      </c>
      <c r="B39" s="24">
        <v>4200.0</v>
      </c>
      <c r="C39" s="24">
        <v>416.0</v>
      </c>
      <c r="D39" s="3" t="s">
        <v>1545</v>
      </c>
      <c r="E39" s="3" t="s">
        <v>1546</v>
      </c>
      <c r="F39" s="3">
        <v>0.0222</v>
      </c>
      <c r="G39" s="24">
        <v>125.7546</v>
      </c>
      <c r="H39" s="24">
        <v>-4.9349</v>
      </c>
      <c r="J39" s="24">
        <v>4200.0</v>
      </c>
      <c r="K39" s="43">
        <v>2.98387252108925E26</v>
      </c>
      <c r="L39" s="22">
        <v>-14.9553092204118</v>
      </c>
      <c r="M39" s="22">
        <v>42.810567226308</v>
      </c>
      <c r="N39" s="22">
        <v>43.8256404965247</v>
      </c>
      <c r="O39" s="22">
        <v>8.15306610973057</v>
      </c>
      <c r="P39" s="23">
        <v>8102.80350686016</v>
      </c>
      <c r="Q39" s="65">
        <v>7.76532861094078</v>
      </c>
      <c r="R39" s="65">
        <v>-2.11577937347175</v>
      </c>
      <c r="S39" s="65">
        <v>40.4933458248906</v>
      </c>
      <c r="T39" s="24">
        <v>-3.0</v>
      </c>
      <c r="V39" s="61"/>
      <c r="W39" s="61"/>
    </row>
    <row r="40">
      <c r="A40" s="24">
        <v>39.0</v>
      </c>
      <c r="B40" s="24">
        <v>4200.0</v>
      </c>
      <c r="C40" s="24">
        <v>1182.0</v>
      </c>
      <c r="D40" s="3" t="s">
        <v>1550</v>
      </c>
      <c r="E40" s="3" t="s">
        <v>1551</v>
      </c>
      <c r="F40" s="3">
        <v>0.016</v>
      </c>
      <c r="G40" s="24">
        <v>345.8151</v>
      </c>
      <c r="H40" s="24">
        <v>8.874</v>
      </c>
      <c r="J40" s="24">
        <v>4200.0</v>
      </c>
      <c r="K40" s="43">
        <v>2.14051578972678E26</v>
      </c>
      <c r="L40" s="22">
        <v>-15.0010208542524</v>
      </c>
      <c r="M40" s="22">
        <v>42.4736897654123</v>
      </c>
      <c r="N40" s="22">
        <v>43.5344372648113</v>
      </c>
      <c r="O40" s="22">
        <v>6.4296238570499</v>
      </c>
      <c r="P40" s="23">
        <v>8332.9732399148</v>
      </c>
      <c r="Q40" s="65">
        <v>7.57068762090145</v>
      </c>
      <c r="R40" s="65">
        <v>-2.21234161514588</v>
      </c>
      <c r="S40" s="65">
        <v>38.9939673661903</v>
      </c>
      <c r="T40" s="24">
        <v>-3.0</v>
      </c>
      <c r="V40" s="61"/>
      <c r="W40" s="61"/>
    </row>
    <row r="41">
      <c r="A41" s="24">
        <v>40.0</v>
      </c>
      <c r="B41" s="24">
        <v>4200.0</v>
      </c>
      <c r="C41" s="24">
        <v>567.0</v>
      </c>
      <c r="D41" s="3" t="s">
        <v>1555</v>
      </c>
      <c r="E41" s="3" t="s">
        <v>1556</v>
      </c>
      <c r="F41" s="3">
        <v>0.0327</v>
      </c>
      <c r="G41" s="24">
        <v>176.4186</v>
      </c>
      <c r="H41" s="24">
        <v>-18.4543</v>
      </c>
      <c r="J41" s="24">
        <v>4200.0</v>
      </c>
      <c r="K41" s="43">
        <v>4.42964813459859E26</v>
      </c>
      <c r="L41" s="22">
        <v>-16.1478464279725</v>
      </c>
      <c r="M41" s="22">
        <v>41.9656462487155</v>
      </c>
      <c r="N41" s="22">
        <v>43.1037327226813</v>
      </c>
      <c r="O41" s="22">
        <v>1.61955070717313E-5</v>
      </c>
      <c r="P41" s="23">
        <v>371.712837962776</v>
      </c>
      <c r="Q41" s="65">
        <v>4.53927448217378</v>
      </c>
      <c r="R41" s="65">
        <v>0.38836698145187</v>
      </c>
      <c r="S41" s="65">
        <v>38.4655770785214</v>
      </c>
      <c r="T41" s="24">
        <v>-3.0</v>
      </c>
      <c r="V41" s="61"/>
      <c r="W41" s="61"/>
    </row>
    <row r="42">
      <c r="A42" s="24">
        <v>41.0</v>
      </c>
      <c r="B42" s="24">
        <v>4200.0</v>
      </c>
      <c r="C42" s="24">
        <v>697.0</v>
      </c>
      <c r="D42" s="3" t="s">
        <v>1560</v>
      </c>
      <c r="E42" s="3" t="s">
        <v>1561</v>
      </c>
      <c r="F42" s="3">
        <v>0.0299</v>
      </c>
      <c r="G42" s="24">
        <v>208.2644</v>
      </c>
      <c r="H42" s="24">
        <v>69.3082</v>
      </c>
      <c r="J42" s="24">
        <v>4200.0</v>
      </c>
      <c r="K42" s="43">
        <v>4.04196581509893E26</v>
      </c>
      <c r="L42" s="22">
        <v>-14.610888085788</v>
      </c>
      <c r="M42" s="22">
        <v>43.4218722847813</v>
      </c>
      <c r="N42" s="22">
        <v>44.3651306865392</v>
      </c>
      <c r="O42" s="22">
        <v>44.9673194714843</v>
      </c>
      <c r="P42" s="23">
        <v>6699.11641605952</v>
      </c>
      <c r="Q42" s="65">
        <v>7.99744133407642</v>
      </c>
      <c r="R42" s="65">
        <v>-1.80840190659287</v>
      </c>
      <c r="S42" s="65">
        <v>41.6840445556192</v>
      </c>
      <c r="T42" s="69">
        <v>1.0</v>
      </c>
      <c r="V42" s="24">
        <v>3.0</v>
      </c>
      <c r="W42" s="24" t="s">
        <v>1576</v>
      </c>
    </row>
    <row r="43">
      <c r="A43" s="24">
        <v>42.0</v>
      </c>
      <c r="B43" s="24">
        <v>4200.0</v>
      </c>
      <c r="C43" s="24">
        <v>552.0</v>
      </c>
      <c r="D43" s="3" t="s">
        <v>1577</v>
      </c>
      <c r="E43" s="3" t="s">
        <v>1578</v>
      </c>
      <c r="F43" s="3">
        <v>0.0294</v>
      </c>
      <c r="G43" s="24">
        <v>174.122</v>
      </c>
      <c r="H43" s="24">
        <v>21.596</v>
      </c>
      <c r="J43" s="24">
        <v>4200.0</v>
      </c>
      <c r="K43" s="43">
        <v>3.97290034247664E26</v>
      </c>
      <c r="L43" s="22">
        <v>-14.8413862310785</v>
      </c>
      <c r="M43" s="22">
        <v>43.1761933153718</v>
      </c>
      <c r="N43" s="22">
        <v>44.1466325246263</v>
      </c>
      <c r="O43" s="22">
        <v>77.7898318440048</v>
      </c>
      <c r="P43" s="23">
        <v>2819.49662875081</v>
      </c>
      <c r="Q43" s="65">
        <v>7.08605811334621</v>
      </c>
      <c r="R43" s="65">
        <v>-1.11551684777558</v>
      </c>
      <c r="S43" s="65">
        <v>40.6605891330564</v>
      </c>
      <c r="T43" s="24">
        <v>2.0</v>
      </c>
      <c r="V43" s="61"/>
      <c r="W43" s="61"/>
    </row>
    <row r="44">
      <c r="A44" s="24">
        <v>43.0</v>
      </c>
      <c r="B44" s="24">
        <v>4200.0</v>
      </c>
      <c r="C44" s="24">
        <v>28.0</v>
      </c>
      <c r="D44" s="3" t="s">
        <v>1580</v>
      </c>
      <c r="E44" s="3" t="s">
        <v>1582</v>
      </c>
      <c r="F44" s="3">
        <v>0.0221</v>
      </c>
      <c r="G44" s="24">
        <v>10.72</v>
      </c>
      <c r="H44" s="24">
        <v>-23.541</v>
      </c>
      <c r="J44" s="24">
        <v>4200.0</v>
      </c>
      <c r="K44" s="43">
        <v>2.97020884653756E26</v>
      </c>
      <c r="L44" s="22">
        <v>-14.5975871070351</v>
      </c>
      <c r="M44" s="22">
        <v>43.1642602959059</v>
      </c>
      <c r="N44" s="22">
        <v>44.1360765821663</v>
      </c>
      <c r="O44" s="22">
        <v>12.082038479023</v>
      </c>
      <c r="P44" s="23">
        <v>12351.4478545335</v>
      </c>
      <c r="Q44" s="65">
        <v>8.36139422981938</v>
      </c>
      <c r="R44" s="65">
        <v>-2.40140890670881</v>
      </c>
      <c r="S44" s="65">
        <v>41.1001756131872</v>
      </c>
      <c r="T44" s="24">
        <v>-3.0</v>
      </c>
      <c r="V44" s="61"/>
      <c r="W44" s="61"/>
    </row>
    <row r="45">
      <c r="A45" s="24">
        <v>44.0</v>
      </c>
      <c r="B45" s="24">
        <v>4200.0</v>
      </c>
      <c r="C45" s="24">
        <v>134.0</v>
      </c>
      <c r="D45" s="3" t="s">
        <v>1586</v>
      </c>
      <c r="E45" s="3" t="s">
        <v>1589</v>
      </c>
      <c r="F45" s="3">
        <v>0.042970121</v>
      </c>
      <c r="G45" s="24">
        <v>38.6574</v>
      </c>
      <c r="H45" s="24">
        <v>-8.7876</v>
      </c>
      <c r="J45" s="24">
        <v>4200.0</v>
      </c>
      <c r="K45" s="43">
        <v>5.86486499339323E26</v>
      </c>
      <c r="L45" s="22">
        <v>-14.3849626842224</v>
      </c>
      <c r="M45" s="22">
        <v>43.9766052614356</v>
      </c>
      <c r="N45" s="22">
        <v>44.8664382234312</v>
      </c>
      <c r="O45" s="22">
        <v>122.003550348533</v>
      </c>
      <c r="P45" s="23">
        <v>5159.35791914123</v>
      </c>
      <c r="Q45" s="65">
        <v>8.13117403329444</v>
      </c>
      <c r="R45" s="65">
        <v>-1.44082706891894</v>
      </c>
      <c r="S45" s="65">
        <v>41.9058829768458</v>
      </c>
      <c r="T45" s="24">
        <v>0.0</v>
      </c>
      <c r="V45" s="61"/>
      <c r="W45" s="61"/>
    </row>
    <row r="46">
      <c r="A46" s="24">
        <v>45.0</v>
      </c>
      <c r="B46" s="24">
        <v>4200.0</v>
      </c>
      <c r="C46" s="24">
        <v>960.0</v>
      </c>
      <c r="D46" s="3" t="s">
        <v>1597</v>
      </c>
      <c r="E46" s="3" t="s">
        <v>1598</v>
      </c>
      <c r="F46" s="3">
        <v>0.0409</v>
      </c>
      <c r="G46" s="24">
        <v>274.0487</v>
      </c>
      <c r="H46" s="24">
        <v>42.6608</v>
      </c>
      <c r="J46" s="24">
        <v>4200.0</v>
      </c>
      <c r="K46" s="43">
        <v>5.57390492697207E26</v>
      </c>
      <c r="L46" s="22">
        <v>-15.4896185854357</v>
      </c>
      <c r="M46" s="22">
        <v>42.826889576746</v>
      </c>
      <c r="N46" s="22">
        <v>43.8398616045124</v>
      </c>
      <c r="O46" s="22">
        <v>81.4631437025661</v>
      </c>
      <c r="P46" s="23">
        <v>1002.90151482482</v>
      </c>
      <c r="Q46" s="65">
        <v>5.96118409853376</v>
      </c>
      <c r="R46" s="65">
        <v>-0.29741375307705</v>
      </c>
      <c r="S46" s="65">
        <v>41.6733481564923</v>
      </c>
      <c r="T46" s="24">
        <v>-3.0</v>
      </c>
      <c r="V46" s="61"/>
      <c r="W46" s="61"/>
    </row>
    <row r="47">
      <c r="A47" s="24">
        <v>46.0</v>
      </c>
      <c r="B47" s="24">
        <v>4200.0</v>
      </c>
      <c r="C47" s="24">
        <v>316.0</v>
      </c>
      <c r="D47" s="3" t="s">
        <v>682</v>
      </c>
      <c r="E47" s="3" t="s">
        <v>1604</v>
      </c>
      <c r="F47" s="3">
        <v>0.033</v>
      </c>
      <c r="G47" s="24">
        <v>90.546125</v>
      </c>
      <c r="H47" s="24">
        <v>28.47735833</v>
      </c>
      <c r="J47" s="24">
        <v>4200.0</v>
      </c>
      <c r="K47" s="43">
        <v>4.47127756745128E26</v>
      </c>
      <c r="L47" s="22">
        <v>-14.849350428634</v>
      </c>
      <c r="M47" s="22">
        <v>43.2723931945806</v>
      </c>
      <c r="N47" s="22">
        <v>44.2319243013672</v>
      </c>
      <c r="O47" s="22">
        <v>11.4380427253954</v>
      </c>
      <c r="P47" s="23">
        <v>6696.22155033291</v>
      </c>
      <c r="Q47" s="65">
        <v>7.89990450401694</v>
      </c>
      <c r="R47" s="65">
        <v>-1.84407146170544</v>
      </c>
      <c r="S47" s="65">
        <v>40.7942465832587</v>
      </c>
      <c r="T47" s="24">
        <v>-3.0</v>
      </c>
      <c r="V47" s="61"/>
      <c r="W47" s="61"/>
    </row>
    <row r="48">
      <c r="A48" s="24">
        <v>47.0</v>
      </c>
      <c r="B48" s="24">
        <v>4200.0</v>
      </c>
      <c r="C48" s="24">
        <v>960.0</v>
      </c>
      <c r="D48" s="3" t="s">
        <v>1597</v>
      </c>
      <c r="E48" s="3" t="s">
        <v>1612</v>
      </c>
      <c r="F48" s="3">
        <v>0.041205</v>
      </c>
      <c r="G48" s="24">
        <v>274.0390417</v>
      </c>
      <c r="H48" s="24">
        <v>42.65633333</v>
      </c>
      <c r="J48" s="24">
        <v>4200.0</v>
      </c>
      <c r="K48" s="43">
        <v>5.616720637269E26</v>
      </c>
      <c r="L48" s="22">
        <v>-15.3342068951521</v>
      </c>
      <c r="M48" s="22">
        <v>42.9890750371627</v>
      </c>
      <c r="N48" s="22">
        <v>43.981723184861</v>
      </c>
      <c r="O48" s="22">
        <v>3.59235524584338</v>
      </c>
      <c r="P48" s="23">
        <v>11656.2835217427</v>
      </c>
      <c r="Q48" s="65">
        <v>8.19720827813986</v>
      </c>
      <c r="R48" s="65">
        <v>-2.39157635233457</v>
      </c>
      <c r="S48" s="65">
        <v>40.395085799248</v>
      </c>
      <c r="T48" s="24">
        <v>-2.0</v>
      </c>
      <c r="V48" s="61"/>
      <c r="W48" s="61"/>
    </row>
    <row r="49">
      <c r="A49" s="24">
        <v>48.0</v>
      </c>
      <c r="B49" s="24">
        <v>4200.0</v>
      </c>
      <c r="C49" s="24">
        <v>134.0</v>
      </c>
      <c r="D49" s="3" t="s">
        <v>1586</v>
      </c>
      <c r="E49" s="3" t="s">
        <v>1618</v>
      </c>
      <c r="F49" s="3">
        <v>0.043</v>
      </c>
      <c r="G49" s="24">
        <v>38.63095833</v>
      </c>
      <c r="H49" s="24">
        <v>-8.77196111</v>
      </c>
      <c r="J49" s="24">
        <v>4200.0</v>
      </c>
      <c r="K49" s="43">
        <v>5.86907069213083E26</v>
      </c>
      <c r="L49" s="22">
        <v>-16.0122682217836</v>
      </c>
      <c r="M49" s="22">
        <v>42.3499348078849</v>
      </c>
      <c r="N49" s="22">
        <v>43.4285773957093</v>
      </c>
      <c r="O49" s="22">
        <v>34.5009713936944</v>
      </c>
      <c r="P49" s="23">
        <v>12843.9173917082</v>
      </c>
      <c r="Q49" s="65">
        <v>7.86604193149379</v>
      </c>
      <c r="R49" s="65">
        <v>-2.61355579484019</v>
      </c>
      <c r="S49" s="65">
        <v>39.0549984579632</v>
      </c>
      <c r="T49" s="24">
        <v>-3.0</v>
      </c>
      <c r="V49" s="61"/>
      <c r="W49" s="61"/>
    </row>
    <row r="50">
      <c r="A50" s="24">
        <v>49.0</v>
      </c>
      <c r="B50" s="24">
        <v>4550.0</v>
      </c>
      <c r="C50" s="24">
        <v>495.0</v>
      </c>
      <c r="D50" s="3" t="s">
        <v>1627</v>
      </c>
      <c r="E50" s="3" t="s">
        <v>1628</v>
      </c>
      <c r="F50" s="3">
        <v>0.0597</v>
      </c>
      <c r="G50" s="24">
        <v>154.9941</v>
      </c>
      <c r="H50" s="24">
        <v>-2.5767</v>
      </c>
      <c r="J50" s="24">
        <v>4550.0</v>
      </c>
      <c r="K50" s="43">
        <v>8.24687316765098E26</v>
      </c>
      <c r="L50" s="22">
        <v>-15.0660753310542</v>
      </c>
      <c r="M50" s="22">
        <v>43.5984662742123</v>
      </c>
      <c r="N50" s="22">
        <v>44.5235440860512</v>
      </c>
      <c r="O50" s="22">
        <v>56.1323984461475</v>
      </c>
      <c r="P50" s="23">
        <v>8727.56849350241</v>
      </c>
      <c r="Q50" s="65">
        <v>8.34197890894803</v>
      </c>
      <c r="R50" s="65">
        <v>-1.99452608195253</v>
      </c>
      <c r="S50" s="65">
        <v>40.5029230771672</v>
      </c>
      <c r="T50" s="24">
        <v>2.0</v>
      </c>
      <c r="V50" s="61"/>
      <c r="W50" s="61"/>
    </row>
    <row r="51">
      <c r="A51" s="24">
        <v>50.0</v>
      </c>
      <c r="B51" s="24">
        <v>4550.0</v>
      </c>
      <c r="C51" s="24">
        <v>817.0</v>
      </c>
      <c r="D51" s="3" t="s">
        <v>1636</v>
      </c>
      <c r="E51" s="3" t="s">
        <v>1637</v>
      </c>
      <c r="F51" s="3">
        <v>0.0591</v>
      </c>
      <c r="G51" s="24">
        <v>247.8147</v>
      </c>
      <c r="H51" s="24">
        <v>23.8826</v>
      </c>
      <c r="J51" s="24">
        <v>4550.0</v>
      </c>
      <c r="K51" s="43">
        <v>8.1605100126491E26</v>
      </c>
      <c r="L51" s="22">
        <v>-15.6255257698034</v>
      </c>
      <c r="M51" s="22">
        <v>43.029625842322</v>
      </c>
      <c r="N51" s="22">
        <v>44.0173490124934</v>
      </c>
      <c r="O51" s="22">
        <v>4.97202334514672</v>
      </c>
      <c r="P51" s="23">
        <v>424.770893315366</v>
      </c>
      <c r="Q51" s="65">
        <v>5.34675559622133</v>
      </c>
      <c r="R51" s="65">
        <v>0.494502157216412</v>
      </c>
      <c r="S51" s="65">
        <v>39.6186836843277</v>
      </c>
      <c r="T51" s="24">
        <v>-3.0</v>
      </c>
      <c r="V51" s="61"/>
      <c r="W51" s="61"/>
    </row>
    <row r="52">
      <c r="A52" s="24">
        <v>51.0</v>
      </c>
      <c r="B52" s="24">
        <v>4550.0</v>
      </c>
      <c r="C52" s="24">
        <v>1116.0</v>
      </c>
      <c r="D52" s="3" t="s">
        <v>1648</v>
      </c>
      <c r="E52" s="3" t="s">
        <v>1650</v>
      </c>
      <c r="F52" s="3">
        <v>0.0667</v>
      </c>
      <c r="G52" s="24">
        <v>323.688</v>
      </c>
      <c r="H52" s="24">
        <v>-27.4321</v>
      </c>
      <c r="J52" s="24">
        <v>4550.0</v>
      </c>
      <c r="K52" s="43">
        <v>9.25953728199907E26</v>
      </c>
      <c r="L52" s="22">
        <v>-15.02634073794</v>
      </c>
      <c r="M52" s="22">
        <v>43.7416601665536</v>
      </c>
      <c r="N52" s="22">
        <v>44.6528095685842</v>
      </c>
      <c r="O52" s="22">
        <v>89.4904821399198</v>
      </c>
      <c r="P52" s="23">
        <v>1905.49109926952</v>
      </c>
      <c r="Q52" s="65">
        <v>7.11328225629381</v>
      </c>
      <c r="R52" s="65">
        <v>-0.636563946765316</v>
      </c>
      <c r="S52" s="65">
        <v>42.1489911715756</v>
      </c>
      <c r="T52" s="24">
        <v>-2.0</v>
      </c>
      <c r="V52" s="61"/>
      <c r="W52" s="61"/>
    </row>
    <row r="53">
      <c r="A53" s="24">
        <v>52.0</v>
      </c>
      <c r="B53" s="24">
        <v>4550.0</v>
      </c>
      <c r="C53" s="24">
        <v>1143.0</v>
      </c>
      <c r="D53" s="3" t="s">
        <v>1663</v>
      </c>
      <c r="E53" s="3" t="s">
        <v>1664</v>
      </c>
      <c r="F53" s="3">
        <v>0.0696</v>
      </c>
      <c r="G53" s="24">
        <v>332.9745</v>
      </c>
      <c r="H53" s="24">
        <v>18.6972</v>
      </c>
      <c r="J53" s="24">
        <v>4550.0</v>
      </c>
      <c r="K53" s="43">
        <v>9.6818078510339E26</v>
      </c>
      <c r="L53" s="22">
        <v>-15.0918439456978</v>
      </c>
      <c r="M53" s="22">
        <v>43.7160704070988</v>
      </c>
      <c r="N53" s="22">
        <v>44.6296561655101</v>
      </c>
      <c r="O53" s="22">
        <v>100.291550328244</v>
      </c>
      <c r="P53" s="23">
        <v>4825.59502510885</v>
      </c>
      <c r="Q53" s="65">
        <v>7.90373680793021</v>
      </c>
      <c r="R53" s="65">
        <v>-1.4501719014758</v>
      </c>
      <c r="S53" s="65">
        <v>41.1347562949274</v>
      </c>
      <c r="T53" s="24">
        <v>2.0</v>
      </c>
      <c r="V53" s="61"/>
      <c r="W53" s="61"/>
    </row>
    <row r="54">
      <c r="A54" s="24">
        <v>53.0</v>
      </c>
      <c r="B54" s="24">
        <v>4550.0</v>
      </c>
      <c r="C54" s="24">
        <v>535.0</v>
      </c>
      <c r="D54" s="3" t="s">
        <v>1670</v>
      </c>
      <c r="E54" s="3" t="s">
        <v>1671</v>
      </c>
      <c r="F54" s="3">
        <v>0.0703</v>
      </c>
      <c r="G54" s="24">
        <v>168.8333</v>
      </c>
      <c r="H54" s="24">
        <v>54.388</v>
      </c>
      <c r="J54" s="24">
        <v>4550.0</v>
      </c>
      <c r="K54" s="43">
        <v>9.78397463187195E26</v>
      </c>
      <c r="L54" s="22">
        <v>-15.5251293619351</v>
      </c>
      <c r="M54" s="22">
        <v>43.2921868395723</v>
      </c>
      <c r="N54" s="22">
        <v>44.2495160512966</v>
      </c>
      <c r="O54" s="22">
        <v>1.29068415086078</v>
      </c>
      <c r="P54" s="23">
        <v>11603.3559332528</v>
      </c>
      <c r="Q54" s="65">
        <v>8.39027797367826</v>
      </c>
      <c r="R54" s="65">
        <v>-2.31685318143732</v>
      </c>
      <c r="S54" s="65">
        <v>41.2262402681193</v>
      </c>
      <c r="T54" s="24">
        <v>-3.0</v>
      </c>
      <c r="V54" s="61"/>
      <c r="W54" s="61"/>
    </row>
    <row r="55">
      <c r="A55" s="24">
        <v>54.0</v>
      </c>
      <c r="B55" s="24">
        <v>4550.0</v>
      </c>
      <c r="C55" s="24">
        <v>925.0</v>
      </c>
      <c r="D55" s="3" t="s">
        <v>1676</v>
      </c>
      <c r="E55" s="3" t="s">
        <v>1678</v>
      </c>
      <c r="F55" s="3">
        <v>0.063</v>
      </c>
      <c r="G55" s="24">
        <v>266.7493</v>
      </c>
      <c r="H55" s="24">
        <v>68.6102</v>
      </c>
      <c r="J55" s="24">
        <v>4550.0</v>
      </c>
      <c r="K55" s="43">
        <v>8.72310453603723E26</v>
      </c>
      <c r="L55" s="22">
        <v>-14.9986031677283</v>
      </c>
      <c r="M55" s="22">
        <v>43.7160522909352</v>
      </c>
      <c r="N55" s="22">
        <v>44.6296397817334</v>
      </c>
      <c r="O55" s="22">
        <v>108.467314081805</v>
      </c>
      <c r="P55" s="23">
        <v>1861.13629215771</v>
      </c>
      <c r="Q55" s="65">
        <v>7.0761796440736</v>
      </c>
      <c r="R55" s="65">
        <v>-0.622631121395931</v>
      </c>
      <c r="S55" s="65">
        <v>41.7843949552275</v>
      </c>
      <c r="T55" s="24">
        <v>1.0</v>
      </c>
      <c r="V55" s="61"/>
      <c r="W55" s="61"/>
    </row>
    <row r="56">
      <c r="A56" s="24">
        <v>55.0</v>
      </c>
      <c r="B56" s="24">
        <v>4550.0</v>
      </c>
      <c r="C56" s="24">
        <v>1116.0</v>
      </c>
      <c r="D56" s="3" t="s">
        <v>1648</v>
      </c>
      <c r="E56" s="3" t="s">
        <v>1684</v>
      </c>
      <c r="F56" s="3">
        <v>0.067</v>
      </c>
      <c r="G56" s="24">
        <v>323.688</v>
      </c>
      <c r="H56" s="24">
        <v>-27.4321</v>
      </c>
      <c r="J56" s="24">
        <v>4550.0</v>
      </c>
      <c r="K56" s="43">
        <v>9.30314625221838E26</v>
      </c>
      <c r="L56" s="22">
        <v>-15.5864014690328</v>
      </c>
      <c r="M56" s="22">
        <v>43.1858026873826</v>
      </c>
      <c r="N56" s="22">
        <v>44.1551368253048</v>
      </c>
      <c r="O56" s="22">
        <v>6.16776482737999</v>
      </c>
      <c r="P56" s="23">
        <v>4804.60567901539</v>
      </c>
      <c r="Q56" s="65">
        <v>7.5552765464418</v>
      </c>
      <c r="R56" s="65">
        <v>-1.57623098019264</v>
      </c>
      <c r="S56" s="65">
        <v>40.4763947791681</v>
      </c>
      <c r="T56" s="24">
        <v>-3.0</v>
      </c>
      <c r="V56" s="61"/>
      <c r="W56" s="61"/>
    </row>
    <row r="57">
      <c r="A57" s="24">
        <v>56.0</v>
      </c>
      <c r="B57" s="24">
        <v>4550.0</v>
      </c>
      <c r="C57" s="24">
        <v>535.0</v>
      </c>
      <c r="D57" s="3" t="s">
        <v>1694</v>
      </c>
      <c r="E57" s="3" t="s">
        <v>1695</v>
      </c>
      <c r="F57" s="3">
        <v>0.0703</v>
      </c>
      <c r="G57" s="24">
        <v>168.8329167</v>
      </c>
      <c r="H57" s="24">
        <v>54.38797222</v>
      </c>
      <c r="J57" s="24">
        <v>4550.0</v>
      </c>
      <c r="K57" s="43">
        <v>9.78397463187195E26</v>
      </c>
      <c r="L57" s="22">
        <v>-15.5860316397578</v>
      </c>
      <c r="M57" s="22">
        <v>43.2312845617495</v>
      </c>
      <c r="N57" s="22">
        <v>44.1954349521569</v>
      </c>
      <c r="O57" s="22">
        <v>11.4710683184453</v>
      </c>
      <c r="P57" s="23">
        <v>9695.04009699991</v>
      </c>
      <c r="Q57" s="65">
        <v>8.19462348337693</v>
      </c>
      <c r="R57" s="65">
        <v>-2.17527979027569</v>
      </c>
      <c r="S57" s="65">
        <v>40.7068823849366</v>
      </c>
      <c r="T57" s="24">
        <v>-2.0</v>
      </c>
      <c r="V57" s="61"/>
      <c r="W57" s="61"/>
    </row>
    <row r="58">
      <c r="A58" s="24">
        <v>57.0</v>
      </c>
      <c r="B58" s="24">
        <v>4700.0</v>
      </c>
      <c r="C58" s="24">
        <v>862.0</v>
      </c>
      <c r="D58" s="3" t="s">
        <v>1699</v>
      </c>
      <c r="E58" s="3" t="s">
        <v>1700</v>
      </c>
      <c r="F58" s="3">
        <v>0.0725</v>
      </c>
      <c r="G58" s="24">
        <v>257.2464</v>
      </c>
      <c r="H58" s="24">
        <v>21.8856</v>
      </c>
      <c r="J58" s="24">
        <v>4700.0</v>
      </c>
      <c r="K58" s="43">
        <v>1.01056750202572E27</v>
      </c>
      <c r="L58" s="22">
        <v>-15.6160807405282</v>
      </c>
      <c r="M58" s="22">
        <v>43.230227256494</v>
      </c>
      <c r="N58" s="22">
        <v>44.194497281935</v>
      </c>
      <c r="O58" s="22">
        <v>2.09949160369643</v>
      </c>
      <c r="P58" s="23">
        <v>7806.85035321421</v>
      </c>
      <c r="Q58" s="65">
        <v>8.00578872500174</v>
      </c>
      <c r="R58" s="65">
        <v>-1.98738270212246</v>
      </c>
      <c r="S58" s="65">
        <v>39.6281875426332</v>
      </c>
      <c r="T58" s="24">
        <v>-3.0</v>
      </c>
      <c r="V58" s="61"/>
      <c r="W58" s="61"/>
    </row>
    <row r="59">
      <c r="A59" s="24">
        <v>58.0</v>
      </c>
      <c r="B59" s="24">
        <v>4700.0</v>
      </c>
      <c r="C59" s="24">
        <v>224.0</v>
      </c>
      <c r="D59" s="3" t="s">
        <v>1701</v>
      </c>
      <c r="E59" s="3" t="s">
        <v>1702</v>
      </c>
      <c r="F59" s="3">
        <v>0.07</v>
      </c>
      <c r="G59" s="24">
        <v>67.4095</v>
      </c>
      <c r="H59" s="24">
        <v>-21.1622</v>
      </c>
      <c r="J59" s="24">
        <v>4700.0</v>
      </c>
      <c r="K59" s="43">
        <v>9.74017748261932E26</v>
      </c>
      <c r="L59" s="22">
        <v>-14.5835377721559</v>
      </c>
      <c r="M59" s="22">
        <v>44.2297597867207</v>
      </c>
      <c r="N59" s="22">
        <v>45.0986875668238</v>
      </c>
      <c r="O59" s="22">
        <v>90.3245308542608</v>
      </c>
      <c r="P59" s="23">
        <v>9393.08236429909</v>
      </c>
      <c r="Q59" s="65">
        <v>8.81614942146497</v>
      </c>
      <c r="R59" s="65">
        <v>-1.89355311369681</v>
      </c>
      <c r="S59" s="65">
        <v>42.1323487019496</v>
      </c>
      <c r="T59" s="24">
        <v>2.0</v>
      </c>
      <c r="V59" s="61"/>
      <c r="W59" s="61"/>
    </row>
    <row r="60">
      <c r="A60" s="24">
        <v>59.0</v>
      </c>
      <c r="B60" s="24">
        <v>4700.0</v>
      </c>
      <c r="C60" s="24">
        <v>413.0</v>
      </c>
      <c r="D60" s="3" t="s">
        <v>1704</v>
      </c>
      <c r="E60" s="3" t="s">
        <v>1706</v>
      </c>
      <c r="F60" s="3">
        <v>0.089</v>
      </c>
      <c r="G60" s="24">
        <v>124.561</v>
      </c>
      <c r="H60" s="24">
        <v>1.374</v>
      </c>
      <c r="J60" s="24">
        <v>4700.0</v>
      </c>
      <c r="K60" s="43">
        <v>1.25474648589667E27</v>
      </c>
      <c r="L60" s="22">
        <v>-15.1392865153708</v>
      </c>
      <c r="M60" s="22">
        <v>43.9016333806046</v>
      </c>
      <c r="N60" s="22">
        <v>44.7980643667574</v>
      </c>
      <c r="O60" s="22">
        <v>78.4168553429686</v>
      </c>
      <c r="P60" s="23">
        <v>18128.8468083536</v>
      </c>
      <c r="Q60" s="65">
        <v>9.17399135471491</v>
      </c>
      <c r="R60" s="65">
        <v>-2.5520182470132</v>
      </c>
      <c r="S60" s="65">
        <v>42.2315541464816</v>
      </c>
      <c r="T60" s="24">
        <v>-3.0</v>
      </c>
      <c r="V60" s="61"/>
      <c r="W60" s="61"/>
    </row>
    <row r="61">
      <c r="A61" s="24">
        <v>60.0</v>
      </c>
      <c r="B61" s="24">
        <v>4700.0</v>
      </c>
      <c r="C61" s="24">
        <v>523.0</v>
      </c>
      <c r="D61" s="3" t="s">
        <v>1710</v>
      </c>
      <c r="E61" s="3" t="s">
        <v>1711</v>
      </c>
      <c r="F61" s="3">
        <v>0.0835</v>
      </c>
      <c r="G61" s="24">
        <v>164.9315</v>
      </c>
      <c r="H61" s="24">
        <v>65.0684</v>
      </c>
      <c r="J61" s="24">
        <v>4700.0</v>
      </c>
      <c r="K61" s="43">
        <v>1.1727869644908E27</v>
      </c>
      <c r="L61" s="22">
        <v>-15.5307402418585</v>
      </c>
      <c r="M61" s="22">
        <v>43.4493069742121</v>
      </c>
      <c r="N61" s="22">
        <v>44.3896672884771</v>
      </c>
      <c r="O61" s="22">
        <v>18.0125474006887</v>
      </c>
      <c r="P61" s="23">
        <v>16817.6012170444</v>
      </c>
      <c r="Q61" s="65">
        <v>8.81476693265196</v>
      </c>
      <c r="R61" s="65">
        <v>-2.60119090323055</v>
      </c>
      <c r="S61" s="65">
        <v>41.6432338609804</v>
      </c>
      <c r="T61" s="24">
        <v>-2.0</v>
      </c>
      <c r="V61" s="61"/>
      <c r="W61" s="61"/>
    </row>
    <row r="62">
      <c r="A62" s="24">
        <v>61.0</v>
      </c>
      <c r="B62" s="24">
        <v>4700.0</v>
      </c>
      <c r="C62" s="24">
        <v>842.0</v>
      </c>
      <c r="D62" s="3" t="s">
        <v>1719</v>
      </c>
      <c r="E62" s="3" t="s">
        <v>1720</v>
      </c>
      <c r="F62" s="3">
        <v>0.104</v>
      </c>
      <c r="G62" s="24">
        <v>253.3127</v>
      </c>
      <c r="H62" s="24">
        <v>23.8286</v>
      </c>
      <c r="J62" s="24">
        <v>4700.0</v>
      </c>
      <c r="K62" s="43">
        <v>1.48111777756295E27</v>
      </c>
      <c r="L62" s="22">
        <v>-15.3626624126736</v>
      </c>
      <c r="M62" s="22">
        <v>43.8282658902817</v>
      </c>
      <c r="N62" s="22">
        <v>44.7313380581126</v>
      </c>
      <c r="O62" s="22">
        <v>40.3214897471861</v>
      </c>
      <c r="P62" s="23">
        <v>790.170606888077</v>
      </c>
      <c r="Q62" s="65">
        <v>6.40500386889255</v>
      </c>
      <c r="R62" s="65">
        <v>0.150242930164347</v>
      </c>
      <c r="S62" s="65">
        <v>42.5192219647229</v>
      </c>
      <c r="T62" s="24">
        <v>-2.0</v>
      </c>
      <c r="V62" s="61"/>
      <c r="W62" s="61"/>
    </row>
    <row r="63">
      <c r="A63" s="24">
        <v>62.0</v>
      </c>
      <c r="B63" s="24">
        <v>4700.0</v>
      </c>
      <c r="C63" s="24">
        <v>1149.0</v>
      </c>
      <c r="D63" s="3" t="s">
        <v>1724</v>
      </c>
      <c r="E63" s="3" t="s">
        <v>1725</v>
      </c>
      <c r="F63" s="3">
        <v>0.0877</v>
      </c>
      <c r="G63" s="24">
        <v>334.9573</v>
      </c>
      <c r="H63" s="24">
        <v>26.2244</v>
      </c>
      <c r="J63" s="24">
        <v>4700.0</v>
      </c>
      <c r="K63" s="43">
        <v>1.23532340049469E27</v>
      </c>
      <c r="L63" s="22">
        <v>-15.0911752330334</v>
      </c>
      <c r="M63" s="22">
        <v>43.9356752721291</v>
      </c>
      <c r="N63" s="22">
        <v>44.8290868859956</v>
      </c>
      <c r="O63" s="22">
        <v>67.9503630799077</v>
      </c>
      <c r="P63" s="23">
        <v>12441.8011058559</v>
      </c>
      <c r="Q63" s="65">
        <v>8.86914473484904</v>
      </c>
      <c r="R63" s="65">
        <v>-2.21614910790912</v>
      </c>
      <c r="S63" s="65">
        <v>42.0639521650427</v>
      </c>
      <c r="T63" s="24">
        <v>2.0</v>
      </c>
      <c r="V63" s="61"/>
      <c r="W63" s="61"/>
    </row>
    <row r="64">
      <c r="A64" s="24">
        <v>63.0</v>
      </c>
      <c r="B64" s="24">
        <v>4700.0</v>
      </c>
      <c r="C64" s="24">
        <v>1195.0</v>
      </c>
      <c r="D64" s="3" t="s">
        <v>1732</v>
      </c>
      <c r="E64" s="3" t="s">
        <v>1733</v>
      </c>
      <c r="F64" s="3">
        <v>0.12</v>
      </c>
      <c r="G64" s="24">
        <v>351.476</v>
      </c>
      <c r="H64" s="24">
        <v>21.887</v>
      </c>
      <c r="J64" s="24">
        <v>4700.0</v>
      </c>
      <c r="K64" s="43">
        <v>1.72710659870071E27</v>
      </c>
      <c r="L64" s="22">
        <v>-14.8316673044444</v>
      </c>
      <c r="M64" s="22">
        <v>44.4989690452917</v>
      </c>
      <c r="N64" s="22">
        <v>45.3479021406942</v>
      </c>
      <c r="O64" s="22">
        <v>105.232747426158</v>
      </c>
      <c r="P64" s="23">
        <v>4926.96563342735</v>
      </c>
      <c r="Q64" s="65">
        <v>8.43067824449838</v>
      </c>
      <c r="R64" s="65">
        <v>-1.25886736285985</v>
      </c>
      <c r="S64" s="65">
        <v>42.4821594722065</v>
      </c>
      <c r="T64" s="69">
        <v>1.0</v>
      </c>
      <c r="V64" s="24">
        <v>3.0</v>
      </c>
      <c r="W64" s="24" t="s">
        <v>1734</v>
      </c>
    </row>
    <row r="65">
      <c r="A65" s="24">
        <v>64.0</v>
      </c>
      <c r="B65" s="24">
        <v>4700.0</v>
      </c>
      <c r="C65" s="24">
        <v>1151.0</v>
      </c>
      <c r="D65" s="3" t="s">
        <v>1735</v>
      </c>
      <c r="E65" s="3" t="s">
        <v>1736</v>
      </c>
      <c r="F65" s="3">
        <v>0.0564</v>
      </c>
      <c r="G65" s="24">
        <v>335.9566</v>
      </c>
      <c r="H65" s="24">
        <v>-2.1034</v>
      </c>
      <c r="J65" s="24">
        <v>4700.0</v>
      </c>
      <c r="K65" s="43">
        <v>7.77273223001033E26</v>
      </c>
      <c r="L65" s="22">
        <v>-14.7622301841689</v>
      </c>
      <c r="M65" s="22">
        <v>43.8495256615936</v>
      </c>
      <c r="N65" s="22">
        <v>44.7506545110934</v>
      </c>
      <c r="O65" s="22">
        <v>335.984685552985</v>
      </c>
      <c r="P65" s="23">
        <v>1267.49780827222</v>
      </c>
      <c r="Q65" s="65">
        <v>6.82927541317397</v>
      </c>
      <c r="R65" s="65">
        <v>-0.254712161136281</v>
      </c>
      <c r="S65" s="65">
        <v>42.2685936564578</v>
      </c>
      <c r="T65" s="24">
        <v>-3.0</v>
      </c>
      <c r="V65" s="61"/>
      <c r="W65" s="61"/>
    </row>
    <row r="66">
      <c r="A66" s="24">
        <v>65.0</v>
      </c>
      <c r="B66" s="24">
        <v>4700.0</v>
      </c>
      <c r="C66" s="24">
        <v>1165.0</v>
      </c>
      <c r="D66" s="3" t="s">
        <v>674</v>
      </c>
      <c r="E66" s="3" t="s">
        <v>1738</v>
      </c>
      <c r="F66" s="3">
        <v>0.0811</v>
      </c>
      <c r="G66" s="24">
        <v>341.4532</v>
      </c>
      <c r="H66" s="24">
        <v>39.6877</v>
      </c>
      <c r="J66" s="24">
        <v>4700.0</v>
      </c>
      <c r="K66" s="43">
        <v>1.13719977657545E27</v>
      </c>
      <c r="L66" s="22">
        <v>-14.8018277279304</v>
      </c>
      <c r="M66" s="22">
        <v>44.1504917109235</v>
      </c>
      <c r="N66" s="22">
        <v>45.0257408762698</v>
      </c>
      <c r="O66" s="22">
        <v>0.255492507823822</v>
      </c>
      <c r="P66" s="23">
        <v>689.75907966074</v>
      </c>
      <c r="Q66" s="65">
        <v>6.49640376324029</v>
      </c>
      <c r="R66" s="65">
        <v>0.353245853973812</v>
      </c>
      <c r="S66" s="65">
        <v>41.6022635428175</v>
      </c>
      <c r="T66" s="24">
        <v>-2.0</v>
      </c>
      <c r="V66" s="61"/>
      <c r="W66" s="61"/>
    </row>
    <row r="67">
      <c r="A67" s="24">
        <v>66.0</v>
      </c>
      <c r="B67" s="24">
        <v>4700.0</v>
      </c>
      <c r="C67" s="24">
        <v>1088.0</v>
      </c>
      <c r="D67" s="3" t="s">
        <v>622</v>
      </c>
      <c r="E67" s="3" t="s">
        <v>1740</v>
      </c>
      <c r="F67" s="3">
        <v>0.105</v>
      </c>
      <c r="G67" s="24">
        <v>310.6554</v>
      </c>
      <c r="H67" s="24">
        <v>75.134</v>
      </c>
      <c r="J67" s="24">
        <v>4700.0</v>
      </c>
      <c r="K67" s="43">
        <v>1.49635603899983E27</v>
      </c>
      <c r="L67" s="22">
        <v>-13.7345669309286</v>
      </c>
      <c r="M67" s="22">
        <v>45.4656452686222</v>
      </c>
      <c r="N67" s="22">
        <v>46.2595448475769</v>
      </c>
      <c r="O67" s="22">
        <v>96.3425994761965</v>
      </c>
      <c r="P67" s="23">
        <v>9147.77796507731</v>
      </c>
      <c r="Q67" s="65">
        <v>9.596489953403</v>
      </c>
      <c r="R67" s="65">
        <v>-1.51303636488181</v>
      </c>
      <c r="S67" s="65">
        <v>42.8705730784392</v>
      </c>
      <c r="T67" s="24">
        <v>2.0</v>
      </c>
      <c r="V67" s="61"/>
      <c r="W67" s="61"/>
    </row>
    <row r="68">
      <c r="A68" s="24">
        <v>67.0</v>
      </c>
      <c r="B68" s="24">
        <v>4700.0</v>
      </c>
      <c r="C68" s="24">
        <v>644.0</v>
      </c>
      <c r="D68" s="3" t="s">
        <v>1741</v>
      </c>
      <c r="E68" s="3" t="s">
        <v>1742</v>
      </c>
      <c r="F68" s="3">
        <v>0.0591</v>
      </c>
      <c r="G68" s="24">
        <v>193.7348</v>
      </c>
      <c r="H68" s="24">
        <v>-26.9505</v>
      </c>
      <c r="J68" s="24">
        <v>4700.0</v>
      </c>
      <c r="K68" s="43">
        <v>8.1605100126491E26</v>
      </c>
      <c r="L68" s="22">
        <v>-14.6621937995976</v>
      </c>
      <c r="M68" s="22">
        <v>43.9929578125277</v>
      </c>
      <c r="N68" s="22">
        <v>44.8813767023884</v>
      </c>
      <c r="O68" s="22">
        <v>97.3220686877215</v>
      </c>
      <c r="P68" s="23">
        <v>5869.94444925578</v>
      </c>
      <c r="Q68" s="65">
        <v>8.25387985977776</v>
      </c>
      <c r="R68" s="65">
        <v>-1.54859441644506</v>
      </c>
      <c r="S68" s="65">
        <v>41.7617949129637</v>
      </c>
      <c r="T68" s="24">
        <v>2.0</v>
      </c>
      <c r="V68" s="61"/>
      <c r="W68" s="61"/>
    </row>
    <row r="69">
      <c r="A69" s="24">
        <v>68.0</v>
      </c>
      <c r="B69" s="24">
        <v>4700.0</v>
      </c>
      <c r="C69" s="24">
        <v>127.0</v>
      </c>
      <c r="D69" s="3" t="s">
        <v>1745</v>
      </c>
      <c r="E69" s="3" t="s">
        <v>1746</v>
      </c>
      <c r="F69" s="3">
        <v>0.0599</v>
      </c>
      <c r="G69" s="24">
        <v>36.6081</v>
      </c>
      <c r="H69" s="24">
        <v>-28.3503</v>
      </c>
      <c r="J69" s="24">
        <v>4700.0</v>
      </c>
      <c r="K69" s="43">
        <v>8.27567624496031E26</v>
      </c>
      <c r="L69" s="22">
        <v>-14.8123547980365</v>
      </c>
      <c r="M69" s="22">
        <v>43.8552971185788</v>
      </c>
      <c r="N69" s="22">
        <v>44.7559010716542</v>
      </c>
      <c r="O69" s="22">
        <v>100.355168539286</v>
      </c>
      <c r="P69" s="23">
        <v>4404.46803258454</v>
      </c>
      <c r="Q69" s="65">
        <v>7.91491935063693</v>
      </c>
      <c r="R69" s="65">
        <v>-1.33510953803838</v>
      </c>
      <c r="S69" s="65">
        <v>41.7657652781087</v>
      </c>
      <c r="T69" s="24">
        <v>2.0</v>
      </c>
      <c r="V69" s="61"/>
      <c r="W69" s="61"/>
    </row>
    <row r="70">
      <c r="A70" s="24">
        <v>69.0</v>
      </c>
      <c r="B70" s="24">
        <v>4700.0</v>
      </c>
      <c r="C70" s="24">
        <v>142.0</v>
      </c>
      <c r="D70" s="3" t="s">
        <v>1752</v>
      </c>
      <c r="E70" s="3" t="s">
        <v>1753</v>
      </c>
      <c r="F70" s="3">
        <v>0.070288572</v>
      </c>
      <c r="G70" s="24">
        <v>40.5158</v>
      </c>
      <c r="H70" s="24">
        <v>5.1684</v>
      </c>
      <c r="J70" s="24">
        <v>4700.0</v>
      </c>
      <c r="K70" s="43">
        <v>9.7823059396397E26</v>
      </c>
      <c r="L70" s="22">
        <v>-15.0273690813067</v>
      </c>
      <c r="M70" s="22">
        <v>43.7897943294273</v>
      </c>
      <c r="N70" s="22">
        <v>44.6964225635679</v>
      </c>
      <c r="O70" s="22">
        <v>11.0040924172947</v>
      </c>
      <c r="P70" s="23">
        <v>1621.81843615071</v>
      </c>
      <c r="Q70" s="65">
        <v>7.00456007917302</v>
      </c>
      <c r="R70" s="65">
        <v>-0.484228774660829</v>
      </c>
      <c r="S70" s="65">
        <v>29.5845885964323</v>
      </c>
      <c r="T70" s="24">
        <v>-3.0</v>
      </c>
      <c r="V70" s="61"/>
      <c r="W70" s="61"/>
    </row>
    <row r="71">
      <c r="A71" s="24">
        <v>70.0</v>
      </c>
      <c r="B71" s="24">
        <v>4700.0</v>
      </c>
      <c r="C71" s="24">
        <v>924.0</v>
      </c>
      <c r="D71" s="3" t="s">
        <v>1758</v>
      </c>
      <c r="E71" s="3" t="s">
        <v>2033</v>
      </c>
      <c r="F71" s="3">
        <v>0.055</v>
      </c>
      <c r="G71" s="24">
        <v>267.1599</v>
      </c>
      <c r="H71" s="24">
        <v>68.7044</v>
      </c>
      <c r="J71" s="24">
        <v>4700.0</v>
      </c>
      <c r="K71" s="43">
        <v>7.57221495055828E26</v>
      </c>
      <c r="L71" s="22">
        <v>-14.7958800173441</v>
      </c>
      <c r="M71" s="22">
        <v>43.7925983497593</v>
      </c>
      <c r="N71" s="22">
        <v>44.6989656784156</v>
      </c>
      <c r="O71" s="22">
        <v>20.846076598015</v>
      </c>
      <c r="P71" s="23">
        <v>2549.43688872789</v>
      </c>
      <c r="Q71" s="65">
        <v>7.39926675737975</v>
      </c>
      <c r="R71" s="65">
        <v>-0.876392338019879</v>
      </c>
      <c r="S71" s="65">
        <v>40.8771014337397</v>
      </c>
      <c r="T71" s="69">
        <v>1.0</v>
      </c>
      <c r="V71" s="24">
        <v>3.0</v>
      </c>
      <c r="W71" s="24" t="s">
        <v>2034</v>
      </c>
    </row>
    <row r="72">
      <c r="A72" s="24">
        <v>71.0</v>
      </c>
      <c r="B72" s="24">
        <v>4700.0</v>
      </c>
      <c r="C72" s="24">
        <v>106.0</v>
      </c>
      <c r="D72" s="3" t="s">
        <v>1042</v>
      </c>
      <c r="E72" s="3" t="s">
        <v>2035</v>
      </c>
      <c r="F72" s="3">
        <v>0.0427</v>
      </c>
      <c r="G72" s="24">
        <v>31.5666</v>
      </c>
      <c r="H72" s="24">
        <v>-0.2914</v>
      </c>
      <c r="J72" s="24">
        <v>4700.0</v>
      </c>
      <c r="K72" s="43">
        <v>0.0</v>
      </c>
      <c r="L72" s="22" t="s">
        <v>822</v>
      </c>
      <c r="M72" s="22">
        <v>0.0</v>
      </c>
      <c r="N72" s="22" t="s">
        <v>822</v>
      </c>
      <c r="O72" s="22">
        <v>0.0</v>
      </c>
      <c r="P72" s="23">
        <v>0.0</v>
      </c>
      <c r="Q72" s="65" t="s">
        <v>822</v>
      </c>
      <c r="R72" s="65" t="s">
        <v>822</v>
      </c>
      <c r="S72" s="65" t="s">
        <v>822</v>
      </c>
      <c r="T72" s="24">
        <v>-99.0</v>
      </c>
      <c r="V72" s="61"/>
      <c r="W72" s="61"/>
    </row>
    <row r="73">
      <c r="A73" s="24">
        <v>72.0</v>
      </c>
      <c r="B73" s="24">
        <v>4700.0</v>
      </c>
      <c r="C73" s="24">
        <v>61.0</v>
      </c>
      <c r="D73" s="3" t="s">
        <v>2036</v>
      </c>
      <c r="E73" s="3" t="s">
        <v>2037</v>
      </c>
      <c r="F73" s="3">
        <v>0.0526</v>
      </c>
      <c r="G73" s="24">
        <v>18.4587</v>
      </c>
      <c r="H73" s="24">
        <v>-14.8456</v>
      </c>
      <c r="J73" s="24">
        <v>4700.0</v>
      </c>
      <c r="K73" s="43">
        <v>7.22935128762523E26</v>
      </c>
      <c r="L73" s="22">
        <v>-14.6329476910041</v>
      </c>
      <c r="M73" s="22">
        <v>43.9142943716699</v>
      </c>
      <c r="N73" s="22">
        <v>44.8095978050335</v>
      </c>
      <c r="O73" s="22">
        <v>93.1450784643013</v>
      </c>
      <c r="P73" s="23">
        <v>4910.60497254054</v>
      </c>
      <c r="Q73" s="65">
        <v>8.04775063917876</v>
      </c>
      <c r="R73" s="65">
        <v>-1.4142440932009</v>
      </c>
      <c r="S73" s="65">
        <v>41.6517222159577</v>
      </c>
      <c r="T73" s="24">
        <v>-3.0</v>
      </c>
      <c r="V73" s="61"/>
      <c r="W73" s="61"/>
    </row>
    <row r="74">
      <c r="A74" s="24">
        <v>73.0</v>
      </c>
      <c r="B74" s="24">
        <v>4700.0</v>
      </c>
      <c r="C74" s="24">
        <v>8.0</v>
      </c>
      <c r="D74" s="3" t="s">
        <v>2038</v>
      </c>
      <c r="E74" s="3" t="s">
        <v>2039</v>
      </c>
      <c r="F74" s="3">
        <v>0.0894</v>
      </c>
      <c r="G74" s="24">
        <v>2.6292</v>
      </c>
      <c r="H74" s="24">
        <v>10.9749</v>
      </c>
      <c r="J74" s="24">
        <v>4700.0</v>
      </c>
      <c r="K74" s="43">
        <v>1.26072913681532E27</v>
      </c>
      <c r="L74" s="22">
        <v>-14.615020363983</v>
      </c>
      <c r="M74" s="22">
        <v>44.430190627005</v>
      </c>
      <c r="N74" s="22">
        <v>45.2840198987721</v>
      </c>
      <c r="O74" s="22">
        <v>100.664650005986</v>
      </c>
      <c r="P74" s="23">
        <v>5295.29848979295</v>
      </c>
      <c r="Q74" s="65">
        <v>8.44859409823593</v>
      </c>
      <c r="R74" s="65">
        <v>-1.34066545851948</v>
      </c>
      <c r="S74" s="65">
        <v>42.5602271085076</v>
      </c>
      <c r="T74" s="24">
        <v>1.0</v>
      </c>
      <c r="V74" s="61"/>
      <c r="W74" s="61"/>
    </row>
    <row r="75">
      <c r="A75" s="24">
        <v>74.0</v>
      </c>
      <c r="B75" s="24">
        <v>4700.0</v>
      </c>
      <c r="C75" s="24">
        <v>722.0</v>
      </c>
      <c r="D75" s="3" t="s">
        <v>2040</v>
      </c>
      <c r="E75" s="3" t="s">
        <v>2041</v>
      </c>
      <c r="F75" s="3">
        <v>0.072403916</v>
      </c>
      <c r="G75" s="24">
        <v>215.3742</v>
      </c>
      <c r="H75" s="24">
        <v>47.7902</v>
      </c>
      <c r="J75" s="24">
        <v>4700.0</v>
      </c>
      <c r="K75" s="43">
        <v>1.0091605759094E27</v>
      </c>
      <c r="L75" s="22">
        <v>-14.5557977907412</v>
      </c>
      <c r="M75" s="22">
        <v>44.2892611924313</v>
      </c>
      <c r="N75" s="22">
        <v>45.1535756222913</v>
      </c>
      <c r="O75" s="22">
        <v>100.21328557569</v>
      </c>
      <c r="P75" s="23">
        <v>5778.14825105739</v>
      </c>
      <c r="Q75" s="65">
        <v>8.43278643500609</v>
      </c>
      <c r="R75" s="65">
        <v>-1.45530207177051</v>
      </c>
      <c r="S75" s="65">
        <v>42.2637192238982</v>
      </c>
      <c r="T75" s="24">
        <v>1.0</v>
      </c>
      <c r="V75" s="61"/>
      <c r="W75" s="61"/>
    </row>
    <row r="76">
      <c r="A76" s="24">
        <v>75.0</v>
      </c>
      <c r="B76" s="24">
        <v>4700.0</v>
      </c>
      <c r="C76" s="24">
        <v>575.0</v>
      </c>
      <c r="D76" s="3" t="s">
        <v>2043</v>
      </c>
      <c r="E76" s="3" t="s">
        <v>2045</v>
      </c>
      <c r="F76" s="3">
        <v>0.0952</v>
      </c>
      <c r="G76" s="24">
        <v>177.3397</v>
      </c>
      <c r="H76" s="24">
        <v>53.3371</v>
      </c>
      <c r="J76" s="24">
        <v>4700.0</v>
      </c>
      <c r="K76" s="43">
        <v>1.34781068128746E27</v>
      </c>
      <c r="L76" s="22">
        <v>-14.9812707310337</v>
      </c>
      <c r="M76" s="22">
        <v>44.1242605318062</v>
      </c>
      <c r="N76" s="22">
        <v>45.0016461853206</v>
      </c>
      <c r="O76" s="22">
        <v>75.3702523570451</v>
      </c>
      <c r="P76" s="23">
        <v>5533.17852078667</v>
      </c>
      <c r="Q76" s="65">
        <v>8.28790800951413</v>
      </c>
      <c r="R76" s="65">
        <v>-1.46235308324925</v>
      </c>
      <c r="S76" s="65">
        <v>41.8437747576229</v>
      </c>
      <c r="T76" s="24">
        <v>1.0</v>
      </c>
      <c r="V76" s="61"/>
      <c r="W76" s="61"/>
    </row>
    <row r="77">
      <c r="A77" s="24">
        <v>76.0</v>
      </c>
      <c r="B77" s="24">
        <v>4700.0</v>
      </c>
      <c r="C77" s="24">
        <v>142.0</v>
      </c>
      <c r="D77" s="3" t="s">
        <v>1752</v>
      </c>
      <c r="E77" s="3" t="s">
        <v>2046</v>
      </c>
      <c r="F77" s="3">
        <v>0.070906257</v>
      </c>
      <c r="G77" s="24">
        <v>40.51635417</v>
      </c>
      <c r="H77" s="24">
        <v>5.16803333</v>
      </c>
      <c r="J77" s="24">
        <v>4700.0</v>
      </c>
      <c r="K77" s="43">
        <v>9.87253449885073E26</v>
      </c>
      <c r="L77" s="22">
        <v>-15.2385215800365</v>
      </c>
      <c r="M77" s="22">
        <v>43.5868672361598</v>
      </c>
      <c r="N77" s="22">
        <v>44.5131049374834</v>
      </c>
      <c r="O77" s="22">
        <v>2.03622414209611E-6</v>
      </c>
      <c r="P77" s="23">
        <v>11247.2896231285</v>
      </c>
      <c r="Q77" s="65">
        <v>8.55474875972867</v>
      </c>
      <c r="R77" s="65">
        <v>-2.21773508130094</v>
      </c>
      <c r="S77" s="65">
        <v>41.1893037395795</v>
      </c>
      <c r="T77" s="24">
        <v>-3.0</v>
      </c>
      <c r="V77" s="61"/>
      <c r="W77" s="61"/>
    </row>
    <row r="78">
      <c r="A78" s="24">
        <v>77.0</v>
      </c>
      <c r="B78" s="24">
        <v>4700.0</v>
      </c>
      <c r="C78" s="24">
        <v>61.0</v>
      </c>
      <c r="D78" s="3" t="s">
        <v>2036</v>
      </c>
      <c r="E78" s="3" t="s">
        <v>2048</v>
      </c>
      <c r="F78" s="3">
        <v>0.05271</v>
      </c>
      <c r="G78" s="24">
        <v>18.45860833</v>
      </c>
      <c r="H78" s="24">
        <v>-14.84558889</v>
      </c>
      <c r="J78" s="24">
        <v>4700.0</v>
      </c>
      <c r="K78" s="43">
        <v>7.2450415260808E26</v>
      </c>
      <c r="L78" s="22">
        <v>-15.2149143817081</v>
      </c>
      <c r="M78" s="22">
        <v>43.3342561649381</v>
      </c>
      <c r="N78" s="22">
        <v>44.2869533993678</v>
      </c>
      <c r="O78" s="22">
        <v>21.7379270276459</v>
      </c>
      <c r="P78" s="23">
        <v>10477.8126733465</v>
      </c>
      <c r="Q78" s="65">
        <v>8.32899706565087</v>
      </c>
      <c r="R78" s="65">
        <v>-2.21813492533878</v>
      </c>
      <c r="S78" s="65">
        <v>40.3431976694244</v>
      </c>
      <c r="T78" s="24">
        <v>-3.0</v>
      </c>
      <c r="V78" s="61"/>
      <c r="W78" s="61"/>
    </row>
    <row r="79">
      <c r="A79" s="24">
        <v>78.0</v>
      </c>
      <c r="B79" s="24">
        <v>4900.0</v>
      </c>
      <c r="C79" s="24">
        <v>376.0</v>
      </c>
      <c r="D79" s="3" t="s">
        <v>2055</v>
      </c>
      <c r="E79" s="3" t="s">
        <v>2056</v>
      </c>
      <c r="F79" s="3">
        <v>0.141452188</v>
      </c>
      <c r="G79" s="24">
        <v>113.2883</v>
      </c>
      <c r="H79" s="24">
        <v>45.9184</v>
      </c>
      <c r="J79" s="24">
        <v>4900.0</v>
      </c>
      <c r="K79" s="43">
        <v>2.06410400478058E27</v>
      </c>
      <c r="L79" s="22">
        <v>-14.5134826589619</v>
      </c>
      <c r="M79" s="22">
        <v>44.9802182590054</v>
      </c>
      <c r="N79" s="22">
        <v>45.7987165772311</v>
      </c>
      <c r="O79" s="22">
        <v>109.938577086915</v>
      </c>
      <c r="P79" s="23">
        <v>4645.25303737596</v>
      </c>
      <c r="Q79" s="65">
        <v>8.69234991936498</v>
      </c>
      <c r="R79" s="65">
        <v>-1.06972460118952</v>
      </c>
      <c r="S79" s="65">
        <v>42.5390406198676</v>
      </c>
      <c r="T79" s="24">
        <v>2.0</v>
      </c>
      <c r="V79" s="61"/>
      <c r="W79" s="61"/>
    </row>
    <row r="80">
      <c r="A80" s="24">
        <v>79.0</v>
      </c>
      <c r="B80" s="24">
        <v>4900.0</v>
      </c>
      <c r="C80" s="24">
        <v>466.0</v>
      </c>
      <c r="D80" s="3" t="s">
        <v>2057</v>
      </c>
      <c r="E80" s="3" t="s">
        <v>2058</v>
      </c>
      <c r="F80" s="3">
        <v>0.122</v>
      </c>
      <c r="G80" s="24">
        <v>143.8629</v>
      </c>
      <c r="H80" s="24">
        <v>26.286</v>
      </c>
      <c r="J80" s="24">
        <v>4900.0</v>
      </c>
      <c r="K80" s="43">
        <v>1.75817956851558E27</v>
      </c>
      <c r="L80" s="22">
        <v>-15.252553052412</v>
      </c>
      <c r="M80" s="22">
        <v>44.0943463024095</v>
      </c>
      <c r="N80" s="22">
        <v>44.9741957586207</v>
      </c>
      <c r="O80" s="22">
        <v>139.381799927927</v>
      </c>
      <c r="P80" s="23">
        <v>4878.81571727162</v>
      </c>
      <c r="Q80" s="65">
        <v>8.15914322411991</v>
      </c>
      <c r="R80" s="65">
        <v>-1.36103872455485</v>
      </c>
      <c r="S80" s="65">
        <v>42.0327629994915</v>
      </c>
      <c r="T80" s="24">
        <v>-3.0</v>
      </c>
      <c r="V80" s="61"/>
      <c r="W80" s="61"/>
    </row>
    <row r="81">
      <c r="A81" s="24">
        <v>80.0</v>
      </c>
      <c r="B81" s="24">
        <v>4900.0</v>
      </c>
      <c r="C81" s="24">
        <v>1108.0</v>
      </c>
      <c r="D81" s="3" t="s">
        <v>2060</v>
      </c>
      <c r="E81" s="3" t="s">
        <v>2061</v>
      </c>
      <c r="F81" s="3">
        <v>0.102</v>
      </c>
      <c r="G81" s="24">
        <v>320.9356</v>
      </c>
      <c r="H81" s="24">
        <v>25.07</v>
      </c>
      <c r="J81" s="24">
        <v>4900.0</v>
      </c>
      <c r="K81" s="43">
        <v>1.4506960472985E27</v>
      </c>
      <c r="L81" s="22">
        <v>-15.3023052549102</v>
      </c>
      <c r="M81" s="22">
        <v>43.8698092351882</v>
      </c>
      <c r="N81" s="22">
        <v>44.7690983919866</v>
      </c>
      <c r="O81" s="22">
        <v>43.8837489228602</v>
      </c>
      <c r="P81" s="23">
        <v>17042.3727242963</v>
      </c>
      <c r="Q81" s="65">
        <v>9.09962542051872</v>
      </c>
      <c r="R81" s="65">
        <v>-2.50661828758781</v>
      </c>
      <c r="S81" s="65">
        <v>41.9051540093363</v>
      </c>
      <c r="T81" s="24">
        <v>-2.0</v>
      </c>
      <c r="V81" s="61"/>
      <c r="W81" s="61"/>
    </row>
    <row r="82">
      <c r="A82" s="24">
        <v>81.0</v>
      </c>
      <c r="B82" s="24">
        <v>4900.0</v>
      </c>
      <c r="C82" s="24">
        <v>170.0</v>
      </c>
      <c r="D82" s="3" t="s">
        <v>2065</v>
      </c>
      <c r="E82" s="3" t="s">
        <v>2066</v>
      </c>
      <c r="F82" s="3">
        <v>0.134</v>
      </c>
      <c r="G82" s="24">
        <v>48.258</v>
      </c>
      <c r="H82" s="24">
        <v>41.333</v>
      </c>
      <c r="J82" s="24">
        <v>4900.0</v>
      </c>
      <c r="K82" s="43">
        <v>1.94611364375608E27</v>
      </c>
      <c r="L82" s="22">
        <v>-15.3074599620141</v>
      </c>
      <c r="M82" s="22">
        <v>44.1322695274618</v>
      </c>
      <c r="N82" s="22">
        <v>45.009000490946</v>
      </c>
      <c r="O82" s="22">
        <v>75.3703620246074</v>
      </c>
      <c r="P82" s="23">
        <v>14999.3839835729</v>
      </c>
      <c r="Q82" s="65">
        <v>9.15931133829429</v>
      </c>
      <c r="R82" s="65">
        <v>-2.32640210640394</v>
      </c>
      <c r="S82" s="65">
        <v>42.1198756501759</v>
      </c>
      <c r="T82" s="69">
        <v>1.0</v>
      </c>
      <c r="V82" s="24">
        <v>3.0</v>
      </c>
      <c r="W82" s="24" t="s">
        <v>2068</v>
      </c>
    </row>
    <row r="83">
      <c r="A83" s="24">
        <v>82.0</v>
      </c>
      <c r="B83" s="24">
        <v>4900.0</v>
      </c>
      <c r="C83" s="24">
        <v>466.0</v>
      </c>
      <c r="D83" s="3" t="s">
        <v>2057</v>
      </c>
      <c r="E83" s="3" t="s">
        <v>2070</v>
      </c>
      <c r="F83" s="3">
        <v>0.12225</v>
      </c>
      <c r="G83" s="24">
        <v>143.8628083</v>
      </c>
      <c r="H83" s="24">
        <v>26.28593889</v>
      </c>
      <c r="J83" s="24">
        <v>4900.0</v>
      </c>
      <c r="K83" s="43">
        <v>1.76206872236172E27</v>
      </c>
      <c r="L83" s="22">
        <v>-16.4240221699438</v>
      </c>
      <c r="M83" s="22">
        <v>42.9248931688611</v>
      </c>
      <c r="N83" s="22">
        <v>43.9254639837336</v>
      </c>
      <c r="O83" s="22">
        <v>30.094097780421</v>
      </c>
      <c r="P83" s="23">
        <v>8874.01223278079</v>
      </c>
      <c r="Q83" s="65">
        <v>7.91860990493704</v>
      </c>
      <c r="R83" s="65">
        <v>-2.16923718025915</v>
      </c>
      <c r="S83" s="65">
        <v>40.6347525165953</v>
      </c>
      <c r="T83" s="24">
        <v>-2.0</v>
      </c>
      <c r="V83" s="61"/>
      <c r="W83" s="61"/>
    </row>
    <row r="84">
      <c r="A84" s="61"/>
      <c r="B84" s="61"/>
      <c r="C84" s="61"/>
      <c r="G84" s="61"/>
      <c r="H84" s="61"/>
      <c r="J84" s="61"/>
      <c r="K84" s="62"/>
      <c r="L84" s="63"/>
      <c r="M84" s="63"/>
      <c r="N84" s="63"/>
      <c r="O84" s="63"/>
      <c r="P84" s="64"/>
      <c r="Q84" s="74"/>
      <c r="R84" s="74"/>
      <c r="S84" s="74"/>
      <c r="T84" s="61"/>
      <c r="V84" s="61"/>
      <c r="W84" s="61"/>
    </row>
    <row r="85">
      <c r="A85" s="61"/>
      <c r="B85" s="61"/>
      <c r="C85" s="61"/>
      <c r="G85" s="61"/>
      <c r="H85" s="61"/>
      <c r="J85" s="61"/>
      <c r="K85" s="62"/>
      <c r="L85" s="63"/>
      <c r="M85" s="63"/>
      <c r="N85" s="63"/>
      <c r="O85" s="63"/>
      <c r="P85" s="64"/>
      <c r="Q85" s="74"/>
      <c r="R85" s="74"/>
      <c r="S85" s="74"/>
      <c r="T85" s="61"/>
      <c r="V85" s="61"/>
      <c r="W85" s="61"/>
    </row>
    <row r="86">
      <c r="A86" s="61"/>
      <c r="B86" s="61"/>
      <c r="C86" s="61"/>
      <c r="G86" s="61"/>
      <c r="H86" s="61"/>
      <c r="J86" s="61"/>
      <c r="K86" s="62"/>
      <c r="L86" s="63"/>
      <c r="M86" s="63"/>
      <c r="N86" s="63"/>
      <c r="O86" s="63"/>
      <c r="P86" s="64"/>
      <c r="Q86" s="74"/>
      <c r="R86" s="74"/>
      <c r="S86" s="74"/>
      <c r="T86" s="75"/>
      <c r="V86" s="61"/>
      <c r="W86" s="61"/>
    </row>
    <row r="87">
      <c r="A87" s="61"/>
      <c r="B87" s="61"/>
      <c r="C87" s="61"/>
      <c r="G87" s="61"/>
      <c r="H87" s="61"/>
      <c r="J87" s="61"/>
      <c r="K87" s="62"/>
      <c r="L87" s="63"/>
      <c r="M87" s="63"/>
      <c r="N87" s="63"/>
      <c r="O87" s="63"/>
      <c r="P87" s="64"/>
      <c r="Q87" s="74"/>
      <c r="R87" s="74"/>
      <c r="S87" s="74"/>
      <c r="T87" s="61"/>
      <c r="V87" s="61"/>
      <c r="W87" s="61"/>
    </row>
    <row r="88">
      <c r="A88" s="61"/>
      <c r="B88" s="61"/>
      <c r="C88" s="61"/>
      <c r="G88" s="61"/>
      <c r="H88" s="61"/>
      <c r="J88" s="61"/>
      <c r="K88" s="62"/>
      <c r="L88" s="63"/>
      <c r="M88" s="63"/>
      <c r="N88" s="63"/>
      <c r="O88" s="63"/>
      <c r="P88" s="64"/>
      <c r="Q88" s="74"/>
      <c r="R88" s="74"/>
      <c r="S88" s="74"/>
      <c r="T88" s="61"/>
      <c r="V88" s="61"/>
      <c r="W88" s="61"/>
    </row>
    <row r="89">
      <c r="A89" s="61"/>
      <c r="B89" s="61"/>
      <c r="C89" s="61"/>
      <c r="G89" s="61"/>
      <c r="H89" s="61"/>
      <c r="J89" s="61"/>
      <c r="K89" s="62"/>
      <c r="L89" s="63"/>
      <c r="M89" s="63"/>
      <c r="N89" s="63"/>
      <c r="O89" s="63"/>
      <c r="P89" s="64"/>
      <c r="Q89" s="74"/>
      <c r="R89" s="74"/>
      <c r="S89" s="74"/>
      <c r="T89" s="61"/>
      <c r="V89" s="61"/>
      <c r="W89" s="61"/>
    </row>
    <row r="90">
      <c r="A90" s="61"/>
      <c r="B90" s="61"/>
      <c r="C90" s="61"/>
      <c r="G90" s="61"/>
      <c r="H90" s="61"/>
      <c r="J90" s="61"/>
      <c r="K90" s="62"/>
      <c r="L90" s="63"/>
      <c r="M90" s="63"/>
      <c r="N90" s="63"/>
      <c r="O90" s="63"/>
      <c r="P90" s="64"/>
      <c r="Q90" s="74"/>
      <c r="R90" s="74"/>
      <c r="S90" s="74"/>
      <c r="T90" s="61"/>
      <c r="V90" s="61"/>
      <c r="W90" s="61"/>
    </row>
    <row r="91">
      <c r="A91" s="61"/>
      <c r="B91" s="61"/>
      <c r="C91" s="61"/>
      <c r="G91" s="61"/>
      <c r="H91" s="61"/>
      <c r="J91" s="61"/>
      <c r="K91" s="62"/>
      <c r="L91" s="63"/>
      <c r="M91" s="63"/>
      <c r="N91" s="63"/>
      <c r="O91" s="63"/>
      <c r="P91" s="64"/>
      <c r="Q91" s="74"/>
      <c r="R91" s="74"/>
      <c r="S91" s="74"/>
      <c r="T91" s="61"/>
      <c r="V91" s="61"/>
      <c r="W91" s="61"/>
    </row>
    <row r="92">
      <c r="A92" s="61"/>
      <c r="B92" s="61"/>
      <c r="C92" s="61"/>
      <c r="G92" s="61"/>
      <c r="H92" s="61"/>
      <c r="J92" s="61"/>
      <c r="K92" s="62"/>
      <c r="L92" s="63"/>
      <c r="M92" s="63"/>
      <c r="N92" s="63"/>
      <c r="O92" s="63"/>
      <c r="P92" s="64"/>
      <c r="Q92" s="74"/>
      <c r="R92" s="74"/>
      <c r="S92" s="74"/>
      <c r="T92" s="61"/>
      <c r="V92" s="61"/>
      <c r="W92" s="61"/>
    </row>
    <row r="93">
      <c r="A93" s="61"/>
      <c r="B93" s="61"/>
      <c r="C93" s="61"/>
      <c r="G93" s="61"/>
      <c r="H93" s="61"/>
      <c r="J93" s="61"/>
      <c r="K93" s="62"/>
      <c r="L93" s="63"/>
      <c r="M93" s="63"/>
      <c r="N93" s="63"/>
      <c r="O93" s="63"/>
      <c r="P93" s="64"/>
      <c r="Q93" s="74"/>
      <c r="R93" s="74"/>
      <c r="S93" s="74"/>
      <c r="T93" s="61"/>
      <c r="V93" s="61"/>
      <c r="W93" s="61"/>
    </row>
    <row r="94">
      <c r="A94" s="61"/>
      <c r="B94" s="61"/>
      <c r="C94" s="61"/>
      <c r="G94" s="61"/>
      <c r="H94" s="61"/>
      <c r="J94" s="61"/>
      <c r="K94" s="62"/>
      <c r="L94" s="63"/>
      <c r="M94" s="63"/>
      <c r="N94" s="63"/>
      <c r="O94" s="63"/>
      <c r="P94" s="64"/>
      <c r="Q94" s="74"/>
      <c r="R94" s="74"/>
      <c r="S94" s="74"/>
      <c r="T94" s="61"/>
      <c r="V94" s="61"/>
      <c r="W94" s="61"/>
    </row>
    <row r="95">
      <c r="A95" s="61"/>
      <c r="B95" s="61"/>
      <c r="C95" s="61"/>
      <c r="G95" s="61"/>
      <c r="H95" s="61"/>
      <c r="J95" s="61"/>
      <c r="K95" s="62"/>
      <c r="L95" s="63"/>
      <c r="M95" s="63"/>
      <c r="N95" s="63"/>
      <c r="O95" s="63"/>
      <c r="P95" s="64"/>
      <c r="Q95" s="74"/>
      <c r="R95" s="74"/>
      <c r="S95" s="74"/>
      <c r="T95" s="61"/>
      <c r="V95" s="61"/>
      <c r="W95" s="61"/>
    </row>
    <row r="96">
      <c r="A96" s="61"/>
      <c r="B96" s="61"/>
      <c r="C96" s="61"/>
      <c r="G96" s="61"/>
      <c r="H96" s="61"/>
      <c r="J96" s="61"/>
      <c r="K96" s="62"/>
      <c r="L96" s="63"/>
      <c r="M96" s="63"/>
      <c r="N96" s="63"/>
      <c r="O96" s="63"/>
      <c r="P96" s="64"/>
      <c r="Q96" s="74"/>
      <c r="R96" s="74"/>
      <c r="S96" s="74"/>
      <c r="T96" s="61"/>
      <c r="V96" s="61"/>
      <c r="W96" s="61"/>
    </row>
    <row r="97">
      <c r="A97" s="61"/>
      <c r="B97" s="61"/>
      <c r="C97" s="61"/>
      <c r="G97" s="61"/>
      <c r="H97" s="61"/>
      <c r="J97" s="61"/>
      <c r="K97" s="62"/>
      <c r="L97" s="63"/>
      <c r="M97" s="63"/>
      <c r="N97" s="63"/>
      <c r="O97" s="63"/>
      <c r="P97" s="64"/>
      <c r="Q97" s="74"/>
      <c r="R97" s="74"/>
      <c r="S97" s="74"/>
      <c r="T97" s="61"/>
      <c r="V97" s="61"/>
      <c r="W97" s="61"/>
    </row>
    <row r="98">
      <c r="A98" s="61"/>
      <c r="B98" s="61"/>
      <c r="C98" s="61"/>
      <c r="G98" s="61"/>
      <c r="H98" s="61"/>
      <c r="J98" s="61"/>
      <c r="K98" s="62"/>
      <c r="L98" s="63"/>
      <c r="M98" s="63"/>
      <c r="N98" s="63"/>
      <c r="O98" s="63"/>
      <c r="P98" s="64"/>
      <c r="Q98" s="74"/>
      <c r="R98" s="74"/>
      <c r="S98" s="74"/>
      <c r="T98" s="61"/>
      <c r="V98" s="61"/>
      <c r="W98" s="61"/>
    </row>
    <row r="99">
      <c r="A99" s="61"/>
      <c r="B99" s="61"/>
      <c r="C99" s="61"/>
      <c r="G99" s="61"/>
      <c r="H99" s="61"/>
      <c r="J99" s="61"/>
      <c r="K99" s="62"/>
      <c r="L99" s="63"/>
      <c r="M99" s="63"/>
      <c r="N99" s="63"/>
      <c r="O99" s="63"/>
      <c r="P99" s="64"/>
      <c r="Q99" s="74"/>
      <c r="R99" s="74"/>
      <c r="S99" s="74"/>
      <c r="T99" s="61"/>
      <c r="V99" s="61"/>
      <c r="W99" s="61"/>
    </row>
    <row r="100">
      <c r="A100" s="61"/>
      <c r="B100" s="61"/>
      <c r="C100" s="61"/>
      <c r="G100" s="61"/>
      <c r="H100" s="61"/>
      <c r="J100" s="61"/>
      <c r="K100" s="62"/>
      <c r="L100" s="63"/>
      <c r="M100" s="63"/>
      <c r="N100" s="63"/>
      <c r="O100" s="63"/>
      <c r="P100" s="64"/>
      <c r="Q100" s="74"/>
      <c r="R100" s="74"/>
      <c r="S100" s="74"/>
      <c r="T100" s="61"/>
      <c r="V100" s="61"/>
      <c r="W100" s="61"/>
    </row>
    <row r="101">
      <c r="A101" s="61"/>
      <c r="B101" s="61"/>
      <c r="C101" s="61"/>
      <c r="G101" s="61"/>
      <c r="H101" s="61"/>
      <c r="J101" s="61"/>
      <c r="K101" s="62"/>
      <c r="L101" s="63"/>
      <c r="M101" s="63"/>
      <c r="N101" s="63"/>
      <c r="O101" s="63"/>
      <c r="P101" s="64"/>
      <c r="Q101" s="74"/>
      <c r="R101" s="74"/>
      <c r="S101" s="74"/>
      <c r="T101" s="61"/>
      <c r="V101" s="61"/>
      <c r="W101" s="61"/>
    </row>
    <row r="102">
      <c r="A102" s="61"/>
      <c r="B102" s="61"/>
      <c r="C102" s="61"/>
      <c r="G102" s="61"/>
      <c r="H102" s="61"/>
      <c r="J102" s="61"/>
      <c r="K102" s="62"/>
      <c r="L102" s="63"/>
      <c r="M102" s="63"/>
      <c r="N102" s="63"/>
      <c r="O102" s="63"/>
      <c r="P102" s="64"/>
      <c r="Q102" s="74"/>
      <c r="R102" s="74"/>
      <c r="S102" s="74"/>
      <c r="T102" s="61"/>
      <c r="V102" s="61"/>
      <c r="W102" s="61"/>
    </row>
    <row r="103">
      <c r="A103" s="61"/>
      <c r="B103" s="61"/>
      <c r="C103" s="61"/>
      <c r="G103" s="61"/>
      <c r="H103" s="61"/>
      <c r="J103" s="61"/>
      <c r="K103" s="62"/>
      <c r="L103" s="63"/>
      <c r="M103" s="63"/>
      <c r="N103" s="63"/>
      <c r="O103" s="63"/>
      <c r="P103" s="64"/>
      <c r="Q103" s="74"/>
      <c r="R103" s="74"/>
      <c r="S103" s="74"/>
      <c r="T103" s="61"/>
      <c r="V103" s="61"/>
      <c r="W103" s="61"/>
    </row>
    <row r="104">
      <c r="A104" s="61"/>
      <c r="B104" s="61"/>
      <c r="C104" s="61"/>
      <c r="G104" s="61"/>
      <c r="H104" s="61"/>
      <c r="J104" s="61"/>
      <c r="K104" s="62"/>
      <c r="L104" s="63"/>
      <c r="M104" s="63"/>
      <c r="N104" s="63"/>
      <c r="O104" s="63"/>
      <c r="P104" s="64"/>
      <c r="Q104" s="74"/>
      <c r="R104" s="74"/>
      <c r="S104" s="74"/>
      <c r="T104" s="61"/>
      <c r="V104" s="61"/>
      <c r="W104" s="61"/>
    </row>
    <row r="105">
      <c r="A105" s="61"/>
      <c r="B105" s="61"/>
      <c r="C105" s="61"/>
      <c r="G105" s="61"/>
      <c r="H105" s="61"/>
      <c r="J105" s="61"/>
      <c r="K105" s="62"/>
      <c r="L105" s="63"/>
      <c r="M105" s="63"/>
      <c r="N105" s="63"/>
      <c r="O105" s="63"/>
      <c r="P105" s="64"/>
      <c r="Q105" s="74"/>
      <c r="R105" s="74"/>
      <c r="S105" s="74"/>
      <c r="T105" s="61"/>
      <c r="V105" s="61"/>
      <c r="W105" s="61"/>
    </row>
    <row r="106">
      <c r="A106" s="61"/>
      <c r="B106" s="61"/>
      <c r="C106" s="61"/>
      <c r="G106" s="61"/>
      <c r="H106" s="61"/>
      <c r="J106" s="61"/>
      <c r="K106" s="62"/>
      <c r="L106" s="63"/>
      <c r="M106" s="63"/>
      <c r="N106" s="63"/>
      <c r="O106" s="63"/>
      <c r="P106" s="64"/>
      <c r="Q106" s="74"/>
      <c r="R106" s="74"/>
      <c r="S106" s="74"/>
      <c r="T106" s="61"/>
      <c r="V106" s="61"/>
      <c r="W106" s="61"/>
    </row>
    <row r="107">
      <c r="A107" s="61"/>
      <c r="B107" s="61"/>
      <c r="C107" s="61"/>
      <c r="G107" s="61"/>
      <c r="H107" s="61"/>
      <c r="J107" s="61"/>
      <c r="K107" s="62"/>
      <c r="L107" s="63"/>
      <c r="M107" s="63"/>
      <c r="N107" s="63"/>
      <c r="O107" s="63"/>
      <c r="P107" s="64"/>
      <c r="Q107" s="74"/>
      <c r="R107" s="74"/>
      <c r="S107" s="74"/>
      <c r="T107" s="61"/>
      <c r="V107" s="61"/>
      <c r="W107" s="61"/>
    </row>
    <row r="108">
      <c r="A108" s="61"/>
      <c r="B108" s="61"/>
      <c r="C108" s="61"/>
      <c r="G108" s="61"/>
      <c r="H108" s="61"/>
      <c r="J108" s="61"/>
      <c r="K108" s="62"/>
      <c r="L108" s="63"/>
      <c r="M108" s="63"/>
      <c r="N108" s="63"/>
      <c r="O108" s="63"/>
      <c r="P108" s="64"/>
      <c r="Q108" s="74"/>
      <c r="R108" s="74"/>
      <c r="S108" s="74"/>
      <c r="T108" s="61"/>
      <c r="V108" s="61"/>
      <c r="W108" s="61"/>
    </row>
    <row r="109">
      <c r="A109" s="61"/>
      <c r="B109" s="61"/>
      <c r="C109" s="61"/>
      <c r="G109" s="61"/>
      <c r="H109" s="61"/>
      <c r="J109" s="61"/>
      <c r="K109" s="62"/>
      <c r="L109" s="63"/>
      <c r="M109" s="63"/>
      <c r="N109" s="63"/>
      <c r="O109" s="63"/>
      <c r="P109" s="64"/>
      <c r="Q109" s="74"/>
      <c r="R109" s="74"/>
      <c r="S109" s="74"/>
      <c r="T109" s="61"/>
      <c r="V109" s="61"/>
      <c r="W109" s="61"/>
    </row>
    <row r="110">
      <c r="A110" s="61"/>
      <c r="B110" s="61"/>
      <c r="C110" s="61"/>
      <c r="G110" s="61"/>
      <c r="H110" s="61"/>
      <c r="J110" s="61"/>
      <c r="K110" s="62"/>
      <c r="L110" s="63"/>
      <c r="M110" s="63"/>
      <c r="N110" s="63"/>
      <c r="O110" s="63"/>
      <c r="P110" s="64"/>
      <c r="Q110" s="74"/>
      <c r="R110" s="74"/>
      <c r="S110" s="74"/>
      <c r="T110" s="61"/>
      <c r="V110" s="61"/>
      <c r="W110" s="61"/>
    </row>
    <row r="111">
      <c r="A111" s="61"/>
      <c r="B111" s="61"/>
      <c r="C111" s="61"/>
      <c r="G111" s="61"/>
      <c r="H111" s="61"/>
      <c r="J111" s="61"/>
      <c r="K111" s="62"/>
      <c r="L111" s="63"/>
      <c r="M111" s="63"/>
      <c r="N111" s="63"/>
      <c r="O111" s="63"/>
      <c r="P111" s="64"/>
      <c r="Q111" s="74"/>
      <c r="R111" s="74"/>
      <c r="S111" s="74"/>
      <c r="T111" s="61"/>
      <c r="V111" s="61"/>
      <c r="W111" s="61"/>
    </row>
    <row r="112">
      <c r="A112" s="61"/>
      <c r="B112" s="61"/>
      <c r="C112" s="61"/>
      <c r="G112" s="61"/>
      <c r="H112" s="61"/>
      <c r="J112" s="61"/>
      <c r="K112" s="62"/>
      <c r="L112" s="63"/>
      <c r="M112" s="63"/>
      <c r="N112" s="63"/>
      <c r="O112" s="63"/>
      <c r="P112" s="64"/>
      <c r="Q112" s="74"/>
      <c r="R112" s="74"/>
      <c r="S112" s="74"/>
      <c r="T112" s="61"/>
      <c r="V112" s="61"/>
      <c r="W112" s="61"/>
    </row>
    <row r="113">
      <c r="A113" s="61"/>
      <c r="B113" s="61"/>
      <c r="C113" s="61"/>
      <c r="G113" s="61"/>
      <c r="H113" s="61"/>
      <c r="J113" s="61"/>
      <c r="K113" s="62"/>
      <c r="L113" s="63"/>
      <c r="M113" s="63"/>
      <c r="N113" s="63"/>
      <c r="O113" s="63"/>
      <c r="P113" s="64"/>
      <c r="Q113" s="74"/>
      <c r="R113" s="74"/>
      <c r="S113" s="74"/>
      <c r="T113" s="61"/>
      <c r="V113" s="61"/>
      <c r="W113" s="61"/>
    </row>
    <row r="114">
      <c r="A114" s="61"/>
      <c r="B114" s="61"/>
      <c r="C114" s="61"/>
      <c r="G114" s="61"/>
      <c r="H114" s="61"/>
      <c r="J114" s="61"/>
      <c r="K114" s="62"/>
      <c r="L114" s="63"/>
      <c r="M114" s="63"/>
      <c r="N114" s="63"/>
      <c r="O114" s="63"/>
      <c r="P114" s="64"/>
      <c r="Q114" s="74"/>
      <c r="R114" s="74"/>
      <c r="S114" s="74"/>
      <c r="T114" s="61"/>
      <c r="V114" s="61"/>
      <c r="W114" s="61"/>
    </row>
    <row r="115">
      <c r="A115" s="61"/>
      <c r="B115" s="61"/>
      <c r="C115" s="61"/>
      <c r="G115" s="61"/>
      <c r="H115" s="61"/>
      <c r="J115" s="61"/>
      <c r="K115" s="62"/>
      <c r="L115" s="63"/>
      <c r="M115" s="63"/>
      <c r="N115" s="63"/>
      <c r="O115" s="63"/>
      <c r="P115" s="64"/>
      <c r="Q115" s="74"/>
      <c r="R115" s="74"/>
      <c r="S115" s="74"/>
      <c r="T115" s="61"/>
      <c r="V115" s="61"/>
      <c r="W115" s="61"/>
    </row>
    <row r="116">
      <c r="A116" s="61"/>
      <c r="B116" s="61"/>
      <c r="C116" s="61"/>
      <c r="G116" s="61"/>
      <c r="H116" s="61"/>
      <c r="J116" s="61"/>
      <c r="K116" s="62"/>
      <c r="L116" s="63"/>
      <c r="M116" s="63"/>
      <c r="N116" s="63"/>
      <c r="O116" s="63"/>
      <c r="P116" s="64"/>
      <c r="Q116" s="74"/>
      <c r="R116" s="74"/>
      <c r="S116" s="74"/>
      <c r="T116" s="61"/>
      <c r="V116" s="61"/>
      <c r="W116" s="61"/>
    </row>
    <row r="117">
      <c r="A117" s="61"/>
      <c r="B117" s="61"/>
      <c r="C117" s="61"/>
      <c r="G117" s="61"/>
      <c r="H117" s="61"/>
      <c r="J117" s="61"/>
      <c r="K117" s="62"/>
      <c r="L117" s="63"/>
      <c r="M117" s="63"/>
      <c r="N117" s="63"/>
      <c r="O117" s="63"/>
      <c r="P117" s="64"/>
      <c r="Q117" s="74"/>
      <c r="R117" s="74"/>
      <c r="S117" s="74"/>
      <c r="T117" s="61"/>
      <c r="V117" s="61"/>
      <c r="W117" s="61"/>
    </row>
    <row r="118">
      <c r="A118" s="61"/>
      <c r="B118" s="61"/>
      <c r="C118" s="61"/>
      <c r="G118" s="61"/>
      <c r="H118" s="61"/>
      <c r="J118" s="61"/>
      <c r="K118" s="62"/>
      <c r="L118" s="63"/>
      <c r="M118" s="63"/>
      <c r="N118" s="63"/>
      <c r="O118" s="63"/>
      <c r="P118" s="64"/>
      <c r="Q118" s="74"/>
      <c r="R118" s="74"/>
      <c r="S118" s="74"/>
      <c r="T118" s="61"/>
      <c r="V118" s="61"/>
      <c r="W118" s="61"/>
    </row>
    <row r="119">
      <c r="A119" s="61"/>
      <c r="B119" s="61"/>
      <c r="C119" s="61"/>
      <c r="G119" s="61"/>
      <c r="H119" s="61"/>
      <c r="J119" s="61"/>
      <c r="K119" s="62"/>
      <c r="L119" s="63"/>
      <c r="M119" s="63"/>
      <c r="N119" s="63"/>
      <c r="O119" s="63"/>
      <c r="P119" s="64"/>
      <c r="Q119" s="74"/>
      <c r="R119" s="74"/>
      <c r="S119" s="74"/>
      <c r="T119" s="61"/>
      <c r="V119" s="61"/>
      <c r="W119" s="61"/>
    </row>
    <row r="120">
      <c r="A120" s="61"/>
      <c r="B120" s="61"/>
      <c r="C120" s="61"/>
      <c r="G120" s="61"/>
      <c r="H120" s="61"/>
      <c r="J120" s="61"/>
      <c r="K120" s="62"/>
      <c r="L120" s="63"/>
      <c r="M120" s="63"/>
      <c r="N120" s="63"/>
      <c r="O120" s="63"/>
      <c r="P120" s="64"/>
      <c r="Q120" s="74"/>
      <c r="R120" s="74"/>
      <c r="S120" s="74"/>
      <c r="T120" s="61"/>
      <c r="V120" s="61"/>
      <c r="W120" s="61"/>
    </row>
    <row r="121">
      <c r="A121" s="61"/>
      <c r="B121" s="61"/>
      <c r="C121" s="61"/>
      <c r="G121" s="61"/>
      <c r="H121" s="61"/>
      <c r="J121" s="61"/>
      <c r="K121" s="62"/>
      <c r="L121" s="63"/>
      <c r="M121" s="63"/>
      <c r="N121" s="63"/>
      <c r="O121" s="63"/>
      <c r="P121" s="64"/>
      <c r="Q121" s="74"/>
      <c r="R121" s="74"/>
      <c r="S121" s="74"/>
      <c r="T121" s="61"/>
      <c r="V121" s="61"/>
      <c r="W121" s="61"/>
    </row>
    <row r="122">
      <c r="A122" s="61"/>
      <c r="B122" s="61"/>
      <c r="C122" s="61"/>
      <c r="G122" s="61"/>
      <c r="H122" s="61"/>
      <c r="J122" s="61"/>
      <c r="K122" s="62"/>
      <c r="L122" s="63"/>
      <c r="M122" s="63"/>
      <c r="N122" s="63"/>
      <c r="O122" s="63"/>
      <c r="P122" s="64"/>
      <c r="Q122" s="74"/>
      <c r="R122" s="74"/>
      <c r="S122" s="74"/>
      <c r="T122" s="61"/>
      <c r="V122" s="61"/>
      <c r="W122" s="61"/>
    </row>
    <row r="123">
      <c r="A123" s="61"/>
      <c r="B123" s="61"/>
      <c r="C123" s="61"/>
      <c r="G123" s="61"/>
      <c r="H123" s="61"/>
      <c r="J123" s="61"/>
      <c r="K123" s="62"/>
      <c r="L123" s="63"/>
      <c r="M123" s="63"/>
      <c r="N123" s="63"/>
      <c r="O123" s="63"/>
      <c r="P123" s="64"/>
      <c r="Q123" s="74"/>
      <c r="R123" s="74"/>
      <c r="S123" s="74"/>
      <c r="T123" s="61"/>
      <c r="V123" s="61"/>
      <c r="W123" s="61"/>
    </row>
    <row r="124">
      <c r="A124" s="61"/>
      <c r="B124" s="61"/>
      <c r="C124" s="61"/>
      <c r="G124" s="61"/>
      <c r="H124" s="61"/>
      <c r="J124" s="61"/>
      <c r="K124" s="62"/>
      <c r="L124" s="63"/>
      <c r="M124" s="63"/>
      <c r="N124" s="63"/>
      <c r="O124" s="63"/>
      <c r="P124" s="64"/>
      <c r="Q124" s="74"/>
      <c r="R124" s="74"/>
      <c r="S124" s="74"/>
      <c r="T124" s="61"/>
      <c r="V124" s="61"/>
      <c r="W124" s="61"/>
    </row>
    <row r="125">
      <c r="A125" s="61"/>
      <c r="B125" s="61"/>
      <c r="C125" s="61"/>
      <c r="G125" s="61"/>
      <c r="H125" s="61"/>
      <c r="J125" s="61"/>
      <c r="K125" s="62"/>
      <c r="L125" s="63"/>
      <c r="M125" s="63"/>
      <c r="N125" s="63"/>
      <c r="O125" s="63"/>
      <c r="P125" s="64"/>
      <c r="Q125" s="74"/>
      <c r="R125" s="74"/>
      <c r="S125" s="74"/>
      <c r="T125" s="61"/>
      <c r="V125" s="61"/>
      <c r="W125" s="61"/>
    </row>
    <row r="126">
      <c r="A126" s="61"/>
      <c r="B126" s="61"/>
      <c r="C126" s="61"/>
      <c r="G126" s="61"/>
      <c r="H126" s="61"/>
      <c r="J126" s="61"/>
      <c r="K126" s="62"/>
      <c r="L126" s="63"/>
      <c r="M126" s="63"/>
      <c r="N126" s="63"/>
      <c r="O126" s="63"/>
      <c r="P126" s="64"/>
      <c r="Q126" s="74"/>
      <c r="R126" s="74"/>
      <c r="S126" s="74"/>
      <c r="T126" s="61"/>
      <c r="V126" s="61"/>
      <c r="W126" s="61"/>
    </row>
    <row r="127">
      <c r="A127" s="61"/>
      <c r="B127" s="61"/>
      <c r="C127" s="61"/>
      <c r="G127" s="61"/>
      <c r="H127" s="61"/>
      <c r="J127" s="61"/>
      <c r="K127" s="62"/>
      <c r="L127" s="63"/>
      <c r="M127" s="63"/>
      <c r="N127" s="63"/>
      <c r="O127" s="63"/>
      <c r="P127" s="64"/>
      <c r="Q127" s="74"/>
      <c r="R127" s="74"/>
      <c r="S127" s="74"/>
      <c r="T127" s="61"/>
      <c r="V127" s="61"/>
      <c r="W127" s="61"/>
    </row>
    <row r="128">
      <c r="A128" s="61"/>
      <c r="B128" s="61"/>
      <c r="C128" s="61"/>
      <c r="G128" s="61"/>
      <c r="H128" s="61"/>
      <c r="J128" s="61"/>
      <c r="K128" s="62"/>
      <c r="L128" s="63"/>
      <c r="M128" s="63"/>
      <c r="N128" s="63"/>
      <c r="O128" s="63"/>
      <c r="P128" s="64"/>
      <c r="Q128" s="74"/>
      <c r="R128" s="74"/>
      <c r="S128" s="74"/>
      <c r="T128" s="61"/>
      <c r="V128" s="61"/>
      <c r="W128" s="61"/>
    </row>
    <row r="129">
      <c r="A129" s="61"/>
      <c r="B129" s="61"/>
      <c r="C129" s="61"/>
      <c r="G129" s="61"/>
      <c r="H129" s="61"/>
      <c r="J129" s="61"/>
      <c r="K129" s="62"/>
      <c r="L129" s="63"/>
      <c r="M129" s="63"/>
      <c r="N129" s="63"/>
      <c r="O129" s="63"/>
      <c r="P129" s="64"/>
      <c r="Q129" s="74"/>
      <c r="R129" s="74"/>
      <c r="S129" s="74"/>
      <c r="T129" s="61"/>
      <c r="V129" s="61"/>
      <c r="W129" s="61"/>
    </row>
    <row r="130">
      <c r="A130" s="61"/>
      <c r="B130" s="61"/>
      <c r="C130" s="61"/>
      <c r="G130" s="61"/>
      <c r="H130" s="61"/>
      <c r="J130" s="61"/>
      <c r="K130" s="62"/>
      <c r="L130" s="63"/>
      <c r="M130" s="63"/>
      <c r="N130" s="63"/>
      <c r="O130" s="63"/>
      <c r="P130" s="64"/>
      <c r="Q130" s="74"/>
      <c r="R130" s="74"/>
      <c r="S130" s="74"/>
      <c r="T130" s="61"/>
      <c r="V130" s="61"/>
      <c r="W130" s="61"/>
    </row>
    <row r="131">
      <c r="A131" s="61"/>
      <c r="B131" s="61"/>
      <c r="C131" s="61"/>
      <c r="G131" s="61"/>
      <c r="H131" s="61"/>
      <c r="J131" s="61"/>
      <c r="K131" s="62"/>
      <c r="L131" s="63"/>
      <c r="M131" s="63"/>
      <c r="N131" s="63"/>
      <c r="O131" s="63"/>
      <c r="P131" s="64"/>
      <c r="Q131" s="74"/>
      <c r="R131" s="74"/>
      <c r="S131" s="74"/>
      <c r="T131" s="61"/>
      <c r="V131" s="61"/>
      <c r="W131" s="61"/>
    </row>
    <row r="132">
      <c r="A132" s="61"/>
      <c r="B132" s="61"/>
      <c r="C132" s="61"/>
      <c r="G132" s="61"/>
      <c r="H132" s="61"/>
      <c r="J132" s="61"/>
      <c r="K132" s="62"/>
      <c r="L132" s="63"/>
      <c r="M132" s="63"/>
      <c r="N132" s="63"/>
      <c r="O132" s="63"/>
      <c r="P132" s="64"/>
      <c r="Q132" s="74"/>
      <c r="R132" s="74"/>
      <c r="S132" s="74"/>
      <c r="T132" s="61"/>
      <c r="V132" s="61"/>
      <c r="W132" s="61"/>
    </row>
    <row r="133">
      <c r="A133" s="61"/>
      <c r="B133" s="61"/>
      <c r="C133" s="61"/>
      <c r="G133" s="61"/>
      <c r="H133" s="61"/>
      <c r="J133" s="61"/>
      <c r="K133" s="62"/>
      <c r="L133" s="63"/>
      <c r="M133" s="63"/>
      <c r="N133" s="63"/>
      <c r="O133" s="63"/>
      <c r="P133" s="64"/>
      <c r="Q133" s="74"/>
      <c r="R133" s="74"/>
      <c r="S133" s="74"/>
      <c r="T133" s="61"/>
      <c r="V133" s="61"/>
      <c r="W133" s="61"/>
    </row>
    <row r="134">
      <c r="A134" s="61"/>
      <c r="B134" s="61"/>
      <c r="C134" s="61"/>
      <c r="G134" s="61"/>
      <c r="H134" s="61"/>
      <c r="J134" s="61"/>
      <c r="K134" s="62"/>
      <c r="L134" s="63"/>
      <c r="M134" s="63"/>
      <c r="N134" s="63"/>
      <c r="O134" s="63"/>
      <c r="P134" s="64"/>
      <c r="Q134" s="74"/>
      <c r="R134" s="74"/>
      <c r="S134" s="74"/>
      <c r="T134" s="61"/>
      <c r="V134" s="61"/>
      <c r="W134" s="61"/>
    </row>
    <row r="135">
      <c r="A135" s="61"/>
      <c r="B135" s="61"/>
      <c r="C135" s="61"/>
      <c r="G135" s="61"/>
      <c r="H135" s="61"/>
      <c r="J135" s="61"/>
      <c r="K135" s="62"/>
      <c r="L135" s="63"/>
      <c r="M135" s="63"/>
      <c r="N135" s="63"/>
      <c r="O135" s="63"/>
      <c r="P135" s="64"/>
      <c r="Q135" s="74"/>
      <c r="R135" s="74"/>
      <c r="S135" s="74"/>
      <c r="T135" s="61"/>
      <c r="V135" s="61"/>
      <c r="W135" s="61"/>
    </row>
    <row r="136">
      <c r="A136" s="61"/>
      <c r="B136" s="61"/>
      <c r="C136" s="61"/>
      <c r="G136" s="61"/>
      <c r="H136" s="61"/>
      <c r="J136" s="61"/>
      <c r="K136" s="62"/>
      <c r="L136" s="63"/>
      <c r="M136" s="63"/>
      <c r="N136" s="63"/>
      <c r="O136" s="63"/>
      <c r="P136" s="64"/>
      <c r="Q136" s="74"/>
      <c r="R136" s="74"/>
      <c r="S136" s="74"/>
      <c r="T136" s="61"/>
      <c r="V136" s="61"/>
      <c r="W136" s="61"/>
    </row>
    <row r="137">
      <c r="A137" s="61"/>
      <c r="B137" s="61"/>
      <c r="C137" s="61"/>
      <c r="G137" s="61"/>
      <c r="H137" s="61"/>
      <c r="J137" s="61"/>
      <c r="K137" s="62"/>
      <c r="L137" s="63"/>
      <c r="M137" s="63"/>
      <c r="N137" s="63"/>
      <c r="O137" s="63"/>
      <c r="P137" s="64"/>
      <c r="Q137" s="74"/>
      <c r="R137" s="74"/>
      <c r="S137" s="74"/>
      <c r="T137" s="61"/>
      <c r="V137" s="61"/>
      <c r="W137" s="61"/>
    </row>
    <row r="138">
      <c r="A138" s="61"/>
      <c r="B138" s="61"/>
      <c r="C138" s="61"/>
      <c r="G138" s="61"/>
      <c r="H138" s="61"/>
      <c r="J138" s="61"/>
      <c r="K138" s="62"/>
      <c r="L138" s="63"/>
      <c r="M138" s="63"/>
      <c r="N138" s="63"/>
      <c r="O138" s="63"/>
      <c r="P138" s="64"/>
      <c r="Q138" s="74"/>
      <c r="R138" s="74"/>
      <c r="S138" s="74"/>
      <c r="T138" s="61"/>
      <c r="V138" s="61"/>
      <c r="W138" s="61"/>
    </row>
    <row r="139">
      <c r="A139" s="61"/>
      <c r="B139" s="61"/>
      <c r="C139" s="61"/>
      <c r="G139" s="61"/>
      <c r="H139" s="61"/>
      <c r="J139" s="61"/>
      <c r="K139" s="62"/>
      <c r="L139" s="63"/>
      <c r="M139" s="63"/>
      <c r="N139" s="63"/>
      <c r="O139" s="63"/>
      <c r="P139" s="64"/>
      <c r="Q139" s="74"/>
      <c r="R139" s="74"/>
      <c r="S139" s="74"/>
      <c r="T139" s="61"/>
      <c r="V139" s="61"/>
      <c r="W139" s="61"/>
    </row>
    <row r="140">
      <c r="A140" s="61"/>
      <c r="B140" s="61"/>
      <c r="C140" s="61"/>
      <c r="G140" s="61"/>
      <c r="H140" s="61"/>
      <c r="J140" s="61"/>
      <c r="K140" s="62"/>
      <c r="L140" s="63"/>
      <c r="M140" s="63"/>
      <c r="N140" s="63"/>
      <c r="O140" s="63"/>
      <c r="P140" s="64"/>
      <c r="Q140" s="74"/>
      <c r="R140" s="74"/>
      <c r="S140" s="74"/>
      <c r="T140" s="61"/>
      <c r="V140" s="61"/>
      <c r="W140" s="61"/>
    </row>
    <row r="141">
      <c r="A141" s="61"/>
      <c r="B141" s="61"/>
      <c r="C141" s="61"/>
      <c r="G141" s="61"/>
      <c r="H141" s="61"/>
      <c r="J141" s="61"/>
      <c r="K141" s="62"/>
      <c r="L141" s="63"/>
      <c r="M141" s="63"/>
      <c r="N141" s="63"/>
      <c r="O141" s="63"/>
      <c r="P141" s="64"/>
      <c r="Q141" s="74"/>
      <c r="R141" s="74"/>
      <c r="S141" s="74"/>
      <c r="T141" s="61"/>
      <c r="V141" s="61"/>
      <c r="W141" s="61"/>
    </row>
    <row r="142">
      <c r="A142" s="61"/>
      <c r="B142" s="61"/>
      <c r="C142" s="61"/>
      <c r="G142" s="61"/>
      <c r="H142" s="61"/>
      <c r="J142" s="61"/>
      <c r="K142" s="62"/>
      <c r="L142" s="63"/>
      <c r="M142" s="63"/>
      <c r="N142" s="63"/>
      <c r="O142" s="63"/>
      <c r="P142" s="64"/>
      <c r="Q142" s="74"/>
      <c r="R142" s="74"/>
      <c r="S142" s="74"/>
      <c r="T142" s="61"/>
      <c r="V142" s="61"/>
      <c r="W142" s="61"/>
    </row>
    <row r="143">
      <c r="A143" s="61"/>
      <c r="B143" s="61"/>
      <c r="C143" s="61"/>
      <c r="G143" s="61"/>
      <c r="H143" s="61"/>
      <c r="J143" s="61"/>
      <c r="K143" s="62"/>
      <c r="L143" s="63"/>
      <c r="M143" s="63"/>
      <c r="N143" s="63"/>
      <c r="O143" s="63"/>
      <c r="P143" s="64"/>
      <c r="Q143" s="74"/>
      <c r="R143" s="74"/>
      <c r="S143" s="74"/>
      <c r="T143" s="61"/>
      <c r="V143" s="61"/>
      <c r="W143" s="61"/>
    </row>
    <row r="144">
      <c r="A144" s="61"/>
      <c r="B144" s="61"/>
      <c r="C144" s="61"/>
      <c r="G144" s="61"/>
      <c r="H144" s="61"/>
      <c r="J144" s="61"/>
      <c r="K144" s="62"/>
      <c r="L144" s="63"/>
      <c r="M144" s="63"/>
      <c r="N144" s="63"/>
      <c r="O144" s="63"/>
      <c r="P144" s="64"/>
      <c r="Q144" s="74"/>
      <c r="R144" s="74"/>
      <c r="S144" s="74"/>
      <c r="T144" s="61"/>
      <c r="V144" s="61"/>
      <c r="W144" s="61"/>
    </row>
    <row r="145">
      <c r="A145" s="61"/>
      <c r="B145" s="61"/>
      <c r="C145" s="61"/>
      <c r="G145" s="61"/>
      <c r="H145" s="61"/>
      <c r="J145" s="61"/>
      <c r="K145" s="62"/>
      <c r="L145" s="63"/>
      <c r="M145" s="63"/>
      <c r="N145" s="63"/>
      <c r="O145" s="63"/>
      <c r="P145" s="64"/>
      <c r="Q145" s="74"/>
      <c r="R145" s="74"/>
      <c r="S145" s="74"/>
      <c r="T145" s="61"/>
      <c r="V145" s="61"/>
      <c r="W145" s="61"/>
    </row>
    <row r="146">
      <c r="A146" s="61"/>
      <c r="B146" s="61"/>
      <c r="C146" s="61"/>
      <c r="G146" s="61"/>
      <c r="H146" s="61"/>
      <c r="J146" s="61"/>
      <c r="K146" s="62"/>
      <c r="L146" s="63"/>
      <c r="M146" s="63"/>
      <c r="N146" s="63"/>
      <c r="O146" s="63"/>
      <c r="P146" s="64"/>
      <c r="Q146" s="74"/>
      <c r="R146" s="74"/>
      <c r="S146" s="74"/>
      <c r="T146" s="61"/>
      <c r="V146" s="61"/>
      <c r="W146" s="61"/>
    </row>
    <row r="147">
      <c r="A147" s="61"/>
      <c r="B147" s="61"/>
      <c r="C147" s="61"/>
      <c r="G147" s="61"/>
      <c r="H147" s="61"/>
      <c r="J147" s="61"/>
      <c r="K147" s="62"/>
      <c r="L147" s="63"/>
      <c r="M147" s="63"/>
      <c r="N147" s="63"/>
      <c r="O147" s="63"/>
      <c r="P147" s="64"/>
      <c r="Q147" s="74"/>
      <c r="R147" s="74"/>
      <c r="S147" s="74"/>
      <c r="T147" s="61"/>
      <c r="V147" s="61"/>
      <c r="W147" s="61"/>
    </row>
    <row r="148">
      <c r="A148" s="61"/>
      <c r="B148" s="61"/>
      <c r="C148" s="61"/>
      <c r="G148" s="61"/>
      <c r="H148" s="61"/>
      <c r="J148" s="61"/>
      <c r="K148" s="62"/>
      <c r="L148" s="63"/>
      <c r="M148" s="63"/>
      <c r="N148" s="63"/>
      <c r="O148" s="63"/>
      <c r="P148" s="64"/>
      <c r="Q148" s="74"/>
      <c r="R148" s="74"/>
      <c r="S148" s="74"/>
      <c r="T148" s="61"/>
      <c r="V148" s="61"/>
      <c r="W148" s="61"/>
    </row>
    <row r="149">
      <c r="A149" s="61"/>
      <c r="B149" s="61"/>
      <c r="C149" s="61"/>
      <c r="G149" s="61"/>
      <c r="H149" s="61"/>
      <c r="J149" s="61"/>
      <c r="K149" s="62"/>
      <c r="L149" s="63"/>
      <c r="M149" s="63"/>
      <c r="N149" s="63"/>
      <c r="O149" s="63"/>
      <c r="P149" s="64"/>
      <c r="Q149" s="74"/>
      <c r="R149" s="74"/>
      <c r="S149" s="74"/>
      <c r="T149" s="61"/>
      <c r="V149" s="61"/>
      <c r="W149" s="61"/>
    </row>
    <row r="150">
      <c r="A150" s="61"/>
      <c r="B150" s="61"/>
      <c r="C150" s="61"/>
      <c r="G150" s="61"/>
      <c r="H150" s="61"/>
      <c r="J150" s="61"/>
      <c r="K150" s="62"/>
      <c r="L150" s="63"/>
      <c r="M150" s="63"/>
      <c r="N150" s="63"/>
      <c r="O150" s="63"/>
      <c r="P150" s="64"/>
      <c r="Q150" s="74"/>
      <c r="R150" s="74"/>
      <c r="S150" s="74"/>
      <c r="T150" s="61"/>
      <c r="V150" s="61"/>
      <c r="W150" s="61"/>
    </row>
    <row r="151">
      <c r="A151" s="61"/>
      <c r="B151" s="61"/>
      <c r="C151" s="61"/>
      <c r="G151" s="61"/>
      <c r="H151" s="61"/>
      <c r="J151" s="61"/>
      <c r="K151" s="62"/>
      <c r="L151" s="63"/>
      <c r="M151" s="63"/>
      <c r="N151" s="63"/>
      <c r="O151" s="63"/>
      <c r="P151" s="64"/>
      <c r="Q151" s="74"/>
      <c r="R151" s="74"/>
      <c r="S151" s="74"/>
      <c r="T151" s="61"/>
      <c r="V151" s="61"/>
      <c r="W151" s="61"/>
    </row>
    <row r="152">
      <c r="A152" s="61"/>
      <c r="B152" s="61"/>
      <c r="C152" s="61"/>
      <c r="G152" s="61"/>
      <c r="H152" s="61"/>
      <c r="J152" s="61"/>
      <c r="K152" s="62"/>
      <c r="L152" s="63"/>
      <c r="M152" s="63"/>
      <c r="N152" s="63"/>
      <c r="O152" s="63"/>
      <c r="P152" s="64"/>
      <c r="Q152" s="74"/>
      <c r="R152" s="74"/>
      <c r="S152" s="74"/>
      <c r="T152" s="61"/>
      <c r="V152" s="61"/>
      <c r="W152" s="61"/>
    </row>
    <row r="153">
      <c r="A153" s="61"/>
      <c r="B153" s="61"/>
      <c r="C153" s="61"/>
      <c r="G153" s="61"/>
      <c r="H153" s="61"/>
      <c r="J153" s="61"/>
      <c r="K153" s="62"/>
      <c r="L153" s="63"/>
      <c r="M153" s="63"/>
      <c r="N153" s="63"/>
      <c r="O153" s="63"/>
      <c r="P153" s="64"/>
      <c r="Q153" s="74"/>
      <c r="R153" s="74"/>
      <c r="S153" s="74"/>
      <c r="T153" s="61"/>
      <c r="V153" s="61"/>
      <c r="W153" s="61"/>
    </row>
    <row r="154">
      <c r="A154" s="61"/>
      <c r="B154" s="61"/>
      <c r="C154" s="61"/>
      <c r="G154" s="61"/>
      <c r="H154" s="61"/>
      <c r="J154" s="61"/>
      <c r="K154" s="62"/>
      <c r="L154" s="63"/>
      <c r="M154" s="63"/>
      <c r="N154" s="63"/>
      <c r="O154" s="63"/>
      <c r="P154" s="64"/>
      <c r="Q154" s="74"/>
      <c r="R154" s="74"/>
      <c r="S154" s="74"/>
      <c r="T154" s="61"/>
      <c r="V154" s="61"/>
      <c r="W154" s="61"/>
    </row>
    <row r="155">
      <c r="A155" s="61"/>
      <c r="B155" s="61"/>
      <c r="C155" s="61"/>
      <c r="G155" s="61"/>
      <c r="H155" s="61"/>
      <c r="J155" s="61"/>
      <c r="K155" s="62"/>
      <c r="L155" s="63"/>
      <c r="M155" s="63"/>
      <c r="N155" s="63"/>
      <c r="O155" s="63"/>
      <c r="P155" s="64"/>
      <c r="Q155" s="74"/>
      <c r="R155" s="74"/>
      <c r="S155" s="74"/>
      <c r="T155" s="61"/>
      <c r="V155" s="61"/>
      <c r="W155" s="61"/>
    </row>
    <row r="156">
      <c r="A156" s="61"/>
      <c r="B156" s="61"/>
      <c r="C156" s="61"/>
      <c r="G156" s="61"/>
      <c r="H156" s="61"/>
      <c r="J156" s="61"/>
      <c r="K156" s="62"/>
      <c r="L156" s="63"/>
      <c r="M156" s="63"/>
      <c r="N156" s="63"/>
      <c r="O156" s="63"/>
      <c r="P156" s="64"/>
      <c r="Q156" s="74"/>
      <c r="R156" s="74"/>
      <c r="S156" s="74"/>
      <c r="T156" s="61"/>
      <c r="V156" s="61"/>
      <c r="W156" s="61"/>
    </row>
    <row r="157">
      <c r="A157" s="61"/>
      <c r="B157" s="61"/>
      <c r="C157" s="61"/>
      <c r="G157" s="61"/>
      <c r="H157" s="61"/>
      <c r="J157" s="61"/>
      <c r="K157" s="62"/>
      <c r="L157" s="63"/>
      <c r="M157" s="63"/>
      <c r="N157" s="63"/>
      <c r="O157" s="63"/>
      <c r="P157" s="64"/>
      <c r="Q157" s="74"/>
      <c r="R157" s="74"/>
      <c r="S157" s="74"/>
      <c r="T157" s="61"/>
      <c r="V157" s="61"/>
      <c r="W157" s="61"/>
    </row>
    <row r="158">
      <c r="A158" s="61"/>
      <c r="B158" s="61"/>
      <c r="C158" s="61"/>
      <c r="G158" s="61"/>
      <c r="H158" s="61"/>
      <c r="J158" s="61"/>
      <c r="K158" s="62"/>
      <c r="L158" s="63"/>
      <c r="M158" s="63"/>
      <c r="N158" s="63"/>
      <c r="O158" s="63"/>
      <c r="P158" s="64"/>
      <c r="Q158" s="74"/>
      <c r="R158" s="74"/>
      <c r="S158" s="74"/>
      <c r="T158" s="61"/>
      <c r="V158" s="61"/>
      <c r="W158" s="61"/>
    </row>
    <row r="159">
      <c r="A159" s="61"/>
      <c r="B159" s="61"/>
      <c r="C159" s="61"/>
      <c r="G159" s="61"/>
      <c r="H159" s="61"/>
      <c r="J159" s="61"/>
      <c r="K159" s="62"/>
      <c r="L159" s="63"/>
      <c r="M159" s="63"/>
      <c r="N159" s="63"/>
      <c r="O159" s="63"/>
      <c r="P159" s="64"/>
      <c r="Q159" s="74"/>
      <c r="R159" s="74"/>
      <c r="S159" s="74"/>
      <c r="T159" s="61"/>
      <c r="V159" s="61"/>
      <c r="W159" s="61"/>
    </row>
    <row r="160">
      <c r="A160" s="61"/>
      <c r="B160" s="61"/>
      <c r="C160" s="61"/>
      <c r="G160" s="61"/>
      <c r="H160" s="61"/>
      <c r="J160" s="61"/>
      <c r="K160" s="62"/>
      <c r="L160" s="63"/>
      <c r="M160" s="63"/>
      <c r="N160" s="63"/>
      <c r="O160" s="63"/>
      <c r="P160" s="64"/>
      <c r="Q160" s="74"/>
      <c r="R160" s="74"/>
      <c r="S160" s="74"/>
      <c r="T160" s="61"/>
      <c r="V160" s="61"/>
      <c r="W160" s="61"/>
    </row>
    <row r="161">
      <c r="A161" s="61"/>
      <c r="B161" s="61"/>
      <c r="C161" s="61"/>
      <c r="G161" s="61"/>
      <c r="H161" s="61"/>
      <c r="J161" s="61"/>
      <c r="K161" s="62"/>
      <c r="L161" s="63"/>
      <c r="M161" s="63"/>
      <c r="N161" s="63"/>
      <c r="O161" s="63"/>
      <c r="P161" s="64"/>
      <c r="Q161" s="74"/>
      <c r="R161" s="74"/>
      <c r="S161" s="74"/>
      <c r="T161" s="61"/>
      <c r="V161" s="61"/>
      <c r="W161" s="61"/>
    </row>
    <row r="162">
      <c r="A162" s="61"/>
      <c r="B162" s="61"/>
      <c r="C162" s="61"/>
      <c r="G162" s="61"/>
      <c r="H162" s="61"/>
      <c r="J162" s="61"/>
      <c r="K162" s="62"/>
      <c r="L162" s="63"/>
      <c r="M162" s="63"/>
      <c r="N162" s="63"/>
      <c r="O162" s="63"/>
      <c r="P162" s="64"/>
      <c r="Q162" s="74"/>
      <c r="R162" s="74"/>
      <c r="S162" s="74"/>
      <c r="T162" s="61"/>
      <c r="V162" s="61"/>
      <c r="W162" s="61"/>
    </row>
    <row r="163">
      <c r="A163" s="61"/>
      <c r="B163" s="61"/>
      <c r="C163" s="61"/>
      <c r="G163" s="61"/>
      <c r="H163" s="61"/>
      <c r="J163" s="61"/>
      <c r="K163" s="62"/>
      <c r="L163" s="63"/>
      <c r="M163" s="63"/>
      <c r="N163" s="63"/>
      <c r="O163" s="63"/>
      <c r="P163" s="64"/>
      <c r="Q163" s="74"/>
      <c r="R163" s="74"/>
      <c r="S163" s="74"/>
      <c r="T163" s="61"/>
      <c r="V163" s="61"/>
      <c r="W163" s="61"/>
    </row>
    <row r="164">
      <c r="A164" s="61"/>
      <c r="B164" s="61"/>
      <c r="C164" s="61"/>
      <c r="G164" s="61"/>
      <c r="H164" s="61"/>
      <c r="J164" s="61"/>
      <c r="K164" s="62"/>
      <c r="L164" s="63"/>
      <c r="M164" s="63"/>
      <c r="N164" s="63"/>
      <c r="O164" s="63"/>
      <c r="P164" s="64"/>
      <c r="Q164" s="74"/>
      <c r="R164" s="74"/>
      <c r="S164" s="74"/>
      <c r="T164" s="61"/>
      <c r="V164" s="61"/>
      <c r="W164" s="61"/>
    </row>
    <row r="165">
      <c r="A165" s="61"/>
      <c r="B165" s="61"/>
      <c r="C165" s="61"/>
      <c r="G165" s="61"/>
      <c r="H165" s="61"/>
      <c r="J165" s="61"/>
      <c r="K165" s="62"/>
      <c r="L165" s="63"/>
      <c r="M165" s="63"/>
      <c r="N165" s="63"/>
      <c r="O165" s="63"/>
      <c r="P165" s="64"/>
      <c r="Q165" s="74"/>
      <c r="R165" s="74"/>
      <c r="S165" s="74"/>
      <c r="T165" s="61"/>
      <c r="V165" s="61"/>
      <c r="W165" s="61"/>
    </row>
    <row r="166">
      <c r="A166" s="61"/>
      <c r="B166" s="61"/>
      <c r="C166" s="61"/>
      <c r="G166" s="61"/>
      <c r="H166" s="61"/>
      <c r="J166" s="61"/>
      <c r="K166" s="62"/>
      <c r="L166" s="63"/>
      <c r="M166" s="63"/>
      <c r="N166" s="63"/>
      <c r="O166" s="63"/>
      <c r="P166" s="64"/>
      <c r="Q166" s="74"/>
      <c r="R166" s="74"/>
      <c r="S166" s="74"/>
      <c r="T166" s="61"/>
      <c r="V166" s="61"/>
      <c r="W166" s="61"/>
    </row>
    <row r="167">
      <c r="A167" s="61"/>
      <c r="B167" s="61"/>
      <c r="C167" s="61"/>
      <c r="G167" s="61"/>
      <c r="H167" s="61"/>
      <c r="J167" s="61"/>
      <c r="K167" s="62"/>
      <c r="L167" s="63"/>
      <c r="M167" s="63"/>
      <c r="N167" s="63"/>
      <c r="O167" s="63"/>
      <c r="P167" s="64"/>
      <c r="Q167" s="74"/>
      <c r="R167" s="74"/>
      <c r="S167" s="74"/>
      <c r="T167" s="61"/>
      <c r="V167" s="61"/>
      <c r="W167" s="61"/>
    </row>
    <row r="168">
      <c r="A168" s="61"/>
      <c r="B168" s="61"/>
      <c r="C168" s="61"/>
      <c r="G168" s="61"/>
      <c r="H168" s="61"/>
      <c r="J168" s="61"/>
      <c r="K168" s="62"/>
      <c r="L168" s="63"/>
      <c r="M168" s="63"/>
      <c r="N168" s="63"/>
      <c r="O168" s="63"/>
      <c r="P168" s="64"/>
      <c r="Q168" s="74"/>
      <c r="R168" s="74"/>
      <c r="S168" s="74"/>
      <c r="T168" s="61"/>
      <c r="V168" s="61"/>
      <c r="W168" s="61"/>
    </row>
    <row r="169">
      <c r="A169" s="61"/>
      <c r="B169" s="61"/>
      <c r="C169" s="61"/>
      <c r="G169" s="61"/>
      <c r="H169" s="61"/>
      <c r="J169" s="61"/>
      <c r="K169" s="62"/>
      <c r="L169" s="63"/>
      <c r="M169" s="63"/>
      <c r="N169" s="63"/>
      <c r="O169" s="63"/>
      <c r="P169" s="64"/>
      <c r="Q169" s="74"/>
      <c r="R169" s="74"/>
      <c r="S169" s="74"/>
      <c r="T169" s="61"/>
      <c r="V169" s="61"/>
      <c r="W169" s="61"/>
    </row>
    <row r="170">
      <c r="A170" s="61"/>
      <c r="B170" s="61"/>
      <c r="C170" s="61"/>
      <c r="G170" s="61"/>
      <c r="H170" s="61"/>
      <c r="J170" s="61"/>
      <c r="K170" s="62"/>
      <c r="L170" s="63"/>
      <c r="M170" s="63"/>
      <c r="N170" s="63"/>
      <c r="O170" s="63"/>
      <c r="P170" s="64"/>
      <c r="Q170" s="74"/>
      <c r="R170" s="74"/>
      <c r="S170" s="74"/>
      <c r="T170" s="61"/>
      <c r="V170" s="61"/>
      <c r="W170" s="61"/>
    </row>
    <row r="171">
      <c r="A171" s="61"/>
      <c r="B171" s="61"/>
      <c r="C171" s="61"/>
      <c r="G171" s="61"/>
      <c r="H171" s="61"/>
      <c r="J171" s="61"/>
      <c r="K171" s="62"/>
      <c r="L171" s="63"/>
      <c r="M171" s="63"/>
      <c r="N171" s="63"/>
      <c r="O171" s="63"/>
      <c r="P171" s="64"/>
      <c r="Q171" s="74"/>
      <c r="R171" s="74"/>
      <c r="S171" s="74"/>
      <c r="T171" s="61"/>
      <c r="V171" s="61"/>
      <c r="W171" s="61"/>
    </row>
    <row r="172">
      <c r="A172" s="61"/>
      <c r="B172" s="61"/>
      <c r="C172" s="61"/>
      <c r="G172" s="61"/>
      <c r="H172" s="61"/>
      <c r="J172" s="61"/>
      <c r="K172" s="62"/>
      <c r="L172" s="63"/>
      <c r="M172" s="63"/>
      <c r="N172" s="63"/>
      <c r="O172" s="63"/>
      <c r="P172" s="64"/>
      <c r="Q172" s="74"/>
      <c r="R172" s="74"/>
      <c r="S172" s="74"/>
      <c r="T172" s="61"/>
      <c r="V172" s="61"/>
      <c r="W172" s="61"/>
    </row>
    <row r="173">
      <c r="A173" s="61"/>
      <c r="B173" s="61"/>
      <c r="C173" s="61"/>
      <c r="G173" s="61"/>
      <c r="H173" s="61"/>
      <c r="J173" s="61"/>
      <c r="K173" s="62"/>
      <c r="L173" s="63"/>
      <c r="M173" s="63"/>
      <c r="N173" s="63"/>
      <c r="O173" s="63"/>
      <c r="P173" s="64"/>
      <c r="Q173" s="74"/>
      <c r="R173" s="74"/>
      <c r="S173" s="74"/>
      <c r="T173" s="61"/>
      <c r="V173" s="61"/>
      <c r="W173" s="61"/>
    </row>
    <row r="174">
      <c r="A174" s="61"/>
      <c r="B174" s="61"/>
      <c r="C174" s="61"/>
      <c r="G174" s="61"/>
      <c r="H174" s="61"/>
      <c r="J174" s="61"/>
      <c r="K174" s="62"/>
      <c r="L174" s="63"/>
      <c r="M174" s="63"/>
      <c r="N174" s="63"/>
      <c r="O174" s="63"/>
      <c r="P174" s="64"/>
      <c r="Q174" s="74"/>
      <c r="R174" s="74"/>
      <c r="S174" s="74"/>
      <c r="T174" s="61"/>
      <c r="V174" s="61"/>
      <c r="W174" s="61"/>
    </row>
    <row r="175">
      <c r="A175" s="61"/>
      <c r="B175" s="61"/>
      <c r="C175" s="61"/>
      <c r="G175" s="61"/>
      <c r="H175" s="61"/>
      <c r="J175" s="61"/>
      <c r="K175" s="62"/>
      <c r="L175" s="63"/>
      <c r="M175" s="63"/>
      <c r="N175" s="63"/>
      <c r="O175" s="63"/>
      <c r="P175" s="64"/>
      <c r="Q175" s="74"/>
      <c r="R175" s="74"/>
      <c r="S175" s="74"/>
      <c r="T175" s="61"/>
      <c r="V175" s="61"/>
      <c r="W175" s="61"/>
    </row>
    <row r="176">
      <c r="A176" s="61"/>
      <c r="B176" s="61"/>
      <c r="C176" s="61"/>
      <c r="G176" s="61"/>
      <c r="H176" s="61"/>
      <c r="J176" s="61"/>
      <c r="K176" s="62"/>
      <c r="L176" s="63"/>
      <c r="M176" s="63"/>
      <c r="N176" s="63"/>
      <c r="O176" s="63"/>
      <c r="P176" s="64"/>
      <c r="Q176" s="74"/>
      <c r="R176" s="74"/>
      <c r="S176" s="74"/>
      <c r="T176" s="61"/>
      <c r="V176" s="61"/>
      <c r="W176" s="61"/>
    </row>
    <row r="177">
      <c r="A177" s="61"/>
      <c r="B177" s="61"/>
      <c r="C177" s="61"/>
      <c r="G177" s="61"/>
      <c r="H177" s="61"/>
      <c r="J177" s="61"/>
      <c r="K177" s="62"/>
      <c r="L177" s="63"/>
      <c r="M177" s="63"/>
      <c r="N177" s="63"/>
      <c r="O177" s="63"/>
      <c r="P177" s="64"/>
      <c r="Q177" s="74"/>
      <c r="R177" s="74"/>
      <c r="S177" s="74"/>
      <c r="T177" s="61"/>
      <c r="V177" s="61"/>
      <c r="W177" s="61"/>
    </row>
    <row r="178">
      <c r="A178" s="61"/>
      <c r="B178" s="61"/>
      <c r="C178" s="61"/>
      <c r="G178" s="61"/>
      <c r="H178" s="61"/>
      <c r="J178" s="61"/>
      <c r="K178" s="62"/>
      <c r="L178" s="63"/>
      <c r="M178" s="63"/>
      <c r="N178" s="63"/>
      <c r="O178" s="63"/>
      <c r="P178" s="64"/>
      <c r="Q178" s="74"/>
      <c r="R178" s="74"/>
      <c r="S178" s="74"/>
      <c r="T178" s="61"/>
      <c r="V178" s="61"/>
      <c r="W178" s="61"/>
    </row>
    <row r="179">
      <c r="A179" s="61"/>
      <c r="B179" s="61"/>
      <c r="C179" s="61"/>
      <c r="G179" s="61"/>
      <c r="H179" s="61"/>
      <c r="J179" s="61"/>
      <c r="K179" s="62"/>
      <c r="L179" s="63"/>
      <c r="M179" s="63"/>
      <c r="N179" s="63"/>
      <c r="O179" s="63"/>
      <c r="P179" s="64"/>
      <c r="Q179" s="74"/>
      <c r="R179" s="74"/>
      <c r="S179" s="74"/>
      <c r="T179" s="61"/>
      <c r="V179" s="61"/>
      <c r="W179" s="61"/>
    </row>
    <row r="180">
      <c r="A180" s="61"/>
      <c r="B180" s="61"/>
      <c r="C180" s="61"/>
      <c r="G180" s="61"/>
      <c r="H180" s="61"/>
      <c r="J180" s="61"/>
      <c r="K180" s="62"/>
      <c r="L180" s="63"/>
      <c r="M180" s="63"/>
      <c r="N180" s="63"/>
      <c r="O180" s="63"/>
      <c r="P180" s="64"/>
      <c r="Q180" s="74"/>
      <c r="R180" s="74"/>
      <c r="S180" s="74"/>
      <c r="T180" s="61"/>
      <c r="V180" s="61"/>
      <c r="W180" s="61"/>
    </row>
    <row r="181">
      <c r="A181" s="61"/>
      <c r="B181" s="61"/>
      <c r="C181" s="61"/>
      <c r="G181" s="61"/>
      <c r="H181" s="61"/>
      <c r="J181" s="61"/>
      <c r="K181" s="62"/>
      <c r="L181" s="63"/>
      <c r="M181" s="63"/>
      <c r="N181" s="63"/>
      <c r="O181" s="63"/>
      <c r="P181" s="64"/>
      <c r="Q181" s="74"/>
      <c r="R181" s="74"/>
      <c r="S181" s="74"/>
      <c r="T181" s="61"/>
      <c r="V181" s="61"/>
      <c r="W181" s="61"/>
    </row>
    <row r="182">
      <c r="A182" s="61"/>
      <c r="B182" s="61"/>
      <c r="C182" s="61"/>
      <c r="G182" s="61"/>
      <c r="H182" s="61"/>
      <c r="J182" s="61"/>
      <c r="K182" s="62"/>
      <c r="L182" s="63"/>
      <c r="M182" s="63"/>
      <c r="N182" s="63"/>
      <c r="O182" s="63"/>
      <c r="P182" s="64"/>
      <c r="Q182" s="74"/>
      <c r="R182" s="74"/>
      <c r="S182" s="74"/>
      <c r="T182" s="61"/>
      <c r="V182" s="61"/>
      <c r="W182" s="61"/>
    </row>
    <row r="183">
      <c r="A183" s="61"/>
      <c r="B183" s="61"/>
      <c r="C183" s="61"/>
      <c r="G183" s="61"/>
      <c r="H183" s="61"/>
      <c r="J183" s="61"/>
      <c r="K183" s="62"/>
      <c r="L183" s="63"/>
      <c r="M183" s="63"/>
      <c r="N183" s="63"/>
      <c r="O183" s="63"/>
      <c r="P183" s="64"/>
      <c r="Q183" s="74"/>
      <c r="R183" s="74"/>
      <c r="S183" s="74"/>
      <c r="T183" s="61"/>
      <c r="V183" s="61"/>
      <c r="W183" s="61"/>
    </row>
    <row r="184">
      <c r="A184" s="61"/>
      <c r="B184" s="61"/>
      <c r="C184" s="61"/>
      <c r="G184" s="61"/>
      <c r="H184" s="61"/>
      <c r="J184" s="61"/>
      <c r="K184" s="62"/>
      <c r="L184" s="63"/>
      <c r="M184" s="63"/>
      <c r="N184" s="63"/>
      <c r="O184" s="63"/>
      <c r="P184" s="64"/>
      <c r="Q184" s="74"/>
      <c r="R184" s="74"/>
      <c r="S184" s="74"/>
      <c r="T184" s="61"/>
      <c r="V184" s="61"/>
      <c r="W184" s="61"/>
    </row>
    <row r="185">
      <c r="A185" s="61"/>
      <c r="B185" s="61"/>
      <c r="C185" s="61"/>
      <c r="G185" s="61"/>
      <c r="H185" s="61"/>
      <c r="J185" s="61"/>
      <c r="K185" s="62"/>
      <c r="L185" s="63"/>
      <c r="M185" s="63"/>
      <c r="N185" s="63"/>
      <c r="O185" s="63"/>
      <c r="P185" s="64"/>
      <c r="Q185" s="74"/>
      <c r="R185" s="74"/>
      <c r="S185" s="74"/>
      <c r="T185" s="61"/>
      <c r="V185" s="61"/>
      <c r="W185" s="61"/>
    </row>
    <row r="186">
      <c r="A186" s="61"/>
      <c r="B186" s="61"/>
      <c r="C186" s="61"/>
      <c r="G186" s="61"/>
      <c r="H186" s="61"/>
      <c r="J186" s="61"/>
      <c r="K186" s="62"/>
      <c r="L186" s="63"/>
      <c r="M186" s="63"/>
      <c r="N186" s="63"/>
      <c r="O186" s="63"/>
      <c r="P186" s="64"/>
      <c r="Q186" s="74"/>
      <c r="R186" s="74"/>
      <c r="S186" s="74"/>
      <c r="T186" s="61"/>
      <c r="V186" s="61"/>
      <c r="W186" s="61"/>
    </row>
    <row r="187">
      <c r="A187" s="61"/>
      <c r="B187" s="61"/>
      <c r="C187" s="61"/>
      <c r="G187" s="61"/>
      <c r="H187" s="61"/>
      <c r="J187" s="61"/>
      <c r="K187" s="62"/>
      <c r="L187" s="63"/>
      <c r="M187" s="63"/>
      <c r="N187" s="63"/>
      <c r="O187" s="63"/>
      <c r="P187" s="64"/>
      <c r="Q187" s="74"/>
      <c r="R187" s="74"/>
      <c r="S187" s="74"/>
      <c r="T187" s="61"/>
      <c r="V187" s="61"/>
      <c r="W187" s="61"/>
    </row>
    <row r="188">
      <c r="A188" s="61"/>
      <c r="B188" s="61"/>
      <c r="C188" s="61"/>
      <c r="G188" s="61"/>
      <c r="H188" s="61"/>
      <c r="J188" s="61"/>
      <c r="K188" s="62"/>
      <c r="L188" s="63"/>
      <c r="M188" s="63"/>
      <c r="N188" s="63"/>
      <c r="O188" s="63"/>
      <c r="P188" s="64"/>
      <c r="Q188" s="74"/>
      <c r="R188" s="74"/>
      <c r="S188" s="74"/>
      <c r="T188" s="61"/>
      <c r="V188" s="61"/>
      <c r="W188" s="61"/>
    </row>
    <row r="189">
      <c r="A189" s="61"/>
      <c r="B189" s="61"/>
      <c r="C189" s="61"/>
      <c r="G189" s="61"/>
      <c r="H189" s="61"/>
      <c r="J189" s="61"/>
      <c r="K189" s="62"/>
      <c r="L189" s="63"/>
      <c r="M189" s="63"/>
      <c r="N189" s="63"/>
      <c r="O189" s="63"/>
      <c r="P189" s="64"/>
      <c r="Q189" s="74"/>
      <c r="R189" s="74"/>
      <c r="S189" s="74"/>
      <c r="T189" s="61"/>
      <c r="V189" s="61"/>
      <c r="W189" s="61"/>
    </row>
    <row r="190">
      <c r="A190" s="61"/>
      <c r="B190" s="61"/>
      <c r="C190" s="61"/>
      <c r="G190" s="61"/>
      <c r="H190" s="61"/>
      <c r="J190" s="61"/>
      <c r="K190" s="62"/>
      <c r="L190" s="63"/>
      <c r="M190" s="63"/>
      <c r="N190" s="63"/>
      <c r="O190" s="63"/>
      <c r="P190" s="64"/>
      <c r="Q190" s="74"/>
      <c r="R190" s="74"/>
      <c r="S190" s="74"/>
      <c r="T190" s="61"/>
      <c r="V190" s="61"/>
      <c r="W190" s="61"/>
    </row>
    <row r="191">
      <c r="A191" s="61"/>
      <c r="B191" s="61"/>
      <c r="C191" s="61"/>
      <c r="G191" s="61"/>
      <c r="H191" s="61"/>
      <c r="J191" s="61"/>
      <c r="K191" s="62"/>
      <c r="L191" s="63"/>
      <c r="M191" s="63"/>
      <c r="N191" s="63"/>
      <c r="O191" s="63"/>
      <c r="P191" s="64"/>
      <c r="Q191" s="74"/>
      <c r="R191" s="74"/>
      <c r="S191" s="74"/>
      <c r="T191" s="61"/>
      <c r="V191" s="61"/>
      <c r="W191" s="61"/>
    </row>
    <row r="192">
      <c r="A192" s="61"/>
      <c r="B192" s="61"/>
      <c r="C192" s="61"/>
      <c r="G192" s="61"/>
      <c r="H192" s="61"/>
      <c r="J192" s="61"/>
      <c r="K192" s="62"/>
      <c r="L192" s="63"/>
      <c r="M192" s="63"/>
      <c r="N192" s="63"/>
      <c r="O192" s="63"/>
      <c r="P192" s="64"/>
      <c r="Q192" s="74"/>
      <c r="R192" s="74"/>
      <c r="S192" s="74"/>
      <c r="T192" s="61"/>
      <c r="V192" s="61"/>
      <c r="W192" s="61"/>
    </row>
    <row r="193">
      <c r="A193" s="61"/>
      <c r="B193" s="61"/>
      <c r="C193" s="61"/>
      <c r="G193" s="61"/>
      <c r="H193" s="61"/>
      <c r="J193" s="61"/>
      <c r="K193" s="62"/>
      <c r="L193" s="63"/>
      <c r="M193" s="63"/>
      <c r="N193" s="63"/>
      <c r="O193" s="63"/>
      <c r="P193" s="64"/>
      <c r="Q193" s="74"/>
      <c r="R193" s="74"/>
      <c r="S193" s="74"/>
      <c r="T193" s="61"/>
      <c r="V193" s="61"/>
      <c r="W193" s="61"/>
    </row>
    <row r="194">
      <c r="A194" s="61"/>
      <c r="B194" s="61"/>
      <c r="C194" s="61"/>
      <c r="G194" s="61"/>
      <c r="H194" s="61"/>
      <c r="J194" s="61"/>
      <c r="K194" s="62"/>
      <c r="L194" s="63"/>
      <c r="M194" s="63"/>
      <c r="N194" s="63"/>
      <c r="O194" s="63"/>
      <c r="P194" s="64"/>
      <c r="Q194" s="74"/>
      <c r="R194" s="74"/>
      <c r="S194" s="74"/>
      <c r="T194" s="61"/>
      <c r="V194" s="61"/>
      <c r="W194" s="61"/>
    </row>
    <row r="195">
      <c r="A195" s="61"/>
      <c r="B195" s="61"/>
      <c r="C195" s="61"/>
      <c r="G195" s="61"/>
      <c r="H195" s="61"/>
      <c r="J195" s="61"/>
      <c r="K195" s="62"/>
      <c r="L195" s="63"/>
      <c r="M195" s="63"/>
      <c r="N195" s="63"/>
      <c r="O195" s="63"/>
      <c r="P195" s="64"/>
      <c r="Q195" s="74"/>
      <c r="R195" s="74"/>
      <c r="S195" s="74"/>
      <c r="T195" s="61"/>
      <c r="V195" s="61"/>
      <c r="W195" s="61"/>
    </row>
    <row r="196">
      <c r="A196" s="61"/>
      <c r="B196" s="61"/>
      <c r="C196" s="61"/>
      <c r="G196" s="61"/>
      <c r="H196" s="61"/>
      <c r="J196" s="61"/>
      <c r="K196" s="62"/>
      <c r="L196" s="63"/>
      <c r="M196" s="63"/>
      <c r="N196" s="63"/>
      <c r="O196" s="63"/>
      <c r="P196" s="64"/>
      <c r="Q196" s="74"/>
      <c r="R196" s="74"/>
      <c r="S196" s="74"/>
      <c r="T196" s="61"/>
      <c r="V196" s="61"/>
      <c r="W196" s="61"/>
    </row>
    <row r="197">
      <c r="A197" s="61"/>
      <c r="B197" s="61"/>
      <c r="C197" s="61"/>
      <c r="G197" s="61"/>
      <c r="H197" s="61"/>
      <c r="J197" s="61"/>
      <c r="K197" s="62"/>
      <c r="L197" s="63"/>
      <c r="M197" s="63"/>
      <c r="N197" s="63"/>
      <c r="O197" s="63"/>
      <c r="P197" s="64"/>
      <c r="Q197" s="74"/>
      <c r="R197" s="74"/>
      <c r="S197" s="74"/>
      <c r="T197" s="61"/>
      <c r="V197" s="61"/>
      <c r="W197" s="61"/>
    </row>
    <row r="198">
      <c r="A198" s="61"/>
      <c r="B198" s="61"/>
      <c r="C198" s="61"/>
      <c r="G198" s="61"/>
      <c r="H198" s="61"/>
      <c r="J198" s="61"/>
      <c r="K198" s="62"/>
      <c r="L198" s="63"/>
      <c r="M198" s="63"/>
      <c r="N198" s="63"/>
      <c r="O198" s="63"/>
      <c r="P198" s="64"/>
      <c r="Q198" s="74"/>
      <c r="R198" s="74"/>
      <c r="S198" s="74"/>
      <c r="T198" s="61"/>
      <c r="V198" s="61"/>
      <c r="W198" s="61"/>
    </row>
    <row r="199">
      <c r="A199" s="61"/>
      <c r="B199" s="61"/>
      <c r="C199" s="61"/>
      <c r="G199" s="61"/>
      <c r="H199" s="61"/>
      <c r="J199" s="61"/>
      <c r="K199" s="62"/>
      <c r="L199" s="63"/>
      <c r="M199" s="63"/>
      <c r="N199" s="63"/>
      <c r="O199" s="63"/>
      <c r="P199" s="64"/>
      <c r="Q199" s="74"/>
      <c r="R199" s="74"/>
      <c r="S199" s="74"/>
      <c r="T199" s="61"/>
      <c r="V199" s="61"/>
      <c r="W199" s="61"/>
    </row>
    <row r="200">
      <c r="A200" s="61"/>
      <c r="B200" s="61"/>
      <c r="C200" s="61"/>
      <c r="G200" s="61"/>
      <c r="H200" s="61"/>
      <c r="J200" s="61"/>
      <c r="K200" s="62"/>
      <c r="L200" s="63"/>
      <c r="M200" s="63"/>
      <c r="N200" s="63"/>
      <c r="O200" s="63"/>
      <c r="P200" s="64"/>
      <c r="Q200" s="74"/>
      <c r="R200" s="74"/>
      <c r="S200" s="74"/>
      <c r="T200" s="61"/>
      <c r="V200" s="61"/>
      <c r="W200" s="61"/>
    </row>
    <row r="201">
      <c r="A201" s="61"/>
      <c r="B201" s="61"/>
      <c r="C201" s="61"/>
      <c r="G201" s="61"/>
      <c r="H201" s="61"/>
      <c r="J201" s="61"/>
      <c r="K201" s="62"/>
      <c r="L201" s="63"/>
      <c r="M201" s="63"/>
      <c r="N201" s="63"/>
      <c r="O201" s="63"/>
      <c r="P201" s="64"/>
      <c r="Q201" s="74"/>
      <c r="R201" s="74"/>
      <c r="S201" s="74"/>
      <c r="T201" s="61"/>
      <c r="V201" s="61"/>
      <c r="W201" s="61"/>
    </row>
    <row r="202">
      <c r="A202" s="61"/>
      <c r="B202" s="61"/>
      <c r="C202" s="61"/>
      <c r="G202" s="61"/>
      <c r="H202" s="61"/>
      <c r="J202" s="61"/>
      <c r="K202" s="62"/>
      <c r="L202" s="63"/>
      <c r="M202" s="63"/>
      <c r="N202" s="63"/>
      <c r="O202" s="63"/>
      <c r="P202" s="64"/>
      <c r="Q202" s="74"/>
      <c r="R202" s="74"/>
      <c r="S202" s="74"/>
      <c r="T202" s="61"/>
      <c r="V202" s="61"/>
      <c r="W202" s="61"/>
    </row>
    <row r="203">
      <c r="A203" s="61"/>
      <c r="B203" s="61"/>
      <c r="C203" s="61"/>
      <c r="G203" s="61"/>
      <c r="H203" s="61"/>
      <c r="J203" s="61"/>
      <c r="K203" s="62"/>
      <c r="L203" s="63"/>
      <c r="M203" s="63"/>
      <c r="N203" s="63"/>
      <c r="O203" s="63"/>
      <c r="P203" s="64"/>
      <c r="Q203" s="74"/>
      <c r="R203" s="74"/>
      <c r="S203" s="74"/>
      <c r="T203" s="61"/>
      <c r="V203" s="61"/>
      <c r="W203" s="61"/>
    </row>
    <row r="204">
      <c r="A204" s="61"/>
      <c r="B204" s="61"/>
      <c r="C204" s="61"/>
      <c r="G204" s="61"/>
      <c r="H204" s="61"/>
      <c r="J204" s="61"/>
      <c r="K204" s="62"/>
      <c r="L204" s="63"/>
      <c r="M204" s="63"/>
      <c r="N204" s="63"/>
      <c r="O204" s="63"/>
      <c r="P204" s="64"/>
      <c r="Q204" s="74"/>
      <c r="R204" s="74"/>
      <c r="S204" s="74"/>
      <c r="T204" s="61"/>
      <c r="V204" s="61"/>
      <c r="W204" s="61"/>
    </row>
    <row r="205">
      <c r="A205" s="61"/>
      <c r="B205" s="61"/>
      <c r="C205" s="61"/>
      <c r="G205" s="61"/>
      <c r="H205" s="61"/>
      <c r="J205" s="61"/>
      <c r="K205" s="62"/>
      <c r="L205" s="63"/>
      <c r="M205" s="63"/>
      <c r="N205" s="63"/>
      <c r="O205" s="63"/>
      <c r="P205" s="64"/>
      <c r="Q205" s="74"/>
      <c r="R205" s="74"/>
      <c r="S205" s="74"/>
      <c r="T205" s="61"/>
      <c r="V205" s="61"/>
      <c r="W205" s="61"/>
    </row>
    <row r="206">
      <c r="A206" s="61"/>
      <c r="B206" s="61"/>
      <c r="C206" s="61"/>
      <c r="G206" s="61"/>
      <c r="H206" s="61"/>
      <c r="J206" s="61"/>
      <c r="K206" s="62"/>
      <c r="L206" s="63"/>
      <c r="M206" s="63"/>
      <c r="N206" s="63"/>
      <c r="O206" s="63"/>
      <c r="P206" s="64"/>
      <c r="Q206" s="74"/>
      <c r="R206" s="74"/>
      <c r="S206" s="74"/>
      <c r="T206" s="61"/>
      <c r="V206" s="61"/>
      <c r="W206" s="61"/>
    </row>
    <row r="207">
      <c r="A207" s="61"/>
      <c r="B207" s="61"/>
      <c r="C207" s="61"/>
      <c r="G207" s="61"/>
      <c r="H207" s="61"/>
      <c r="J207" s="61"/>
      <c r="K207" s="62"/>
      <c r="L207" s="63"/>
      <c r="M207" s="63"/>
      <c r="N207" s="63"/>
      <c r="O207" s="63"/>
      <c r="P207" s="64"/>
      <c r="Q207" s="74"/>
      <c r="R207" s="74"/>
      <c r="S207" s="74"/>
      <c r="T207" s="61"/>
      <c r="V207" s="61"/>
      <c r="W207" s="61"/>
    </row>
    <row r="208">
      <c r="A208" s="61"/>
      <c r="B208" s="61"/>
      <c r="C208" s="61"/>
      <c r="G208" s="61"/>
      <c r="H208" s="61"/>
      <c r="J208" s="61"/>
      <c r="K208" s="62"/>
      <c r="L208" s="63"/>
      <c r="M208" s="63"/>
      <c r="N208" s="63"/>
      <c r="O208" s="63"/>
      <c r="P208" s="64"/>
      <c r="Q208" s="74"/>
      <c r="R208" s="74"/>
      <c r="S208" s="74"/>
      <c r="T208" s="61"/>
      <c r="V208" s="61"/>
      <c r="W208" s="61"/>
    </row>
    <row r="209">
      <c r="A209" s="61"/>
      <c r="B209" s="61"/>
      <c r="C209" s="61"/>
      <c r="G209" s="61"/>
      <c r="H209" s="61"/>
      <c r="J209" s="61"/>
      <c r="K209" s="62"/>
      <c r="L209" s="63"/>
      <c r="M209" s="63"/>
      <c r="N209" s="63"/>
      <c r="O209" s="63"/>
      <c r="P209" s="64"/>
      <c r="Q209" s="74"/>
      <c r="R209" s="74"/>
      <c r="S209" s="74"/>
      <c r="T209" s="61"/>
      <c r="V209" s="61"/>
      <c r="W209" s="61"/>
    </row>
    <row r="210">
      <c r="A210" s="61"/>
      <c r="B210" s="61"/>
      <c r="C210" s="61"/>
      <c r="G210" s="61"/>
      <c r="H210" s="61"/>
      <c r="J210" s="61"/>
      <c r="K210" s="62"/>
      <c r="L210" s="63"/>
      <c r="M210" s="63"/>
      <c r="N210" s="63"/>
      <c r="O210" s="63"/>
      <c r="P210" s="64"/>
      <c r="Q210" s="74"/>
      <c r="R210" s="74"/>
      <c r="S210" s="74"/>
      <c r="T210" s="61"/>
      <c r="V210" s="61"/>
      <c r="W210" s="61"/>
    </row>
    <row r="211">
      <c r="A211" s="61"/>
      <c r="B211" s="61"/>
      <c r="C211" s="61"/>
      <c r="G211" s="61"/>
      <c r="H211" s="61"/>
      <c r="J211" s="61"/>
      <c r="K211" s="62"/>
      <c r="L211" s="63"/>
      <c r="M211" s="63"/>
      <c r="N211" s="63"/>
      <c r="O211" s="63"/>
      <c r="P211" s="64"/>
      <c r="Q211" s="74"/>
      <c r="R211" s="74"/>
      <c r="S211" s="74"/>
      <c r="T211" s="61"/>
      <c r="V211" s="61"/>
      <c r="W211" s="61"/>
    </row>
    <row r="212">
      <c r="A212" s="61"/>
      <c r="B212" s="61"/>
      <c r="C212" s="61"/>
      <c r="G212" s="61"/>
      <c r="H212" s="61"/>
      <c r="J212" s="61"/>
      <c r="K212" s="62"/>
      <c r="L212" s="63"/>
      <c r="M212" s="63"/>
      <c r="N212" s="63"/>
      <c r="O212" s="63"/>
      <c r="P212" s="64"/>
      <c r="Q212" s="74"/>
      <c r="R212" s="74"/>
      <c r="S212" s="74"/>
      <c r="T212" s="61"/>
      <c r="V212" s="61"/>
      <c r="W212" s="61"/>
    </row>
    <row r="213">
      <c r="A213" s="61"/>
      <c r="B213" s="61"/>
      <c r="C213" s="61"/>
      <c r="G213" s="61"/>
      <c r="H213" s="61"/>
      <c r="J213" s="61"/>
      <c r="K213" s="62"/>
      <c r="L213" s="63"/>
      <c r="M213" s="63"/>
      <c r="N213" s="63"/>
      <c r="O213" s="63"/>
      <c r="P213" s="64"/>
      <c r="Q213" s="74"/>
      <c r="R213" s="74"/>
      <c r="S213" s="74"/>
      <c r="T213" s="61"/>
      <c r="V213" s="61"/>
      <c r="W213" s="61"/>
    </row>
    <row r="214">
      <c r="A214" s="61"/>
      <c r="B214" s="61"/>
      <c r="C214" s="61"/>
      <c r="G214" s="61"/>
      <c r="H214" s="61"/>
      <c r="J214" s="61"/>
      <c r="K214" s="62"/>
      <c r="L214" s="63"/>
      <c r="M214" s="63"/>
      <c r="N214" s="63"/>
      <c r="O214" s="63"/>
      <c r="P214" s="64"/>
      <c r="Q214" s="74"/>
      <c r="R214" s="74"/>
      <c r="S214" s="74"/>
      <c r="T214" s="61"/>
      <c r="V214" s="61"/>
      <c r="W214" s="61"/>
    </row>
    <row r="215">
      <c r="A215" s="61"/>
      <c r="B215" s="61"/>
      <c r="C215" s="61"/>
      <c r="G215" s="61"/>
      <c r="H215" s="61"/>
      <c r="J215" s="61"/>
      <c r="K215" s="62"/>
      <c r="L215" s="63"/>
      <c r="M215" s="63"/>
      <c r="N215" s="63"/>
      <c r="O215" s="63"/>
      <c r="P215" s="64"/>
      <c r="Q215" s="74"/>
      <c r="R215" s="74"/>
      <c r="S215" s="74"/>
      <c r="T215" s="61"/>
      <c r="V215" s="61"/>
      <c r="W215" s="61"/>
    </row>
    <row r="216">
      <c r="A216" s="61"/>
      <c r="B216" s="61"/>
      <c r="C216" s="61"/>
      <c r="G216" s="61"/>
      <c r="H216" s="61"/>
      <c r="J216" s="61"/>
      <c r="K216" s="62"/>
      <c r="L216" s="63"/>
      <c r="M216" s="63"/>
      <c r="N216" s="63"/>
      <c r="O216" s="63"/>
      <c r="P216" s="64"/>
      <c r="Q216" s="74"/>
      <c r="R216" s="74"/>
      <c r="S216" s="74"/>
      <c r="T216" s="61"/>
      <c r="V216" s="61"/>
      <c r="W216" s="61"/>
    </row>
    <row r="217">
      <c r="A217" s="61"/>
      <c r="B217" s="61"/>
      <c r="C217" s="61"/>
      <c r="G217" s="61"/>
      <c r="H217" s="61"/>
      <c r="J217" s="61"/>
      <c r="K217" s="62"/>
      <c r="L217" s="63"/>
      <c r="M217" s="63"/>
      <c r="N217" s="63"/>
      <c r="O217" s="63"/>
      <c r="P217" s="64"/>
      <c r="Q217" s="74"/>
      <c r="R217" s="74"/>
      <c r="S217" s="74"/>
      <c r="T217" s="61"/>
      <c r="V217" s="61"/>
      <c r="W217" s="61"/>
    </row>
    <row r="218">
      <c r="A218" s="61"/>
      <c r="B218" s="61"/>
      <c r="C218" s="61"/>
      <c r="G218" s="61"/>
      <c r="H218" s="61"/>
      <c r="J218" s="61"/>
      <c r="K218" s="62"/>
      <c r="L218" s="63"/>
      <c r="M218" s="63"/>
      <c r="N218" s="63"/>
      <c r="O218" s="63"/>
      <c r="P218" s="64"/>
      <c r="Q218" s="74"/>
      <c r="R218" s="74"/>
      <c r="S218" s="74"/>
      <c r="T218" s="61"/>
      <c r="V218" s="61"/>
      <c r="W218" s="61"/>
    </row>
    <row r="219">
      <c r="A219" s="61"/>
      <c r="B219" s="61"/>
      <c r="C219" s="61"/>
      <c r="G219" s="61"/>
      <c r="H219" s="61"/>
      <c r="J219" s="61"/>
      <c r="K219" s="62"/>
      <c r="L219" s="63"/>
      <c r="M219" s="63"/>
      <c r="N219" s="63"/>
      <c r="O219" s="63"/>
      <c r="P219" s="64"/>
      <c r="Q219" s="74"/>
      <c r="R219" s="74"/>
      <c r="S219" s="74"/>
      <c r="T219" s="61"/>
      <c r="V219" s="61"/>
      <c r="W219" s="61"/>
    </row>
    <row r="220">
      <c r="A220" s="61"/>
      <c r="B220" s="61"/>
      <c r="C220" s="61"/>
      <c r="G220" s="61"/>
      <c r="H220" s="61"/>
      <c r="J220" s="61"/>
      <c r="K220" s="62"/>
      <c r="L220" s="63"/>
      <c r="M220" s="63"/>
      <c r="N220" s="63"/>
      <c r="O220" s="63"/>
      <c r="P220" s="64"/>
      <c r="Q220" s="74"/>
      <c r="R220" s="74"/>
      <c r="S220" s="74"/>
      <c r="T220" s="61"/>
      <c r="V220" s="61"/>
      <c r="W220" s="61"/>
    </row>
    <row r="221">
      <c r="A221" s="61"/>
      <c r="B221" s="61"/>
      <c r="C221" s="61"/>
      <c r="G221" s="61"/>
      <c r="H221" s="61"/>
      <c r="J221" s="61"/>
      <c r="K221" s="62"/>
      <c r="L221" s="63"/>
      <c r="M221" s="63"/>
      <c r="N221" s="63"/>
      <c r="O221" s="63"/>
      <c r="P221" s="64"/>
      <c r="Q221" s="74"/>
      <c r="R221" s="74"/>
      <c r="S221" s="74"/>
      <c r="T221" s="61"/>
      <c r="V221" s="61"/>
      <c r="W221" s="61"/>
    </row>
    <row r="222">
      <c r="A222" s="61"/>
      <c r="B222" s="61"/>
      <c r="C222" s="61"/>
      <c r="G222" s="61"/>
      <c r="H222" s="61"/>
      <c r="J222" s="61"/>
      <c r="K222" s="62"/>
      <c r="L222" s="63"/>
      <c r="M222" s="63"/>
      <c r="N222" s="63"/>
      <c r="O222" s="63"/>
      <c r="P222" s="64"/>
      <c r="Q222" s="74"/>
      <c r="R222" s="74"/>
      <c r="S222" s="74"/>
      <c r="T222" s="61"/>
      <c r="V222" s="61"/>
      <c r="W222" s="61"/>
    </row>
    <row r="223">
      <c r="A223" s="61"/>
      <c r="B223" s="61"/>
      <c r="C223" s="61"/>
      <c r="G223" s="61"/>
      <c r="H223" s="61"/>
      <c r="J223" s="61"/>
      <c r="K223" s="62"/>
      <c r="L223" s="63"/>
      <c r="M223" s="63"/>
      <c r="N223" s="63"/>
      <c r="O223" s="63"/>
      <c r="P223" s="64"/>
      <c r="Q223" s="74"/>
      <c r="R223" s="74"/>
      <c r="S223" s="74"/>
      <c r="T223" s="61"/>
      <c r="V223" s="61"/>
      <c r="W223" s="61"/>
    </row>
    <row r="224">
      <c r="A224" s="61"/>
      <c r="B224" s="61"/>
      <c r="C224" s="61"/>
      <c r="G224" s="61"/>
      <c r="H224" s="61"/>
      <c r="J224" s="61"/>
      <c r="K224" s="62"/>
      <c r="L224" s="63"/>
      <c r="M224" s="63"/>
      <c r="N224" s="63"/>
      <c r="O224" s="63"/>
      <c r="P224" s="64"/>
      <c r="Q224" s="74"/>
      <c r="R224" s="74"/>
      <c r="S224" s="74"/>
      <c r="T224" s="61"/>
      <c r="V224" s="61"/>
      <c r="W224" s="61"/>
    </row>
    <row r="225">
      <c r="A225" s="61"/>
      <c r="B225" s="61"/>
      <c r="C225" s="61"/>
      <c r="G225" s="61"/>
      <c r="H225" s="61"/>
      <c r="J225" s="61"/>
      <c r="K225" s="62"/>
      <c r="L225" s="63"/>
      <c r="M225" s="63"/>
      <c r="N225" s="63"/>
      <c r="O225" s="63"/>
      <c r="P225" s="64"/>
      <c r="Q225" s="74"/>
      <c r="R225" s="74"/>
      <c r="S225" s="74"/>
      <c r="T225" s="61"/>
      <c r="V225" s="61"/>
      <c r="W225" s="61"/>
    </row>
    <row r="226">
      <c r="A226" s="61"/>
      <c r="B226" s="61"/>
      <c r="C226" s="61"/>
      <c r="G226" s="61"/>
      <c r="H226" s="61"/>
      <c r="J226" s="61"/>
      <c r="K226" s="62"/>
      <c r="L226" s="63"/>
      <c r="M226" s="63"/>
      <c r="N226" s="63"/>
      <c r="O226" s="63"/>
      <c r="P226" s="64"/>
      <c r="Q226" s="74"/>
      <c r="R226" s="74"/>
      <c r="S226" s="74"/>
      <c r="T226" s="61"/>
      <c r="V226" s="61"/>
      <c r="W226" s="61"/>
    </row>
    <row r="227">
      <c r="A227" s="61"/>
      <c r="B227" s="61"/>
      <c r="C227" s="61"/>
      <c r="G227" s="61"/>
      <c r="H227" s="61"/>
      <c r="J227" s="61"/>
      <c r="K227" s="62"/>
      <c r="L227" s="63"/>
      <c r="M227" s="63"/>
      <c r="N227" s="63"/>
      <c r="O227" s="63"/>
      <c r="P227" s="64"/>
      <c r="Q227" s="74"/>
      <c r="R227" s="74"/>
      <c r="S227" s="74"/>
      <c r="T227" s="61"/>
      <c r="V227" s="61"/>
      <c r="W227" s="61"/>
    </row>
    <row r="228">
      <c r="A228" s="61"/>
      <c r="B228" s="61"/>
      <c r="C228" s="61"/>
      <c r="G228" s="61"/>
      <c r="H228" s="61"/>
      <c r="J228" s="61"/>
      <c r="K228" s="62"/>
      <c r="L228" s="63"/>
      <c r="M228" s="63"/>
      <c r="N228" s="63"/>
      <c r="O228" s="63"/>
      <c r="P228" s="64"/>
      <c r="Q228" s="74"/>
      <c r="R228" s="74"/>
      <c r="S228" s="74"/>
      <c r="T228" s="61"/>
      <c r="V228" s="61"/>
      <c r="W228" s="61"/>
    </row>
    <row r="229">
      <c r="A229" s="61"/>
      <c r="B229" s="61"/>
      <c r="C229" s="61"/>
      <c r="G229" s="61"/>
      <c r="H229" s="61"/>
      <c r="J229" s="61"/>
      <c r="K229" s="62"/>
      <c r="L229" s="63"/>
      <c r="M229" s="63"/>
      <c r="N229" s="63"/>
      <c r="O229" s="63"/>
      <c r="P229" s="64"/>
      <c r="Q229" s="74"/>
      <c r="R229" s="74"/>
      <c r="S229" s="74"/>
      <c r="T229" s="61"/>
      <c r="V229" s="61"/>
      <c r="W229" s="61"/>
    </row>
    <row r="230">
      <c r="A230" s="61"/>
      <c r="B230" s="61"/>
      <c r="C230" s="61"/>
      <c r="G230" s="61"/>
      <c r="H230" s="61"/>
      <c r="J230" s="61"/>
      <c r="K230" s="62"/>
      <c r="L230" s="63"/>
      <c r="M230" s="63"/>
      <c r="N230" s="63"/>
      <c r="O230" s="63"/>
      <c r="P230" s="64"/>
      <c r="Q230" s="74"/>
      <c r="R230" s="74"/>
      <c r="S230" s="74"/>
      <c r="T230" s="61"/>
      <c r="V230" s="61"/>
      <c r="W230" s="61"/>
    </row>
    <row r="231">
      <c r="A231" s="61"/>
      <c r="B231" s="61"/>
      <c r="C231" s="61"/>
      <c r="G231" s="61"/>
      <c r="H231" s="61"/>
      <c r="J231" s="61"/>
      <c r="K231" s="62"/>
      <c r="L231" s="63"/>
      <c r="M231" s="63"/>
      <c r="N231" s="63"/>
      <c r="O231" s="63"/>
      <c r="P231" s="64"/>
      <c r="Q231" s="74"/>
      <c r="R231" s="74"/>
      <c r="S231" s="74"/>
      <c r="T231" s="61"/>
      <c r="V231" s="61"/>
      <c r="W231" s="61"/>
    </row>
    <row r="232">
      <c r="A232" s="61"/>
      <c r="B232" s="61"/>
      <c r="C232" s="61"/>
      <c r="G232" s="61"/>
      <c r="H232" s="61"/>
      <c r="J232" s="61"/>
      <c r="K232" s="62"/>
      <c r="L232" s="63"/>
      <c r="M232" s="63"/>
      <c r="N232" s="63"/>
      <c r="O232" s="63"/>
      <c r="P232" s="64"/>
      <c r="Q232" s="74"/>
      <c r="R232" s="74"/>
      <c r="S232" s="74"/>
      <c r="T232" s="61"/>
      <c r="V232" s="61"/>
      <c r="W232" s="61"/>
    </row>
    <row r="233">
      <c r="A233" s="61"/>
      <c r="B233" s="61"/>
      <c r="C233" s="61"/>
      <c r="G233" s="61"/>
      <c r="H233" s="61"/>
      <c r="J233" s="61"/>
      <c r="K233" s="62"/>
      <c r="L233" s="63"/>
      <c r="M233" s="63"/>
      <c r="N233" s="63"/>
      <c r="O233" s="63"/>
      <c r="P233" s="64"/>
      <c r="Q233" s="74"/>
      <c r="R233" s="74"/>
      <c r="S233" s="74"/>
      <c r="T233" s="61"/>
      <c r="V233" s="61"/>
      <c r="W233" s="61"/>
    </row>
    <row r="234">
      <c r="A234" s="61"/>
      <c r="B234" s="61"/>
      <c r="C234" s="61"/>
      <c r="G234" s="61"/>
      <c r="H234" s="61"/>
      <c r="J234" s="61"/>
      <c r="K234" s="62"/>
      <c r="L234" s="63"/>
      <c r="M234" s="63"/>
      <c r="N234" s="63"/>
      <c r="O234" s="63"/>
      <c r="P234" s="64"/>
      <c r="Q234" s="74"/>
      <c r="R234" s="74"/>
      <c r="S234" s="74"/>
      <c r="T234" s="61"/>
      <c r="V234" s="61"/>
      <c r="W234" s="61"/>
    </row>
    <row r="235">
      <c r="A235" s="61"/>
      <c r="B235" s="61"/>
      <c r="C235" s="61"/>
      <c r="G235" s="61"/>
      <c r="H235" s="61"/>
      <c r="J235" s="61"/>
      <c r="K235" s="62"/>
      <c r="L235" s="63"/>
      <c r="M235" s="63"/>
      <c r="N235" s="63"/>
      <c r="O235" s="63"/>
      <c r="P235" s="64"/>
      <c r="Q235" s="74"/>
      <c r="R235" s="74"/>
      <c r="S235" s="74"/>
      <c r="T235" s="61"/>
      <c r="V235" s="61"/>
      <c r="W235" s="61"/>
    </row>
    <row r="236">
      <c r="A236" s="61"/>
      <c r="B236" s="61"/>
      <c r="C236" s="61"/>
      <c r="G236" s="61"/>
      <c r="H236" s="61"/>
      <c r="J236" s="61"/>
      <c r="K236" s="62"/>
      <c r="L236" s="63"/>
      <c r="M236" s="63"/>
      <c r="N236" s="63"/>
      <c r="O236" s="63"/>
      <c r="P236" s="64"/>
      <c r="Q236" s="74"/>
      <c r="R236" s="74"/>
      <c r="S236" s="74"/>
      <c r="T236" s="61"/>
      <c r="V236" s="61"/>
      <c r="W236" s="61"/>
    </row>
    <row r="237">
      <c r="A237" s="61"/>
      <c r="B237" s="61"/>
      <c r="C237" s="61"/>
      <c r="G237" s="61"/>
      <c r="H237" s="61"/>
      <c r="J237" s="61"/>
      <c r="K237" s="62"/>
      <c r="L237" s="63"/>
      <c r="M237" s="63"/>
      <c r="N237" s="63"/>
      <c r="O237" s="63"/>
      <c r="P237" s="64"/>
      <c r="Q237" s="74"/>
      <c r="R237" s="74"/>
      <c r="S237" s="74"/>
      <c r="T237" s="61"/>
      <c r="V237" s="61"/>
      <c r="W237" s="61"/>
    </row>
    <row r="238">
      <c r="A238" s="61"/>
      <c r="B238" s="61"/>
      <c r="C238" s="61"/>
      <c r="G238" s="61"/>
      <c r="H238" s="61"/>
      <c r="J238" s="61"/>
      <c r="K238" s="62"/>
      <c r="L238" s="63"/>
      <c r="M238" s="63"/>
      <c r="N238" s="63"/>
      <c r="O238" s="63"/>
      <c r="P238" s="64"/>
      <c r="Q238" s="74"/>
      <c r="R238" s="74"/>
      <c r="S238" s="74"/>
      <c r="T238" s="61"/>
      <c r="V238" s="61"/>
      <c r="W238" s="61"/>
    </row>
    <row r="239">
      <c r="A239" s="61"/>
      <c r="B239" s="61"/>
      <c r="C239" s="61"/>
      <c r="G239" s="61"/>
      <c r="H239" s="61"/>
      <c r="J239" s="61"/>
      <c r="K239" s="62"/>
      <c r="L239" s="63"/>
      <c r="M239" s="63"/>
      <c r="N239" s="63"/>
      <c r="O239" s="63"/>
      <c r="P239" s="64"/>
      <c r="Q239" s="74"/>
      <c r="R239" s="74"/>
      <c r="S239" s="74"/>
      <c r="T239" s="61"/>
      <c r="V239" s="61"/>
      <c r="W239" s="61"/>
    </row>
    <row r="240">
      <c r="A240" s="61"/>
      <c r="B240" s="61"/>
      <c r="C240" s="61"/>
      <c r="G240" s="61"/>
      <c r="H240" s="61"/>
      <c r="J240" s="61"/>
      <c r="K240" s="62"/>
      <c r="L240" s="63"/>
      <c r="M240" s="63"/>
      <c r="N240" s="63"/>
      <c r="O240" s="63"/>
      <c r="P240" s="64"/>
      <c r="Q240" s="74"/>
      <c r="R240" s="74"/>
      <c r="S240" s="74"/>
      <c r="T240" s="61"/>
      <c r="V240" s="61"/>
      <c r="W240" s="61"/>
    </row>
    <row r="241">
      <c r="A241" s="61"/>
      <c r="B241" s="61"/>
      <c r="C241" s="61"/>
      <c r="G241" s="61"/>
      <c r="H241" s="61"/>
      <c r="J241" s="61"/>
      <c r="K241" s="62"/>
      <c r="L241" s="63"/>
      <c r="M241" s="63"/>
      <c r="N241" s="63"/>
      <c r="O241" s="63"/>
      <c r="P241" s="64"/>
      <c r="Q241" s="74"/>
      <c r="R241" s="74"/>
      <c r="S241" s="74"/>
      <c r="T241" s="61"/>
      <c r="V241" s="61"/>
      <c r="W241" s="61"/>
    </row>
    <row r="242">
      <c r="A242" s="61"/>
      <c r="B242" s="61"/>
      <c r="C242" s="61"/>
      <c r="G242" s="61"/>
      <c r="H242" s="61"/>
      <c r="J242" s="61"/>
      <c r="K242" s="62"/>
      <c r="L242" s="63"/>
      <c r="M242" s="63"/>
      <c r="N242" s="63"/>
      <c r="O242" s="63"/>
      <c r="P242" s="64"/>
      <c r="Q242" s="74"/>
      <c r="R242" s="74"/>
      <c r="S242" s="74"/>
      <c r="T242" s="61"/>
      <c r="V242" s="61"/>
      <c r="W242" s="61"/>
    </row>
    <row r="243">
      <c r="A243" s="61"/>
      <c r="B243" s="61"/>
      <c r="C243" s="61"/>
      <c r="G243" s="61"/>
      <c r="H243" s="61"/>
      <c r="J243" s="61"/>
      <c r="K243" s="62"/>
      <c r="L243" s="63"/>
      <c r="M243" s="63"/>
      <c r="N243" s="63"/>
      <c r="O243" s="63"/>
      <c r="P243" s="64"/>
      <c r="Q243" s="74"/>
      <c r="R243" s="74"/>
      <c r="S243" s="74"/>
      <c r="T243" s="61"/>
      <c r="V243" s="61"/>
      <c r="W243" s="61"/>
    </row>
    <row r="244">
      <c r="A244" s="61"/>
      <c r="B244" s="61"/>
      <c r="C244" s="61"/>
      <c r="G244" s="61"/>
      <c r="H244" s="61"/>
      <c r="J244" s="61"/>
      <c r="K244" s="62"/>
      <c r="L244" s="63"/>
      <c r="M244" s="63"/>
      <c r="N244" s="63"/>
      <c r="O244" s="63"/>
      <c r="P244" s="64"/>
      <c r="Q244" s="74"/>
      <c r="R244" s="74"/>
      <c r="S244" s="74"/>
      <c r="T244" s="61"/>
      <c r="V244" s="61"/>
      <c r="W244" s="61"/>
    </row>
    <row r="245">
      <c r="A245" s="61"/>
      <c r="B245" s="61"/>
      <c r="C245" s="61"/>
      <c r="G245" s="61"/>
      <c r="H245" s="61"/>
      <c r="J245" s="61"/>
      <c r="K245" s="62"/>
      <c r="L245" s="63"/>
      <c r="M245" s="63"/>
      <c r="N245" s="63"/>
      <c r="O245" s="63"/>
      <c r="P245" s="64"/>
      <c r="Q245" s="74"/>
      <c r="R245" s="74"/>
      <c r="S245" s="74"/>
      <c r="T245" s="61"/>
      <c r="V245" s="61"/>
      <c r="W245" s="61"/>
    </row>
    <row r="246">
      <c r="A246" s="61"/>
      <c r="B246" s="61"/>
      <c r="C246" s="61"/>
      <c r="G246" s="61"/>
      <c r="H246" s="61"/>
      <c r="J246" s="61"/>
      <c r="K246" s="62"/>
      <c r="L246" s="63"/>
      <c r="M246" s="63"/>
      <c r="N246" s="63"/>
      <c r="O246" s="63"/>
      <c r="P246" s="64"/>
      <c r="Q246" s="74"/>
      <c r="R246" s="74"/>
      <c r="S246" s="74"/>
      <c r="T246" s="61"/>
      <c r="V246" s="61"/>
      <c r="W246" s="61"/>
    </row>
    <row r="247">
      <c r="A247" s="61"/>
      <c r="B247" s="61"/>
      <c r="C247" s="61"/>
      <c r="G247" s="61"/>
      <c r="H247" s="61"/>
      <c r="J247" s="61"/>
      <c r="K247" s="62"/>
      <c r="L247" s="63"/>
      <c r="M247" s="63"/>
      <c r="N247" s="63"/>
      <c r="O247" s="63"/>
      <c r="P247" s="64"/>
      <c r="Q247" s="74"/>
      <c r="R247" s="74"/>
      <c r="S247" s="74"/>
      <c r="T247" s="61"/>
      <c r="V247" s="61"/>
      <c r="W247" s="61"/>
    </row>
    <row r="248">
      <c r="A248" s="61"/>
      <c r="B248" s="61"/>
      <c r="C248" s="61"/>
      <c r="G248" s="61"/>
      <c r="H248" s="61"/>
      <c r="J248" s="61"/>
      <c r="K248" s="62"/>
      <c r="L248" s="63"/>
      <c r="M248" s="63"/>
      <c r="N248" s="63"/>
      <c r="O248" s="63"/>
      <c r="P248" s="64"/>
      <c r="Q248" s="74"/>
      <c r="R248" s="74"/>
      <c r="S248" s="74"/>
      <c r="T248" s="61"/>
      <c r="V248" s="61"/>
      <c r="W248" s="61"/>
    </row>
    <row r="249">
      <c r="A249" s="61"/>
      <c r="B249" s="61"/>
      <c r="C249" s="61"/>
      <c r="G249" s="61"/>
      <c r="H249" s="61"/>
      <c r="J249" s="61"/>
      <c r="K249" s="62"/>
      <c r="L249" s="63"/>
      <c r="M249" s="63"/>
      <c r="N249" s="63"/>
      <c r="O249" s="63"/>
      <c r="P249" s="64"/>
      <c r="Q249" s="74"/>
      <c r="R249" s="74"/>
      <c r="S249" s="74"/>
      <c r="T249" s="61"/>
      <c r="V249" s="61"/>
      <c r="W249" s="61"/>
    </row>
    <row r="250">
      <c r="A250" s="61"/>
      <c r="B250" s="61"/>
      <c r="C250" s="61"/>
      <c r="G250" s="61"/>
      <c r="H250" s="61"/>
      <c r="J250" s="61"/>
      <c r="K250" s="62"/>
      <c r="L250" s="63"/>
      <c r="M250" s="63"/>
      <c r="N250" s="63"/>
      <c r="O250" s="63"/>
      <c r="P250" s="64"/>
      <c r="Q250" s="74"/>
      <c r="R250" s="74"/>
      <c r="S250" s="74"/>
      <c r="T250" s="61"/>
      <c r="V250" s="61"/>
      <c r="W250" s="61"/>
    </row>
    <row r="251">
      <c r="A251" s="61"/>
      <c r="B251" s="61"/>
      <c r="C251" s="61"/>
      <c r="G251" s="61"/>
      <c r="H251" s="61"/>
      <c r="J251" s="61"/>
      <c r="K251" s="62"/>
      <c r="L251" s="63"/>
      <c r="M251" s="63"/>
      <c r="N251" s="63"/>
      <c r="O251" s="63"/>
      <c r="P251" s="64"/>
      <c r="Q251" s="74"/>
      <c r="R251" s="74"/>
      <c r="S251" s="74"/>
      <c r="T251" s="61"/>
      <c r="V251" s="61"/>
      <c r="W251" s="61"/>
    </row>
    <row r="252">
      <c r="A252" s="61"/>
      <c r="B252" s="61"/>
      <c r="C252" s="61"/>
      <c r="G252" s="61"/>
      <c r="H252" s="61"/>
      <c r="J252" s="61"/>
      <c r="K252" s="62"/>
      <c r="L252" s="63"/>
      <c r="M252" s="63"/>
      <c r="N252" s="63"/>
      <c r="O252" s="63"/>
      <c r="P252" s="64"/>
      <c r="Q252" s="74"/>
      <c r="R252" s="74"/>
      <c r="S252" s="74"/>
      <c r="T252" s="61"/>
      <c r="V252" s="61"/>
      <c r="W252" s="61"/>
    </row>
    <row r="253">
      <c r="A253" s="61"/>
      <c r="B253" s="61"/>
      <c r="C253" s="61"/>
      <c r="G253" s="61"/>
      <c r="H253" s="61"/>
      <c r="J253" s="61"/>
      <c r="K253" s="62"/>
      <c r="L253" s="63"/>
      <c r="M253" s="63"/>
      <c r="N253" s="63"/>
      <c r="O253" s="63"/>
      <c r="P253" s="64"/>
      <c r="Q253" s="74"/>
      <c r="R253" s="74"/>
      <c r="S253" s="74"/>
      <c r="T253" s="61"/>
      <c r="V253" s="61"/>
      <c r="W253" s="61"/>
    </row>
    <row r="254">
      <c r="A254" s="61"/>
      <c r="B254" s="61"/>
      <c r="C254" s="61"/>
      <c r="G254" s="61"/>
      <c r="H254" s="61"/>
      <c r="J254" s="61"/>
      <c r="K254" s="62"/>
      <c r="L254" s="63"/>
      <c r="M254" s="63"/>
      <c r="N254" s="63"/>
      <c r="O254" s="63"/>
      <c r="P254" s="64"/>
      <c r="Q254" s="74"/>
      <c r="R254" s="74"/>
      <c r="S254" s="74"/>
      <c r="T254" s="61"/>
      <c r="V254" s="61"/>
      <c r="W254" s="61"/>
    </row>
    <row r="255">
      <c r="A255" s="61"/>
      <c r="B255" s="61"/>
      <c r="C255" s="61"/>
      <c r="G255" s="61"/>
      <c r="H255" s="61"/>
      <c r="J255" s="61"/>
      <c r="K255" s="62"/>
      <c r="L255" s="63"/>
      <c r="M255" s="63"/>
      <c r="N255" s="63"/>
      <c r="O255" s="63"/>
      <c r="P255" s="64"/>
      <c r="Q255" s="74"/>
      <c r="R255" s="74"/>
      <c r="S255" s="74"/>
      <c r="T255" s="61"/>
      <c r="V255" s="61"/>
      <c r="W255" s="61"/>
    </row>
    <row r="256">
      <c r="A256" s="61"/>
      <c r="B256" s="61"/>
      <c r="C256" s="61"/>
      <c r="G256" s="61"/>
      <c r="H256" s="61"/>
      <c r="J256" s="61"/>
      <c r="K256" s="62"/>
      <c r="L256" s="63"/>
      <c r="M256" s="63"/>
      <c r="N256" s="63"/>
      <c r="O256" s="63"/>
      <c r="P256" s="64"/>
      <c r="Q256" s="74"/>
      <c r="R256" s="74"/>
      <c r="S256" s="74"/>
      <c r="T256" s="61"/>
      <c r="V256" s="61"/>
      <c r="W256" s="61"/>
    </row>
    <row r="257">
      <c r="A257" s="61"/>
      <c r="B257" s="61"/>
      <c r="C257" s="61"/>
      <c r="G257" s="61"/>
      <c r="H257" s="61"/>
      <c r="J257" s="61"/>
      <c r="K257" s="62"/>
      <c r="L257" s="63"/>
      <c r="M257" s="63"/>
      <c r="N257" s="63"/>
      <c r="O257" s="63"/>
      <c r="P257" s="64"/>
      <c r="Q257" s="74"/>
      <c r="R257" s="74"/>
      <c r="S257" s="74"/>
      <c r="T257" s="61"/>
      <c r="V257" s="61"/>
      <c r="W257" s="61"/>
    </row>
    <row r="258">
      <c r="A258" s="61"/>
      <c r="B258" s="61"/>
      <c r="C258" s="61"/>
      <c r="G258" s="61"/>
      <c r="H258" s="61"/>
      <c r="J258" s="61"/>
      <c r="K258" s="62"/>
      <c r="L258" s="63"/>
      <c r="M258" s="63"/>
      <c r="N258" s="63"/>
      <c r="O258" s="63"/>
      <c r="P258" s="64"/>
      <c r="Q258" s="74"/>
      <c r="R258" s="74"/>
      <c r="S258" s="74"/>
      <c r="T258" s="61"/>
      <c r="V258" s="61"/>
      <c r="W258" s="61"/>
    </row>
    <row r="259">
      <c r="A259" s="61"/>
      <c r="B259" s="61"/>
      <c r="C259" s="61"/>
      <c r="G259" s="61"/>
      <c r="H259" s="61"/>
      <c r="J259" s="61"/>
      <c r="K259" s="62"/>
      <c r="L259" s="63"/>
      <c r="M259" s="63"/>
      <c r="N259" s="63"/>
      <c r="O259" s="63"/>
      <c r="P259" s="64"/>
      <c r="Q259" s="74"/>
      <c r="R259" s="74"/>
      <c r="S259" s="74"/>
      <c r="T259" s="61"/>
      <c r="V259" s="61"/>
      <c r="W259" s="61"/>
    </row>
    <row r="260">
      <c r="A260" s="61"/>
      <c r="B260" s="61"/>
      <c r="C260" s="61"/>
      <c r="G260" s="61"/>
      <c r="H260" s="61"/>
      <c r="J260" s="61"/>
      <c r="K260" s="62"/>
      <c r="L260" s="63"/>
      <c r="M260" s="63"/>
      <c r="N260" s="63"/>
      <c r="O260" s="63"/>
      <c r="P260" s="64"/>
      <c r="Q260" s="74"/>
      <c r="R260" s="74"/>
      <c r="S260" s="74"/>
      <c r="T260" s="61"/>
      <c r="V260" s="61"/>
      <c r="W260" s="61"/>
    </row>
    <row r="261">
      <c r="A261" s="61"/>
      <c r="B261" s="61"/>
      <c r="C261" s="61"/>
      <c r="G261" s="61"/>
      <c r="H261" s="61"/>
      <c r="J261" s="61"/>
      <c r="K261" s="62"/>
      <c r="L261" s="63"/>
      <c r="M261" s="63"/>
      <c r="N261" s="63"/>
      <c r="O261" s="63"/>
      <c r="P261" s="64"/>
      <c r="Q261" s="74"/>
      <c r="R261" s="74"/>
      <c r="S261" s="74"/>
      <c r="T261" s="61"/>
      <c r="V261" s="61"/>
      <c r="W261" s="61"/>
    </row>
    <row r="262">
      <c r="A262" s="61"/>
      <c r="B262" s="61"/>
      <c r="C262" s="61"/>
      <c r="G262" s="61"/>
      <c r="H262" s="61"/>
      <c r="J262" s="61"/>
      <c r="K262" s="62"/>
      <c r="L262" s="63"/>
      <c r="M262" s="63"/>
      <c r="N262" s="63"/>
      <c r="O262" s="63"/>
      <c r="P262" s="64"/>
      <c r="Q262" s="74"/>
      <c r="R262" s="74"/>
      <c r="S262" s="74"/>
      <c r="T262" s="61"/>
      <c r="V262" s="61"/>
      <c r="W262" s="61"/>
    </row>
    <row r="263">
      <c r="A263" s="61"/>
      <c r="B263" s="61"/>
      <c r="C263" s="61"/>
      <c r="G263" s="61"/>
      <c r="H263" s="61"/>
      <c r="J263" s="61"/>
      <c r="K263" s="62"/>
      <c r="L263" s="63"/>
      <c r="M263" s="63"/>
      <c r="N263" s="63"/>
      <c r="O263" s="63"/>
      <c r="P263" s="64"/>
      <c r="Q263" s="74"/>
      <c r="R263" s="74"/>
      <c r="S263" s="74"/>
      <c r="T263" s="61"/>
      <c r="V263" s="61"/>
      <c r="W263" s="61"/>
    </row>
    <row r="264">
      <c r="A264" s="61"/>
      <c r="B264" s="61"/>
      <c r="C264" s="61"/>
      <c r="G264" s="61"/>
      <c r="H264" s="61"/>
      <c r="J264" s="61"/>
      <c r="K264" s="62"/>
      <c r="L264" s="63"/>
      <c r="M264" s="63"/>
      <c r="N264" s="63"/>
      <c r="O264" s="63"/>
      <c r="P264" s="64"/>
      <c r="Q264" s="74"/>
      <c r="R264" s="74"/>
      <c r="S264" s="74"/>
      <c r="T264" s="61"/>
      <c r="V264" s="61"/>
      <c r="W264" s="61"/>
    </row>
    <row r="265">
      <c r="A265" s="61"/>
      <c r="B265" s="61"/>
      <c r="C265" s="61"/>
      <c r="G265" s="61"/>
      <c r="H265" s="61"/>
      <c r="J265" s="61"/>
      <c r="K265" s="62"/>
      <c r="L265" s="63"/>
      <c r="M265" s="63"/>
      <c r="N265" s="63"/>
      <c r="O265" s="63"/>
      <c r="P265" s="64"/>
      <c r="Q265" s="74"/>
      <c r="R265" s="74"/>
      <c r="S265" s="74"/>
      <c r="T265" s="61"/>
      <c r="V265" s="61"/>
      <c r="W265" s="61"/>
    </row>
    <row r="266">
      <c r="A266" s="61"/>
      <c r="B266" s="61"/>
      <c r="C266" s="61"/>
      <c r="G266" s="61"/>
      <c r="H266" s="61"/>
      <c r="J266" s="61"/>
      <c r="K266" s="62"/>
      <c r="L266" s="63"/>
      <c r="M266" s="63"/>
      <c r="N266" s="63"/>
      <c r="O266" s="63"/>
      <c r="P266" s="64"/>
      <c r="Q266" s="74"/>
      <c r="R266" s="74"/>
      <c r="S266" s="74"/>
      <c r="T266" s="61"/>
      <c r="V266" s="61"/>
      <c r="W266" s="61"/>
    </row>
    <row r="267">
      <c r="A267" s="61"/>
      <c r="B267" s="61"/>
      <c r="C267" s="61"/>
      <c r="G267" s="61"/>
      <c r="H267" s="61"/>
      <c r="J267" s="61"/>
      <c r="K267" s="62"/>
      <c r="L267" s="63"/>
      <c r="M267" s="63"/>
      <c r="N267" s="63"/>
      <c r="O267" s="63"/>
      <c r="P267" s="64"/>
      <c r="Q267" s="74"/>
      <c r="R267" s="74"/>
      <c r="S267" s="74"/>
      <c r="T267" s="61"/>
      <c r="V267" s="61"/>
      <c r="W267" s="61"/>
    </row>
    <row r="268">
      <c r="A268" s="61"/>
      <c r="B268" s="61"/>
      <c r="C268" s="61"/>
      <c r="G268" s="61"/>
      <c r="H268" s="61"/>
      <c r="J268" s="61"/>
      <c r="K268" s="62"/>
      <c r="L268" s="63"/>
      <c r="M268" s="63"/>
      <c r="N268" s="63"/>
      <c r="O268" s="63"/>
      <c r="P268" s="64"/>
      <c r="Q268" s="74"/>
      <c r="R268" s="74"/>
      <c r="S268" s="74"/>
      <c r="T268" s="61"/>
      <c r="V268" s="61"/>
      <c r="W268" s="61"/>
    </row>
    <row r="269">
      <c r="A269" s="61"/>
      <c r="B269" s="61"/>
      <c r="C269" s="61"/>
      <c r="G269" s="61"/>
      <c r="H269" s="61"/>
      <c r="J269" s="61"/>
      <c r="K269" s="62"/>
      <c r="L269" s="63"/>
      <c r="M269" s="63"/>
      <c r="N269" s="63"/>
      <c r="O269" s="63"/>
      <c r="P269" s="64"/>
      <c r="Q269" s="74"/>
      <c r="R269" s="74"/>
      <c r="S269" s="74"/>
      <c r="T269" s="61"/>
      <c r="V269" s="61"/>
      <c r="W269" s="61"/>
    </row>
    <row r="270">
      <c r="A270" s="61"/>
      <c r="B270" s="61"/>
      <c r="C270" s="61"/>
      <c r="G270" s="61"/>
      <c r="H270" s="61"/>
      <c r="J270" s="61"/>
      <c r="K270" s="62"/>
      <c r="L270" s="63"/>
      <c r="M270" s="63"/>
      <c r="N270" s="63"/>
      <c r="O270" s="63"/>
      <c r="P270" s="64"/>
      <c r="Q270" s="74"/>
      <c r="R270" s="74"/>
      <c r="S270" s="74"/>
      <c r="T270" s="61"/>
      <c r="V270" s="61"/>
      <c r="W270" s="61"/>
    </row>
    <row r="271">
      <c r="A271" s="61"/>
      <c r="B271" s="61"/>
      <c r="C271" s="61"/>
      <c r="G271" s="61"/>
      <c r="H271" s="61"/>
      <c r="J271" s="61"/>
      <c r="K271" s="62"/>
      <c r="L271" s="63"/>
      <c r="M271" s="63"/>
      <c r="N271" s="63"/>
      <c r="O271" s="63"/>
      <c r="P271" s="64"/>
      <c r="Q271" s="74"/>
      <c r="R271" s="74"/>
      <c r="S271" s="74"/>
      <c r="T271" s="61"/>
      <c r="V271" s="61"/>
      <c r="W271" s="61"/>
    </row>
    <row r="272">
      <c r="A272" s="61"/>
      <c r="B272" s="61"/>
      <c r="C272" s="61"/>
      <c r="G272" s="61"/>
      <c r="H272" s="61"/>
      <c r="J272" s="61"/>
      <c r="K272" s="62"/>
      <c r="L272" s="63"/>
      <c r="M272" s="63"/>
      <c r="N272" s="63"/>
      <c r="O272" s="63"/>
      <c r="P272" s="64"/>
      <c r="Q272" s="74"/>
      <c r="R272" s="74"/>
      <c r="S272" s="74"/>
      <c r="T272" s="61"/>
      <c r="V272" s="61"/>
      <c r="W272" s="61"/>
    </row>
    <row r="273">
      <c r="A273" s="61"/>
      <c r="B273" s="61"/>
      <c r="C273" s="61"/>
      <c r="G273" s="61"/>
      <c r="H273" s="61"/>
      <c r="J273" s="61"/>
      <c r="K273" s="62"/>
      <c r="L273" s="63"/>
      <c r="M273" s="63"/>
      <c r="N273" s="63"/>
      <c r="O273" s="63"/>
      <c r="P273" s="64"/>
      <c r="Q273" s="74"/>
      <c r="R273" s="74"/>
      <c r="S273" s="74"/>
      <c r="T273" s="61"/>
      <c r="V273" s="61"/>
      <c r="W273" s="61"/>
    </row>
    <row r="274">
      <c r="A274" s="61"/>
      <c r="B274" s="61"/>
      <c r="C274" s="61"/>
      <c r="G274" s="61"/>
      <c r="H274" s="61"/>
      <c r="J274" s="61"/>
      <c r="K274" s="62"/>
      <c r="L274" s="63"/>
      <c r="M274" s="63"/>
      <c r="N274" s="63"/>
      <c r="O274" s="63"/>
      <c r="P274" s="64"/>
      <c r="Q274" s="74"/>
      <c r="R274" s="74"/>
      <c r="S274" s="74"/>
      <c r="T274" s="61"/>
      <c r="V274" s="61"/>
      <c r="W274" s="61"/>
    </row>
    <row r="275">
      <c r="A275" s="61"/>
      <c r="B275" s="61"/>
      <c r="C275" s="61"/>
      <c r="G275" s="61"/>
      <c r="H275" s="61"/>
      <c r="J275" s="61"/>
      <c r="K275" s="62"/>
      <c r="L275" s="63"/>
      <c r="M275" s="63"/>
      <c r="N275" s="63"/>
      <c r="O275" s="63"/>
      <c r="P275" s="64"/>
      <c r="Q275" s="74"/>
      <c r="R275" s="74"/>
      <c r="S275" s="74"/>
      <c r="T275" s="61"/>
      <c r="V275" s="61"/>
      <c r="W275" s="61"/>
    </row>
    <row r="276">
      <c r="A276" s="61"/>
      <c r="B276" s="61"/>
      <c r="C276" s="61"/>
      <c r="G276" s="61"/>
      <c r="H276" s="61"/>
      <c r="J276" s="61"/>
      <c r="K276" s="62"/>
      <c r="L276" s="63"/>
      <c r="M276" s="63"/>
      <c r="N276" s="63"/>
      <c r="O276" s="63"/>
      <c r="P276" s="64"/>
      <c r="Q276" s="74"/>
      <c r="R276" s="74"/>
      <c r="S276" s="74"/>
      <c r="T276" s="61"/>
      <c r="V276" s="61"/>
      <c r="W276" s="61"/>
    </row>
    <row r="277">
      <c r="A277" s="61"/>
      <c r="B277" s="61"/>
      <c r="C277" s="61"/>
      <c r="G277" s="61"/>
      <c r="H277" s="61"/>
      <c r="J277" s="61"/>
      <c r="K277" s="62"/>
      <c r="L277" s="63"/>
      <c r="M277" s="63"/>
      <c r="N277" s="63"/>
      <c r="O277" s="63"/>
      <c r="P277" s="64"/>
      <c r="Q277" s="74"/>
      <c r="R277" s="74"/>
      <c r="S277" s="74"/>
      <c r="T277" s="61"/>
      <c r="V277" s="61"/>
      <c r="W277" s="61"/>
    </row>
    <row r="278">
      <c r="A278" s="61"/>
      <c r="B278" s="61"/>
      <c r="C278" s="61"/>
      <c r="G278" s="61"/>
      <c r="H278" s="61"/>
      <c r="J278" s="61"/>
      <c r="K278" s="62"/>
      <c r="L278" s="63"/>
      <c r="M278" s="63"/>
      <c r="N278" s="63"/>
      <c r="O278" s="63"/>
      <c r="P278" s="64"/>
      <c r="Q278" s="74"/>
      <c r="R278" s="74"/>
      <c r="S278" s="74"/>
      <c r="T278" s="61"/>
      <c r="V278" s="61"/>
      <c r="W278" s="61"/>
    </row>
    <row r="279">
      <c r="A279" s="61"/>
      <c r="B279" s="61"/>
      <c r="C279" s="61"/>
      <c r="G279" s="61"/>
      <c r="H279" s="61"/>
      <c r="J279" s="61"/>
      <c r="K279" s="62"/>
      <c r="L279" s="63"/>
      <c r="M279" s="63"/>
      <c r="N279" s="63"/>
      <c r="O279" s="63"/>
      <c r="P279" s="64"/>
      <c r="Q279" s="74"/>
      <c r="R279" s="74"/>
      <c r="S279" s="74"/>
      <c r="T279" s="61"/>
      <c r="V279" s="61"/>
      <c r="W279" s="61"/>
    </row>
    <row r="280">
      <c r="A280" s="61"/>
      <c r="B280" s="61"/>
      <c r="C280" s="61"/>
      <c r="G280" s="61"/>
      <c r="H280" s="61"/>
      <c r="J280" s="61"/>
      <c r="K280" s="62"/>
      <c r="L280" s="63"/>
      <c r="M280" s="63"/>
      <c r="N280" s="63"/>
      <c r="O280" s="63"/>
      <c r="P280" s="64"/>
      <c r="Q280" s="74"/>
      <c r="R280" s="74"/>
      <c r="S280" s="74"/>
      <c r="T280" s="61"/>
      <c r="V280" s="61"/>
      <c r="W280" s="61"/>
    </row>
    <row r="281">
      <c r="A281" s="61"/>
      <c r="B281" s="61"/>
      <c r="C281" s="61"/>
      <c r="G281" s="61"/>
      <c r="H281" s="61"/>
      <c r="J281" s="61"/>
      <c r="K281" s="62"/>
      <c r="L281" s="63"/>
      <c r="M281" s="63"/>
      <c r="N281" s="63"/>
      <c r="O281" s="63"/>
      <c r="P281" s="64"/>
      <c r="Q281" s="74"/>
      <c r="R281" s="74"/>
      <c r="S281" s="74"/>
      <c r="T281" s="61"/>
      <c r="V281" s="61"/>
      <c r="W281" s="61"/>
    </row>
    <row r="282">
      <c r="A282" s="61"/>
      <c r="B282" s="61"/>
      <c r="C282" s="61"/>
      <c r="G282" s="61"/>
      <c r="H282" s="61"/>
      <c r="J282" s="61"/>
      <c r="K282" s="62"/>
      <c r="L282" s="63"/>
      <c r="M282" s="63"/>
      <c r="N282" s="63"/>
      <c r="O282" s="63"/>
      <c r="P282" s="64"/>
      <c r="Q282" s="74"/>
      <c r="R282" s="74"/>
      <c r="S282" s="74"/>
      <c r="T282" s="61"/>
      <c r="V282" s="61"/>
      <c r="W282" s="61"/>
    </row>
    <row r="283">
      <c r="A283" s="61"/>
      <c r="B283" s="61"/>
      <c r="C283" s="61"/>
      <c r="G283" s="61"/>
      <c r="H283" s="61"/>
      <c r="J283" s="61"/>
      <c r="K283" s="62"/>
      <c r="L283" s="63"/>
      <c r="M283" s="63"/>
      <c r="N283" s="63"/>
      <c r="O283" s="63"/>
      <c r="P283" s="64"/>
      <c r="Q283" s="74"/>
      <c r="R283" s="74"/>
      <c r="S283" s="74"/>
      <c r="T283" s="61"/>
      <c r="V283" s="61"/>
      <c r="W283" s="61"/>
    </row>
    <row r="284">
      <c r="A284" s="61"/>
      <c r="B284" s="61"/>
      <c r="C284" s="61"/>
      <c r="G284" s="61"/>
      <c r="H284" s="61"/>
      <c r="J284" s="61"/>
      <c r="K284" s="62"/>
      <c r="L284" s="63"/>
      <c r="M284" s="63"/>
      <c r="N284" s="63"/>
      <c r="O284" s="63"/>
      <c r="P284" s="64"/>
      <c r="Q284" s="74"/>
      <c r="R284" s="74"/>
      <c r="S284" s="74"/>
      <c r="T284" s="61"/>
      <c r="V284" s="61"/>
      <c r="W284" s="61"/>
    </row>
    <row r="285">
      <c r="A285" s="61"/>
      <c r="B285" s="61"/>
      <c r="C285" s="61"/>
      <c r="G285" s="61"/>
      <c r="H285" s="61"/>
      <c r="J285" s="61"/>
      <c r="K285" s="62"/>
      <c r="L285" s="63"/>
      <c r="M285" s="63"/>
      <c r="N285" s="63"/>
      <c r="O285" s="63"/>
      <c r="P285" s="64"/>
      <c r="Q285" s="74"/>
      <c r="R285" s="74"/>
      <c r="S285" s="74"/>
      <c r="T285" s="61"/>
      <c r="V285" s="61"/>
      <c r="W285" s="61"/>
    </row>
    <row r="286">
      <c r="A286" s="61"/>
      <c r="B286" s="61"/>
      <c r="C286" s="61"/>
      <c r="G286" s="61"/>
      <c r="H286" s="61"/>
      <c r="J286" s="61"/>
      <c r="K286" s="62"/>
      <c r="L286" s="63"/>
      <c r="M286" s="63"/>
      <c r="N286" s="63"/>
      <c r="O286" s="63"/>
      <c r="P286" s="64"/>
      <c r="Q286" s="74"/>
      <c r="R286" s="74"/>
      <c r="S286" s="74"/>
      <c r="T286" s="61"/>
      <c r="V286" s="61"/>
      <c r="W286" s="61"/>
    </row>
    <row r="287">
      <c r="A287" s="61"/>
      <c r="B287" s="61"/>
      <c r="C287" s="61"/>
      <c r="G287" s="61"/>
      <c r="H287" s="61"/>
      <c r="J287" s="61"/>
      <c r="K287" s="62"/>
      <c r="L287" s="63"/>
      <c r="M287" s="63"/>
      <c r="N287" s="63"/>
      <c r="O287" s="63"/>
      <c r="P287" s="64"/>
      <c r="Q287" s="74"/>
      <c r="R287" s="74"/>
      <c r="S287" s="74"/>
      <c r="T287" s="61"/>
      <c r="V287" s="61"/>
      <c r="W287" s="61"/>
    </row>
    <row r="288">
      <c r="A288" s="61"/>
      <c r="B288" s="61"/>
      <c r="C288" s="61"/>
      <c r="G288" s="61"/>
      <c r="H288" s="61"/>
      <c r="J288" s="61"/>
      <c r="K288" s="62"/>
      <c r="L288" s="63"/>
      <c r="M288" s="63"/>
      <c r="N288" s="63"/>
      <c r="O288" s="63"/>
      <c r="P288" s="64"/>
      <c r="Q288" s="74"/>
      <c r="R288" s="74"/>
      <c r="S288" s="74"/>
      <c r="T288" s="61"/>
      <c r="V288" s="61"/>
      <c r="W288" s="61"/>
    </row>
    <row r="289">
      <c r="A289" s="61"/>
      <c r="B289" s="61"/>
      <c r="C289" s="61"/>
      <c r="G289" s="61"/>
      <c r="H289" s="61"/>
      <c r="J289" s="61"/>
      <c r="K289" s="62"/>
      <c r="L289" s="63"/>
      <c r="M289" s="63"/>
      <c r="N289" s="63"/>
      <c r="O289" s="63"/>
      <c r="P289" s="64"/>
      <c r="Q289" s="74"/>
      <c r="R289" s="74"/>
      <c r="S289" s="74"/>
      <c r="T289" s="61"/>
      <c r="V289" s="61"/>
      <c r="W289" s="61"/>
    </row>
    <row r="290">
      <c r="A290" s="61"/>
      <c r="B290" s="61"/>
      <c r="C290" s="61"/>
      <c r="G290" s="61"/>
      <c r="H290" s="61"/>
      <c r="J290" s="61"/>
      <c r="K290" s="62"/>
      <c r="L290" s="63"/>
      <c r="M290" s="63"/>
      <c r="N290" s="63"/>
      <c r="O290" s="63"/>
      <c r="P290" s="64"/>
      <c r="Q290" s="74"/>
      <c r="R290" s="74"/>
      <c r="S290" s="74"/>
      <c r="T290" s="61"/>
      <c r="V290" s="61"/>
      <c r="W290" s="61"/>
    </row>
    <row r="291">
      <c r="A291" s="61"/>
      <c r="B291" s="61"/>
      <c r="C291" s="61"/>
      <c r="G291" s="61"/>
      <c r="H291" s="61"/>
      <c r="J291" s="61"/>
      <c r="K291" s="62"/>
      <c r="L291" s="63"/>
      <c r="M291" s="63"/>
      <c r="N291" s="63"/>
      <c r="O291" s="63"/>
      <c r="P291" s="64"/>
      <c r="Q291" s="74"/>
      <c r="R291" s="74"/>
      <c r="S291" s="74"/>
      <c r="T291" s="61"/>
      <c r="V291" s="61"/>
      <c r="W291" s="61"/>
    </row>
    <row r="292">
      <c r="A292" s="61"/>
      <c r="B292" s="61"/>
      <c r="C292" s="61"/>
      <c r="G292" s="61"/>
      <c r="H292" s="61"/>
      <c r="J292" s="61"/>
      <c r="K292" s="62"/>
      <c r="L292" s="63"/>
      <c r="M292" s="63"/>
      <c r="N292" s="63"/>
      <c r="O292" s="63"/>
      <c r="P292" s="64"/>
      <c r="Q292" s="74"/>
      <c r="R292" s="74"/>
      <c r="S292" s="74"/>
      <c r="T292" s="61"/>
      <c r="V292" s="61"/>
      <c r="W292" s="61"/>
    </row>
    <row r="293">
      <c r="A293" s="61"/>
      <c r="B293" s="61"/>
      <c r="C293" s="61"/>
      <c r="G293" s="61"/>
      <c r="H293" s="61"/>
      <c r="J293" s="61"/>
      <c r="K293" s="62"/>
      <c r="L293" s="63"/>
      <c r="M293" s="63"/>
      <c r="N293" s="63"/>
      <c r="O293" s="63"/>
      <c r="P293" s="64"/>
      <c r="Q293" s="74"/>
      <c r="R293" s="74"/>
      <c r="S293" s="74"/>
      <c r="T293" s="61"/>
      <c r="V293" s="61"/>
      <c r="W293" s="61"/>
    </row>
    <row r="294">
      <c r="A294" s="61"/>
      <c r="B294" s="61"/>
      <c r="C294" s="61"/>
      <c r="G294" s="61"/>
      <c r="H294" s="61"/>
      <c r="J294" s="61"/>
      <c r="K294" s="62"/>
      <c r="L294" s="63"/>
      <c r="M294" s="63"/>
      <c r="N294" s="63"/>
      <c r="O294" s="63"/>
      <c r="P294" s="64"/>
      <c r="Q294" s="74"/>
      <c r="R294" s="74"/>
      <c r="S294" s="74"/>
      <c r="T294" s="61"/>
      <c r="V294" s="61"/>
      <c r="W294" s="61"/>
    </row>
    <row r="295">
      <c r="A295" s="61"/>
      <c r="B295" s="61"/>
      <c r="C295" s="61"/>
      <c r="G295" s="61"/>
      <c r="H295" s="61"/>
      <c r="J295" s="61"/>
      <c r="K295" s="62"/>
      <c r="L295" s="63"/>
      <c r="M295" s="63"/>
      <c r="N295" s="63"/>
      <c r="O295" s="63"/>
      <c r="P295" s="64"/>
      <c r="Q295" s="74"/>
      <c r="R295" s="74"/>
      <c r="S295" s="74"/>
      <c r="T295" s="61"/>
      <c r="V295" s="61"/>
      <c r="W295" s="61"/>
    </row>
    <row r="296">
      <c r="A296" s="61"/>
      <c r="B296" s="61"/>
      <c r="C296" s="61"/>
      <c r="G296" s="61"/>
      <c r="H296" s="61"/>
      <c r="J296" s="61"/>
      <c r="K296" s="62"/>
      <c r="L296" s="63"/>
      <c r="M296" s="63"/>
      <c r="N296" s="63"/>
      <c r="O296" s="63"/>
      <c r="P296" s="64"/>
      <c r="Q296" s="74"/>
      <c r="R296" s="74"/>
      <c r="S296" s="74"/>
      <c r="T296" s="61"/>
      <c r="V296" s="61"/>
      <c r="W296" s="61"/>
    </row>
    <row r="297">
      <c r="A297" s="61"/>
      <c r="B297" s="61"/>
      <c r="C297" s="61"/>
      <c r="G297" s="61"/>
      <c r="H297" s="61"/>
      <c r="J297" s="61"/>
      <c r="K297" s="62"/>
      <c r="L297" s="63"/>
      <c r="M297" s="63"/>
      <c r="N297" s="63"/>
      <c r="O297" s="63"/>
      <c r="P297" s="64"/>
      <c r="Q297" s="74"/>
      <c r="R297" s="74"/>
      <c r="S297" s="74"/>
      <c r="T297" s="61"/>
      <c r="V297" s="61"/>
      <c r="W297" s="61"/>
    </row>
    <row r="298">
      <c r="A298" s="61"/>
      <c r="B298" s="61"/>
      <c r="C298" s="61"/>
      <c r="G298" s="61"/>
      <c r="H298" s="61"/>
      <c r="J298" s="61"/>
      <c r="K298" s="62"/>
      <c r="L298" s="63"/>
      <c r="M298" s="63"/>
      <c r="N298" s="63"/>
      <c r="O298" s="63"/>
      <c r="P298" s="64"/>
      <c r="Q298" s="74"/>
      <c r="R298" s="74"/>
      <c r="S298" s="74"/>
      <c r="T298" s="61"/>
      <c r="V298" s="61"/>
      <c r="W298" s="61"/>
    </row>
    <row r="299">
      <c r="A299" s="61"/>
      <c r="B299" s="61"/>
      <c r="C299" s="61"/>
      <c r="G299" s="61"/>
      <c r="H299" s="61"/>
      <c r="J299" s="61"/>
      <c r="K299" s="62"/>
      <c r="L299" s="63"/>
      <c r="M299" s="63"/>
      <c r="N299" s="63"/>
      <c r="O299" s="63"/>
      <c r="P299" s="64"/>
      <c r="Q299" s="74"/>
      <c r="R299" s="74"/>
      <c r="S299" s="74"/>
      <c r="T299" s="61"/>
      <c r="V299" s="61"/>
      <c r="W299" s="61"/>
    </row>
    <row r="300">
      <c r="A300" s="61"/>
      <c r="B300" s="61"/>
      <c r="C300" s="61"/>
      <c r="G300" s="61"/>
      <c r="H300" s="61"/>
      <c r="J300" s="61"/>
      <c r="K300" s="62"/>
      <c r="L300" s="63"/>
      <c r="M300" s="63"/>
      <c r="N300" s="63"/>
      <c r="O300" s="63"/>
      <c r="P300" s="64"/>
      <c r="Q300" s="74"/>
      <c r="R300" s="74"/>
      <c r="S300" s="74"/>
      <c r="T300" s="61"/>
      <c r="V300" s="61"/>
      <c r="W300" s="61"/>
    </row>
    <row r="301">
      <c r="A301" s="61"/>
      <c r="B301" s="61"/>
      <c r="C301" s="61"/>
      <c r="G301" s="61"/>
      <c r="H301" s="61"/>
      <c r="J301" s="61"/>
      <c r="K301" s="62"/>
      <c r="L301" s="63"/>
      <c r="M301" s="63"/>
      <c r="N301" s="63"/>
      <c r="O301" s="63"/>
      <c r="P301" s="64"/>
      <c r="Q301" s="74"/>
      <c r="R301" s="74"/>
      <c r="S301" s="74"/>
      <c r="T301" s="61"/>
      <c r="V301" s="61"/>
      <c r="W301" s="61"/>
    </row>
    <row r="302">
      <c r="A302" s="61"/>
      <c r="B302" s="61"/>
      <c r="C302" s="61"/>
      <c r="G302" s="61"/>
      <c r="H302" s="61"/>
      <c r="J302" s="61"/>
      <c r="K302" s="62"/>
      <c r="L302" s="63"/>
      <c r="M302" s="63"/>
      <c r="N302" s="63"/>
      <c r="O302" s="63"/>
      <c r="P302" s="64"/>
      <c r="Q302" s="74"/>
      <c r="R302" s="74"/>
      <c r="S302" s="74"/>
      <c r="T302" s="61"/>
      <c r="V302" s="61"/>
      <c r="W302" s="61"/>
    </row>
    <row r="303">
      <c r="A303" s="61"/>
      <c r="B303" s="61"/>
      <c r="C303" s="61"/>
      <c r="G303" s="61"/>
      <c r="H303" s="61"/>
      <c r="J303" s="61"/>
      <c r="K303" s="62"/>
      <c r="L303" s="63"/>
      <c r="M303" s="63"/>
      <c r="N303" s="63"/>
      <c r="O303" s="63"/>
      <c r="P303" s="64"/>
      <c r="Q303" s="74"/>
      <c r="R303" s="74"/>
      <c r="S303" s="74"/>
      <c r="T303" s="61"/>
      <c r="V303" s="61"/>
      <c r="W303" s="61"/>
    </row>
    <row r="304">
      <c r="A304" s="61"/>
      <c r="B304" s="61"/>
      <c r="C304" s="61"/>
      <c r="G304" s="61"/>
      <c r="H304" s="61"/>
      <c r="J304" s="61"/>
      <c r="K304" s="62"/>
      <c r="L304" s="63"/>
      <c r="M304" s="63"/>
      <c r="N304" s="63"/>
      <c r="O304" s="63"/>
      <c r="P304" s="64"/>
      <c r="Q304" s="74"/>
      <c r="R304" s="74"/>
      <c r="S304" s="74"/>
      <c r="T304" s="61"/>
      <c r="V304" s="61"/>
      <c r="W304" s="61"/>
    </row>
    <row r="305">
      <c r="A305" s="61"/>
      <c r="B305" s="61"/>
      <c r="C305" s="61"/>
      <c r="G305" s="61"/>
      <c r="H305" s="61"/>
      <c r="J305" s="61"/>
      <c r="K305" s="62"/>
      <c r="L305" s="63"/>
      <c r="M305" s="63"/>
      <c r="N305" s="63"/>
      <c r="O305" s="63"/>
      <c r="P305" s="64"/>
      <c r="Q305" s="74"/>
      <c r="R305" s="74"/>
      <c r="S305" s="74"/>
      <c r="T305" s="61"/>
      <c r="V305" s="61"/>
      <c r="W305" s="61"/>
    </row>
    <row r="306">
      <c r="A306" s="61"/>
      <c r="B306" s="61"/>
      <c r="C306" s="61"/>
      <c r="G306" s="61"/>
      <c r="H306" s="61"/>
      <c r="J306" s="61"/>
      <c r="K306" s="62"/>
      <c r="L306" s="63"/>
      <c r="M306" s="63"/>
      <c r="N306" s="63"/>
      <c r="O306" s="63"/>
      <c r="P306" s="64"/>
      <c r="Q306" s="74"/>
      <c r="R306" s="74"/>
      <c r="S306" s="74"/>
      <c r="T306" s="61"/>
      <c r="V306" s="61"/>
      <c r="W306" s="61"/>
    </row>
    <row r="307">
      <c r="A307" s="61"/>
      <c r="B307" s="61"/>
      <c r="C307" s="61"/>
      <c r="G307" s="61"/>
      <c r="H307" s="61"/>
      <c r="J307" s="61"/>
      <c r="K307" s="62"/>
      <c r="L307" s="63"/>
      <c r="M307" s="63"/>
      <c r="N307" s="63"/>
      <c r="O307" s="63"/>
      <c r="P307" s="64"/>
      <c r="Q307" s="74"/>
      <c r="R307" s="74"/>
      <c r="S307" s="74"/>
      <c r="T307" s="61"/>
      <c r="V307" s="61"/>
      <c r="W307" s="61"/>
    </row>
    <row r="308">
      <c r="A308" s="61"/>
      <c r="B308" s="61"/>
      <c r="C308" s="61"/>
      <c r="G308" s="61"/>
      <c r="H308" s="61"/>
      <c r="J308" s="61"/>
      <c r="K308" s="62"/>
      <c r="L308" s="63"/>
      <c r="M308" s="63"/>
      <c r="N308" s="63"/>
      <c r="O308" s="63"/>
      <c r="P308" s="64"/>
      <c r="Q308" s="74"/>
      <c r="R308" s="74"/>
      <c r="S308" s="74"/>
      <c r="T308" s="61"/>
      <c r="V308" s="61"/>
      <c r="W308" s="61"/>
    </row>
    <row r="309">
      <c r="A309" s="61"/>
      <c r="B309" s="61"/>
      <c r="C309" s="61"/>
      <c r="G309" s="61"/>
      <c r="H309" s="61"/>
      <c r="J309" s="61"/>
      <c r="K309" s="62"/>
      <c r="L309" s="63"/>
      <c r="M309" s="63"/>
      <c r="N309" s="63"/>
      <c r="O309" s="63"/>
      <c r="P309" s="64"/>
      <c r="Q309" s="74"/>
      <c r="R309" s="74"/>
      <c r="S309" s="74"/>
      <c r="T309" s="61"/>
      <c r="V309" s="61"/>
      <c r="W309" s="61"/>
    </row>
    <row r="310">
      <c r="A310" s="61"/>
      <c r="B310" s="61"/>
      <c r="C310" s="61"/>
      <c r="G310" s="61"/>
      <c r="H310" s="61"/>
      <c r="J310" s="61"/>
      <c r="K310" s="62"/>
      <c r="L310" s="63"/>
      <c r="M310" s="63"/>
      <c r="N310" s="63"/>
      <c r="O310" s="63"/>
      <c r="P310" s="64"/>
      <c r="Q310" s="74"/>
      <c r="R310" s="74"/>
      <c r="S310" s="74"/>
      <c r="T310" s="61"/>
      <c r="V310" s="61"/>
      <c r="W310" s="61"/>
    </row>
    <row r="311">
      <c r="A311" s="61"/>
      <c r="B311" s="61"/>
      <c r="C311" s="61"/>
      <c r="G311" s="61"/>
      <c r="H311" s="61"/>
      <c r="J311" s="61"/>
      <c r="K311" s="62"/>
      <c r="L311" s="63"/>
      <c r="M311" s="63"/>
      <c r="N311" s="63"/>
      <c r="O311" s="63"/>
      <c r="P311" s="64"/>
      <c r="Q311" s="74"/>
      <c r="R311" s="74"/>
      <c r="S311" s="74"/>
      <c r="T311" s="61"/>
      <c r="V311" s="61"/>
      <c r="W311" s="61"/>
    </row>
    <row r="312">
      <c r="A312" s="61"/>
      <c r="B312" s="61"/>
      <c r="C312" s="61"/>
      <c r="G312" s="61"/>
      <c r="H312" s="61"/>
      <c r="J312" s="61"/>
      <c r="K312" s="62"/>
      <c r="L312" s="63"/>
      <c r="M312" s="63"/>
      <c r="N312" s="63"/>
      <c r="O312" s="63"/>
      <c r="P312" s="64"/>
      <c r="Q312" s="74"/>
      <c r="R312" s="74"/>
      <c r="S312" s="74"/>
      <c r="T312" s="61"/>
      <c r="V312" s="61"/>
      <c r="W312" s="61"/>
    </row>
    <row r="313">
      <c r="A313" s="61"/>
      <c r="B313" s="61"/>
      <c r="C313" s="61"/>
      <c r="G313" s="61"/>
      <c r="H313" s="61"/>
      <c r="J313" s="61"/>
      <c r="K313" s="62"/>
      <c r="L313" s="63"/>
      <c r="M313" s="63"/>
      <c r="N313" s="63"/>
      <c r="O313" s="63"/>
      <c r="P313" s="64"/>
      <c r="Q313" s="74"/>
      <c r="R313" s="74"/>
      <c r="S313" s="74"/>
      <c r="T313" s="61"/>
      <c r="V313" s="61"/>
      <c r="W313" s="61"/>
    </row>
    <row r="314">
      <c r="A314" s="61"/>
      <c r="B314" s="61"/>
      <c r="C314" s="61"/>
      <c r="G314" s="61"/>
      <c r="H314" s="61"/>
      <c r="J314" s="61"/>
      <c r="K314" s="62"/>
      <c r="L314" s="63"/>
      <c r="M314" s="63"/>
      <c r="N314" s="63"/>
      <c r="O314" s="63"/>
      <c r="P314" s="64"/>
      <c r="Q314" s="74"/>
      <c r="R314" s="74"/>
      <c r="S314" s="74"/>
      <c r="T314" s="61"/>
      <c r="V314" s="61"/>
      <c r="W314" s="61"/>
    </row>
    <row r="315">
      <c r="A315" s="61"/>
      <c r="B315" s="61"/>
      <c r="C315" s="61"/>
      <c r="G315" s="61"/>
      <c r="H315" s="61"/>
      <c r="J315" s="61"/>
      <c r="K315" s="62"/>
      <c r="L315" s="63"/>
      <c r="M315" s="63"/>
      <c r="N315" s="63"/>
      <c r="O315" s="63"/>
      <c r="P315" s="64"/>
      <c r="Q315" s="74"/>
      <c r="R315" s="74"/>
      <c r="S315" s="74"/>
      <c r="T315" s="61"/>
      <c r="V315" s="61"/>
      <c r="W315" s="61"/>
    </row>
    <row r="316">
      <c r="A316" s="61"/>
      <c r="B316" s="61"/>
      <c r="C316" s="61"/>
      <c r="G316" s="61"/>
      <c r="H316" s="61"/>
      <c r="J316" s="61"/>
      <c r="K316" s="62"/>
      <c r="L316" s="63"/>
      <c r="M316" s="63"/>
      <c r="N316" s="63"/>
      <c r="O316" s="63"/>
      <c r="P316" s="64"/>
      <c r="Q316" s="74"/>
      <c r="R316" s="74"/>
      <c r="S316" s="74"/>
      <c r="T316" s="61"/>
      <c r="V316" s="61"/>
      <c r="W316" s="61"/>
    </row>
    <row r="317">
      <c r="A317" s="61"/>
      <c r="B317" s="61"/>
      <c r="C317" s="61"/>
      <c r="G317" s="61"/>
      <c r="H317" s="61"/>
      <c r="J317" s="61"/>
      <c r="K317" s="62"/>
      <c r="L317" s="63"/>
      <c r="M317" s="63"/>
      <c r="N317" s="63"/>
      <c r="O317" s="63"/>
      <c r="P317" s="64"/>
      <c r="Q317" s="74"/>
      <c r="R317" s="74"/>
      <c r="S317" s="74"/>
      <c r="T317" s="61"/>
      <c r="V317" s="61"/>
      <c r="W317" s="61"/>
    </row>
    <row r="318">
      <c r="A318" s="61"/>
      <c r="B318" s="61"/>
      <c r="C318" s="61"/>
      <c r="G318" s="61"/>
      <c r="H318" s="61"/>
      <c r="J318" s="61"/>
      <c r="K318" s="62"/>
      <c r="L318" s="63"/>
      <c r="M318" s="63"/>
      <c r="N318" s="63"/>
      <c r="O318" s="63"/>
      <c r="P318" s="64"/>
      <c r="Q318" s="74"/>
      <c r="R318" s="74"/>
      <c r="S318" s="74"/>
      <c r="T318" s="61"/>
      <c r="V318" s="61"/>
      <c r="W318" s="61"/>
    </row>
    <row r="319">
      <c r="A319" s="61"/>
      <c r="B319" s="61"/>
      <c r="C319" s="61"/>
      <c r="G319" s="61"/>
      <c r="H319" s="61"/>
      <c r="J319" s="61"/>
      <c r="K319" s="62"/>
      <c r="L319" s="63"/>
      <c r="M319" s="63"/>
      <c r="N319" s="63"/>
      <c r="O319" s="63"/>
      <c r="P319" s="64"/>
      <c r="Q319" s="74"/>
      <c r="R319" s="74"/>
      <c r="S319" s="74"/>
      <c r="T319" s="61"/>
      <c r="V319" s="61"/>
      <c r="W319" s="61"/>
    </row>
    <row r="320">
      <c r="A320" s="61"/>
      <c r="B320" s="61"/>
      <c r="C320" s="61"/>
      <c r="G320" s="61"/>
      <c r="H320" s="61"/>
      <c r="J320" s="61"/>
      <c r="K320" s="62"/>
      <c r="L320" s="63"/>
      <c r="M320" s="63"/>
      <c r="N320" s="63"/>
      <c r="O320" s="63"/>
      <c r="P320" s="64"/>
      <c r="Q320" s="74"/>
      <c r="R320" s="74"/>
      <c r="S320" s="74"/>
      <c r="T320" s="61"/>
      <c r="V320" s="61"/>
      <c r="W320" s="61"/>
    </row>
    <row r="321">
      <c r="A321" s="61"/>
      <c r="B321" s="61"/>
      <c r="C321" s="61"/>
      <c r="G321" s="61"/>
      <c r="H321" s="61"/>
      <c r="J321" s="61"/>
      <c r="K321" s="62"/>
      <c r="L321" s="63"/>
      <c r="M321" s="63"/>
      <c r="N321" s="63"/>
      <c r="O321" s="63"/>
      <c r="P321" s="64"/>
      <c r="Q321" s="74"/>
      <c r="R321" s="74"/>
      <c r="S321" s="74"/>
      <c r="T321" s="61"/>
      <c r="V321" s="61"/>
      <c r="W321" s="61"/>
    </row>
    <row r="322">
      <c r="A322" s="61"/>
      <c r="B322" s="61"/>
      <c r="C322" s="61"/>
      <c r="G322" s="61"/>
      <c r="H322" s="61"/>
      <c r="J322" s="61"/>
      <c r="K322" s="62"/>
      <c r="L322" s="63"/>
      <c r="M322" s="63"/>
      <c r="N322" s="63"/>
      <c r="O322" s="63"/>
      <c r="P322" s="64"/>
      <c r="Q322" s="74"/>
      <c r="R322" s="74"/>
      <c r="S322" s="74"/>
      <c r="T322" s="61"/>
      <c r="V322" s="61"/>
      <c r="W322" s="61"/>
    </row>
    <row r="323">
      <c r="A323" s="61"/>
      <c r="B323" s="61"/>
      <c r="C323" s="61"/>
      <c r="G323" s="61"/>
      <c r="H323" s="61"/>
      <c r="J323" s="61"/>
      <c r="K323" s="62"/>
      <c r="L323" s="63"/>
      <c r="M323" s="63"/>
      <c r="N323" s="63"/>
      <c r="O323" s="63"/>
      <c r="P323" s="64"/>
      <c r="Q323" s="74"/>
      <c r="R323" s="74"/>
      <c r="S323" s="74"/>
      <c r="T323" s="61"/>
      <c r="V323" s="61"/>
      <c r="W323" s="61"/>
    </row>
    <row r="324">
      <c r="A324" s="61"/>
      <c r="B324" s="61"/>
      <c r="C324" s="61"/>
      <c r="G324" s="61"/>
      <c r="H324" s="61"/>
      <c r="J324" s="61"/>
      <c r="K324" s="62"/>
      <c r="L324" s="63"/>
      <c r="M324" s="63"/>
      <c r="N324" s="63"/>
      <c r="O324" s="63"/>
      <c r="P324" s="64"/>
      <c r="Q324" s="74"/>
      <c r="R324" s="74"/>
      <c r="S324" s="74"/>
      <c r="T324" s="61"/>
      <c r="V324" s="61"/>
      <c r="W324" s="61"/>
    </row>
    <row r="325">
      <c r="A325" s="61"/>
      <c r="B325" s="61"/>
      <c r="C325" s="61"/>
      <c r="G325" s="61"/>
      <c r="H325" s="61"/>
      <c r="J325" s="61"/>
      <c r="K325" s="62"/>
      <c r="L325" s="63"/>
      <c r="M325" s="63"/>
      <c r="N325" s="63"/>
      <c r="O325" s="63"/>
      <c r="P325" s="64"/>
      <c r="Q325" s="74"/>
      <c r="R325" s="74"/>
      <c r="S325" s="74"/>
      <c r="T325" s="61"/>
      <c r="V325" s="61"/>
      <c r="W325" s="61"/>
    </row>
    <row r="326">
      <c r="A326" s="61"/>
      <c r="B326" s="61"/>
      <c r="C326" s="61"/>
      <c r="G326" s="61"/>
      <c r="H326" s="61"/>
      <c r="J326" s="61"/>
      <c r="K326" s="62"/>
      <c r="L326" s="63"/>
      <c r="M326" s="63"/>
      <c r="N326" s="63"/>
      <c r="O326" s="63"/>
      <c r="P326" s="64"/>
      <c r="Q326" s="74"/>
      <c r="R326" s="74"/>
      <c r="S326" s="74"/>
      <c r="T326" s="61"/>
      <c r="V326" s="61"/>
      <c r="W326" s="61"/>
    </row>
    <row r="327">
      <c r="A327" s="61"/>
      <c r="B327" s="61"/>
      <c r="C327" s="61"/>
      <c r="G327" s="61"/>
      <c r="H327" s="61"/>
      <c r="J327" s="61"/>
      <c r="K327" s="62"/>
      <c r="L327" s="63"/>
      <c r="M327" s="63"/>
      <c r="N327" s="63"/>
      <c r="O327" s="63"/>
      <c r="P327" s="64"/>
      <c r="Q327" s="74"/>
      <c r="R327" s="74"/>
      <c r="S327" s="74"/>
      <c r="T327" s="61"/>
      <c r="V327" s="61"/>
      <c r="W327" s="61"/>
    </row>
    <row r="328">
      <c r="A328" s="61"/>
      <c r="B328" s="61"/>
      <c r="C328" s="61"/>
      <c r="G328" s="61"/>
      <c r="H328" s="61"/>
      <c r="J328" s="61"/>
      <c r="K328" s="62"/>
      <c r="L328" s="63"/>
      <c r="M328" s="63"/>
      <c r="N328" s="63"/>
      <c r="O328" s="63"/>
      <c r="P328" s="64"/>
      <c r="Q328" s="74"/>
      <c r="R328" s="74"/>
      <c r="S328" s="74"/>
      <c r="T328" s="61"/>
      <c r="V328" s="61"/>
      <c r="W328" s="61"/>
    </row>
    <row r="329">
      <c r="A329" s="61"/>
      <c r="B329" s="61"/>
      <c r="C329" s="61"/>
      <c r="G329" s="61"/>
      <c r="H329" s="61"/>
      <c r="J329" s="61"/>
      <c r="K329" s="62"/>
      <c r="L329" s="63"/>
      <c r="M329" s="63"/>
      <c r="N329" s="63"/>
      <c r="O329" s="63"/>
      <c r="P329" s="64"/>
      <c r="Q329" s="74"/>
      <c r="R329" s="74"/>
      <c r="S329" s="74"/>
      <c r="T329" s="61"/>
      <c r="V329" s="61"/>
      <c r="W329" s="61"/>
    </row>
    <row r="330">
      <c r="A330" s="61"/>
      <c r="B330" s="61"/>
      <c r="C330" s="61"/>
      <c r="G330" s="61"/>
      <c r="H330" s="61"/>
      <c r="J330" s="61"/>
      <c r="K330" s="62"/>
      <c r="L330" s="63"/>
      <c r="M330" s="63"/>
      <c r="N330" s="63"/>
      <c r="O330" s="63"/>
      <c r="P330" s="64"/>
      <c r="Q330" s="74"/>
      <c r="R330" s="74"/>
      <c r="S330" s="74"/>
      <c r="T330" s="61"/>
      <c r="V330" s="61"/>
      <c r="W330" s="61"/>
    </row>
    <row r="331">
      <c r="A331" s="61"/>
      <c r="B331" s="61"/>
      <c r="C331" s="61"/>
      <c r="G331" s="61"/>
      <c r="H331" s="61"/>
      <c r="J331" s="61"/>
      <c r="K331" s="62"/>
      <c r="L331" s="63"/>
      <c r="M331" s="63"/>
      <c r="N331" s="63"/>
      <c r="O331" s="63"/>
      <c r="P331" s="64"/>
      <c r="Q331" s="74"/>
      <c r="R331" s="74"/>
      <c r="S331" s="74"/>
      <c r="T331" s="61"/>
      <c r="V331" s="61"/>
      <c r="W331" s="61"/>
    </row>
    <row r="332">
      <c r="A332" s="61"/>
      <c r="B332" s="61"/>
      <c r="C332" s="61"/>
      <c r="G332" s="61"/>
      <c r="H332" s="61"/>
      <c r="J332" s="61"/>
      <c r="K332" s="62"/>
      <c r="L332" s="63"/>
      <c r="M332" s="63"/>
      <c r="N332" s="63"/>
      <c r="O332" s="63"/>
      <c r="P332" s="64"/>
      <c r="Q332" s="74"/>
      <c r="R332" s="74"/>
      <c r="S332" s="74"/>
      <c r="T332" s="61"/>
      <c r="V332" s="61"/>
      <c r="W332" s="61"/>
    </row>
    <row r="333">
      <c r="A333" s="61"/>
      <c r="B333" s="61"/>
      <c r="C333" s="61"/>
      <c r="G333" s="61"/>
      <c r="H333" s="61"/>
      <c r="J333" s="61"/>
      <c r="K333" s="62"/>
      <c r="L333" s="63"/>
      <c r="M333" s="63"/>
      <c r="N333" s="63"/>
      <c r="O333" s="63"/>
      <c r="P333" s="64"/>
      <c r="Q333" s="74"/>
      <c r="R333" s="74"/>
      <c r="S333" s="74"/>
      <c r="T333" s="61"/>
      <c r="V333" s="61"/>
      <c r="W333" s="61"/>
    </row>
    <row r="334">
      <c r="A334" s="61"/>
      <c r="B334" s="61"/>
      <c r="C334" s="61"/>
      <c r="G334" s="61"/>
      <c r="H334" s="61"/>
      <c r="J334" s="61"/>
      <c r="K334" s="62"/>
      <c r="L334" s="63"/>
      <c r="M334" s="63"/>
      <c r="N334" s="63"/>
      <c r="O334" s="63"/>
      <c r="P334" s="64"/>
      <c r="Q334" s="74"/>
      <c r="R334" s="74"/>
      <c r="S334" s="74"/>
      <c r="T334" s="61"/>
      <c r="V334" s="61"/>
      <c r="W334" s="61"/>
    </row>
    <row r="335">
      <c r="A335" s="61"/>
      <c r="B335" s="61"/>
      <c r="C335" s="61"/>
      <c r="G335" s="61"/>
      <c r="H335" s="61"/>
      <c r="J335" s="61"/>
      <c r="K335" s="62"/>
      <c r="L335" s="63"/>
      <c r="M335" s="63"/>
      <c r="N335" s="63"/>
      <c r="O335" s="63"/>
      <c r="P335" s="64"/>
      <c r="Q335" s="74"/>
      <c r="R335" s="74"/>
      <c r="S335" s="74"/>
      <c r="T335" s="61"/>
      <c r="V335" s="61"/>
      <c r="W335" s="61"/>
    </row>
    <row r="336">
      <c r="A336" s="61"/>
      <c r="B336" s="61"/>
      <c r="C336" s="61"/>
      <c r="G336" s="61"/>
      <c r="H336" s="61"/>
      <c r="J336" s="61"/>
      <c r="K336" s="62"/>
      <c r="L336" s="63"/>
      <c r="M336" s="63"/>
      <c r="N336" s="63"/>
      <c r="O336" s="63"/>
      <c r="P336" s="64"/>
      <c r="Q336" s="74"/>
      <c r="R336" s="74"/>
      <c r="S336" s="74"/>
      <c r="T336" s="61"/>
      <c r="V336" s="61"/>
      <c r="W336" s="61"/>
    </row>
    <row r="337">
      <c r="A337" s="61"/>
      <c r="B337" s="61"/>
      <c r="C337" s="61"/>
      <c r="G337" s="61"/>
      <c r="H337" s="61"/>
      <c r="J337" s="61"/>
      <c r="K337" s="62"/>
      <c r="L337" s="63"/>
      <c r="M337" s="63"/>
      <c r="N337" s="63"/>
      <c r="O337" s="63"/>
      <c r="P337" s="64"/>
      <c r="Q337" s="74"/>
      <c r="R337" s="74"/>
      <c r="S337" s="74"/>
      <c r="T337" s="61"/>
      <c r="V337" s="61"/>
      <c r="W337" s="61"/>
    </row>
    <row r="338">
      <c r="A338" s="61"/>
      <c r="B338" s="61"/>
      <c r="C338" s="61"/>
      <c r="G338" s="61"/>
      <c r="H338" s="61"/>
      <c r="J338" s="61"/>
      <c r="K338" s="62"/>
      <c r="L338" s="63"/>
      <c r="M338" s="63"/>
      <c r="N338" s="63"/>
      <c r="O338" s="63"/>
      <c r="P338" s="64"/>
      <c r="Q338" s="74"/>
      <c r="R338" s="74"/>
      <c r="S338" s="74"/>
      <c r="T338" s="61"/>
      <c r="V338" s="61"/>
      <c r="W338" s="61"/>
    </row>
    <row r="339">
      <c r="A339" s="61"/>
      <c r="B339" s="61"/>
      <c r="C339" s="61"/>
      <c r="G339" s="61"/>
      <c r="H339" s="61"/>
      <c r="J339" s="61"/>
      <c r="K339" s="62"/>
      <c r="L339" s="63"/>
      <c r="M339" s="63"/>
      <c r="N339" s="63"/>
      <c r="O339" s="63"/>
      <c r="P339" s="64"/>
      <c r="Q339" s="74"/>
      <c r="R339" s="74"/>
      <c r="S339" s="74"/>
      <c r="T339" s="61"/>
      <c r="V339" s="61"/>
      <c r="W339" s="61"/>
    </row>
    <row r="340">
      <c r="A340" s="61"/>
      <c r="B340" s="61"/>
      <c r="C340" s="61"/>
      <c r="G340" s="61"/>
      <c r="H340" s="61"/>
      <c r="J340" s="61"/>
      <c r="K340" s="62"/>
      <c r="L340" s="63"/>
      <c r="M340" s="63"/>
      <c r="N340" s="63"/>
      <c r="O340" s="63"/>
      <c r="P340" s="64"/>
      <c r="Q340" s="74"/>
      <c r="R340" s="74"/>
      <c r="S340" s="74"/>
      <c r="T340" s="61"/>
      <c r="V340" s="61"/>
      <c r="W340" s="61"/>
    </row>
    <row r="341">
      <c r="A341" s="61"/>
      <c r="B341" s="61"/>
      <c r="C341" s="61"/>
      <c r="G341" s="61"/>
      <c r="H341" s="61"/>
      <c r="J341" s="61"/>
      <c r="K341" s="62"/>
      <c r="L341" s="63"/>
      <c r="M341" s="63"/>
      <c r="N341" s="63"/>
      <c r="O341" s="63"/>
      <c r="P341" s="64"/>
      <c r="Q341" s="74"/>
      <c r="R341" s="74"/>
      <c r="S341" s="74"/>
      <c r="T341" s="61"/>
      <c r="V341" s="61"/>
      <c r="W341" s="61"/>
    </row>
    <row r="342">
      <c r="A342" s="61"/>
      <c r="B342" s="61"/>
      <c r="C342" s="61"/>
      <c r="G342" s="61"/>
      <c r="H342" s="61"/>
      <c r="J342" s="61"/>
      <c r="K342" s="62"/>
      <c r="L342" s="63"/>
      <c r="M342" s="63"/>
      <c r="N342" s="63"/>
      <c r="O342" s="63"/>
      <c r="P342" s="64"/>
      <c r="Q342" s="74"/>
      <c r="R342" s="74"/>
      <c r="S342" s="74"/>
      <c r="T342" s="61"/>
      <c r="V342" s="61"/>
      <c r="W342" s="61"/>
    </row>
    <row r="343">
      <c r="A343" s="61"/>
      <c r="B343" s="61"/>
      <c r="C343" s="61"/>
      <c r="G343" s="61"/>
      <c r="H343" s="61"/>
      <c r="J343" s="61"/>
      <c r="K343" s="62"/>
      <c r="L343" s="63"/>
      <c r="M343" s="63"/>
      <c r="N343" s="63"/>
      <c r="O343" s="63"/>
      <c r="P343" s="64"/>
      <c r="Q343" s="74"/>
      <c r="R343" s="74"/>
      <c r="S343" s="74"/>
      <c r="T343" s="61"/>
      <c r="V343" s="61"/>
      <c r="W343" s="61"/>
    </row>
    <row r="344">
      <c r="A344" s="61"/>
      <c r="B344" s="61"/>
      <c r="C344" s="61"/>
      <c r="G344" s="61"/>
      <c r="H344" s="61"/>
      <c r="J344" s="61"/>
      <c r="K344" s="62"/>
      <c r="L344" s="63"/>
      <c r="M344" s="63"/>
      <c r="N344" s="63"/>
      <c r="O344" s="63"/>
      <c r="P344" s="64"/>
      <c r="Q344" s="74"/>
      <c r="R344" s="74"/>
      <c r="S344" s="74"/>
      <c r="T344" s="61"/>
      <c r="V344" s="61"/>
      <c r="W344" s="61"/>
    </row>
    <row r="345">
      <c r="A345" s="61"/>
      <c r="B345" s="61"/>
      <c r="C345" s="61"/>
      <c r="G345" s="61"/>
      <c r="H345" s="61"/>
      <c r="J345" s="61"/>
      <c r="K345" s="62"/>
      <c r="L345" s="63"/>
      <c r="M345" s="63"/>
      <c r="N345" s="63"/>
      <c r="O345" s="63"/>
      <c r="P345" s="64"/>
      <c r="Q345" s="74"/>
      <c r="R345" s="74"/>
      <c r="S345" s="74"/>
      <c r="T345" s="61"/>
      <c r="V345" s="61"/>
      <c r="W345" s="61"/>
    </row>
    <row r="346">
      <c r="A346" s="61"/>
      <c r="B346" s="61"/>
      <c r="C346" s="61"/>
      <c r="G346" s="61"/>
      <c r="H346" s="61"/>
      <c r="J346" s="61"/>
      <c r="K346" s="62"/>
      <c r="L346" s="63"/>
      <c r="M346" s="63"/>
      <c r="N346" s="63"/>
      <c r="O346" s="63"/>
      <c r="P346" s="64"/>
      <c r="Q346" s="74"/>
      <c r="R346" s="74"/>
      <c r="S346" s="74"/>
      <c r="T346" s="61"/>
      <c r="V346" s="61"/>
      <c r="W346" s="61"/>
    </row>
    <row r="347">
      <c r="A347" s="61"/>
      <c r="B347" s="61"/>
      <c r="C347" s="61"/>
      <c r="G347" s="61"/>
      <c r="H347" s="61"/>
      <c r="J347" s="61"/>
      <c r="K347" s="62"/>
      <c r="L347" s="63"/>
      <c r="M347" s="63"/>
      <c r="N347" s="63"/>
      <c r="O347" s="63"/>
      <c r="P347" s="64"/>
      <c r="Q347" s="74"/>
      <c r="R347" s="74"/>
      <c r="S347" s="74"/>
      <c r="T347" s="61"/>
      <c r="V347" s="61"/>
      <c r="W347" s="61"/>
    </row>
    <row r="348">
      <c r="A348" s="61"/>
      <c r="B348" s="61"/>
      <c r="C348" s="61"/>
      <c r="G348" s="61"/>
      <c r="H348" s="61"/>
      <c r="J348" s="61"/>
      <c r="K348" s="62"/>
      <c r="L348" s="63"/>
      <c r="M348" s="63"/>
      <c r="N348" s="63"/>
      <c r="O348" s="63"/>
      <c r="P348" s="64"/>
      <c r="Q348" s="74"/>
      <c r="R348" s="74"/>
      <c r="S348" s="74"/>
      <c r="T348" s="61"/>
      <c r="V348" s="61"/>
      <c r="W348" s="61"/>
    </row>
    <row r="349">
      <c r="A349" s="61"/>
      <c r="B349" s="61"/>
      <c r="C349" s="61"/>
      <c r="G349" s="61"/>
      <c r="H349" s="61"/>
      <c r="J349" s="61"/>
      <c r="K349" s="62"/>
      <c r="L349" s="63"/>
      <c r="M349" s="63"/>
      <c r="N349" s="63"/>
      <c r="O349" s="63"/>
      <c r="P349" s="64"/>
      <c r="Q349" s="74"/>
      <c r="R349" s="74"/>
      <c r="S349" s="74"/>
      <c r="T349" s="61"/>
      <c r="V349" s="61"/>
      <c r="W349" s="61"/>
    </row>
    <row r="350">
      <c r="A350" s="61"/>
      <c r="B350" s="61"/>
      <c r="C350" s="61"/>
      <c r="G350" s="61"/>
      <c r="H350" s="61"/>
      <c r="J350" s="61"/>
      <c r="K350" s="62"/>
      <c r="L350" s="63"/>
      <c r="M350" s="63"/>
      <c r="N350" s="63"/>
      <c r="O350" s="63"/>
      <c r="P350" s="64"/>
      <c r="Q350" s="74"/>
      <c r="R350" s="74"/>
      <c r="S350" s="74"/>
      <c r="T350" s="61"/>
      <c r="V350" s="61"/>
      <c r="W350" s="61"/>
    </row>
    <row r="351">
      <c r="A351" s="61"/>
      <c r="B351" s="61"/>
      <c r="C351" s="61"/>
      <c r="G351" s="61"/>
      <c r="H351" s="61"/>
      <c r="J351" s="61"/>
      <c r="K351" s="62"/>
      <c r="L351" s="63"/>
      <c r="M351" s="63"/>
      <c r="N351" s="63"/>
      <c r="O351" s="63"/>
      <c r="P351" s="64"/>
      <c r="Q351" s="74"/>
      <c r="R351" s="74"/>
      <c r="S351" s="74"/>
      <c r="T351" s="61"/>
      <c r="V351" s="61"/>
      <c r="W351" s="61"/>
    </row>
    <row r="352">
      <c r="A352" s="61"/>
      <c r="B352" s="61"/>
      <c r="C352" s="61"/>
      <c r="G352" s="61"/>
      <c r="H352" s="61"/>
      <c r="J352" s="61"/>
      <c r="K352" s="62"/>
      <c r="L352" s="63"/>
      <c r="M352" s="63"/>
      <c r="N352" s="63"/>
      <c r="O352" s="63"/>
      <c r="P352" s="64"/>
      <c r="Q352" s="74"/>
      <c r="R352" s="74"/>
      <c r="S352" s="74"/>
      <c r="T352" s="61"/>
      <c r="V352" s="61"/>
      <c r="W352" s="61"/>
    </row>
    <row r="353">
      <c r="A353" s="61"/>
      <c r="B353" s="61"/>
      <c r="C353" s="61"/>
      <c r="G353" s="61"/>
      <c r="H353" s="61"/>
      <c r="J353" s="61"/>
      <c r="K353" s="62"/>
      <c r="L353" s="63"/>
      <c r="M353" s="63"/>
      <c r="N353" s="63"/>
      <c r="O353" s="63"/>
      <c r="P353" s="64"/>
      <c r="Q353" s="74"/>
      <c r="R353" s="74"/>
      <c r="S353" s="74"/>
      <c r="T353" s="61"/>
      <c r="V353" s="61"/>
      <c r="W353" s="61"/>
    </row>
    <row r="354">
      <c r="A354" s="61"/>
      <c r="B354" s="61"/>
      <c r="C354" s="61"/>
      <c r="G354" s="61"/>
      <c r="H354" s="61"/>
      <c r="J354" s="61"/>
      <c r="K354" s="62"/>
      <c r="L354" s="63"/>
      <c r="M354" s="63"/>
      <c r="N354" s="63"/>
      <c r="O354" s="63"/>
      <c r="P354" s="64"/>
      <c r="Q354" s="74"/>
      <c r="R354" s="74"/>
      <c r="S354" s="74"/>
      <c r="T354" s="61"/>
      <c r="V354" s="61"/>
      <c r="W354" s="61"/>
    </row>
    <row r="355">
      <c r="A355" s="61"/>
      <c r="B355" s="61"/>
      <c r="C355" s="61"/>
      <c r="G355" s="61"/>
      <c r="H355" s="61"/>
      <c r="J355" s="61"/>
      <c r="K355" s="62"/>
      <c r="L355" s="63"/>
      <c r="M355" s="63"/>
      <c r="N355" s="63"/>
      <c r="O355" s="63"/>
      <c r="P355" s="64"/>
      <c r="Q355" s="74"/>
      <c r="R355" s="74"/>
      <c r="S355" s="74"/>
      <c r="T355" s="61"/>
      <c r="V355" s="61"/>
      <c r="W355" s="61"/>
    </row>
    <row r="356">
      <c r="A356" s="61"/>
      <c r="B356" s="61"/>
      <c r="C356" s="61"/>
      <c r="G356" s="61"/>
      <c r="H356" s="61"/>
      <c r="J356" s="61"/>
      <c r="K356" s="62"/>
      <c r="L356" s="63"/>
      <c r="M356" s="63"/>
      <c r="N356" s="63"/>
      <c r="O356" s="63"/>
      <c r="P356" s="64"/>
      <c r="Q356" s="74"/>
      <c r="R356" s="74"/>
      <c r="S356" s="74"/>
      <c r="T356" s="61"/>
      <c r="V356" s="61"/>
      <c r="W356" s="61"/>
    </row>
    <row r="357">
      <c r="A357" s="61"/>
      <c r="B357" s="61"/>
      <c r="C357" s="61"/>
      <c r="G357" s="61"/>
      <c r="H357" s="61"/>
      <c r="J357" s="61"/>
      <c r="K357" s="62"/>
      <c r="L357" s="63"/>
      <c r="M357" s="63"/>
      <c r="N357" s="63"/>
      <c r="O357" s="63"/>
      <c r="P357" s="64"/>
      <c r="Q357" s="74"/>
      <c r="R357" s="74"/>
      <c r="S357" s="74"/>
      <c r="T357" s="61"/>
      <c r="V357" s="61"/>
      <c r="W357" s="61"/>
    </row>
    <row r="358">
      <c r="A358" s="61"/>
      <c r="B358" s="61"/>
      <c r="C358" s="61"/>
      <c r="G358" s="61"/>
      <c r="H358" s="61"/>
      <c r="J358" s="61"/>
      <c r="K358" s="62"/>
      <c r="L358" s="63"/>
      <c r="M358" s="63"/>
      <c r="N358" s="63"/>
      <c r="O358" s="63"/>
      <c r="P358" s="64"/>
      <c r="Q358" s="74"/>
      <c r="R358" s="74"/>
      <c r="S358" s="74"/>
      <c r="T358" s="61"/>
      <c r="V358" s="61"/>
      <c r="W358" s="61"/>
    </row>
    <row r="359">
      <c r="A359" s="61"/>
      <c r="B359" s="61"/>
      <c r="C359" s="61"/>
      <c r="G359" s="61"/>
      <c r="H359" s="61"/>
      <c r="J359" s="61"/>
      <c r="K359" s="62"/>
      <c r="L359" s="63"/>
      <c r="M359" s="63"/>
      <c r="N359" s="63"/>
      <c r="O359" s="63"/>
      <c r="P359" s="64"/>
      <c r="Q359" s="74"/>
      <c r="R359" s="74"/>
      <c r="S359" s="74"/>
      <c r="T359" s="61"/>
      <c r="V359" s="61"/>
      <c r="W359" s="61"/>
    </row>
    <row r="360">
      <c r="A360" s="61"/>
      <c r="B360" s="61"/>
      <c r="C360" s="61"/>
      <c r="G360" s="61"/>
      <c r="H360" s="61"/>
      <c r="J360" s="61"/>
      <c r="K360" s="62"/>
      <c r="L360" s="63"/>
      <c r="M360" s="63"/>
      <c r="N360" s="63"/>
      <c r="O360" s="63"/>
      <c r="P360" s="64"/>
      <c r="Q360" s="74"/>
      <c r="R360" s="74"/>
      <c r="S360" s="74"/>
      <c r="T360" s="61"/>
      <c r="V360" s="61"/>
      <c r="W360" s="61"/>
    </row>
    <row r="361">
      <c r="A361" s="61"/>
      <c r="B361" s="61"/>
      <c r="C361" s="61"/>
      <c r="G361" s="61"/>
      <c r="H361" s="61"/>
      <c r="J361" s="61"/>
      <c r="K361" s="62"/>
      <c r="L361" s="63"/>
      <c r="M361" s="63"/>
      <c r="N361" s="63"/>
      <c r="O361" s="63"/>
      <c r="P361" s="64"/>
      <c r="Q361" s="74"/>
      <c r="R361" s="74"/>
      <c r="S361" s="74"/>
      <c r="T361" s="61"/>
      <c r="V361" s="61"/>
      <c r="W361" s="61"/>
    </row>
    <row r="362">
      <c r="A362" s="61"/>
      <c r="B362" s="61"/>
      <c r="C362" s="61"/>
      <c r="G362" s="61"/>
      <c r="H362" s="61"/>
      <c r="J362" s="61"/>
      <c r="K362" s="62"/>
      <c r="L362" s="63"/>
      <c r="M362" s="63"/>
      <c r="N362" s="63"/>
      <c r="O362" s="63"/>
      <c r="P362" s="64"/>
      <c r="Q362" s="74"/>
      <c r="R362" s="74"/>
      <c r="S362" s="74"/>
      <c r="T362" s="61"/>
      <c r="V362" s="61"/>
      <c r="W362" s="61"/>
    </row>
    <row r="363">
      <c r="A363" s="61"/>
      <c r="B363" s="61"/>
      <c r="C363" s="61"/>
      <c r="G363" s="61"/>
      <c r="H363" s="61"/>
      <c r="J363" s="61"/>
      <c r="K363" s="62"/>
      <c r="L363" s="63"/>
      <c r="M363" s="63"/>
      <c r="N363" s="63"/>
      <c r="O363" s="63"/>
      <c r="P363" s="64"/>
      <c r="Q363" s="74"/>
      <c r="R363" s="74"/>
      <c r="S363" s="74"/>
      <c r="T363" s="61"/>
      <c r="V363" s="61"/>
      <c r="W363" s="61"/>
    </row>
    <row r="364">
      <c r="A364" s="61"/>
      <c r="B364" s="61"/>
      <c r="C364" s="61"/>
      <c r="G364" s="61"/>
      <c r="H364" s="61"/>
      <c r="J364" s="61"/>
      <c r="K364" s="62"/>
      <c r="L364" s="63"/>
      <c r="M364" s="63"/>
      <c r="N364" s="63"/>
      <c r="O364" s="63"/>
      <c r="P364" s="64"/>
      <c r="Q364" s="74"/>
      <c r="R364" s="74"/>
      <c r="S364" s="74"/>
      <c r="T364" s="61"/>
      <c r="V364" s="61"/>
      <c r="W364" s="61"/>
    </row>
    <row r="365">
      <c r="A365" s="61"/>
      <c r="B365" s="61"/>
      <c r="C365" s="61"/>
      <c r="G365" s="61"/>
      <c r="H365" s="61"/>
      <c r="J365" s="61"/>
      <c r="K365" s="62"/>
      <c r="L365" s="63"/>
      <c r="M365" s="63"/>
      <c r="N365" s="63"/>
      <c r="O365" s="63"/>
      <c r="P365" s="64"/>
      <c r="Q365" s="74"/>
      <c r="R365" s="74"/>
      <c r="S365" s="74"/>
      <c r="T365" s="61"/>
      <c r="V365" s="61"/>
      <c r="W365" s="61"/>
    </row>
    <row r="366">
      <c r="A366" s="61"/>
      <c r="B366" s="61"/>
      <c r="C366" s="61"/>
      <c r="G366" s="61"/>
      <c r="H366" s="61"/>
      <c r="J366" s="61"/>
      <c r="K366" s="62"/>
      <c r="L366" s="63"/>
      <c r="M366" s="63"/>
      <c r="N366" s="63"/>
      <c r="O366" s="63"/>
      <c r="P366" s="64"/>
      <c r="Q366" s="74"/>
      <c r="R366" s="74"/>
      <c r="S366" s="74"/>
      <c r="T366" s="61"/>
      <c r="V366" s="61"/>
      <c r="W366" s="61"/>
    </row>
    <row r="367">
      <c r="A367" s="61"/>
      <c r="B367" s="61"/>
      <c r="C367" s="61"/>
      <c r="G367" s="61"/>
      <c r="H367" s="61"/>
      <c r="J367" s="61"/>
      <c r="K367" s="62"/>
      <c r="L367" s="63"/>
      <c r="M367" s="63"/>
      <c r="N367" s="63"/>
      <c r="O367" s="63"/>
      <c r="P367" s="64"/>
      <c r="Q367" s="74"/>
      <c r="R367" s="74"/>
      <c r="S367" s="74"/>
      <c r="T367" s="61"/>
      <c r="V367" s="61"/>
      <c r="W367" s="61"/>
    </row>
    <row r="368">
      <c r="A368" s="61"/>
      <c r="B368" s="61"/>
      <c r="C368" s="61"/>
      <c r="G368" s="61"/>
      <c r="H368" s="61"/>
      <c r="J368" s="61"/>
      <c r="K368" s="62"/>
      <c r="L368" s="63"/>
      <c r="M368" s="63"/>
      <c r="N368" s="63"/>
      <c r="O368" s="63"/>
      <c r="P368" s="64"/>
      <c r="Q368" s="74"/>
      <c r="R368" s="74"/>
      <c r="S368" s="74"/>
      <c r="T368" s="61"/>
      <c r="V368" s="61"/>
      <c r="W368" s="61"/>
    </row>
    <row r="369">
      <c r="A369" s="61"/>
      <c r="B369" s="61"/>
      <c r="C369" s="61"/>
      <c r="G369" s="61"/>
      <c r="H369" s="61"/>
      <c r="J369" s="61"/>
      <c r="K369" s="62"/>
      <c r="L369" s="63"/>
      <c r="M369" s="63"/>
      <c r="N369" s="63"/>
      <c r="O369" s="63"/>
      <c r="P369" s="64"/>
      <c r="Q369" s="74"/>
      <c r="R369" s="74"/>
      <c r="S369" s="74"/>
      <c r="T369" s="61"/>
      <c r="V369" s="61"/>
      <c r="W369" s="61"/>
    </row>
    <row r="370">
      <c r="A370" s="61"/>
      <c r="B370" s="61"/>
      <c r="C370" s="61"/>
      <c r="G370" s="61"/>
      <c r="H370" s="61"/>
      <c r="J370" s="61"/>
      <c r="K370" s="62"/>
      <c r="L370" s="63"/>
      <c r="M370" s="63"/>
      <c r="N370" s="63"/>
      <c r="O370" s="63"/>
      <c r="P370" s="64"/>
      <c r="Q370" s="74"/>
      <c r="R370" s="74"/>
      <c r="S370" s="74"/>
      <c r="T370" s="61"/>
      <c r="V370" s="61"/>
      <c r="W370" s="61"/>
    </row>
    <row r="371">
      <c r="A371" s="61"/>
      <c r="B371" s="61"/>
      <c r="C371" s="61"/>
      <c r="G371" s="61"/>
      <c r="H371" s="61"/>
      <c r="J371" s="61"/>
      <c r="K371" s="62"/>
      <c r="L371" s="63"/>
      <c r="M371" s="63"/>
      <c r="N371" s="63"/>
      <c r="O371" s="63"/>
      <c r="P371" s="64"/>
      <c r="Q371" s="74"/>
      <c r="R371" s="74"/>
      <c r="S371" s="74"/>
      <c r="T371" s="61"/>
      <c r="V371" s="61"/>
      <c r="W371" s="61"/>
    </row>
    <row r="372">
      <c r="A372" s="61"/>
      <c r="B372" s="61"/>
      <c r="C372" s="61"/>
      <c r="G372" s="61"/>
      <c r="H372" s="61"/>
      <c r="J372" s="61"/>
      <c r="K372" s="62"/>
      <c r="L372" s="63"/>
      <c r="M372" s="63"/>
      <c r="N372" s="63"/>
      <c r="O372" s="63"/>
      <c r="P372" s="64"/>
      <c r="Q372" s="74"/>
      <c r="R372" s="74"/>
      <c r="S372" s="74"/>
      <c r="T372" s="61"/>
      <c r="V372" s="61"/>
      <c r="W372" s="61"/>
    </row>
    <row r="373">
      <c r="A373" s="61"/>
      <c r="B373" s="61"/>
      <c r="C373" s="61"/>
      <c r="G373" s="61"/>
      <c r="H373" s="61"/>
      <c r="J373" s="61"/>
      <c r="K373" s="62"/>
      <c r="L373" s="63"/>
      <c r="M373" s="63"/>
      <c r="N373" s="63"/>
      <c r="O373" s="63"/>
      <c r="P373" s="64"/>
      <c r="Q373" s="74"/>
      <c r="R373" s="74"/>
      <c r="S373" s="74"/>
      <c r="T373" s="61"/>
      <c r="V373" s="61"/>
      <c r="W373" s="61"/>
    </row>
    <row r="374">
      <c r="A374" s="61"/>
      <c r="B374" s="61"/>
      <c r="C374" s="61"/>
      <c r="G374" s="61"/>
      <c r="H374" s="61"/>
      <c r="J374" s="61"/>
      <c r="K374" s="62"/>
      <c r="L374" s="63"/>
      <c r="M374" s="63"/>
      <c r="N374" s="63"/>
      <c r="O374" s="63"/>
      <c r="P374" s="64"/>
      <c r="Q374" s="74"/>
      <c r="R374" s="74"/>
      <c r="S374" s="74"/>
      <c r="T374" s="61"/>
      <c r="V374" s="61"/>
      <c r="W374" s="61"/>
    </row>
    <row r="375">
      <c r="A375" s="61"/>
      <c r="B375" s="61"/>
      <c r="C375" s="61"/>
      <c r="G375" s="61"/>
      <c r="H375" s="61"/>
      <c r="J375" s="61"/>
      <c r="K375" s="62"/>
      <c r="L375" s="63"/>
      <c r="M375" s="63"/>
      <c r="N375" s="63"/>
      <c r="O375" s="63"/>
      <c r="P375" s="64"/>
      <c r="Q375" s="74"/>
      <c r="R375" s="74"/>
      <c r="S375" s="74"/>
      <c r="T375" s="61"/>
      <c r="V375" s="61"/>
      <c r="W375" s="61"/>
    </row>
    <row r="376">
      <c r="A376" s="61"/>
      <c r="B376" s="61"/>
      <c r="C376" s="61"/>
      <c r="G376" s="61"/>
      <c r="H376" s="61"/>
      <c r="J376" s="61"/>
      <c r="K376" s="62"/>
      <c r="L376" s="63"/>
      <c r="M376" s="63"/>
      <c r="N376" s="63"/>
      <c r="O376" s="63"/>
      <c r="P376" s="64"/>
      <c r="Q376" s="74"/>
      <c r="R376" s="74"/>
      <c r="S376" s="74"/>
      <c r="T376" s="61"/>
      <c r="V376" s="61"/>
      <c r="W376" s="61"/>
    </row>
    <row r="377">
      <c r="A377" s="61"/>
      <c r="B377" s="61"/>
      <c r="C377" s="61"/>
      <c r="G377" s="61"/>
      <c r="H377" s="61"/>
      <c r="J377" s="61"/>
      <c r="K377" s="62"/>
      <c r="L377" s="63"/>
      <c r="M377" s="63"/>
      <c r="N377" s="63"/>
      <c r="O377" s="63"/>
      <c r="P377" s="64"/>
      <c r="Q377" s="74"/>
      <c r="R377" s="74"/>
      <c r="S377" s="74"/>
      <c r="T377" s="61"/>
      <c r="V377" s="61"/>
      <c r="W377" s="61"/>
    </row>
    <row r="378">
      <c r="A378" s="61"/>
      <c r="B378" s="61"/>
      <c r="C378" s="61"/>
      <c r="G378" s="61"/>
      <c r="H378" s="61"/>
      <c r="J378" s="61"/>
      <c r="K378" s="62"/>
      <c r="L378" s="63"/>
      <c r="M378" s="63"/>
      <c r="N378" s="63"/>
      <c r="O378" s="63"/>
      <c r="P378" s="64"/>
      <c r="Q378" s="74"/>
      <c r="R378" s="74"/>
      <c r="S378" s="74"/>
      <c r="T378" s="61"/>
      <c r="V378" s="61"/>
      <c r="W378" s="61"/>
    </row>
    <row r="379">
      <c r="A379" s="61"/>
      <c r="B379" s="61"/>
      <c r="C379" s="61"/>
      <c r="G379" s="61"/>
      <c r="H379" s="61"/>
      <c r="J379" s="61"/>
      <c r="K379" s="62"/>
      <c r="L379" s="63"/>
      <c r="M379" s="63"/>
      <c r="N379" s="63"/>
      <c r="O379" s="63"/>
      <c r="P379" s="64"/>
      <c r="Q379" s="74"/>
      <c r="R379" s="74"/>
      <c r="S379" s="74"/>
      <c r="T379" s="61"/>
      <c r="V379" s="61"/>
      <c r="W379" s="61"/>
    </row>
    <row r="380">
      <c r="A380" s="61"/>
      <c r="B380" s="61"/>
      <c r="C380" s="61"/>
      <c r="G380" s="61"/>
      <c r="H380" s="61"/>
      <c r="J380" s="61"/>
      <c r="K380" s="62"/>
      <c r="L380" s="63"/>
      <c r="M380" s="63"/>
      <c r="N380" s="63"/>
      <c r="O380" s="63"/>
      <c r="P380" s="64"/>
      <c r="Q380" s="74"/>
      <c r="R380" s="74"/>
      <c r="S380" s="74"/>
      <c r="T380" s="61"/>
      <c r="V380" s="61"/>
      <c r="W380" s="61"/>
    </row>
    <row r="381">
      <c r="A381" s="61"/>
      <c r="B381" s="61"/>
      <c r="C381" s="61"/>
      <c r="G381" s="61"/>
      <c r="H381" s="61"/>
      <c r="J381" s="61"/>
      <c r="K381" s="62"/>
      <c r="L381" s="63"/>
      <c r="M381" s="63"/>
      <c r="N381" s="63"/>
      <c r="O381" s="63"/>
      <c r="P381" s="64"/>
      <c r="Q381" s="74"/>
      <c r="R381" s="74"/>
      <c r="S381" s="74"/>
      <c r="T381" s="61"/>
      <c r="V381" s="61"/>
      <c r="W381" s="61"/>
    </row>
    <row r="382">
      <c r="A382" s="61"/>
      <c r="B382" s="61"/>
      <c r="C382" s="61"/>
      <c r="G382" s="61"/>
      <c r="H382" s="61"/>
      <c r="J382" s="61"/>
      <c r="K382" s="62"/>
      <c r="L382" s="63"/>
      <c r="M382" s="63"/>
      <c r="N382" s="63"/>
      <c r="O382" s="63"/>
      <c r="P382" s="64"/>
      <c r="Q382" s="74"/>
      <c r="R382" s="74"/>
      <c r="S382" s="74"/>
      <c r="T382" s="61"/>
      <c r="V382" s="61"/>
      <c r="W382" s="61"/>
    </row>
    <row r="383">
      <c r="A383" s="61"/>
      <c r="B383" s="61"/>
      <c r="C383" s="61"/>
      <c r="G383" s="61"/>
      <c r="H383" s="61"/>
      <c r="J383" s="61"/>
      <c r="K383" s="62"/>
      <c r="L383" s="63"/>
      <c r="M383" s="63"/>
      <c r="N383" s="63"/>
      <c r="O383" s="63"/>
      <c r="P383" s="64"/>
      <c r="Q383" s="74"/>
      <c r="R383" s="74"/>
      <c r="S383" s="74"/>
      <c r="T383" s="61"/>
      <c r="V383" s="61"/>
      <c r="W383" s="61"/>
    </row>
    <row r="384">
      <c r="A384" s="61"/>
      <c r="B384" s="61"/>
      <c r="C384" s="61"/>
      <c r="G384" s="61"/>
      <c r="H384" s="61"/>
      <c r="J384" s="61"/>
      <c r="K384" s="62"/>
      <c r="L384" s="63"/>
      <c r="M384" s="63"/>
      <c r="N384" s="63"/>
      <c r="O384" s="63"/>
      <c r="P384" s="64"/>
      <c r="Q384" s="74"/>
      <c r="R384" s="74"/>
      <c r="S384" s="74"/>
      <c r="T384" s="61"/>
      <c r="V384" s="61"/>
      <c r="W384" s="61"/>
    </row>
    <row r="385">
      <c r="A385" s="61"/>
      <c r="B385" s="61"/>
      <c r="C385" s="61"/>
      <c r="G385" s="61"/>
      <c r="H385" s="61"/>
      <c r="J385" s="61"/>
      <c r="K385" s="62"/>
      <c r="L385" s="63"/>
      <c r="M385" s="63"/>
      <c r="N385" s="63"/>
      <c r="O385" s="63"/>
      <c r="P385" s="64"/>
      <c r="Q385" s="74"/>
      <c r="R385" s="74"/>
      <c r="S385" s="74"/>
      <c r="T385" s="61"/>
      <c r="V385" s="61"/>
      <c r="W385" s="61"/>
    </row>
    <row r="386">
      <c r="A386" s="61"/>
      <c r="B386" s="61"/>
      <c r="C386" s="61"/>
      <c r="G386" s="61"/>
      <c r="H386" s="61"/>
      <c r="J386" s="61"/>
      <c r="K386" s="62"/>
      <c r="L386" s="63"/>
      <c r="M386" s="63"/>
      <c r="N386" s="63"/>
      <c r="O386" s="63"/>
      <c r="P386" s="64"/>
      <c r="Q386" s="74"/>
      <c r="R386" s="74"/>
      <c r="S386" s="74"/>
      <c r="T386" s="61"/>
      <c r="V386" s="61"/>
      <c r="W386" s="61"/>
    </row>
    <row r="387">
      <c r="A387" s="61"/>
      <c r="B387" s="61"/>
      <c r="C387" s="61"/>
      <c r="G387" s="61"/>
      <c r="H387" s="61"/>
      <c r="J387" s="61"/>
      <c r="K387" s="62"/>
      <c r="L387" s="63"/>
      <c r="M387" s="63"/>
      <c r="N387" s="63"/>
      <c r="O387" s="63"/>
      <c r="P387" s="64"/>
      <c r="Q387" s="74"/>
      <c r="R387" s="74"/>
      <c r="S387" s="74"/>
      <c r="T387" s="61"/>
      <c r="V387" s="61"/>
      <c r="W387" s="61"/>
    </row>
    <row r="388">
      <c r="A388" s="61"/>
      <c r="B388" s="61"/>
      <c r="C388" s="61"/>
      <c r="G388" s="61"/>
      <c r="H388" s="61"/>
      <c r="J388" s="61"/>
      <c r="K388" s="62"/>
      <c r="L388" s="63"/>
      <c r="M388" s="63"/>
      <c r="N388" s="63"/>
      <c r="O388" s="63"/>
      <c r="P388" s="64"/>
      <c r="Q388" s="74"/>
      <c r="R388" s="74"/>
      <c r="S388" s="74"/>
      <c r="T388" s="61"/>
      <c r="V388" s="61"/>
      <c r="W388" s="61"/>
    </row>
    <row r="389">
      <c r="A389" s="61"/>
      <c r="B389" s="61"/>
      <c r="C389" s="61"/>
      <c r="G389" s="61"/>
      <c r="H389" s="61"/>
      <c r="J389" s="61"/>
      <c r="K389" s="62"/>
      <c r="L389" s="63"/>
      <c r="M389" s="63"/>
      <c r="N389" s="63"/>
      <c r="O389" s="63"/>
      <c r="P389" s="64"/>
      <c r="Q389" s="74"/>
      <c r="R389" s="74"/>
      <c r="S389" s="74"/>
      <c r="T389" s="61"/>
      <c r="V389" s="61"/>
      <c r="W389" s="61"/>
    </row>
    <row r="390">
      <c r="A390" s="61"/>
      <c r="B390" s="61"/>
      <c r="C390" s="61"/>
      <c r="G390" s="61"/>
      <c r="H390" s="61"/>
      <c r="J390" s="61"/>
      <c r="K390" s="62"/>
      <c r="L390" s="63"/>
      <c r="M390" s="63"/>
      <c r="N390" s="63"/>
      <c r="O390" s="63"/>
      <c r="P390" s="64"/>
      <c r="Q390" s="74"/>
      <c r="R390" s="74"/>
      <c r="S390" s="74"/>
      <c r="T390" s="61"/>
      <c r="V390" s="61"/>
      <c r="W390" s="61"/>
    </row>
    <row r="391">
      <c r="A391" s="61"/>
      <c r="B391" s="61"/>
      <c r="C391" s="61"/>
      <c r="G391" s="61"/>
      <c r="H391" s="61"/>
      <c r="J391" s="61"/>
      <c r="K391" s="62"/>
      <c r="L391" s="63"/>
      <c r="M391" s="63"/>
      <c r="N391" s="63"/>
      <c r="O391" s="63"/>
      <c r="P391" s="64"/>
      <c r="Q391" s="74"/>
      <c r="R391" s="74"/>
      <c r="S391" s="74"/>
      <c r="T391" s="61"/>
      <c r="V391" s="61"/>
      <c r="W391" s="61"/>
    </row>
    <row r="392">
      <c r="A392" s="61"/>
      <c r="B392" s="61"/>
      <c r="C392" s="61"/>
      <c r="G392" s="61"/>
      <c r="H392" s="61"/>
      <c r="J392" s="61"/>
      <c r="K392" s="62"/>
      <c r="L392" s="63"/>
      <c r="M392" s="63"/>
      <c r="N392" s="63"/>
      <c r="O392" s="63"/>
      <c r="P392" s="64"/>
      <c r="Q392" s="74"/>
      <c r="R392" s="74"/>
      <c r="S392" s="74"/>
      <c r="T392" s="61"/>
      <c r="V392" s="61"/>
      <c r="W392" s="61"/>
    </row>
    <row r="393">
      <c r="A393" s="61"/>
      <c r="B393" s="61"/>
      <c r="C393" s="61"/>
      <c r="G393" s="61"/>
      <c r="H393" s="61"/>
      <c r="J393" s="61"/>
      <c r="K393" s="62"/>
      <c r="L393" s="63"/>
      <c r="M393" s="63"/>
      <c r="N393" s="63"/>
      <c r="O393" s="63"/>
      <c r="P393" s="64"/>
      <c r="Q393" s="74"/>
      <c r="R393" s="74"/>
      <c r="S393" s="74"/>
      <c r="T393" s="61"/>
      <c r="V393" s="61"/>
      <c r="W393" s="61"/>
    </row>
    <row r="394">
      <c r="A394" s="61"/>
      <c r="B394" s="61"/>
      <c r="C394" s="61"/>
      <c r="G394" s="61"/>
      <c r="H394" s="61"/>
      <c r="J394" s="61"/>
      <c r="K394" s="62"/>
      <c r="L394" s="63"/>
      <c r="M394" s="63"/>
      <c r="N394" s="63"/>
      <c r="O394" s="63"/>
      <c r="P394" s="64"/>
      <c r="Q394" s="74"/>
      <c r="R394" s="74"/>
      <c r="S394" s="74"/>
      <c r="T394" s="61"/>
      <c r="V394" s="61"/>
      <c r="W394" s="61"/>
    </row>
    <row r="395">
      <c r="A395" s="61"/>
      <c r="B395" s="61"/>
      <c r="C395" s="61"/>
      <c r="G395" s="61"/>
      <c r="H395" s="61"/>
      <c r="J395" s="61"/>
      <c r="K395" s="62"/>
      <c r="L395" s="63"/>
      <c r="M395" s="63"/>
      <c r="N395" s="63"/>
      <c r="O395" s="63"/>
      <c r="P395" s="64"/>
      <c r="Q395" s="74"/>
      <c r="R395" s="74"/>
      <c r="S395" s="74"/>
      <c r="T395" s="61"/>
      <c r="V395" s="61"/>
      <c r="W395" s="61"/>
    </row>
    <row r="396">
      <c r="A396" s="61"/>
      <c r="B396" s="61"/>
      <c r="C396" s="61"/>
      <c r="G396" s="61"/>
      <c r="H396" s="61"/>
      <c r="J396" s="61"/>
      <c r="K396" s="62"/>
      <c r="L396" s="63"/>
      <c r="M396" s="63"/>
      <c r="N396" s="63"/>
      <c r="O396" s="63"/>
      <c r="P396" s="64"/>
      <c r="Q396" s="74"/>
      <c r="R396" s="74"/>
      <c r="S396" s="74"/>
      <c r="T396" s="61"/>
      <c r="V396" s="61"/>
      <c r="W396" s="61"/>
    </row>
    <row r="397">
      <c r="A397" s="61"/>
      <c r="B397" s="61"/>
      <c r="C397" s="61"/>
      <c r="G397" s="61"/>
      <c r="H397" s="61"/>
      <c r="J397" s="61"/>
      <c r="K397" s="62"/>
      <c r="L397" s="63"/>
      <c r="M397" s="63"/>
      <c r="N397" s="63"/>
      <c r="O397" s="63"/>
      <c r="P397" s="64"/>
      <c r="Q397" s="74"/>
      <c r="R397" s="74"/>
      <c r="S397" s="74"/>
      <c r="T397" s="61"/>
      <c r="V397" s="61"/>
      <c r="W397" s="61"/>
    </row>
    <row r="398">
      <c r="A398" s="61"/>
      <c r="B398" s="61"/>
      <c r="C398" s="61"/>
      <c r="G398" s="61"/>
      <c r="H398" s="61"/>
      <c r="J398" s="61"/>
      <c r="K398" s="62"/>
      <c r="L398" s="63"/>
      <c r="M398" s="63"/>
      <c r="N398" s="63"/>
      <c r="O398" s="63"/>
      <c r="P398" s="64"/>
      <c r="Q398" s="74"/>
      <c r="R398" s="74"/>
      <c r="S398" s="74"/>
      <c r="T398" s="61"/>
      <c r="V398" s="61"/>
      <c r="W398" s="61"/>
    </row>
    <row r="399">
      <c r="A399" s="61"/>
      <c r="B399" s="61"/>
      <c r="C399" s="61"/>
      <c r="G399" s="61"/>
      <c r="H399" s="61"/>
      <c r="J399" s="61"/>
      <c r="K399" s="62"/>
      <c r="L399" s="63"/>
      <c r="M399" s="63"/>
      <c r="N399" s="63"/>
      <c r="O399" s="63"/>
      <c r="P399" s="64"/>
      <c r="Q399" s="74"/>
      <c r="R399" s="74"/>
      <c r="S399" s="74"/>
      <c r="T399" s="61"/>
      <c r="V399" s="61"/>
      <c r="W399" s="61"/>
    </row>
    <row r="400">
      <c r="A400" s="61"/>
      <c r="B400" s="61"/>
      <c r="C400" s="61"/>
      <c r="G400" s="61"/>
      <c r="H400" s="61"/>
      <c r="J400" s="61"/>
      <c r="K400" s="62"/>
      <c r="L400" s="63"/>
      <c r="M400" s="63"/>
      <c r="N400" s="63"/>
      <c r="O400" s="63"/>
      <c r="P400" s="64"/>
      <c r="Q400" s="74"/>
      <c r="R400" s="74"/>
      <c r="S400" s="74"/>
      <c r="T400" s="61"/>
      <c r="V400" s="61"/>
      <c r="W400" s="61"/>
    </row>
    <row r="401">
      <c r="A401" s="61"/>
      <c r="B401" s="61"/>
      <c r="C401" s="61"/>
      <c r="G401" s="61"/>
      <c r="H401" s="61"/>
      <c r="J401" s="61"/>
      <c r="K401" s="62"/>
      <c r="L401" s="63"/>
      <c r="M401" s="63"/>
      <c r="N401" s="63"/>
      <c r="O401" s="63"/>
      <c r="P401" s="64"/>
      <c r="Q401" s="74"/>
      <c r="R401" s="74"/>
      <c r="S401" s="74"/>
      <c r="T401" s="61"/>
      <c r="V401" s="61"/>
      <c r="W401" s="61"/>
    </row>
    <row r="402">
      <c r="A402" s="61"/>
      <c r="B402" s="61"/>
      <c r="C402" s="61"/>
      <c r="G402" s="61"/>
      <c r="H402" s="61"/>
      <c r="J402" s="61"/>
      <c r="K402" s="62"/>
      <c r="L402" s="63"/>
      <c r="M402" s="63"/>
      <c r="N402" s="63"/>
      <c r="O402" s="63"/>
      <c r="P402" s="64"/>
      <c r="Q402" s="74"/>
      <c r="R402" s="74"/>
      <c r="S402" s="74"/>
      <c r="T402" s="61"/>
      <c r="V402" s="61"/>
      <c r="W402" s="61"/>
    </row>
    <row r="403">
      <c r="A403" s="61"/>
      <c r="B403" s="61"/>
      <c r="C403" s="61"/>
      <c r="G403" s="61"/>
      <c r="H403" s="61"/>
      <c r="J403" s="61"/>
      <c r="K403" s="62"/>
      <c r="L403" s="63"/>
      <c r="M403" s="63"/>
      <c r="N403" s="63"/>
      <c r="O403" s="63"/>
      <c r="P403" s="64"/>
      <c r="Q403" s="74"/>
      <c r="R403" s="74"/>
      <c r="S403" s="74"/>
      <c r="T403" s="61"/>
      <c r="V403" s="61"/>
      <c r="W403" s="61"/>
    </row>
    <row r="404">
      <c r="A404" s="61"/>
      <c r="B404" s="61"/>
      <c r="C404" s="61"/>
      <c r="G404" s="61"/>
      <c r="H404" s="61"/>
      <c r="J404" s="61"/>
      <c r="K404" s="62"/>
      <c r="L404" s="63"/>
      <c r="M404" s="63"/>
      <c r="N404" s="63"/>
      <c r="O404" s="63"/>
      <c r="P404" s="64"/>
      <c r="Q404" s="74"/>
      <c r="R404" s="74"/>
      <c r="S404" s="74"/>
      <c r="T404" s="61"/>
      <c r="V404" s="61"/>
      <c r="W404" s="61"/>
    </row>
    <row r="405">
      <c r="A405" s="61"/>
      <c r="B405" s="61"/>
      <c r="C405" s="61"/>
      <c r="G405" s="61"/>
      <c r="H405" s="61"/>
      <c r="J405" s="61"/>
      <c r="K405" s="62"/>
      <c r="L405" s="63"/>
      <c r="M405" s="63"/>
      <c r="N405" s="63"/>
      <c r="O405" s="63"/>
      <c r="P405" s="64"/>
      <c r="Q405" s="74"/>
      <c r="R405" s="74"/>
      <c r="S405" s="74"/>
      <c r="T405" s="61"/>
      <c r="V405" s="61"/>
      <c r="W405" s="61"/>
    </row>
    <row r="406">
      <c r="A406" s="61"/>
      <c r="B406" s="61"/>
      <c r="C406" s="61"/>
      <c r="G406" s="61"/>
      <c r="H406" s="61"/>
      <c r="J406" s="61"/>
      <c r="K406" s="62"/>
      <c r="L406" s="63"/>
      <c r="M406" s="63"/>
      <c r="N406" s="63"/>
      <c r="O406" s="63"/>
      <c r="P406" s="64"/>
      <c r="Q406" s="74"/>
      <c r="R406" s="74"/>
      <c r="S406" s="74"/>
      <c r="T406" s="61"/>
      <c r="V406" s="61"/>
      <c r="W406" s="61"/>
    </row>
    <row r="407">
      <c r="A407" s="61"/>
      <c r="B407" s="61"/>
      <c r="C407" s="61"/>
      <c r="G407" s="61"/>
      <c r="H407" s="61"/>
      <c r="J407" s="61"/>
      <c r="K407" s="62"/>
      <c r="L407" s="63"/>
      <c r="M407" s="63"/>
      <c r="N407" s="63"/>
      <c r="O407" s="63"/>
      <c r="P407" s="64"/>
      <c r="Q407" s="74"/>
      <c r="R407" s="74"/>
      <c r="S407" s="74"/>
      <c r="T407" s="61"/>
      <c r="V407" s="61"/>
      <c r="W407" s="61"/>
    </row>
    <row r="408">
      <c r="A408" s="61"/>
      <c r="B408" s="61"/>
      <c r="C408" s="61"/>
      <c r="G408" s="61"/>
      <c r="H408" s="61"/>
      <c r="J408" s="61"/>
      <c r="K408" s="62"/>
      <c r="L408" s="63"/>
      <c r="M408" s="63"/>
      <c r="N408" s="63"/>
      <c r="O408" s="63"/>
      <c r="P408" s="64"/>
      <c r="Q408" s="74"/>
      <c r="R408" s="74"/>
      <c r="S408" s="74"/>
      <c r="T408" s="61"/>
      <c r="V408" s="61"/>
      <c r="W408" s="61"/>
    </row>
    <row r="409">
      <c r="A409" s="61"/>
      <c r="B409" s="61"/>
      <c r="C409" s="61"/>
      <c r="G409" s="61"/>
      <c r="H409" s="61"/>
      <c r="J409" s="61"/>
      <c r="K409" s="62"/>
      <c r="L409" s="63"/>
      <c r="M409" s="63"/>
      <c r="N409" s="63"/>
      <c r="O409" s="63"/>
      <c r="P409" s="64"/>
      <c r="Q409" s="74"/>
      <c r="R409" s="74"/>
      <c r="S409" s="74"/>
      <c r="T409" s="61"/>
      <c r="V409" s="61"/>
      <c r="W409" s="61"/>
    </row>
    <row r="410">
      <c r="A410" s="61"/>
      <c r="B410" s="61"/>
      <c r="C410" s="61"/>
      <c r="G410" s="61"/>
      <c r="H410" s="61"/>
      <c r="J410" s="61"/>
      <c r="K410" s="62"/>
      <c r="L410" s="63"/>
      <c r="M410" s="63"/>
      <c r="N410" s="63"/>
      <c r="O410" s="63"/>
      <c r="P410" s="64"/>
      <c r="Q410" s="74"/>
      <c r="R410" s="74"/>
      <c r="S410" s="74"/>
      <c r="T410" s="61"/>
      <c r="V410" s="61"/>
      <c r="W410" s="61"/>
    </row>
    <row r="411">
      <c r="A411" s="61"/>
      <c r="B411" s="61"/>
      <c r="C411" s="61"/>
      <c r="G411" s="61"/>
      <c r="H411" s="61"/>
      <c r="J411" s="61"/>
      <c r="K411" s="62"/>
      <c r="L411" s="63"/>
      <c r="M411" s="63"/>
      <c r="N411" s="63"/>
      <c r="O411" s="63"/>
      <c r="P411" s="64"/>
      <c r="Q411" s="74"/>
      <c r="R411" s="74"/>
      <c r="S411" s="74"/>
      <c r="T411" s="61"/>
      <c r="V411" s="61"/>
      <c r="W411" s="61"/>
    </row>
    <row r="412">
      <c r="A412" s="61"/>
      <c r="B412" s="61"/>
      <c r="C412" s="61"/>
      <c r="G412" s="61"/>
      <c r="H412" s="61"/>
      <c r="J412" s="61"/>
      <c r="K412" s="62"/>
      <c r="L412" s="63"/>
      <c r="M412" s="63"/>
      <c r="N412" s="63"/>
      <c r="O412" s="63"/>
      <c r="P412" s="64"/>
      <c r="Q412" s="74"/>
      <c r="R412" s="74"/>
      <c r="S412" s="74"/>
      <c r="T412" s="61"/>
      <c r="V412" s="61"/>
      <c r="W412" s="61"/>
    </row>
    <row r="413">
      <c r="A413" s="61"/>
      <c r="B413" s="61"/>
      <c r="C413" s="61"/>
      <c r="G413" s="61"/>
      <c r="H413" s="61"/>
      <c r="J413" s="61"/>
      <c r="K413" s="62"/>
      <c r="L413" s="63"/>
      <c r="M413" s="63"/>
      <c r="N413" s="63"/>
      <c r="O413" s="63"/>
      <c r="P413" s="64"/>
      <c r="Q413" s="74"/>
      <c r="R413" s="74"/>
      <c r="S413" s="74"/>
      <c r="T413" s="61"/>
      <c r="V413" s="61"/>
      <c r="W413" s="61"/>
    </row>
    <row r="414">
      <c r="A414" s="61"/>
      <c r="B414" s="61"/>
      <c r="C414" s="61"/>
      <c r="G414" s="61"/>
      <c r="H414" s="61"/>
      <c r="J414" s="61"/>
      <c r="K414" s="62"/>
      <c r="L414" s="63"/>
      <c r="M414" s="63"/>
      <c r="N414" s="63"/>
      <c r="O414" s="63"/>
      <c r="P414" s="64"/>
      <c r="Q414" s="74"/>
      <c r="R414" s="74"/>
      <c r="S414" s="74"/>
      <c r="T414" s="61"/>
      <c r="V414" s="61"/>
      <c r="W414" s="61"/>
    </row>
    <row r="415">
      <c r="A415" s="61"/>
      <c r="B415" s="61"/>
      <c r="C415" s="61"/>
      <c r="G415" s="61"/>
      <c r="H415" s="61"/>
      <c r="J415" s="61"/>
      <c r="K415" s="62"/>
      <c r="L415" s="63"/>
      <c r="M415" s="63"/>
      <c r="N415" s="63"/>
      <c r="O415" s="63"/>
      <c r="P415" s="64"/>
      <c r="Q415" s="74"/>
      <c r="R415" s="74"/>
      <c r="S415" s="74"/>
      <c r="T415" s="61"/>
      <c r="V415" s="61"/>
      <c r="W415" s="61"/>
    </row>
    <row r="416">
      <c r="A416" s="61"/>
      <c r="B416" s="61"/>
      <c r="C416" s="61"/>
      <c r="G416" s="61"/>
      <c r="H416" s="61"/>
      <c r="J416" s="61"/>
      <c r="K416" s="62"/>
      <c r="L416" s="63"/>
      <c r="M416" s="63"/>
      <c r="N416" s="63"/>
      <c r="O416" s="63"/>
      <c r="P416" s="64"/>
      <c r="Q416" s="74"/>
      <c r="R416" s="74"/>
      <c r="S416" s="74"/>
      <c r="T416" s="61"/>
      <c r="V416" s="61"/>
      <c r="W416" s="61"/>
    </row>
    <row r="417">
      <c r="A417" s="61"/>
      <c r="B417" s="61"/>
      <c r="C417" s="61"/>
      <c r="G417" s="61"/>
      <c r="H417" s="61"/>
      <c r="J417" s="61"/>
      <c r="K417" s="62"/>
      <c r="L417" s="63"/>
      <c r="M417" s="63"/>
      <c r="N417" s="63"/>
      <c r="O417" s="63"/>
      <c r="P417" s="64"/>
      <c r="Q417" s="74"/>
      <c r="R417" s="74"/>
      <c r="S417" s="74"/>
      <c r="T417" s="61"/>
      <c r="V417" s="61"/>
      <c r="W417" s="61"/>
    </row>
    <row r="418">
      <c r="A418" s="61"/>
      <c r="B418" s="61"/>
      <c r="C418" s="61"/>
      <c r="G418" s="61"/>
      <c r="H418" s="61"/>
      <c r="J418" s="61"/>
      <c r="K418" s="62"/>
      <c r="L418" s="63"/>
      <c r="M418" s="63"/>
      <c r="N418" s="63"/>
      <c r="O418" s="63"/>
      <c r="P418" s="64"/>
      <c r="Q418" s="74"/>
      <c r="R418" s="74"/>
      <c r="S418" s="74"/>
      <c r="T418" s="61"/>
      <c r="V418" s="61"/>
      <c r="W418" s="61"/>
    </row>
    <row r="419">
      <c r="A419" s="61"/>
      <c r="B419" s="61"/>
      <c r="C419" s="61"/>
      <c r="G419" s="61"/>
      <c r="H419" s="61"/>
      <c r="J419" s="61"/>
      <c r="K419" s="62"/>
      <c r="L419" s="63"/>
      <c r="M419" s="63"/>
      <c r="N419" s="63"/>
      <c r="O419" s="63"/>
      <c r="P419" s="64"/>
      <c r="Q419" s="74"/>
      <c r="R419" s="74"/>
      <c r="S419" s="74"/>
      <c r="T419" s="61"/>
      <c r="V419" s="61"/>
      <c r="W419" s="61"/>
    </row>
    <row r="420">
      <c r="A420" s="61"/>
      <c r="B420" s="61"/>
      <c r="C420" s="61"/>
      <c r="G420" s="61"/>
      <c r="H420" s="61"/>
      <c r="J420" s="61"/>
      <c r="K420" s="62"/>
      <c r="L420" s="63"/>
      <c r="M420" s="63"/>
      <c r="N420" s="63"/>
      <c r="O420" s="63"/>
      <c r="P420" s="64"/>
      <c r="Q420" s="74"/>
      <c r="R420" s="74"/>
      <c r="S420" s="74"/>
      <c r="T420" s="61"/>
      <c r="V420" s="61"/>
      <c r="W420" s="61"/>
    </row>
    <row r="421">
      <c r="A421" s="61"/>
      <c r="B421" s="61"/>
      <c r="C421" s="61"/>
      <c r="G421" s="61"/>
      <c r="H421" s="61"/>
      <c r="J421" s="61"/>
      <c r="K421" s="62"/>
      <c r="L421" s="63"/>
      <c r="M421" s="63"/>
      <c r="N421" s="63"/>
      <c r="O421" s="63"/>
      <c r="P421" s="64"/>
      <c r="Q421" s="74"/>
      <c r="R421" s="74"/>
      <c r="S421" s="74"/>
      <c r="T421" s="61"/>
      <c r="V421" s="61"/>
      <c r="W421" s="61"/>
    </row>
    <row r="422">
      <c r="A422" s="61"/>
      <c r="B422" s="61"/>
      <c r="C422" s="61"/>
      <c r="G422" s="61"/>
      <c r="H422" s="61"/>
      <c r="J422" s="61"/>
      <c r="K422" s="62"/>
      <c r="L422" s="63"/>
      <c r="M422" s="63"/>
      <c r="N422" s="63"/>
      <c r="O422" s="63"/>
      <c r="P422" s="64"/>
      <c r="Q422" s="74"/>
      <c r="R422" s="74"/>
      <c r="S422" s="74"/>
      <c r="T422" s="61"/>
      <c r="V422" s="61"/>
      <c r="W422" s="61"/>
    </row>
    <row r="423">
      <c r="A423" s="61"/>
      <c r="B423" s="61"/>
      <c r="C423" s="61"/>
      <c r="G423" s="61"/>
      <c r="H423" s="61"/>
      <c r="J423" s="61"/>
      <c r="K423" s="62"/>
      <c r="L423" s="63"/>
      <c r="M423" s="63"/>
      <c r="N423" s="63"/>
      <c r="O423" s="63"/>
      <c r="P423" s="64"/>
      <c r="Q423" s="74"/>
      <c r="R423" s="74"/>
      <c r="S423" s="74"/>
      <c r="T423" s="61"/>
      <c r="V423" s="61"/>
      <c r="W423" s="61"/>
    </row>
    <row r="424">
      <c r="A424" s="61"/>
      <c r="B424" s="61"/>
      <c r="C424" s="61"/>
      <c r="G424" s="61"/>
      <c r="H424" s="61"/>
      <c r="J424" s="61"/>
      <c r="K424" s="62"/>
      <c r="L424" s="63"/>
      <c r="M424" s="63"/>
      <c r="N424" s="63"/>
      <c r="O424" s="63"/>
      <c r="P424" s="64"/>
      <c r="Q424" s="74"/>
      <c r="R424" s="74"/>
      <c r="S424" s="74"/>
      <c r="T424" s="61"/>
      <c r="V424" s="61"/>
      <c r="W424" s="61"/>
    </row>
    <row r="425">
      <c r="A425" s="61"/>
      <c r="B425" s="61"/>
      <c r="C425" s="61"/>
      <c r="G425" s="61"/>
      <c r="H425" s="61"/>
      <c r="J425" s="61"/>
      <c r="K425" s="62"/>
      <c r="L425" s="63"/>
      <c r="M425" s="63"/>
      <c r="N425" s="63"/>
      <c r="O425" s="63"/>
      <c r="P425" s="64"/>
      <c r="Q425" s="74"/>
      <c r="R425" s="74"/>
      <c r="S425" s="74"/>
      <c r="T425" s="61"/>
      <c r="V425" s="61"/>
      <c r="W425" s="61"/>
    </row>
    <row r="426">
      <c r="A426" s="61"/>
      <c r="B426" s="61"/>
      <c r="C426" s="61"/>
      <c r="G426" s="61"/>
      <c r="H426" s="61"/>
      <c r="J426" s="61"/>
      <c r="K426" s="62"/>
      <c r="L426" s="63"/>
      <c r="M426" s="63"/>
      <c r="N426" s="63"/>
      <c r="O426" s="63"/>
      <c r="P426" s="64"/>
      <c r="Q426" s="74"/>
      <c r="R426" s="74"/>
      <c r="S426" s="74"/>
      <c r="T426" s="61"/>
      <c r="V426" s="61"/>
      <c r="W426" s="61"/>
    </row>
    <row r="427">
      <c r="A427" s="61"/>
      <c r="B427" s="61"/>
      <c r="C427" s="61"/>
      <c r="G427" s="61"/>
      <c r="H427" s="61"/>
      <c r="J427" s="61"/>
      <c r="K427" s="62"/>
      <c r="L427" s="63"/>
      <c r="M427" s="63"/>
      <c r="N427" s="63"/>
      <c r="O427" s="63"/>
      <c r="P427" s="64"/>
      <c r="Q427" s="74"/>
      <c r="R427" s="74"/>
      <c r="S427" s="74"/>
      <c r="T427" s="61"/>
      <c r="V427" s="61"/>
      <c r="W427" s="61"/>
    </row>
    <row r="428">
      <c r="A428" s="61"/>
      <c r="B428" s="61"/>
      <c r="C428" s="61"/>
      <c r="G428" s="61"/>
      <c r="H428" s="61"/>
      <c r="J428" s="61"/>
      <c r="K428" s="62"/>
      <c r="L428" s="63"/>
      <c r="M428" s="63"/>
      <c r="N428" s="63"/>
      <c r="O428" s="63"/>
      <c r="P428" s="64"/>
      <c r="Q428" s="74"/>
      <c r="R428" s="74"/>
      <c r="S428" s="74"/>
      <c r="T428" s="61"/>
      <c r="V428" s="61"/>
      <c r="W428" s="61"/>
    </row>
    <row r="429">
      <c r="A429" s="61"/>
      <c r="B429" s="61"/>
      <c r="C429" s="61"/>
      <c r="G429" s="61"/>
      <c r="H429" s="61"/>
      <c r="J429" s="61"/>
      <c r="K429" s="62"/>
      <c r="L429" s="63"/>
      <c r="M429" s="63"/>
      <c r="N429" s="63"/>
      <c r="O429" s="63"/>
      <c r="P429" s="64"/>
      <c r="Q429" s="74"/>
      <c r="R429" s="74"/>
      <c r="S429" s="74"/>
      <c r="T429" s="61"/>
      <c r="V429" s="61"/>
      <c r="W429" s="61"/>
    </row>
    <row r="430">
      <c r="A430" s="61"/>
      <c r="B430" s="61"/>
      <c r="C430" s="61"/>
      <c r="G430" s="61"/>
      <c r="H430" s="61"/>
      <c r="J430" s="61"/>
      <c r="K430" s="62"/>
      <c r="L430" s="63"/>
      <c r="M430" s="63"/>
      <c r="N430" s="63"/>
      <c r="O430" s="63"/>
      <c r="P430" s="64"/>
      <c r="Q430" s="74"/>
      <c r="R430" s="74"/>
      <c r="S430" s="74"/>
      <c r="T430" s="61"/>
      <c r="V430" s="61"/>
      <c r="W430" s="61"/>
    </row>
    <row r="431">
      <c r="A431" s="61"/>
      <c r="B431" s="61"/>
      <c r="C431" s="61"/>
      <c r="G431" s="61"/>
      <c r="H431" s="61"/>
      <c r="J431" s="61"/>
      <c r="K431" s="62"/>
      <c r="L431" s="63"/>
      <c r="M431" s="63"/>
      <c r="N431" s="63"/>
      <c r="O431" s="63"/>
      <c r="P431" s="64"/>
      <c r="Q431" s="74"/>
      <c r="R431" s="74"/>
      <c r="S431" s="74"/>
      <c r="T431" s="61"/>
      <c r="V431" s="61"/>
      <c r="W431" s="61"/>
    </row>
    <row r="432">
      <c r="A432" s="61"/>
      <c r="B432" s="61"/>
      <c r="C432" s="61"/>
      <c r="G432" s="61"/>
      <c r="H432" s="61"/>
      <c r="J432" s="61"/>
      <c r="K432" s="62"/>
      <c r="L432" s="63"/>
      <c r="M432" s="63"/>
      <c r="N432" s="63"/>
      <c r="O432" s="63"/>
      <c r="P432" s="64"/>
      <c r="Q432" s="74"/>
      <c r="R432" s="74"/>
      <c r="S432" s="74"/>
      <c r="T432" s="61"/>
      <c r="V432" s="61"/>
      <c r="W432" s="61"/>
    </row>
    <row r="433">
      <c r="A433" s="61"/>
      <c r="B433" s="61"/>
      <c r="C433" s="61"/>
      <c r="G433" s="61"/>
      <c r="H433" s="61"/>
      <c r="J433" s="61"/>
      <c r="K433" s="62"/>
      <c r="L433" s="63"/>
      <c r="M433" s="63"/>
      <c r="N433" s="63"/>
      <c r="O433" s="63"/>
      <c r="P433" s="64"/>
      <c r="Q433" s="74"/>
      <c r="R433" s="74"/>
      <c r="S433" s="74"/>
      <c r="T433" s="61"/>
      <c r="V433" s="61"/>
      <c r="W433" s="61"/>
    </row>
    <row r="434">
      <c r="A434" s="61"/>
      <c r="B434" s="61"/>
      <c r="C434" s="61"/>
      <c r="G434" s="61"/>
      <c r="H434" s="61"/>
      <c r="J434" s="61"/>
      <c r="K434" s="62"/>
      <c r="L434" s="63"/>
      <c r="M434" s="63"/>
      <c r="N434" s="63"/>
      <c r="O434" s="63"/>
      <c r="P434" s="64"/>
      <c r="Q434" s="74"/>
      <c r="R434" s="74"/>
      <c r="S434" s="74"/>
      <c r="T434" s="61"/>
      <c r="V434" s="61"/>
      <c r="W434" s="61"/>
    </row>
    <row r="435">
      <c r="A435" s="61"/>
      <c r="B435" s="61"/>
      <c r="C435" s="61"/>
      <c r="G435" s="61"/>
      <c r="H435" s="61"/>
      <c r="J435" s="61"/>
      <c r="K435" s="62"/>
      <c r="L435" s="63"/>
      <c r="M435" s="63"/>
      <c r="N435" s="63"/>
      <c r="O435" s="63"/>
      <c r="P435" s="64"/>
      <c r="Q435" s="74"/>
      <c r="R435" s="74"/>
      <c r="S435" s="74"/>
      <c r="T435" s="61"/>
      <c r="V435" s="61"/>
      <c r="W435" s="61"/>
    </row>
    <row r="436">
      <c r="A436" s="61"/>
      <c r="B436" s="61"/>
      <c r="C436" s="61"/>
      <c r="G436" s="61"/>
      <c r="H436" s="61"/>
      <c r="J436" s="61"/>
      <c r="K436" s="62"/>
      <c r="L436" s="63"/>
      <c r="M436" s="63"/>
      <c r="N436" s="63"/>
      <c r="O436" s="63"/>
      <c r="P436" s="64"/>
      <c r="Q436" s="74"/>
      <c r="R436" s="74"/>
      <c r="S436" s="74"/>
      <c r="T436" s="61"/>
      <c r="V436" s="61"/>
      <c r="W436" s="61"/>
    </row>
    <row r="437">
      <c r="A437" s="61"/>
      <c r="B437" s="61"/>
      <c r="C437" s="61"/>
      <c r="G437" s="61"/>
      <c r="H437" s="61"/>
      <c r="J437" s="61"/>
      <c r="K437" s="62"/>
      <c r="L437" s="63"/>
      <c r="M437" s="63"/>
      <c r="N437" s="63"/>
      <c r="O437" s="63"/>
      <c r="P437" s="64"/>
      <c r="Q437" s="74"/>
      <c r="R437" s="74"/>
      <c r="S437" s="74"/>
      <c r="T437" s="61"/>
      <c r="V437" s="61"/>
      <c r="W437" s="61"/>
    </row>
    <row r="438">
      <c r="A438" s="61"/>
      <c r="B438" s="61"/>
      <c r="C438" s="61"/>
      <c r="G438" s="61"/>
      <c r="H438" s="61"/>
      <c r="J438" s="61"/>
      <c r="K438" s="62"/>
      <c r="L438" s="63"/>
      <c r="M438" s="63"/>
      <c r="N438" s="63"/>
      <c r="O438" s="63"/>
      <c r="P438" s="64"/>
      <c r="Q438" s="74"/>
      <c r="R438" s="74"/>
      <c r="S438" s="74"/>
      <c r="T438" s="61"/>
      <c r="V438" s="61"/>
      <c r="W438" s="61"/>
    </row>
    <row r="439">
      <c r="A439" s="61"/>
      <c r="B439" s="61"/>
      <c r="C439" s="61"/>
      <c r="G439" s="61"/>
      <c r="H439" s="61"/>
      <c r="J439" s="61"/>
      <c r="K439" s="62"/>
      <c r="L439" s="63"/>
      <c r="M439" s="63"/>
      <c r="N439" s="63"/>
      <c r="O439" s="63"/>
      <c r="P439" s="64"/>
      <c r="Q439" s="74"/>
      <c r="R439" s="74"/>
      <c r="S439" s="74"/>
      <c r="T439" s="61"/>
      <c r="V439" s="61"/>
      <c r="W439" s="61"/>
    </row>
    <row r="440">
      <c r="A440" s="61"/>
      <c r="B440" s="61"/>
      <c r="C440" s="61"/>
      <c r="G440" s="61"/>
      <c r="H440" s="61"/>
      <c r="J440" s="61"/>
      <c r="K440" s="62"/>
      <c r="L440" s="63"/>
      <c r="M440" s="63"/>
      <c r="N440" s="63"/>
      <c r="O440" s="63"/>
      <c r="P440" s="64"/>
      <c r="Q440" s="74"/>
      <c r="R440" s="74"/>
      <c r="S440" s="74"/>
      <c r="T440" s="61"/>
      <c r="V440" s="61"/>
      <c r="W440" s="61"/>
    </row>
    <row r="441">
      <c r="A441" s="61"/>
      <c r="B441" s="61"/>
      <c r="C441" s="61"/>
      <c r="G441" s="61"/>
      <c r="H441" s="61"/>
      <c r="J441" s="61"/>
      <c r="K441" s="62"/>
      <c r="L441" s="63"/>
      <c r="M441" s="63"/>
      <c r="N441" s="63"/>
      <c r="O441" s="63"/>
      <c r="P441" s="64"/>
      <c r="Q441" s="74"/>
      <c r="R441" s="74"/>
      <c r="S441" s="74"/>
      <c r="T441" s="61"/>
      <c r="V441" s="61"/>
      <c r="W441" s="61"/>
    </row>
    <row r="442">
      <c r="A442" s="61"/>
      <c r="B442" s="61"/>
      <c r="C442" s="61"/>
      <c r="G442" s="61"/>
      <c r="H442" s="61"/>
      <c r="J442" s="61"/>
      <c r="K442" s="62"/>
      <c r="L442" s="63"/>
      <c r="M442" s="63"/>
      <c r="N442" s="63"/>
      <c r="O442" s="63"/>
      <c r="P442" s="64"/>
      <c r="Q442" s="74"/>
      <c r="R442" s="74"/>
      <c r="S442" s="74"/>
      <c r="T442" s="61"/>
      <c r="V442" s="61"/>
      <c r="W442" s="61"/>
    </row>
    <row r="443">
      <c r="A443" s="61"/>
      <c r="B443" s="61"/>
      <c r="C443" s="61"/>
      <c r="G443" s="61"/>
      <c r="H443" s="61"/>
      <c r="J443" s="61"/>
      <c r="K443" s="62"/>
      <c r="L443" s="63"/>
      <c r="M443" s="63"/>
      <c r="N443" s="63"/>
      <c r="O443" s="63"/>
      <c r="P443" s="64"/>
      <c r="Q443" s="74"/>
      <c r="R443" s="74"/>
      <c r="S443" s="74"/>
      <c r="T443" s="61"/>
      <c r="V443" s="61"/>
      <c r="W443" s="61"/>
    </row>
    <row r="444">
      <c r="A444" s="61"/>
      <c r="B444" s="61"/>
      <c r="C444" s="61"/>
      <c r="G444" s="61"/>
      <c r="H444" s="61"/>
      <c r="J444" s="61"/>
      <c r="K444" s="62"/>
      <c r="L444" s="63"/>
      <c r="M444" s="63"/>
      <c r="N444" s="63"/>
      <c r="O444" s="63"/>
      <c r="P444" s="64"/>
      <c r="Q444" s="74"/>
      <c r="R444" s="74"/>
      <c r="S444" s="74"/>
      <c r="T444" s="61"/>
      <c r="V444" s="61"/>
      <c r="W444" s="61"/>
    </row>
    <row r="445">
      <c r="A445" s="61"/>
      <c r="B445" s="61"/>
      <c r="C445" s="61"/>
      <c r="G445" s="61"/>
      <c r="H445" s="61"/>
      <c r="J445" s="61"/>
      <c r="K445" s="62"/>
      <c r="L445" s="63"/>
      <c r="M445" s="63"/>
      <c r="N445" s="63"/>
      <c r="O445" s="63"/>
      <c r="P445" s="64"/>
      <c r="Q445" s="74"/>
      <c r="R445" s="74"/>
      <c r="S445" s="74"/>
      <c r="T445" s="61"/>
      <c r="V445" s="61"/>
      <c r="W445" s="61"/>
    </row>
    <row r="446">
      <c r="A446" s="61"/>
      <c r="B446" s="61"/>
      <c r="C446" s="61"/>
      <c r="G446" s="61"/>
      <c r="H446" s="61"/>
      <c r="J446" s="61"/>
      <c r="K446" s="62"/>
      <c r="L446" s="63"/>
      <c r="M446" s="63"/>
      <c r="N446" s="63"/>
      <c r="O446" s="63"/>
      <c r="P446" s="64"/>
      <c r="Q446" s="74"/>
      <c r="R446" s="74"/>
      <c r="S446" s="74"/>
      <c r="T446" s="61"/>
      <c r="V446" s="61"/>
      <c r="W446" s="61"/>
    </row>
    <row r="447">
      <c r="A447" s="61"/>
      <c r="B447" s="61"/>
      <c r="C447" s="61"/>
      <c r="G447" s="61"/>
      <c r="H447" s="61"/>
      <c r="J447" s="61"/>
      <c r="K447" s="62"/>
      <c r="L447" s="63"/>
      <c r="M447" s="63"/>
      <c r="N447" s="63"/>
      <c r="O447" s="63"/>
      <c r="P447" s="64"/>
      <c r="Q447" s="74"/>
      <c r="R447" s="74"/>
      <c r="S447" s="74"/>
      <c r="T447" s="61"/>
      <c r="V447" s="61"/>
      <c r="W447" s="61"/>
    </row>
    <row r="448">
      <c r="A448" s="61"/>
      <c r="B448" s="61"/>
      <c r="C448" s="61"/>
      <c r="G448" s="61"/>
      <c r="H448" s="61"/>
      <c r="J448" s="61"/>
      <c r="K448" s="62"/>
      <c r="L448" s="63"/>
      <c r="M448" s="63"/>
      <c r="N448" s="63"/>
      <c r="O448" s="63"/>
      <c r="P448" s="64"/>
      <c r="Q448" s="74"/>
      <c r="R448" s="74"/>
      <c r="S448" s="74"/>
      <c r="T448" s="61"/>
      <c r="V448" s="61"/>
      <c r="W448" s="61"/>
    </row>
    <row r="449">
      <c r="A449" s="61"/>
      <c r="B449" s="61"/>
      <c r="C449" s="61"/>
      <c r="G449" s="61"/>
      <c r="H449" s="61"/>
      <c r="J449" s="61"/>
      <c r="K449" s="62"/>
      <c r="L449" s="63"/>
      <c r="M449" s="63"/>
      <c r="N449" s="63"/>
      <c r="O449" s="63"/>
      <c r="P449" s="64"/>
      <c r="Q449" s="74"/>
      <c r="R449" s="74"/>
      <c r="S449" s="74"/>
      <c r="T449" s="61"/>
      <c r="V449" s="61"/>
      <c r="W449" s="61"/>
    </row>
    <row r="450">
      <c r="A450" s="61"/>
      <c r="B450" s="61"/>
      <c r="C450" s="61"/>
      <c r="G450" s="61"/>
      <c r="H450" s="61"/>
      <c r="J450" s="61"/>
      <c r="K450" s="62"/>
      <c r="L450" s="63"/>
      <c r="M450" s="63"/>
      <c r="N450" s="63"/>
      <c r="O450" s="63"/>
      <c r="P450" s="64"/>
      <c r="Q450" s="74"/>
      <c r="R450" s="74"/>
      <c r="S450" s="74"/>
      <c r="T450" s="61"/>
      <c r="V450" s="61"/>
      <c r="W450" s="61"/>
    </row>
    <row r="451">
      <c r="A451" s="61"/>
      <c r="B451" s="61"/>
      <c r="C451" s="61"/>
      <c r="G451" s="61"/>
      <c r="H451" s="61"/>
      <c r="J451" s="61"/>
      <c r="K451" s="62"/>
      <c r="L451" s="63"/>
      <c r="M451" s="63"/>
      <c r="N451" s="63"/>
      <c r="O451" s="63"/>
      <c r="P451" s="64"/>
      <c r="Q451" s="74"/>
      <c r="R451" s="74"/>
      <c r="S451" s="74"/>
      <c r="T451" s="61"/>
      <c r="V451" s="61"/>
      <c r="W451" s="61"/>
    </row>
    <row r="452">
      <c r="A452" s="61"/>
      <c r="B452" s="61"/>
      <c r="C452" s="61"/>
      <c r="G452" s="61"/>
      <c r="H452" s="61"/>
      <c r="J452" s="61"/>
      <c r="K452" s="62"/>
      <c r="L452" s="63"/>
      <c r="M452" s="63"/>
      <c r="N452" s="63"/>
      <c r="O452" s="63"/>
      <c r="P452" s="64"/>
      <c r="Q452" s="74"/>
      <c r="R452" s="74"/>
      <c r="S452" s="74"/>
      <c r="T452" s="61"/>
      <c r="V452" s="61"/>
      <c r="W452" s="61"/>
    </row>
    <row r="453">
      <c r="A453" s="61"/>
      <c r="B453" s="61"/>
      <c r="C453" s="61"/>
      <c r="G453" s="61"/>
      <c r="H453" s="61"/>
      <c r="J453" s="61"/>
      <c r="K453" s="62"/>
      <c r="L453" s="63"/>
      <c r="M453" s="63"/>
      <c r="N453" s="63"/>
      <c r="O453" s="63"/>
      <c r="P453" s="64"/>
      <c r="Q453" s="74"/>
      <c r="R453" s="74"/>
      <c r="S453" s="74"/>
      <c r="T453" s="61"/>
      <c r="V453" s="61"/>
      <c r="W453" s="61"/>
    </row>
    <row r="454">
      <c r="A454" s="61"/>
      <c r="B454" s="61"/>
      <c r="C454" s="61"/>
      <c r="G454" s="61"/>
      <c r="H454" s="61"/>
      <c r="J454" s="61"/>
      <c r="K454" s="62"/>
      <c r="L454" s="63"/>
      <c r="M454" s="63"/>
      <c r="N454" s="63"/>
      <c r="O454" s="63"/>
      <c r="P454" s="64"/>
      <c r="Q454" s="74"/>
      <c r="R454" s="74"/>
      <c r="S454" s="74"/>
      <c r="T454" s="61"/>
      <c r="V454" s="61"/>
      <c r="W454" s="61"/>
    </row>
    <row r="455">
      <c r="A455" s="61"/>
      <c r="B455" s="61"/>
      <c r="C455" s="61"/>
      <c r="G455" s="61"/>
      <c r="H455" s="61"/>
      <c r="J455" s="61"/>
      <c r="K455" s="62"/>
      <c r="L455" s="63"/>
      <c r="M455" s="63"/>
      <c r="N455" s="63"/>
      <c r="O455" s="63"/>
      <c r="P455" s="64"/>
      <c r="Q455" s="74"/>
      <c r="R455" s="74"/>
      <c r="S455" s="74"/>
      <c r="T455" s="61"/>
      <c r="V455" s="61"/>
      <c r="W455" s="61"/>
    </row>
    <row r="456">
      <c r="A456" s="61"/>
      <c r="B456" s="61"/>
      <c r="C456" s="61"/>
      <c r="G456" s="61"/>
      <c r="H456" s="61"/>
      <c r="J456" s="61"/>
      <c r="K456" s="62"/>
      <c r="L456" s="63"/>
      <c r="M456" s="63"/>
      <c r="N456" s="63"/>
      <c r="O456" s="63"/>
      <c r="P456" s="64"/>
      <c r="Q456" s="74"/>
      <c r="R456" s="74"/>
      <c r="S456" s="74"/>
      <c r="T456" s="61"/>
      <c r="V456" s="61"/>
      <c r="W456" s="61"/>
    </row>
    <row r="457">
      <c r="A457" s="61"/>
      <c r="B457" s="61"/>
      <c r="C457" s="61"/>
      <c r="G457" s="61"/>
      <c r="H457" s="61"/>
      <c r="J457" s="61"/>
      <c r="K457" s="62"/>
      <c r="L457" s="63"/>
      <c r="M457" s="63"/>
      <c r="N457" s="63"/>
      <c r="O457" s="63"/>
      <c r="P457" s="64"/>
      <c r="Q457" s="74"/>
      <c r="R457" s="74"/>
      <c r="S457" s="74"/>
      <c r="T457" s="61"/>
      <c r="V457" s="61"/>
      <c r="W457" s="61"/>
    </row>
    <row r="458">
      <c r="A458" s="61"/>
      <c r="B458" s="61"/>
      <c r="C458" s="61"/>
      <c r="G458" s="61"/>
      <c r="H458" s="61"/>
      <c r="J458" s="61"/>
      <c r="K458" s="62"/>
      <c r="L458" s="63"/>
      <c r="M458" s="63"/>
      <c r="N458" s="63"/>
      <c r="O458" s="63"/>
      <c r="P458" s="64"/>
      <c r="Q458" s="74"/>
      <c r="R458" s="74"/>
      <c r="S458" s="74"/>
      <c r="T458" s="61"/>
      <c r="V458" s="61"/>
      <c r="W458" s="61"/>
    </row>
    <row r="459">
      <c r="A459" s="61"/>
      <c r="B459" s="61"/>
      <c r="C459" s="61"/>
      <c r="G459" s="61"/>
      <c r="H459" s="61"/>
      <c r="J459" s="61"/>
      <c r="K459" s="62"/>
      <c r="L459" s="63"/>
      <c r="M459" s="63"/>
      <c r="N459" s="63"/>
      <c r="O459" s="63"/>
      <c r="P459" s="64"/>
      <c r="Q459" s="74"/>
      <c r="R459" s="74"/>
      <c r="S459" s="74"/>
      <c r="T459" s="61"/>
      <c r="V459" s="61"/>
      <c r="W459" s="61"/>
    </row>
    <row r="460">
      <c r="A460" s="61"/>
      <c r="B460" s="61"/>
      <c r="C460" s="61"/>
      <c r="G460" s="61"/>
      <c r="H460" s="61"/>
      <c r="J460" s="61"/>
      <c r="K460" s="62"/>
      <c r="L460" s="63"/>
      <c r="M460" s="63"/>
      <c r="N460" s="63"/>
      <c r="O460" s="63"/>
      <c r="P460" s="64"/>
      <c r="Q460" s="74"/>
      <c r="R460" s="74"/>
      <c r="S460" s="74"/>
      <c r="T460" s="61"/>
      <c r="V460" s="61"/>
      <c r="W460" s="61"/>
    </row>
    <row r="461">
      <c r="A461" s="61"/>
      <c r="B461" s="61"/>
      <c r="C461" s="61"/>
      <c r="G461" s="61"/>
      <c r="H461" s="61"/>
      <c r="J461" s="61"/>
      <c r="K461" s="62"/>
      <c r="L461" s="63"/>
      <c r="M461" s="63"/>
      <c r="N461" s="63"/>
      <c r="O461" s="63"/>
      <c r="P461" s="64"/>
      <c r="Q461" s="74"/>
      <c r="R461" s="74"/>
      <c r="S461" s="74"/>
      <c r="T461" s="61"/>
      <c r="V461" s="61"/>
      <c r="W461" s="61"/>
    </row>
    <row r="462">
      <c r="A462" s="61"/>
      <c r="B462" s="61"/>
      <c r="C462" s="61"/>
      <c r="G462" s="61"/>
      <c r="H462" s="61"/>
      <c r="J462" s="61"/>
      <c r="K462" s="62"/>
      <c r="L462" s="63"/>
      <c r="M462" s="63"/>
      <c r="N462" s="63"/>
      <c r="O462" s="63"/>
      <c r="P462" s="64"/>
      <c r="Q462" s="74"/>
      <c r="R462" s="74"/>
      <c r="S462" s="74"/>
      <c r="T462" s="61"/>
      <c r="V462" s="61"/>
      <c r="W462" s="61"/>
    </row>
    <row r="463">
      <c r="A463" s="61"/>
      <c r="B463" s="61"/>
      <c r="C463" s="61"/>
      <c r="G463" s="61"/>
      <c r="H463" s="61"/>
      <c r="J463" s="61"/>
      <c r="K463" s="62"/>
      <c r="L463" s="63"/>
      <c r="M463" s="63"/>
      <c r="N463" s="63"/>
      <c r="O463" s="63"/>
      <c r="P463" s="64"/>
      <c r="Q463" s="74"/>
      <c r="R463" s="74"/>
      <c r="S463" s="74"/>
      <c r="T463" s="61"/>
      <c r="V463" s="61"/>
      <c r="W463" s="61"/>
    </row>
    <row r="464">
      <c r="A464" s="61"/>
      <c r="B464" s="61"/>
      <c r="C464" s="61"/>
      <c r="G464" s="61"/>
      <c r="H464" s="61"/>
      <c r="J464" s="61"/>
      <c r="K464" s="62"/>
      <c r="L464" s="63"/>
      <c r="M464" s="63"/>
      <c r="N464" s="63"/>
      <c r="O464" s="63"/>
      <c r="P464" s="64"/>
      <c r="Q464" s="74"/>
      <c r="R464" s="74"/>
      <c r="S464" s="74"/>
      <c r="T464" s="61"/>
      <c r="V464" s="61"/>
      <c r="W464" s="61"/>
    </row>
    <row r="465">
      <c r="A465" s="61"/>
      <c r="B465" s="61"/>
      <c r="C465" s="61"/>
      <c r="G465" s="61"/>
      <c r="H465" s="61"/>
      <c r="J465" s="61"/>
      <c r="K465" s="62"/>
      <c r="L465" s="63"/>
      <c r="M465" s="63"/>
      <c r="N465" s="63"/>
      <c r="O465" s="63"/>
      <c r="P465" s="64"/>
      <c r="Q465" s="74"/>
      <c r="R465" s="74"/>
      <c r="S465" s="74"/>
      <c r="T465" s="61"/>
      <c r="V465" s="61"/>
      <c r="W465" s="61"/>
    </row>
    <row r="466">
      <c r="A466" s="61"/>
      <c r="B466" s="61"/>
      <c r="C466" s="61"/>
      <c r="G466" s="61"/>
      <c r="H466" s="61"/>
      <c r="J466" s="61"/>
      <c r="K466" s="62"/>
      <c r="L466" s="63"/>
      <c r="M466" s="63"/>
      <c r="N466" s="63"/>
      <c r="O466" s="63"/>
      <c r="P466" s="64"/>
      <c r="Q466" s="74"/>
      <c r="R466" s="74"/>
      <c r="S466" s="74"/>
      <c r="T466" s="61"/>
      <c r="V466" s="61"/>
      <c r="W466" s="61"/>
    </row>
    <row r="467">
      <c r="A467" s="61"/>
      <c r="B467" s="61"/>
      <c r="C467" s="61"/>
      <c r="G467" s="61"/>
      <c r="H467" s="61"/>
      <c r="J467" s="61"/>
      <c r="K467" s="62"/>
      <c r="L467" s="63"/>
      <c r="M467" s="63"/>
      <c r="N467" s="63"/>
      <c r="O467" s="63"/>
      <c r="P467" s="64"/>
      <c r="Q467" s="74"/>
      <c r="R467" s="74"/>
      <c r="S467" s="74"/>
      <c r="T467" s="61"/>
      <c r="V467" s="61"/>
      <c r="W467" s="61"/>
    </row>
    <row r="468">
      <c r="A468" s="61"/>
      <c r="B468" s="61"/>
      <c r="C468" s="61"/>
      <c r="G468" s="61"/>
      <c r="H468" s="61"/>
      <c r="J468" s="61"/>
      <c r="K468" s="62"/>
      <c r="L468" s="63"/>
      <c r="M468" s="63"/>
      <c r="N468" s="63"/>
      <c r="O468" s="63"/>
      <c r="P468" s="64"/>
      <c r="Q468" s="74"/>
      <c r="R468" s="74"/>
      <c r="S468" s="74"/>
      <c r="T468" s="61"/>
      <c r="V468" s="61"/>
      <c r="W468" s="61"/>
    </row>
    <row r="469">
      <c r="A469" s="61"/>
      <c r="B469" s="61"/>
      <c r="C469" s="61"/>
      <c r="G469" s="61"/>
      <c r="H469" s="61"/>
      <c r="J469" s="61"/>
      <c r="K469" s="62"/>
      <c r="L469" s="63"/>
      <c r="M469" s="63"/>
      <c r="N469" s="63"/>
      <c r="O469" s="63"/>
      <c r="P469" s="64"/>
      <c r="Q469" s="74"/>
      <c r="R469" s="74"/>
      <c r="S469" s="74"/>
      <c r="T469" s="61"/>
      <c r="V469" s="61"/>
      <c r="W469" s="61"/>
    </row>
    <row r="470">
      <c r="A470" s="61"/>
      <c r="B470" s="61"/>
      <c r="C470" s="61"/>
      <c r="G470" s="61"/>
      <c r="H470" s="61"/>
      <c r="J470" s="61"/>
      <c r="K470" s="62"/>
      <c r="L470" s="63"/>
      <c r="M470" s="63"/>
      <c r="N470" s="63"/>
      <c r="O470" s="63"/>
      <c r="P470" s="64"/>
      <c r="Q470" s="74"/>
      <c r="R470" s="74"/>
      <c r="S470" s="74"/>
      <c r="T470" s="61"/>
      <c r="V470" s="61"/>
      <c r="W470" s="61"/>
    </row>
    <row r="471">
      <c r="A471" s="61"/>
      <c r="B471" s="61"/>
      <c r="C471" s="61"/>
      <c r="G471" s="61"/>
      <c r="H471" s="61"/>
      <c r="J471" s="61"/>
      <c r="K471" s="62"/>
      <c r="L471" s="63"/>
      <c r="M471" s="63"/>
      <c r="N471" s="63"/>
      <c r="O471" s="63"/>
      <c r="P471" s="64"/>
      <c r="Q471" s="74"/>
      <c r="R471" s="74"/>
      <c r="S471" s="74"/>
      <c r="T471" s="61"/>
      <c r="V471" s="61"/>
      <c r="W471" s="61"/>
    </row>
    <row r="472">
      <c r="A472" s="61"/>
      <c r="B472" s="61"/>
      <c r="C472" s="61"/>
      <c r="G472" s="61"/>
      <c r="H472" s="61"/>
      <c r="J472" s="61"/>
      <c r="K472" s="62"/>
      <c r="L472" s="63"/>
      <c r="M472" s="63"/>
      <c r="N472" s="63"/>
      <c r="O472" s="63"/>
      <c r="P472" s="64"/>
      <c r="Q472" s="74"/>
      <c r="R472" s="74"/>
      <c r="S472" s="74"/>
      <c r="T472" s="61"/>
      <c r="V472" s="61"/>
      <c r="W472" s="61"/>
    </row>
    <row r="473">
      <c r="A473" s="61"/>
      <c r="B473" s="61"/>
      <c r="C473" s="61"/>
      <c r="G473" s="61"/>
      <c r="H473" s="61"/>
      <c r="J473" s="61"/>
      <c r="K473" s="62"/>
      <c r="L473" s="63"/>
      <c r="M473" s="63"/>
      <c r="N473" s="63"/>
      <c r="O473" s="63"/>
      <c r="P473" s="64"/>
      <c r="Q473" s="74"/>
      <c r="R473" s="74"/>
      <c r="S473" s="74"/>
      <c r="T473" s="61"/>
      <c r="V473" s="61"/>
      <c r="W473" s="61"/>
    </row>
    <row r="474">
      <c r="A474" s="61"/>
      <c r="B474" s="61"/>
      <c r="C474" s="61"/>
      <c r="G474" s="61"/>
      <c r="H474" s="61"/>
      <c r="J474" s="61"/>
      <c r="K474" s="62"/>
      <c r="L474" s="63"/>
      <c r="M474" s="63"/>
      <c r="N474" s="63"/>
      <c r="O474" s="63"/>
      <c r="P474" s="64"/>
      <c r="Q474" s="74"/>
      <c r="R474" s="74"/>
      <c r="S474" s="74"/>
      <c r="T474" s="61"/>
      <c r="V474" s="61"/>
      <c r="W474" s="61"/>
    </row>
    <row r="475">
      <c r="A475" s="61"/>
      <c r="B475" s="61"/>
      <c r="C475" s="61"/>
      <c r="G475" s="61"/>
      <c r="H475" s="61"/>
      <c r="J475" s="61"/>
      <c r="K475" s="62"/>
      <c r="L475" s="63"/>
      <c r="M475" s="63"/>
      <c r="N475" s="63"/>
      <c r="O475" s="63"/>
      <c r="P475" s="64"/>
      <c r="Q475" s="74"/>
      <c r="R475" s="74"/>
      <c r="S475" s="74"/>
      <c r="T475" s="61"/>
      <c r="V475" s="61"/>
      <c r="W475" s="61"/>
    </row>
    <row r="476">
      <c r="A476" s="61"/>
      <c r="B476" s="61"/>
      <c r="C476" s="61"/>
      <c r="G476" s="61"/>
      <c r="H476" s="61"/>
      <c r="J476" s="61"/>
      <c r="K476" s="62"/>
      <c r="L476" s="63"/>
      <c r="M476" s="63"/>
      <c r="N476" s="63"/>
      <c r="O476" s="63"/>
      <c r="P476" s="64"/>
      <c r="Q476" s="74"/>
      <c r="R476" s="74"/>
      <c r="S476" s="74"/>
      <c r="T476" s="61"/>
      <c r="V476" s="61"/>
      <c r="W476" s="61"/>
    </row>
    <row r="477">
      <c r="A477" s="61"/>
      <c r="B477" s="61"/>
      <c r="C477" s="61"/>
      <c r="G477" s="61"/>
      <c r="H477" s="61"/>
      <c r="J477" s="61"/>
      <c r="K477" s="62"/>
      <c r="L477" s="63"/>
      <c r="M477" s="63"/>
      <c r="N477" s="63"/>
      <c r="O477" s="63"/>
      <c r="P477" s="64"/>
      <c r="Q477" s="74"/>
      <c r="R477" s="74"/>
      <c r="S477" s="74"/>
      <c r="T477" s="61"/>
      <c r="V477" s="61"/>
      <c r="W477" s="61"/>
    </row>
    <row r="478">
      <c r="A478" s="61"/>
      <c r="B478" s="61"/>
      <c r="C478" s="61"/>
      <c r="G478" s="61"/>
      <c r="H478" s="61"/>
      <c r="J478" s="61"/>
      <c r="K478" s="62"/>
      <c r="L478" s="63"/>
      <c r="M478" s="63"/>
      <c r="N478" s="63"/>
      <c r="O478" s="63"/>
      <c r="P478" s="64"/>
      <c r="Q478" s="74"/>
      <c r="R478" s="74"/>
      <c r="S478" s="74"/>
      <c r="T478" s="61"/>
      <c r="V478" s="61"/>
      <c r="W478" s="61"/>
    </row>
    <row r="479">
      <c r="A479" s="61"/>
      <c r="B479" s="61"/>
      <c r="C479" s="61"/>
      <c r="G479" s="61"/>
      <c r="H479" s="61"/>
      <c r="J479" s="61"/>
      <c r="K479" s="62"/>
      <c r="L479" s="63"/>
      <c r="M479" s="63"/>
      <c r="N479" s="63"/>
      <c r="O479" s="63"/>
      <c r="P479" s="64"/>
      <c r="Q479" s="74"/>
      <c r="R479" s="74"/>
      <c r="S479" s="74"/>
      <c r="T479" s="61"/>
      <c r="V479" s="61"/>
      <c r="W479" s="61"/>
    </row>
    <row r="480">
      <c r="A480" s="61"/>
      <c r="B480" s="61"/>
      <c r="C480" s="61"/>
      <c r="G480" s="61"/>
      <c r="H480" s="61"/>
      <c r="J480" s="61"/>
      <c r="K480" s="62"/>
      <c r="L480" s="63"/>
      <c r="M480" s="63"/>
      <c r="N480" s="63"/>
      <c r="O480" s="63"/>
      <c r="P480" s="64"/>
      <c r="Q480" s="74"/>
      <c r="R480" s="74"/>
      <c r="S480" s="74"/>
      <c r="T480" s="61"/>
      <c r="V480" s="61"/>
      <c r="W480" s="61"/>
    </row>
    <row r="481">
      <c r="A481" s="61"/>
      <c r="B481" s="61"/>
      <c r="C481" s="61"/>
      <c r="G481" s="61"/>
      <c r="H481" s="61"/>
      <c r="J481" s="61"/>
      <c r="K481" s="62"/>
      <c r="L481" s="63"/>
      <c r="M481" s="63"/>
      <c r="N481" s="63"/>
      <c r="O481" s="63"/>
      <c r="P481" s="64"/>
      <c r="Q481" s="74"/>
      <c r="R481" s="74"/>
      <c r="S481" s="74"/>
      <c r="T481" s="61"/>
      <c r="V481" s="61"/>
      <c r="W481" s="61"/>
    </row>
    <row r="482">
      <c r="A482" s="61"/>
      <c r="B482" s="61"/>
      <c r="C482" s="61"/>
      <c r="G482" s="61"/>
      <c r="H482" s="61"/>
      <c r="J482" s="61"/>
      <c r="K482" s="62"/>
      <c r="L482" s="63"/>
      <c r="M482" s="63"/>
      <c r="N482" s="63"/>
      <c r="O482" s="63"/>
      <c r="P482" s="64"/>
      <c r="Q482" s="74"/>
      <c r="R482" s="74"/>
      <c r="S482" s="74"/>
      <c r="T482" s="61"/>
      <c r="V482" s="61"/>
      <c r="W482" s="61"/>
    </row>
    <row r="483">
      <c r="A483" s="61"/>
      <c r="B483" s="61"/>
      <c r="C483" s="61"/>
      <c r="G483" s="61"/>
      <c r="H483" s="61"/>
      <c r="J483" s="61"/>
      <c r="K483" s="62"/>
      <c r="L483" s="63"/>
      <c r="M483" s="63"/>
      <c r="N483" s="63"/>
      <c r="O483" s="63"/>
      <c r="P483" s="64"/>
      <c r="Q483" s="74"/>
      <c r="R483" s="74"/>
      <c r="S483" s="74"/>
      <c r="T483" s="61"/>
      <c r="V483" s="61"/>
      <c r="W483" s="61"/>
    </row>
    <row r="484">
      <c r="A484" s="61"/>
      <c r="B484" s="61"/>
      <c r="C484" s="61"/>
      <c r="G484" s="61"/>
      <c r="H484" s="61"/>
      <c r="J484" s="61"/>
      <c r="K484" s="62"/>
      <c r="L484" s="63"/>
      <c r="M484" s="63"/>
      <c r="N484" s="63"/>
      <c r="O484" s="63"/>
      <c r="P484" s="64"/>
      <c r="Q484" s="74"/>
      <c r="R484" s="74"/>
      <c r="S484" s="74"/>
      <c r="T484" s="61"/>
      <c r="V484" s="61"/>
      <c r="W484" s="61"/>
    </row>
    <row r="485">
      <c r="A485" s="61"/>
      <c r="B485" s="61"/>
      <c r="C485" s="61"/>
      <c r="G485" s="61"/>
      <c r="H485" s="61"/>
      <c r="J485" s="61"/>
      <c r="K485" s="62"/>
      <c r="L485" s="63"/>
      <c r="M485" s="63"/>
      <c r="N485" s="63"/>
      <c r="O485" s="63"/>
      <c r="P485" s="64"/>
      <c r="Q485" s="74"/>
      <c r="R485" s="74"/>
      <c r="S485" s="74"/>
      <c r="T485" s="61"/>
      <c r="V485" s="61"/>
      <c r="W485" s="61"/>
    </row>
    <row r="486">
      <c r="A486" s="61"/>
      <c r="B486" s="61"/>
      <c r="C486" s="61"/>
      <c r="G486" s="61"/>
      <c r="H486" s="61"/>
      <c r="J486" s="61"/>
      <c r="K486" s="62"/>
      <c r="L486" s="63"/>
      <c r="M486" s="63"/>
      <c r="N486" s="63"/>
      <c r="O486" s="63"/>
      <c r="P486" s="64"/>
      <c r="Q486" s="74"/>
      <c r="R486" s="74"/>
      <c r="S486" s="74"/>
      <c r="T486" s="61"/>
      <c r="V486" s="61"/>
      <c r="W486" s="61"/>
    </row>
    <row r="487">
      <c r="A487" s="61"/>
      <c r="B487" s="61"/>
      <c r="C487" s="61"/>
      <c r="G487" s="61"/>
      <c r="H487" s="61"/>
      <c r="J487" s="61"/>
      <c r="K487" s="62"/>
      <c r="L487" s="63"/>
      <c r="M487" s="63"/>
      <c r="N487" s="63"/>
      <c r="O487" s="63"/>
      <c r="P487" s="64"/>
      <c r="Q487" s="74"/>
      <c r="R487" s="74"/>
      <c r="S487" s="74"/>
      <c r="T487" s="61"/>
      <c r="V487" s="61"/>
      <c r="W487" s="61"/>
    </row>
    <row r="488">
      <c r="A488" s="61"/>
      <c r="B488" s="61"/>
      <c r="C488" s="61"/>
      <c r="G488" s="61"/>
      <c r="H488" s="61"/>
      <c r="J488" s="61"/>
      <c r="K488" s="62"/>
      <c r="L488" s="63"/>
      <c r="M488" s="63"/>
      <c r="N488" s="63"/>
      <c r="O488" s="63"/>
      <c r="P488" s="64"/>
      <c r="Q488" s="74"/>
      <c r="R488" s="74"/>
      <c r="S488" s="74"/>
      <c r="T488" s="61"/>
      <c r="V488" s="61"/>
      <c r="W488" s="61"/>
    </row>
    <row r="489">
      <c r="A489" s="61"/>
      <c r="B489" s="61"/>
      <c r="C489" s="61"/>
      <c r="G489" s="61"/>
      <c r="H489" s="61"/>
      <c r="J489" s="61"/>
      <c r="K489" s="62"/>
      <c r="L489" s="63"/>
      <c r="M489" s="63"/>
      <c r="N489" s="63"/>
      <c r="O489" s="63"/>
      <c r="P489" s="64"/>
      <c r="Q489" s="74"/>
      <c r="R489" s="74"/>
      <c r="S489" s="74"/>
      <c r="T489" s="61"/>
      <c r="V489" s="61"/>
      <c r="W489" s="61"/>
    </row>
    <row r="490">
      <c r="A490" s="61"/>
      <c r="B490" s="61"/>
      <c r="C490" s="61"/>
      <c r="G490" s="61"/>
      <c r="H490" s="61"/>
      <c r="J490" s="61"/>
      <c r="K490" s="62"/>
      <c r="L490" s="63"/>
      <c r="M490" s="63"/>
      <c r="N490" s="63"/>
      <c r="O490" s="63"/>
      <c r="P490" s="64"/>
      <c r="Q490" s="74"/>
      <c r="R490" s="74"/>
      <c r="S490" s="74"/>
      <c r="T490" s="61"/>
      <c r="V490" s="61"/>
      <c r="W490" s="61"/>
    </row>
    <row r="491">
      <c r="A491" s="61"/>
      <c r="B491" s="61"/>
      <c r="C491" s="61"/>
      <c r="G491" s="61"/>
      <c r="H491" s="61"/>
      <c r="J491" s="61"/>
      <c r="K491" s="62"/>
      <c r="L491" s="63"/>
      <c r="M491" s="63"/>
      <c r="N491" s="63"/>
      <c r="O491" s="63"/>
      <c r="P491" s="64"/>
      <c r="Q491" s="74"/>
      <c r="R491" s="74"/>
      <c r="S491" s="74"/>
      <c r="T491" s="61"/>
      <c r="V491" s="61"/>
      <c r="W491" s="61"/>
    </row>
    <row r="492">
      <c r="A492" s="61"/>
      <c r="B492" s="61"/>
      <c r="C492" s="61"/>
      <c r="G492" s="61"/>
      <c r="H492" s="61"/>
      <c r="J492" s="61"/>
      <c r="K492" s="62"/>
      <c r="L492" s="63"/>
      <c r="M492" s="63"/>
      <c r="N492" s="63"/>
      <c r="O492" s="63"/>
      <c r="P492" s="64"/>
      <c r="Q492" s="74"/>
      <c r="R492" s="74"/>
      <c r="S492" s="74"/>
      <c r="T492" s="61"/>
      <c r="V492" s="61"/>
      <c r="W492" s="61"/>
    </row>
    <row r="493">
      <c r="A493" s="61"/>
      <c r="B493" s="61"/>
      <c r="C493" s="61"/>
      <c r="G493" s="61"/>
      <c r="H493" s="61"/>
      <c r="J493" s="61"/>
      <c r="K493" s="62"/>
      <c r="L493" s="63"/>
      <c r="M493" s="63"/>
      <c r="N493" s="63"/>
      <c r="O493" s="63"/>
      <c r="P493" s="64"/>
      <c r="Q493" s="74"/>
      <c r="R493" s="74"/>
      <c r="S493" s="74"/>
      <c r="T493" s="61"/>
      <c r="V493" s="61"/>
      <c r="W493" s="61"/>
    </row>
    <row r="494">
      <c r="A494" s="61"/>
      <c r="B494" s="61"/>
      <c r="C494" s="61"/>
      <c r="G494" s="61"/>
      <c r="H494" s="61"/>
      <c r="J494" s="61"/>
      <c r="K494" s="62"/>
      <c r="L494" s="63"/>
      <c r="M494" s="63"/>
      <c r="N494" s="63"/>
      <c r="O494" s="63"/>
      <c r="P494" s="64"/>
      <c r="Q494" s="74"/>
      <c r="R494" s="74"/>
      <c r="S494" s="74"/>
      <c r="T494" s="61"/>
      <c r="V494" s="61"/>
      <c r="W494" s="61"/>
    </row>
    <row r="495">
      <c r="A495" s="61"/>
      <c r="B495" s="61"/>
      <c r="C495" s="61"/>
      <c r="G495" s="61"/>
      <c r="H495" s="61"/>
      <c r="J495" s="61"/>
      <c r="K495" s="62"/>
      <c r="L495" s="63"/>
      <c r="M495" s="63"/>
      <c r="N495" s="63"/>
      <c r="O495" s="63"/>
      <c r="P495" s="64"/>
      <c r="Q495" s="74"/>
      <c r="R495" s="74"/>
      <c r="S495" s="74"/>
      <c r="T495" s="61"/>
      <c r="V495" s="61"/>
      <c r="W495" s="61"/>
    </row>
    <row r="496">
      <c r="A496" s="61"/>
      <c r="B496" s="61"/>
      <c r="C496" s="61"/>
      <c r="G496" s="61"/>
      <c r="H496" s="61"/>
      <c r="J496" s="61"/>
      <c r="K496" s="62"/>
      <c r="L496" s="63"/>
      <c r="M496" s="63"/>
      <c r="N496" s="63"/>
      <c r="O496" s="63"/>
      <c r="P496" s="64"/>
      <c r="Q496" s="74"/>
      <c r="R496" s="74"/>
      <c r="S496" s="74"/>
      <c r="T496" s="61"/>
      <c r="V496" s="61"/>
      <c r="W496" s="61"/>
    </row>
    <row r="497">
      <c r="A497" s="61"/>
      <c r="B497" s="61"/>
      <c r="C497" s="61"/>
      <c r="G497" s="61"/>
      <c r="H497" s="61"/>
      <c r="J497" s="61"/>
      <c r="K497" s="62"/>
      <c r="L497" s="63"/>
      <c r="M497" s="63"/>
      <c r="N497" s="63"/>
      <c r="O497" s="63"/>
      <c r="P497" s="64"/>
      <c r="Q497" s="74"/>
      <c r="R497" s="74"/>
      <c r="S497" s="74"/>
      <c r="T497" s="61"/>
      <c r="V497" s="61"/>
      <c r="W497" s="61"/>
    </row>
    <row r="498">
      <c r="A498" s="61"/>
      <c r="B498" s="61"/>
      <c r="C498" s="61"/>
      <c r="G498" s="61"/>
      <c r="H498" s="61"/>
      <c r="J498" s="61"/>
      <c r="K498" s="62"/>
      <c r="L498" s="63"/>
      <c r="M498" s="63"/>
      <c r="N498" s="63"/>
      <c r="O498" s="63"/>
      <c r="P498" s="64"/>
      <c r="Q498" s="74"/>
      <c r="R498" s="74"/>
      <c r="S498" s="74"/>
      <c r="T498" s="61"/>
      <c r="V498" s="61"/>
      <c r="W498" s="61"/>
    </row>
    <row r="499">
      <c r="A499" s="61"/>
      <c r="B499" s="61"/>
      <c r="C499" s="61"/>
      <c r="G499" s="61"/>
      <c r="H499" s="61"/>
      <c r="J499" s="61"/>
      <c r="K499" s="62"/>
      <c r="L499" s="63"/>
      <c r="M499" s="63"/>
      <c r="N499" s="63"/>
      <c r="O499" s="63"/>
      <c r="P499" s="64"/>
      <c r="Q499" s="74"/>
      <c r="R499" s="74"/>
      <c r="S499" s="74"/>
      <c r="T499" s="61"/>
      <c r="V499" s="61"/>
      <c r="W499" s="61"/>
    </row>
    <row r="500">
      <c r="A500" s="61"/>
      <c r="B500" s="61"/>
      <c r="C500" s="61"/>
      <c r="G500" s="61"/>
      <c r="H500" s="61"/>
      <c r="J500" s="61"/>
      <c r="K500" s="62"/>
      <c r="L500" s="63"/>
      <c r="M500" s="63"/>
      <c r="N500" s="63"/>
      <c r="O500" s="63"/>
      <c r="P500" s="64"/>
      <c r="Q500" s="74"/>
      <c r="R500" s="74"/>
      <c r="S500" s="74"/>
      <c r="T500" s="61"/>
      <c r="V500" s="61"/>
      <c r="W500" s="61"/>
    </row>
    <row r="501">
      <c r="A501" s="61"/>
      <c r="B501" s="61"/>
      <c r="C501" s="61"/>
      <c r="G501" s="61"/>
      <c r="H501" s="61"/>
      <c r="J501" s="61"/>
      <c r="K501" s="62"/>
      <c r="L501" s="63"/>
      <c r="M501" s="63"/>
      <c r="N501" s="63"/>
      <c r="O501" s="63"/>
      <c r="P501" s="64"/>
      <c r="Q501" s="74"/>
      <c r="R501" s="74"/>
      <c r="S501" s="74"/>
      <c r="T501" s="61"/>
      <c r="V501" s="61"/>
      <c r="W501" s="61"/>
    </row>
    <row r="502">
      <c r="A502" s="61"/>
      <c r="B502" s="61"/>
      <c r="C502" s="61"/>
      <c r="G502" s="61"/>
      <c r="H502" s="61"/>
      <c r="J502" s="61"/>
      <c r="K502" s="62"/>
      <c r="L502" s="63"/>
      <c r="M502" s="63"/>
      <c r="N502" s="63"/>
      <c r="O502" s="63"/>
      <c r="P502" s="64"/>
      <c r="Q502" s="74"/>
      <c r="R502" s="74"/>
      <c r="S502" s="74"/>
      <c r="T502" s="61"/>
      <c r="V502" s="61"/>
      <c r="W502" s="61"/>
    </row>
    <row r="503">
      <c r="A503" s="61"/>
      <c r="B503" s="61"/>
      <c r="C503" s="61"/>
      <c r="G503" s="61"/>
      <c r="H503" s="61"/>
      <c r="J503" s="61"/>
      <c r="K503" s="62"/>
      <c r="L503" s="63"/>
      <c r="M503" s="63"/>
      <c r="N503" s="63"/>
      <c r="O503" s="63"/>
      <c r="P503" s="64"/>
      <c r="Q503" s="74"/>
      <c r="R503" s="74"/>
      <c r="S503" s="74"/>
      <c r="T503" s="61"/>
      <c r="V503" s="61"/>
      <c r="W503" s="61"/>
    </row>
    <row r="504">
      <c r="A504" s="61"/>
      <c r="B504" s="61"/>
      <c r="C504" s="61"/>
      <c r="G504" s="61"/>
      <c r="H504" s="61"/>
      <c r="J504" s="61"/>
      <c r="K504" s="62"/>
      <c r="L504" s="63"/>
      <c r="M504" s="63"/>
      <c r="N504" s="63"/>
      <c r="O504" s="63"/>
      <c r="P504" s="64"/>
      <c r="Q504" s="74"/>
      <c r="R504" s="74"/>
      <c r="S504" s="74"/>
      <c r="T504" s="61"/>
      <c r="V504" s="61"/>
      <c r="W504" s="61"/>
    </row>
    <row r="505">
      <c r="A505" s="61"/>
      <c r="B505" s="61"/>
      <c r="C505" s="61"/>
      <c r="G505" s="61"/>
      <c r="H505" s="61"/>
      <c r="J505" s="61"/>
      <c r="K505" s="62"/>
      <c r="L505" s="63"/>
      <c r="M505" s="63"/>
      <c r="N505" s="63"/>
      <c r="O505" s="63"/>
      <c r="P505" s="64"/>
      <c r="Q505" s="74"/>
      <c r="R505" s="74"/>
      <c r="S505" s="74"/>
      <c r="T505" s="61"/>
      <c r="V505" s="61"/>
      <c r="W505" s="61"/>
    </row>
    <row r="506">
      <c r="A506" s="61"/>
      <c r="B506" s="61"/>
      <c r="C506" s="61"/>
      <c r="G506" s="61"/>
      <c r="H506" s="61"/>
      <c r="J506" s="61"/>
      <c r="K506" s="62"/>
      <c r="L506" s="63"/>
      <c r="M506" s="63"/>
      <c r="N506" s="63"/>
      <c r="O506" s="63"/>
      <c r="P506" s="64"/>
      <c r="Q506" s="74"/>
      <c r="R506" s="74"/>
      <c r="S506" s="74"/>
      <c r="T506" s="61"/>
      <c r="V506" s="61"/>
      <c r="W506" s="61"/>
    </row>
    <row r="507">
      <c r="A507" s="61"/>
      <c r="B507" s="61"/>
      <c r="C507" s="61"/>
      <c r="G507" s="61"/>
      <c r="H507" s="61"/>
      <c r="J507" s="61"/>
      <c r="K507" s="62"/>
      <c r="L507" s="63"/>
      <c r="M507" s="63"/>
      <c r="N507" s="63"/>
      <c r="O507" s="63"/>
      <c r="P507" s="64"/>
      <c r="Q507" s="74"/>
      <c r="R507" s="74"/>
      <c r="S507" s="74"/>
      <c r="T507" s="61"/>
      <c r="V507" s="61"/>
      <c r="W507" s="61"/>
    </row>
    <row r="508">
      <c r="A508" s="61"/>
      <c r="B508" s="61"/>
      <c r="C508" s="61"/>
      <c r="G508" s="61"/>
      <c r="H508" s="61"/>
      <c r="J508" s="61"/>
      <c r="K508" s="62"/>
      <c r="L508" s="63"/>
      <c r="M508" s="63"/>
      <c r="N508" s="63"/>
      <c r="O508" s="63"/>
      <c r="P508" s="64"/>
      <c r="Q508" s="74"/>
      <c r="R508" s="74"/>
      <c r="S508" s="74"/>
      <c r="T508" s="61"/>
      <c r="V508" s="61"/>
      <c r="W508" s="61"/>
    </row>
    <row r="509">
      <c r="A509" s="61"/>
      <c r="B509" s="61"/>
      <c r="C509" s="61"/>
      <c r="G509" s="61"/>
      <c r="H509" s="61"/>
      <c r="J509" s="61"/>
      <c r="K509" s="62"/>
      <c r="L509" s="63"/>
      <c r="M509" s="63"/>
      <c r="N509" s="63"/>
      <c r="O509" s="63"/>
      <c r="P509" s="64"/>
      <c r="Q509" s="74"/>
      <c r="R509" s="74"/>
      <c r="S509" s="74"/>
      <c r="T509" s="61"/>
      <c r="V509" s="61"/>
      <c r="W509" s="61"/>
    </row>
    <row r="510">
      <c r="A510" s="61"/>
      <c r="B510" s="61"/>
      <c r="C510" s="61"/>
      <c r="G510" s="61"/>
      <c r="H510" s="61"/>
      <c r="J510" s="61"/>
      <c r="K510" s="62"/>
      <c r="L510" s="63"/>
      <c r="M510" s="63"/>
      <c r="N510" s="63"/>
      <c r="O510" s="63"/>
      <c r="P510" s="64"/>
      <c r="Q510" s="74"/>
      <c r="R510" s="74"/>
      <c r="S510" s="74"/>
      <c r="T510" s="61"/>
      <c r="V510" s="61"/>
      <c r="W510" s="61"/>
    </row>
    <row r="511">
      <c r="A511" s="61"/>
      <c r="B511" s="61"/>
      <c r="C511" s="61"/>
      <c r="G511" s="61"/>
      <c r="H511" s="61"/>
      <c r="J511" s="61"/>
      <c r="K511" s="62"/>
      <c r="L511" s="63"/>
      <c r="M511" s="63"/>
      <c r="N511" s="63"/>
      <c r="O511" s="63"/>
      <c r="P511" s="64"/>
      <c r="Q511" s="74"/>
      <c r="R511" s="74"/>
      <c r="S511" s="74"/>
      <c r="T511" s="61"/>
      <c r="V511" s="61"/>
      <c r="W511" s="61"/>
    </row>
    <row r="512">
      <c r="A512" s="61"/>
      <c r="B512" s="61"/>
      <c r="C512" s="61"/>
      <c r="G512" s="61"/>
      <c r="H512" s="61"/>
      <c r="J512" s="61"/>
      <c r="K512" s="62"/>
      <c r="L512" s="63"/>
      <c r="M512" s="63"/>
      <c r="N512" s="63"/>
      <c r="O512" s="63"/>
      <c r="P512" s="64"/>
      <c r="Q512" s="74"/>
      <c r="R512" s="74"/>
      <c r="S512" s="74"/>
      <c r="T512" s="61"/>
      <c r="V512" s="61"/>
      <c r="W512" s="61"/>
    </row>
    <row r="513">
      <c r="A513" s="61"/>
      <c r="B513" s="61"/>
      <c r="C513" s="61"/>
      <c r="G513" s="61"/>
      <c r="H513" s="61"/>
      <c r="J513" s="61"/>
      <c r="K513" s="62"/>
      <c r="L513" s="63"/>
      <c r="M513" s="63"/>
      <c r="N513" s="63"/>
      <c r="O513" s="63"/>
      <c r="P513" s="64"/>
      <c r="Q513" s="74"/>
      <c r="R513" s="74"/>
      <c r="S513" s="74"/>
      <c r="T513" s="61"/>
      <c r="V513" s="61"/>
      <c r="W513" s="61"/>
    </row>
    <row r="514">
      <c r="A514" s="61"/>
      <c r="B514" s="61"/>
      <c r="C514" s="61"/>
      <c r="G514" s="61"/>
      <c r="H514" s="61"/>
      <c r="J514" s="61"/>
      <c r="K514" s="62"/>
      <c r="L514" s="63"/>
      <c r="M514" s="63"/>
      <c r="N514" s="63"/>
      <c r="O514" s="63"/>
      <c r="P514" s="64"/>
      <c r="Q514" s="74"/>
      <c r="R514" s="74"/>
      <c r="S514" s="74"/>
      <c r="T514" s="61"/>
      <c r="V514" s="61"/>
      <c r="W514" s="61"/>
    </row>
    <row r="515">
      <c r="A515" s="61"/>
      <c r="B515" s="61"/>
      <c r="C515" s="61"/>
      <c r="G515" s="61"/>
      <c r="H515" s="61"/>
      <c r="J515" s="61"/>
      <c r="K515" s="62"/>
      <c r="L515" s="63"/>
      <c r="M515" s="63"/>
      <c r="N515" s="63"/>
      <c r="O515" s="63"/>
      <c r="P515" s="64"/>
      <c r="Q515" s="74"/>
      <c r="R515" s="74"/>
      <c r="S515" s="74"/>
      <c r="T515" s="61"/>
      <c r="V515" s="61"/>
      <c r="W515" s="61"/>
    </row>
    <row r="516">
      <c r="A516" s="61"/>
      <c r="B516" s="61"/>
      <c r="C516" s="61"/>
      <c r="G516" s="61"/>
      <c r="H516" s="61"/>
      <c r="J516" s="61"/>
      <c r="K516" s="62"/>
      <c r="L516" s="63"/>
      <c r="M516" s="63"/>
      <c r="N516" s="63"/>
      <c r="O516" s="63"/>
      <c r="P516" s="64"/>
      <c r="Q516" s="74"/>
      <c r="R516" s="74"/>
      <c r="S516" s="74"/>
      <c r="T516" s="61"/>
      <c r="V516" s="61"/>
      <c r="W516" s="61"/>
    </row>
    <row r="517">
      <c r="A517" s="61"/>
      <c r="B517" s="61"/>
      <c r="C517" s="61"/>
      <c r="G517" s="61"/>
      <c r="H517" s="61"/>
      <c r="J517" s="61"/>
      <c r="K517" s="62"/>
      <c r="L517" s="63"/>
      <c r="M517" s="63"/>
      <c r="N517" s="63"/>
      <c r="O517" s="63"/>
      <c r="P517" s="64"/>
      <c r="Q517" s="74"/>
      <c r="R517" s="74"/>
      <c r="S517" s="74"/>
      <c r="T517" s="61"/>
      <c r="V517" s="61"/>
      <c r="W517" s="61"/>
    </row>
    <row r="518">
      <c r="A518" s="61"/>
      <c r="B518" s="61"/>
      <c r="C518" s="61"/>
      <c r="G518" s="61"/>
      <c r="H518" s="61"/>
      <c r="J518" s="61"/>
      <c r="K518" s="62"/>
      <c r="L518" s="63"/>
      <c r="M518" s="63"/>
      <c r="N518" s="63"/>
      <c r="O518" s="63"/>
      <c r="P518" s="64"/>
      <c r="Q518" s="74"/>
      <c r="R518" s="74"/>
      <c r="S518" s="74"/>
      <c r="T518" s="61"/>
      <c r="V518" s="61"/>
      <c r="W518" s="61"/>
    </row>
    <row r="519">
      <c r="A519" s="61"/>
      <c r="B519" s="61"/>
      <c r="C519" s="61"/>
      <c r="G519" s="61"/>
      <c r="H519" s="61"/>
      <c r="J519" s="61"/>
      <c r="K519" s="62"/>
      <c r="L519" s="63"/>
      <c r="M519" s="63"/>
      <c r="N519" s="63"/>
      <c r="O519" s="63"/>
      <c r="P519" s="64"/>
      <c r="Q519" s="74"/>
      <c r="R519" s="74"/>
      <c r="S519" s="74"/>
      <c r="T519" s="61"/>
      <c r="V519" s="61"/>
      <c r="W519" s="61"/>
    </row>
    <row r="520">
      <c r="A520" s="61"/>
      <c r="B520" s="61"/>
      <c r="C520" s="61"/>
      <c r="G520" s="61"/>
      <c r="H520" s="61"/>
      <c r="J520" s="61"/>
      <c r="K520" s="62"/>
      <c r="L520" s="63"/>
      <c r="M520" s="63"/>
      <c r="N520" s="63"/>
      <c r="O520" s="63"/>
      <c r="P520" s="64"/>
      <c r="Q520" s="74"/>
      <c r="R520" s="74"/>
      <c r="S520" s="74"/>
      <c r="T520" s="61"/>
      <c r="V520" s="61"/>
      <c r="W520" s="61"/>
    </row>
    <row r="521">
      <c r="A521" s="61"/>
      <c r="B521" s="61"/>
      <c r="C521" s="61"/>
      <c r="G521" s="61"/>
      <c r="H521" s="61"/>
      <c r="J521" s="61"/>
      <c r="K521" s="62"/>
      <c r="L521" s="63"/>
      <c r="M521" s="63"/>
      <c r="N521" s="63"/>
      <c r="O521" s="63"/>
      <c r="P521" s="64"/>
      <c r="Q521" s="74"/>
      <c r="R521" s="74"/>
      <c r="S521" s="74"/>
      <c r="T521" s="61"/>
      <c r="V521" s="61"/>
      <c r="W521" s="61"/>
    </row>
    <row r="522">
      <c r="A522" s="61"/>
      <c r="B522" s="61"/>
      <c r="C522" s="61"/>
      <c r="G522" s="61"/>
      <c r="H522" s="61"/>
      <c r="J522" s="61"/>
      <c r="K522" s="62"/>
      <c r="L522" s="63"/>
      <c r="M522" s="63"/>
      <c r="N522" s="63"/>
      <c r="O522" s="63"/>
      <c r="P522" s="64"/>
      <c r="Q522" s="74"/>
      <c r="R522" s="74"/>
      <c r="S522" s="74"/>
      <c r="T522" s="61"/>
      <c r="V522" s="61"/>
      <c r="W522" s="61"/>
    </row>
    <row r="523">
      <c r="A523" s="61"/>
      <c r="B523" s="61"/>
      <c r="C523" s="61"/>
      <c r="G523" s="61"/>
      <c r="H523" s="61"/>
      <c r="J523" s="61"/>
      <c r="K523" s="62"/>
      <c r="L523" s="63"/>
      <c r="M523" s="63"/>
      <c r="N523" s="63"/>
      <c r="O523" s="63"/>
      <c r="P523" s="64"/>
      <c r="Q523" s="74"/>
      <c r="R523" s="74"/>
      <c r="S523" s="74"/>
      <c r="T523" s="61"/>
      <c r="V523" s="61"/>
      <c r="W523" s="61"/>
    </row>
    <row r="524">
      <c r="A524" s="61"/>
      <c r="B524" s="61"/>
      <c r="C524" s="61"/>
      <c r="G524" s="61"/>
      <c r="H524" s="61"/>
      <c r="J524" s="61"/>
      <c r="K524" s="62"/>
      <c r="L524" s="63"/>
      <c r="M524" s="63"/>
      <c r="N524" s="63"/>
      <c r="O524" s="63"/>
      <c r="P524" s="64"/>
      <c r="Q524" s="74"/>
      <c r="R524" s="74"/>
      <c r="S524" s="74"/>
      <c r="T524" s="61"/>
      <c r="V524" s="61"/>
      <c r="W524" s="61"/>
    </row>
    <row r="525">
      <c r="A525" s="61"/>
      <c r="B525" s="61"/>
      <c r="C525" s="61"/>
      <c r="G525" s="61"/>
      <c r="H525" s="61"/>
      <c r="J525" s="61"/>
      <c r="K525" s="62"/>
      <c r="L525" s="63"/>
      <c r="M525" s="63"/>
      <c r="N525" s="63"/>
      <c r="O525" s="63"/>
      <c r="P525" s="64"/>
      <c r="Q525" s="74"/>
      <c r="R525" s="74"/>
      <c r="S525" s="74"/>
      <c r="T525" s="61"/>
      <c r="V525" s="61"/>
      <c r="W525" s="61"/>
    </row>
    <row r="526">
      <c r="A526" s="61"/>
      <c r="B526" s="61"/>
      <c r="C526" s="61"/>
      <c r="G526" s="61"/>
      <c r="H526" s="61"/>
      <c r="J526" s="61"/>
      <c r="K526" s="62"/>
      <c r="L526" s="63"/>
      <c r="M526" s="63"/>
      <c r="N526" s="63"/>
      <c r="O526" s="63"/>
      <c r="P526" s="64"/>
      <c r="Q526" s="74"/>
      <c r="R526" s="74"/>
      <c r="S526" s="74"/>
      <c r="T526" s="61"/>
      <c r="V526" s="61"/>
      <c r="W526" s="61"/>
    </row>
    <row r="527">
      <c r="A527" s="61"/>
      <c r="B527" s="61"/>
      <c r="C527" s="61"/>
      <c r="G527" s="61"/>
      <c r="H527" s="61"/>
      <c r="J527" s="61"/>
      <c r="K527" s="62"/>
      <c r="L527" s="63"/>
      <c r="M527" s="63"/>
      <c r="N527" s="63"/>
      <c r="O527" s="63"/>
      <c r="P527" s="64"/>
      <c r="Q527" s="74"/>
      <c r="R527" s="74"/>
      <c r="S527" s="74"/>
      <c r="T527" s="61"/>
      <c r="V527" s="61"/>
      <c r="W527" s="61"/>
    </row>
    <row r="528">
      <c r="A528" s="61"/>
      <c r="B528" s="61"/>
      <c r="C528" s="61"/>
      <c r="G528" s="61"/>
      <c r="H528" s="61"/>
      <c r="J528" s="61"/>
      <c r="K528" s="62"/>
      <c r="L528" s="63"/>
      <c r="M528" s="63"/>
      <c r="N528" s="63"/>
      <c r="O528" s="63"/>
      <c r="P528" s="64"/>
      <c r="Q528" s="74"/>
      <c r="R528" s="74"/>
      <c r="S528" s="74"/>
      <c r="T528" s="61"/>
      <c r="V528" s="61"/>
      <c r="W528" s="61"/>
    </row>
    <row r="529">
      <c r="A529" s="61"/>
      <c r="B529" s="61"/>
      <c r="C529" s="61"/>
      <c r="G529" s="61"/>
      <c r="H529" s="61"/>
      <c r="J529" s="61"/>
      <c r="K529" s="62"/>
      <c r="L529" s="63"/>
      <c r="M529" s="63"/>
      <c r="N529" s="63"/>
      <c r="O529" s="63"/>
      <c r="P529" s="64"/>
      <c r="Q529" s="74"/>
      <c r="R529" s="74"/>
      <c r="S529" s="74"/>
      <c r="T529" s="61"/>
      <c r="V529" s="61"/>
      <c r="W529" s="61"/>
    </row>
    <row r="530">
      <c r="A530" s="61"/>
      <c r="B530" s="61"/>
      <c r="C530" s="61"/>
      <c r="G530" s="61"/>
      <c r="H530" s="61"/>
      <c r="J530" s="61"/>
      <c r="K530" s="62"/>
      <c r="L530" s="63"/>
      <c r="M530" s="63"/>
      <c r="N530" s="63"/>
      <c r="O530" s="63"/>
      <c r="P530" s="64"/>
      <c r="Q530" s="74"/>
      <c r="R530" s="74"/>
      <c r="S530" s="74"/>
      <c r="T530" s="61"/>
      <c r="V530" s="61"/>
      <c r="W530" s="61"/>
    </row>
    <row r="531">
      <c r="A531" s="61"/>
      <c r="B531" s="61"/>
      <c r="C531" s="61"/>
      <c r="G531" s="61"/>
      <c r="H531" s="61"/>
      <c r="J531" s="61"/>
      <c r="K531" s="62"/>
      <c r="L531" s="63"/>
      <c r="M531" s="63"/>
      <c r="N531" s="63"/>
      <c r="O531" s="63"/>
      <c r="P531" s="64"/>
      <c r="Q531" s="74"/>
      <c r="R531" s="74"/>
      <c r="S531" s="74"/>
      <c r="T531" s="61"/>
      <c r="V531" s="61"/>
      <c r="W531" s="61"/>
    </row>
    <row r="532">
      <c r="A532" s="61"/>
      <c r="B532" s="61"/>
      <c r="C532" s="61"/>
      <c r="G532" s="61"/>
      <c r="H532" s="61"/>
      <c r="J532" s="61"/>
      <c r="K532" s="62"/>
      <c r="L532" s="63"/>
      <c r="M532" s="63"/>
      <c r="N532" s="63"/>
      <c r="O532" s="63"/>
      <c r="P532" s="64"/>
      <c r="Q532" s="74"/>
      <c r="R532" s="74"/>
      <c r="S532" s="74"/>
      <c r="T532" s="61"/>
      <c r="V532" s="61"/>
      <c r="W532" s="61"/>
    </row>
    <row r="533">
      <c r="A533" s="61"/>
      <c r="B533" s="61"/>
      <c r="C533" s="61"/>
      <c r="G533" s="61"/>
      <c r="H533" s="61"/>
      <c r="J533" s="61"/>
      <c r="K533" s="62"/>
      <c r="L533" s="63"/>
      <c r="M533" s="63"/>
      <c r="N533" s="63"/>
      <c r="O533" s="63"/>
      <c r="P533" s="64"/>
      <c r="Q533" s="74"/>
      <c r="R533" s="74"/>
      <c r="S533" s="74"/>
      <c r="T533" s="61"/>
      <c r="V533" s="61"/>
      <c r="W533" s="61"/>
    </row>
    <row r="534">
      <c r="A534" s="61"/>
      <c r="B534" s="61"/>
      <c r="C534" s="61"/>
      <c r="G534" s="61"/>
      <c r="H534" s="61"/>
      <c r="J534" s="61"/>
      <c r="K534" s="62"/>
      <c r="L534" s="63"/>
      <c r="M534" s="63"/>
      <c r="N534" s="63"/>
      <c r="O534" s="63"/>
      <c r="P534" s="64"/>
      <c r="Q534" s="74"/>
      <c r="R534" s="74"/>
      <c r="S534" s="74"/>
      <c r="T534" s="61"/>
      <c r="V534" s="61"/>
      <c r="W534" s="61"/>
    </row>
    <row r="535">
      <c r="A535" s="61"/>
      <c r="B535" s="61"/>
      <c r="C535" s="61"/>
      <c r="G535" s="61"/>
      <c r="H535" s="61"/>
      <c r="J535" s="61"/>
      <c r="K535" s="62"/>
      <c r="L535" s="63"/>
      <c r="M535" s="63"/>
      <c r="N535" s="63"/>
      <c r="O535" s="63"/>
      <c r="P535" s="64"/>
      <c r="Q535" s="74"/>
      <c r="R535" s="74"/>
      <c r="S535" s="74"/>
      <c r="T535" s="61"/>
      <c r="V535" s="61"/>
      <c r="W535" s="61"/>
    </row>
    <row r="536">
      <c r="A536" s="61"/>
      <c r="B536" s="61"/>
      <c r="C536" s="61"/>
      <c r="G536" s="61"/>
      <c r="H536" s="61"/>
      <c r="J536" s="61"/>
      <c r="K536" s="62"/>
      <c r="L536" s="63"/>
      <c r="M536" s="63"/>
      <c r="N536" s="63"/>
      <c r="O536" s="63"/>
      <c r="P536" s="64"/>
      <c r="Q536" s="74"/>
      <c r="R536" s="74"/>
      <c r="S536" s="74"/>
      <c r="T536" s="61"/>
      <c r="V536" s="61"/>
      <c r="W536" s="61"/>
    </row>
    <row r="537">
      <c r="A537" s="61"/>
      <c r="B537" s="61"/>
      <c r="C537" s="61"/>
      <c r="G537" s="61"/>
      <c r="H537" s="61"/>
      <c r="J537" s="61"/>
      <c r="K537" s="62"/>
      <c r="L537" s="63"/>
      <c r="M537" s="63"/>
      <c r="N537" s="63"/>
      <c r="O537" s="63"/>
      <c r="P537" s="64"/>
      <c r="Q537" s="74"/>
      <c r="R537" s="74"/>
      <c r="S537" s="74"/>
      <c r="T537" s="61"/>
      <c r="V537" s="61"/>
      <c r="W537" s="61"/>
    </row>
    <row r="538">
      <c r="A538" s="61"/>
      <c r="B538" s="61"/>
      <c r="C538" s="61"/>
      <c r="G538" s="61"/>
      <c r="H538" s="61"/>
      <c r="J538" s="61"/>
      <c r="K538" s="62"/>
      <c r="L538" s="63"/>
      <c r="M538" s="63"/>
      <c r="N538" s="63"/>
      <c r="O538" s="63"/>
      <c r="P538" s="64"/>
      <c r="Q538" s="74"/>
      <c r="R538" s="74"/>
      <c r="S538" s="74"/>
      <c r="T538" s="61"/>
      <c r="V538" s="61"/>
      <c r="W538" s="61"/>
    </row>
    <row r="539">
      <c r="A539" s="61"/>
      <c r="B539" s="61"/>
      <c r="C539" s="61"/>
      <c r="G539" s="61"/>
      <c r="H539" s="61"/>
      <c r="J539" s="61"/>
      <c r="K539" s="62"/>
      <c r="L539" s="63"/>
      <c r="M539" s="63"/>
      <c r="N539" s="63"/>
      <c r="O539" s="63"/>
      <c r="P539" s="64"/>
      <c r="Q539" s="74"/>
      <c r="R539" s="74"/>
      <c r="S539" s="74"/>
      <c r="T539" s="61"/>
      <c r="V539" s="61"/>
      <c r="W539" s="61"/>
    </row>
    <row r="540">
      <c r="A540" s="61"/>
      <c r="B540" s="61"/>
      <c r="C540" s="61"/>
      <c r="G540" s="61"/>
      <c r="H540" s="61"/>
      <c r="J540" s="61"/>
      <c r="K540" s="62"/>
      <c r="L540" s="63"/>
      <c r="M540" s="63"/>
      <c r="N540" s="63"/>
      <c r="O540" s="63"/>
      <c r="P540" s="64"/>
      <c r="Q540" s="74"/>
      <c r="R540" s="74"/>
      <c r="S540" s="74"/>
      <c r="T540" s="61"/>
      <c r="V540" s="61"/>
      <c r="W540" s="61"/>
    </row>
    <row r="541">
      <c r="A541" s="61"/>
      <c r="B541" s="61"/>
      <c r="C541" s="61"/>
      <c r="G541" s="61"/>
      <c r="H541" s="61"/>
      <c r="J541" s="61"/>
      <c r="K541" s="62"/>
      <c r="L541" s="63"/>
      <c r="M541" s="63"/>
      <c r="N541" s="63"/>
      <c r="O541" s="63"/>
      <c r="P541" s="64"/>
      <c r="Q541" s="74"/>
      <c r="R541" s="74"/>
      <c r="S541" s="74"/>
      <c r="T541" s="61"/>
      <c r="V541" s="61"/>
      <c r="W541" s="61"/>
    </row>
    <row r="542">
      <c r="A542" s="61"/>
      <c r="B542" s="61"/>
      <c r="C542" s="61"/>
      <c r="G542" s="61"/>
      <c r="H542" s="61"/>
      <c r="J542" s="61"/>
      <c r="K542" s="62"/>
      <c r="L542" s="63"/>
      <c r="M542" s="63"/>
      <c r="N542" s="63"/>
      <c r="O542" s="63"/>
      <c r="P542" s="64"/>
      <c r="Q542" s="74"/>
      <c r="R542" s="74"/>
      <c r="S542" s="74"/>
      <c r="T542" s="61"/>
      <c r="V542" s="61"/>
      <c r="W542" s="61"/>
    </row>
    <row r="543">
      <c r="A543" s="61"/>
      <c r="B543" s="61"/>
      <c r="C543" s="61"/>
      <c r="G543" s="61"/>
      <c r="H543" s="61"/>
      <c r="J543" s="61"/>
      <c r="K543" s="62"/>
      <c r="L543" s="63"/>
      <c r="M543" s="63"/>
      <c r="N543" s="63"/>
      <c r="O543" s="63"/>
      <c r="P543" s="64"/>
      <c r="Q543" s="74"/>
      <c r="R543" s="74"/>
      <c r="S543" s="74"/>
      <c r="T543" s="61"/>
      <c r="V543" s="61"/>
      <c r="W543" s="61"/>
    </row>
    <row r="544">
      <c r="A544" s="61"/>
      <c r="B544" s="61"/>
      <c r="C544" s="61"/>
      <c r="G544" s="61"/>
      <c r="H544" s="61"/>
      <c r="J544" s="61"/>
      <c r="K544" s="62"/>
      <c r="L544" s="63"/>
      <c r="M544" s="63"/>
      <c r="N544" s="63"/>
      <c r="O544" s="63"/>
      <c r="P544" s="64"/>
      <c r="Q544" s="74"/>
      <c r="R544" s="74"/>
      <c r="S544" s="74"/>
      <c r="T544" s="61"/>
      <c r="V544" s="61"/>
      <c r="W544" s="61"/>
    </row>
    <row r="545">
      <c r="A545" s="61"/>
      <c r="B545" s="61"/>
      <c r="C545" s="61"/>
      <c r="G545" s="61"/>
      <c r="H545" s="61"/>
      <c r="J545" s="61"/>
      <c r="K545" s="62"/>
      <c r="L545" s="63"/>
      <c r="M545" s="63"/>
      <c r="N545" s="63"/>
      <c r="O545" s="63"/>
      <c r="P545" s="64"/>
      <c r="Q545" s="74"/>
      <c r="R545" s="74"/>
      <c r="S545" s="74"/>
      <c r="T545" s="61"/>
      <c r="V545" s="61"/>
      <c r="W545" s="61"/>
    </row>
    <row r="546">
      <c r="A546" s="61"/>
      <c r="B546" s="61"/>
      <c r="C546" s="61"/>
      <c r="G546" s="61"/>
      <c r="H546" s="61"/>
      <c r="J546" s="61"/>
      <c r="K546" s="62"/>
      <c r="L546" s="63"/>
      <c r="M546" s="63"/>
      <c r="N546" s="63"/>
      <c r="O546" s="63"/>
      <c r="P546" s="64"/>
      <c r="Q546" s="74"/>
      <c r="R546" s="74"/>
      <c r="S546" s="74"/>
      <c r="T546" s="61"/>
      <c r="V546" s="61"/>
      <c r="W546" s="61"/>
    </row>
    <row r="547">
      <c r="A547" s="61"/>
      <c r="B547" s="61"/>
      <c r="C547" s="61"/>
      <c r="G547" s="61"/>
      <c r="H547" s="61"/>
      <c r="J547" s="61"/>
      <c r="K547" s="62"/>
      <c r="L547" s="63"/>
      <c r="M547" s="63"/>
      <c r="N547" s="63"/>
      <c r="O547" s="63"/>
      <c r="P547" s="64"/>
      <c r="Q547" s="74"/>
      <c r="R547" s="74"/>
      <c r="S547" s="74"/>
      <c r="T547" s="61"/>
      <c r="V547" s="61"/>
      <c r="W547" s="61"/>
    </row>
    <row r="548">
      <c r="A548" s="61"/>
      <c r="B548" s="61"/>
      <c r="C548" s="61"/>
      <c r="G548" s="61"/>
      <c r="H548" s="61"/>
      <c r="J548" s="61"/>
      <c r="K548" s="62"/>
      <c r="L548" s="63"/>
      <c r="M548" s="63"/>
      <c r="N548" s="63"/>
      <c r="O548" s="63"/>
      <c r="P548" s="64"/>
      <c r="Q548" s="74"/>
      <c r="R548" s="74"/>
      <c r="S548" s="74"/>
      <c r="T548" s="61"/>
      <c r="V548" s="61"/>
      <c r="W548" s="61"/>
    </row>
    <row r="549">
      <c r="A549" s="61"/>
      <c r="B549" s="61"/>
      <c r="C549" s="61"/>
      <c r="G549" s="61"/>
      <c r="H549" s="61"/>
      <c r="J549" s="61"/>
      <c r="K549" s="62"/>
      <c r="L549" s="63"/>
      <c r="M549" s="63"/>
      <c r="N549" s="63"/>
      <c r="O549" s="63"/>
      <c r="P549" s="64"/>
      <c r="Q549" s="74"/>
      <c r="R549" s="74"/>
      <c r="S549" s="74"/>
      <c r="T549" s="61"/>
      <c r="V549" s="61"/>
      <c r="W549" s="61"/>
    </row>
    <row r="550">
      <c r="A550" s="61"/>
      <c r="B550" s="61"/>
      <c r="C550" s="61"/>
      <c r="G550" s="61"/>
      <c r="H550" s="61"/>
      <c r="J550" s="61"/>
      <c r="K550" s="62"/>
      <c r="L550" s="63"/>
      <c r="M550" s="63"/>
      <c r="N550" s="63"/>
      <c r="O550" s="63"/>
      <c r="P550" s="64"/>
      <c r="Q550" s="74"/>
      <c r="R550" s="74"/>
      <c r="S550" s="74"/>
      <c r="T550" s="61"/>
      <c r="V550" s="61"/>
      <c r="W550" s="61"/>
    </row>
    <row r="551">
      <c r="A551" s="61"/>
      <c r="B551" s="61"/>
      <c r="C551" s="61"/>
      <c r="G551" s="61"/>
      <c r="H551" s="61"/>
      <c r="J551" s="61"/>
      <c r="K551" s="62"/>
      <c r="L551" s="63"/>
      <c r="M551" s="63"/>
      <c r="N551" s="63"/>
      <c r="O551" s="63"/>
      <c r="P551" s="64"/>
      <c r="Q551" s="74"/>
      <c r="R551" s="74"/>
      <c r="S551" s="74"/>
      <c r="T551" s="61"/>
      <c r="V551" s="61"/>
      <c r="W551" s="61"/>
    </row>
    <row r="552">
      <c r="A552" s="61"/>
      <c r="B552" s="61"/>
      <c r="C552" s="61"/>
      <c r="G552" s="61"/>
      <c r="H552" s="61"/>
      <c r="J552" s="61"/>
      <c r="K552" s="62"/>
      <c r="L552" s="63"/>
      <c r="M552" s="63"/>
      <c r="N552" s="63"/>
      <c r="O552" s="63"/>
      <c r="P552" s="64"/>
      <c r="Q552" s="74"/>
      <c r="R552" s="74"/>
      <c r="S552" s="74"/>
      <c r="T552" s="61"/>
      <c r="V552" s="61"/>
      <c r="W552" s="61"/>
    </row>
    <row r="553">
      <c r="A553" s="61"/>
      <c r="B553" s="61"/>
      <c r="C553" s="61"/>
      <c r="G553" s="61"/>
      <c r="H553" s="61"/>
      <c r="J553" s="61"/>
      <c r="K553" s="62"/>
      <c r="L553" s="63"/>
      <c r="M553" s="63"/>
      <c r="N553" s="63"/>
      <c r="O553" s="63"/>
      <c r="P553" s="64"/>
      <c r="Q553" s="74"/>
      <c r="R553" s="74"/>
      <c r="S553" s="74"/>
      <c r="T553" s="61"/>
      <c r="V553" s="61"/>
      <c r="W553" s="61"/>
    </row>
    <row r="554">
      <c r="A554" s="61"/>
      <c r="B554" s="61"/>
      <c r="C554" s="61"/>
      <c r="G554" s="61"/>
      <c r="H554" s="61"/>
      <c r="J554" s="61"/>
      <c r="K554" s="62"/>
      <c r="L554" s="63"/>
      <c r="M554" s="63"/>
      <c r="N554" s="63"/>
      <c r="O554" s="63"/>
      <c r="P554" s="64"/>
      <c r="Q554" s="74"/>
      <c r="R554" s="74"/>
      <c r="S554" s="74"/>
      <c r="T554" s="61"/>
      <c r="V554" s="61"/>
      <c r="W554" s="61"/>
    </row>
    <row r="555">
      <c r="A555" s="61"/>
      <c r="B555" s="61"/>
      <c r="C555" s="61"/>
      <c r="G555" s="61"/>
      <c r="H555" s="61"/>
      <c r="J555" s="61"/>
      <c r="K555" s="62"/>
      <c r="L555" s="63"/>
      <c r="M555" s="63"/>
      <c r="N555" s="63"/>
      <c r="O555" s="63"/>
      <c r="P555" s="64"/>
      <c r="Q555" s="74"/>
      <c r="R555" s="74"/>
      <c r="S555" s="74"/>
      <c r="T555" s="61"/>
      <c r="V555" s="61"/>
      <c r="W555" s="61"/>
    </row>
    <row r="556">
      <c r="A556" s="61"/>
      <c r="B556" s="61"/>
      <c r="C556" s="61"/>
      <c r="G556" s="61"/>
      <c r="H556" s="61"/>
      <c r="J556" s="61"/>
      <c r="K556" s="62"/>
      <c r="L556" s="63"/>
      <c r="M556" s="63"/>
      <c r="N556" s="63"/>
      <c r="O556" s="63"/>
      <c r="P556" s="64"/>
      <c r="Q556" s="74"/>
      <c r="R556" s="74"/>
      <c r="S556" s="74"/>
      <c r="T556" s="61"/>
      <c r="V556" s="61"/>
      <c r="W556" s="61"/>
    </row>
    <row r="557">
      <c r="A557" s="61"/>
      <c r="B557" s="61"/>
      <c r="C557" s="61"/>
      <c r="G557" s="61"/>
      <c r="H557" s="61"/>
      <c r="J557" s="61"/>
      <c r="K557" s="62"/>
      <c r="L557" s="63"/>
      <c r="M557" s="63"/>
      <c r="N557" s="63"/>
      <c r="O557" s="63"/>
      <c r="P557" s="64"/>
      <c r="Q557" s="74"/>
      <c r="R557" s="74"/>
      <c r="S557" s="74"/>
      <c r="T557" s="61"/>
      <c r="V557" s="61"/>
      <c r="W557" s="61"/>
    </row>
    <row r="558">
      <c r="A558" s="61"/>
      <c r="B558" s="61"/>
      <c r="C558" s="61"/>
      <c r="G558" s="61"/>
      <c r="H558" s="61"/>
      <c r="J558" s="61"/>
      <c r="K558" s="62"/>
      <c r="L558" s="63"/>
      <c r="M558" s="63"/>
      <c r="N558" s="63"/>
      <c r="O558" s="63"/>
      <c r="P558" s="64"/>
      <c r="Q558" s="74"/>
      <c r="R558" s="74"/>
      <c r="S558" s="74"/>
      <c r="T558" s="61"/>
      <c r="V558" s="61"/>
      <c r="W558" s="61"/>
    </row>
    <row r="559">
      <c r="A559" s="61"/>
      <c r="B559" s="61"/>
      <c r="C559" s="61"/>
      <c r="G559" s="61"/>
      <c r="H559" s="61"/>
      <c r="J559" s="61"/>
      <c r="K559" s="62"/>
      <c r="L559" s="63"/>
      <c r="M559" s="63"/>
      <c r="N559" s="63"/>
      <c r="O559" s="63"/>
      <c r="P559" s="64"/>
      <c r="Q559" s="74"/>
      <c r="R559" s="74"/>
      <c r="S559" s="74"/>
      <c r="T559" s="61"/>
      <c r="V559" s="61"/>
      <c r="W559" s="61"/>
    </row>
    <row r="560">
      <c r="A560" s="61"/>
      <c r="B560" s="61"/>
      <c r="C560" s="61"/>
      <c r="G560" s="61"/>
      <c r="H560" s="61"/>
      <c r="J560" s="61"/>
      <c r="K560" s="62"/>
      <c r="L560" s="63"/>
      <c r="M560" s="63"/>
      <c r="N560" s="63"/>
      <c r="O560" s="63"/>
      <c r="P560" s="64"/>
      <c r="Q560" s="74"/>
      <c r="R560" s="74"/>
      <c r="S560" s="74"/>
      <c r="T560" s="61"/>
      <c r="V560" s="61"/>
      <c r="W560" s="61"/>
    </row>
    <row r="561">
      <c r="A561" s="61"/>
      <c r="B561" s="61"/>
      <c r="C561" s="61"/>
      <c r="G561" s="61"/>
      <c r="H561" s="61"/>
      <c r="J561" s="61"/>
      <c r="K561" s="62"/>
      <c r="L561" s="63"/>
      <c r="M561" s="63"/>
      <c r="N561" s="63"/>
      <c r="O561" s="63"/>
      <c r="P561" s="64"/>
      <c r="Q561" s="74"/>
      <c r="R561" s="74"/>
      <c r="S561" s="74"/>
      <c r="T561" s="61"/>
      <c r="V561" s="61"/>
      <c r="W561" s="61"/>
    </row>
    <row r="562">
      <c r="A562" s="61"/>
      <c r="B562" s="61"/>
      <c r="C562" s="61"/>
      <c r="G562" s="61"/>
      <c r="H562" s="61"/>
      <c r="J562" s="61"/>
      <c r="K562" s="62"/>
      <c r="L562" s="63"/>
      <c r="M562" s="63"/>
      <c r="N562" s="63"/>
      <c r="O562" s="63"/>
      <c r="P562" s="64"/>
      <c r="Q562" s="74"/>
      <c r="R562" s="74"/>
      <c r="S562" s="74"/>
      <c r="T562" s="61"/>
      <c r="V562" s="61"/>
      <c r="W562" s="61"/>
    </row>
    <row r="563">
      <c r="A563" s="61"/>
      <c r="B563" s="61"/>
      <c r="C563" s="61"/>
      <c r="G563" s="61"/>
      <c r="H563" s="61"/>
      <c r="J563" s="61"/>
      <c r="K563" s="62"/>
      <c r="L563" s="63"/>
      <c r="M563" s="63"/>
      <c r="N563" s="63"/>
      <c r="O563" s="63"/>
      <c r="P563" s="64"/>
      <c r="Q563" s="74"/>
      <c r="R563" s="74"/>
      <c r="S563" s="74"/>
      <c r="T563" s="61"/>
      <c r="V563" s="61"/>
      <c r="W563" s="61"/>
    </row>
    <row r="564">
      <c r="A564" s="61"/>
      <c r="B564" s="61"/>
      <c r="C564" s="61"/>
      <c r="G564" s="61"/>
      <c r="H564" s="61"/>
      <c r="J564" s="61"/>
      <c r="K564" s="62"/>
      <c r="L564" s="63"/>
      <c r="M564" s="63"/>
      <c r="N564" s="63"/>
      <c r="O564" s="63"/>
      <c r="P564" s="64"/>
      <c r="Q564" s="74"/>
      <c r="R564" s="74"/>
      <c r="S564" s="74"/>
      <c r="T564" s="61"/>
      <c r="V564" s="61"/>
      <c r="W564" s="61"/>
    </row>
    <row r="565">
      <c r="A565" s="61"/>
      <c r="B565" s="61"/>
      <c r="C565" s="61"/>
      <c r="G565" s="61"/>
      <c r="H565" s="61"/>
      <c r="J565" s="61"/>
      <c r="K565" s="62"/>
      <c r="L565" s="63"/>
      <c r="M565" s="63"/>
      <c r="N565" s="63"/>
      <c r="O565" s="63"/>
      <c r="P565" s="64"/>
      <c r="Q565" s="74"/>
      <c r="R565" s="74"/>
      <c r="S565" s="74"/>
      <c r="T565" s="61"/>
      <c r="V565" s="61"/>
      <c r="W565" s="61"/>
    </row>
    <row r="566">
      <c r="A566" s="61"/>
      <c r="B566" s="61"/>
      <c r="C566" s="61"/>
      <c r="G566" s="61"/>
      <c r="H566" s="61"/>
      <c r="J566" s="61"/>
      <c r="K566" s="62"/>
      <c r="L566" s="63"/>
      <c r="M566" s="63"/>
      <c r="N566" s="63"/>
      <c r="O566" s="63"/>
      <c r="P566" s="64"/>
      <c r="Q566" s="74"/>
      <c r="R566" s="74"/>
      <c r="S566" s="74"/>
      <c r="T566" s="61"/>
      <c r="V566" s="61"/>
      <c r="W566" s="61"/>
    </row>
    <row r="567">
      <c r="A567" s="61"/>
      <c r="B567" s="61"/>
      <c r="C567" s="61"/>
      <c r="G567" s="61"/>
      <c r="H567" s="61"/>
      <c r="J567" s="61"/>
      <c r="K567" s="62"/>
      <c r="L567" s="63"/>
      <c r="M567" s="63"/>
      <c r="N567" s="63"/>
      <c r="O567" s="63"/>
      <c r="P567" s="64"/>
      <c r="Q567" s="74"/>
      <c r="R567" s="74"/>
      <c r="S567" s="74"/>
      <c r="T567" s="61"/>
      <c r="V567" s="61"/>
      <c r="W567" s="61"/>
    </row>
    <row r="568">
      <c r="A568" s="61"/>
      <c r="B568" s="61"/>
      <c r="C568" s="61"/>
      <c r="G568" s="61"/>
      <c r="H568" s="61"/>
      <c r="J568" s="61"/>
      <c r="K568" s="62"/>
      <c r="L568" s="63"/>
      <c r="M568" s="63"/>
      <c r="N568" s="63"/>
      <c r="O568" s="63"/>
      <c r="P568" s="64"/>
      <c r="Q568" s="74"/>
      <c r="R568" s="74"/>
      <c r="S568" s="74"/>
      <c r="T568" s="61"/>
      <c r="V568" s="61"/>
      <c r="W568" s="61"/>
    </row>
    <row r="569">
      <c r="A569" s="61"/>
      <c r="B569" s="61"/>
      <c r="C569" s="61"/>
      <c r="G569" s="61"/>
      <c r="H569" s="61"/>
      <c r="J569" s="61"/>
      <c r="K569" s="62"/>
      <c r="L569" s="63"/>
      <c r="M569" s="63"/>
      <c r="N569" s="63"/>
      <c r="O569" s="63"/>
      <c r="P569" s="64"/>
      <c r="Q569" s="74"/>
      <c r="R569" s="74"/>
      <c r="S569" s="74"/>
      <c r="T569" s="61"/>
      <c r="V569" s="61"/>
      <c r="W569" s="61"/>
    </row>
    <row r="570">
      <c r="A570" s="61"/>
      <c r="B570" s="61"/>
      <c r="C570" s="61"/>
      <c r="G570" s="61"/>
      <c r="H570" s="61"/>
      <c r="J570" s="61"/>
      <c r="K570" s="62"/>
      <c r="L570" s="63"/>
      <c r="M570" s="63"/>
      <c r="N570" s="63"/>
      <c r="O570" s="63"/>
      <c r="P570" s="64"/>
      <c r="Q570" s="74"/>
      <c r="R570" s="74"/>
      <c r="S570" s="74"/>
      <c r="T570" s="61"/>
      <c r="V570" s="61"/>
      <c r="W570" s="61"/>
    </row>
    <row r="571">
      <c r="A571" s="61"/>
      <c r="B571" s="61"/>
      <c r="C571" s="61"/>
      <c r="G571" s="61"/>
      <c r="H571" s="61"/>
      <c r="J571" s="61"/>
      <c r="K571" s="62"/>
      <c r="L571" s="63"/>
      <c r="M571" s="63"/>
      <c r="N571" s="63"/>
      <c r="O571" s="63"/>
      <c r="P571" s="64"/>
      <c r="Q571" s="74"/>
      <c r="R571" s="74"/>
      <c r="S571" s="74"/>
      <c r="T571" s="61"/>
      <c r="V571" s="61"/>
      <c r="W571" s="61"/>
    </row>
    <row r="572">
      <c r="A572" s="61"/>
      <c r="B572" s="61"/>
      <c r="C572" s="61"/>
      <c r="G572" s="61"/>
      <c r="H572" s="61"/>
      <c r="J572" s="61"/>
      <c r="K572" s="62"/>
      <c r="L572" s="63"/>
      <c r="M572" s="63"/>
      <c r="N572" s="63"/>
      <c r="O572" s="63"/>
      <c r="P572" s="64"/>
      <c r="Q572" s="74"/>
      <c r="R572" s="74"/>
      <c r="S572" s="74"/>
      <c r="T572" s="61"/>
      <c r="V572" s="61"/>
      <c r="W572" s="61"/>
    </row>
    <row r="573">
      <c r="A573" s="61"/>
      <c r="B573" s="61"/>
      <c r="C573" s="61"/>
      <c r="G573" s="61"/>
      <c r="H573" s="61"/>
      <c r="J573" s="61"/>
      <c r="K573" s="62"/>
      <c r="L573" s="63"/>
      <c r="M573" s="63"/>
      <c r="N573" s="63"/>
      <c r="O573" s="63"/>
      <c r="P573" s="64"/>
      <c r="Q573" s="74"/>
      <c r="R573" s="74"/>
      <c r="S573" s="74"/>
      <c r="T573" s="61"/>
      <c r="V573" s="61"/>
      <c r="W573" s="61"/>
    </row>
    <row r="574">
      <c r="A574" s="61"/>
      <c r="B574" s="61"/>
      <c r="C574" s="61"/>
      <c r="G574" s="61"/>
      <c r="H574" s="61"/>
      <c r="J574" s="61"/>
      <c r="K574" s="62"/>
      <c r="L574" s="63"/>
      <c r="M574" s="63"/>
      <c r="N574" s="63"/>
      <c r="O574" s="63"/>
      <c r="P574" s="64"/>
      <c r="Q574" s="74"/>
      <c r="R574" s="74"/>
      <c r="S574" s="74"/>
      <c r="T574" s="61"/>
      <c r="V574" s="61"/>
      <c r="W574" s="61"/>
    </row>
    <row r="575">
      <c r="A575" s="61"/>
      <c r="B575" s="61"/>
      <c r="C575" s="61"/>
      <c r="G575" s="61"/>
      <c r="H575" s="61"/>
      <c r="J575" s="61"/>
      <c r="K575" s="62"/>
      <c r="L575" s="63"/>
      <c r="M575" s="63"/>
      <c r="N575" s="63"/>
      <c r="O575" s="63"/>
      <c r="P575" s="64"/>
      <c r="Q575" s="74"/>
      <c r="R575" s="74"/>
      <c r="S575" s="74"/>
      <c r="T575" s="61"/>
      <c r="V575" s="61"/>
      <c r="W575" s="61"/>
    </row>
    <row r="576">
      <c r="A576" s="61"/>
      <c r="B576" s="61"/>
      <c r="C576" s="61"/>
      <c r="G576" s="61"/>
      <c r="H576" s="61"/>
      <c r="J576" s="61"/>
      <c r="K576" s="62"/>
      <c r="L576" s="63"/>
      <c r="M576" s="63"/>
      <c r="N576" s="63"/>
      <c r="O576" s="63"/>
      <c r="P576" s="64"/>
      <c r="Q576" s="74"/>
      <c r="R576" s="74"/>
      <c r="S576" s="74"/>
      <c r="T576" s="61"/>
      <c r="V576" s="61"/>
      <c r="W576" s="61"/>
    </row>
    <row r="577">
      <c r="A577" s="61"/>
      <c r="B577" s="61"/>
      <c r="C577" s="61"/>
      <c r="G577" s="61"/>
      <c r="H577" s="61"/>
      <c r="J577" s="61"/>
      <c r="K577" s="62"/>
      <c r="L577" s="63"/>
      <c r="M577" s="63"/>
      <c r="N577" s="63"/>
      <c r="O577" s="63"/>
      <c r="P577" s="64"/>
      <c r="Q577" s="74"/>
      <c r="R577" s="74"/>
      <c r="S577" s="74"/>
      <c r="T577" s="61"/>
      <c r="V577" s="61"/>
      <c r="W577" s="61"/>
    </row>
    <row r="578">
      <c r="A578" s="61"/>
      <c r="B578" s="61"/>
      <c r="C578" s="61"/>
      <c r="G578" s="61"/>
      <c r="H578" s="61"/>
      <c r="J578" s="61"/>
      <c r="K578" s="62"/>
      <c r="L578" s="63"/>
      <c r="M578" s="63"/>
      <c r="N578" s="63"/>
      <c r="O578" s="63"/>
      <c r="P578" s="64"/>
      <c r="Q578" s="74"/>
      <c r="R578" s="74"/>
      <c r="S578" s="74"/>
      <c r="T578" s="61"/>
      <c r="V578" s="61"/>
      <c r="W578" s="61"/>
    </row>
    <row r="579">
      <c r="A579" s="61"/>
      <c r="B579" s="61"/>
      <c r="C579" s="61"/>
      <c r="G579" s="61"/>
      <c r="H579" s="61"/>
      <c r="J579" s="61"/>
      <c r="K579" s="62"/>
      <c r="L579" s="63"/>
      <c r="M579" s="63"/>
      <c r="N579" s="63"/>
      <c r="O579" s="63"/>
      <c r="P579" s="64"/>
      <c r="Q579" s="74"/>
      <c r="R579" s="74"/>
      <c r="S579" s="74"/>
      <c r="T579" s="61"/>
      <c r="V579" s="61"/>
      <c r="W579" s="61"/>
    </row>
    <row r="580">
      <c r="A580" s="61"/>
      <c r="B580" s="61"/>
      <c r="C580" s="61"/>
      <c r="G580" s="61"/>
      <c r="H580" s="61"/>
      <c r="J580" s="61"/>
      <c r="K580" s="62"/>
      <c r="L580" s="63"/>
      <c r="M580" s="63"/>
      <c r="N580" s="63"/>
      <c r="O580" s="63"/>
      <c r="P580" s="64"/>
      <c r="Q580" s="74"/>
      <c r="R580" s="74"/>
      <c r="S580" s="74"/>
      <c r="T580" s="61"/>
      <c r="V580" s="61"/>
      <c r="W580" s="61"/>
    </row>
    <row r="581">
      <c r="A581" s="61"/>
      <c r="B581" s="61"/>
      <c r="C581" s="61"/>
      <c r="G581" s="61"/>
      <c r="H581" s="61"/>
      <c r="J581" s="61"/>
      <c r="K581" s="62"/>
      <c r="L581" s="63"/>
      <c r="M581" s="63"/>
      <c r="N581" s="63"/>
      <c r="O581" s="63"/>
      <c r="P581" s="64"/>
      <c r="Q581" s="74"/>
      <c r="R581" s="74"/>
      <c r="S581" s="74"/>
      <c r="T581" s="61"/>
      <c r="V581" s="61"/>
      <c r="W581" s="61"/>
    </row>
    <row r="582">
      <c r="A582" s="61"/>
      <c r="B582" s="61"/>
      <c r="C582" s="61"/>
      <c r="G582" s="61"/>
      <c r="H582" s="61"/>
      <c r="J582" s="61"/>
      <c r="K582" s="62"/>
      <c r="L582" s="63"/>
      <c r="M582" s="63"/>
      <c r="N582" s="63"/>
      <c r="O582" s="63"/>
      <c r="P582" s="64"/>
      <c r="Q582" s="74"/>
      <c r="R582" s="74"/>
      <c r="S582" s="74"/>
      <c r="T582" s="61"/>
      <c r="V582" s="61"/>
      <c r="W582" s="61"/>
    </row>
    <row r="583">
      <c r="A583" s="61"/>
      <c r="B583" s="61"/>
      <c r="C583" s="61"/>
      <c r="G583" s="61"/>
      <c r="H583" s="61"/>
      <c r="J583" s="61"/>
      <c r="K583" s="62"/>
      <c r="L583" s="63"/>
      <c r="M583" s="63"/>
      <c r="N583" s="63"/>
      <c r="O583" s="63"/>
      <c r="P583" s="64"/>
      <c r="Q583" s="74"/>
      <c r="R583" s="74"/>
      <c r="S583" s="74"/>
      <c r="T583" s="61"/>
      <c r="V583" s="61"/>
      <c r="W583" s="61"/>
    </row>
    <row r="584">
      <c r="A584" s="61"/>
      <c r="B584" s="61"/>
      <c r="C584" s="61"/>
      <c r="G584" s="61"/>
      <c r="H584" s="61"/>
      <c r="J584" s="61"/>
      <c r="K584" s="62"/>
      <c r="L584" s="63"/>
      <c r="M584" s="63"/>
      <c r="N584" s="63"/>
      <c r="O584" s="63"/>
      <c r="P584" s="64"/>
      <c r="Q584" s="74"/>
      <c r="R584" s="74"/>
      <c r="S584" s="74"/>
      <c r="T584" s="61"/>
      <c r="V584" s="61"/>
      <c r="W584" s="61"/>
    </row>
    <row r="585">
      <c r="A585" s="61"/>
      <c r="B585" s="61"/>
      <c r="C585" s="61"/>
      <c r="G585" s="61"/>
      <c r="H585" s="61"/>
      <c r="J585" s="61"/>
      <c r="K585" s="62"/>
      <c r="L585" s="63"/>
      <c r="M585" s="63"/>
      <c r="N585" s="63"/>
      <c r="O585" s="63"/>
      <c r="P585" s="64"/>
      <c r="Q585" s="74"/>
      <c r="R585" s="74"/>
      <c r="S585" s="74"/>
      <c r="T585" s="61"/>
      <c r="V585" s="61"/>
      <c r="W585" s="61"/>
    </row>
    <row r="586">
      <c r="A586" s="61"/>
      <c r="B586" s="61"/>
      <c r="C586" s="61"/>
      <c r="G586" s="61"/>
      <c r="H586" s="61"/>
      <c r="J586" s="61"/>
      <c r="K586" s="62"/>
      <c r="L586" s="63"/>
      <c r="M586" s="63"/>
      <c r="N586" s="63"/>
      <c r="O586" s="63"/>
      <c r="P586" s="64"/>
      <c r="Q586" s="74"/>
      <c r="R586" s="74"/>
      <c r="S586" s="74"/>
      <c r="T586" s="61"/>
      <c r="V586" s="61"/>
      <c r="W586" s="61"/>
    </row>
    <row r="587">
      <c r="A587" s="61"/>
      <c r="B587" s="61"/>
      <c r="C587" s="61"/>
      <c r="G587" s="61"/>
      <c r="H587" s="61"/>
      <c r="J587" s="61"/>
      <c r="K587" s="62"/>
      <c r="L587" s="63"/>
      <c r="M587" s="63"/>
      <c r="N587" s="63"/>
      <c r="O587" s="63"/>
      <c r="P587" s="64"/>
      <c r="Q587" s="74"/>
      <c r="R587" s="74"/>
      <c r="S587" s="74"/>
      <c r="T587" s="61"/>
      <c r="V587" s="61"/>
      <c r="W587" s="61"/>
    </row>
    <row r="588">
      <c r="A588" s="61"/>
      <c r="B588" s="61"/>
      <c r="C588" s="61"/>
      <c r="G588" s="61"/>
      <c r="H588" s="61"/>
      <c r="J588" s="61"/>
      <c r="K588" s="62"/>
      <c r="L588" s="63"/>
      <c r="M588" s="63"/>
      <c r="N588" s="63"/>
      <c r="O588" s="63"/>
      <c r="P588" s="64"/>
      <c r="Q588" s="74"/>
      <c r="R588" s="74"/>
      <c r="S588" s="74"/>
      <c r="T588" s="61"/>
      <c r="V588" s="61"/>
      <c r="W588" s="61"/>
    </row>
    <row r="589">
      <c r="A589" s="61"/>
      <c r="B589" s="61"/>
      <c r="C589" s="61"/>
      <c r="G589" s="61"/>
      <c r="H589" s="61"/>
      <c r="J589" s="61"/>
      <c r="K589" s="62"/>
      <c r="L589" s="63"/>
      <c r="M589" s="63"/>
      <c r="N589" s="63"/>
      <c r="O589" s="63"/>
      <c r="P589" s="64"/>
      <c r="Q589" s="74"/>
      <c r="R589" s="74"/>
      <c r="S589" s="74"/>
      <c r="T589" s="61"/>
      <c r="V589" s="61"/>
      <c r="W589" s="61"/>
    </row>
    <row r="590">
      <c r="A590" s="61"/>
      <c r="B590" s="61"/>
      <c r="C590" s="61"/>
      <c r="G590" s="61"/>
      <c r="H590" s="61"/>
      <c r="J590" s="61"/>
      <c r="K590" s="62"/>
      <c r="L590" s="63"/>
      <c r="M590" s="63"/>
      <c r="N590" s="63"/>
      <c r="O590" s="63"/>
      <c r="P590" s="64"/>
      <c r="Q590" s="74"/>
      <c r="R590" s="74"/>
      <c r="S590" s="74"/>
      <c r="T590" s="61"/>
      <c r="V590" s="61"/>
      <c r="W590" s="61"/>
    </row>
    <row r="591">
      <c r="A591" s="61"/>
      <c r="B591" s="61"/>
      <c r="C591" s="61"/>
      <c r="G591" s="61"/>
      <c r="H591" s="61"/>
      <c r="J591" s="61"/>
      <c r="K591" s="62"/>
      <c r="L591" s="63"/>
      <c r="M591" s="63"/>
      <c r="N591" s="63"/>
      <c r="O591" s="63"/>
      <c r="P591" s="64"/>
      <c r="Q591" s="74"/>
      <c r="R591" s="74"/>
      <c r="S591" s="74"/>
      <c r="T591" s="61"/>
      <c r="V591" s="61"/>
      <c r="W591" s="61"/>
    </row>
    <row r="592">
      <c r="A592" s="61"/>
      <c r="B592" s="61"/>
      <c r="C592" s="61"/>
      <c r="G592" s="61"/>
      <c r="H592" s="61"/>
      <c r="J592" s="61"/>
      <c r="K592" s="62"/>
      <c r="L592" s="63"/>
      <c r="M592" s="63"/>
      <c r="N592" s="63"/>
      <c r="O592" s="63"/>
      <c r="P592" s="64"/>
      <c r="Q592" s="74"/>
      <c r="R592" s="74"/>
      <c r="S592" s="74"/>
      <c r="T592" s="61"/>
      <c r="V592" s="61"/>
      <c r="W592" s="61"/>
    </row>
    <row r="593">
      <c r="A593" s="61"/>
      <c r="B593" s="61"/>
      <c r="C593" s="61"/>
      <c r="G593" s="61"/>
      <c r="H593" s="61"/>
      <c r="J593" s="61"/>
      <c r="K593" s="62"/>
      <c r="L593" s="63"/>
      <c r="M593" s="63"/>
      <c r="N593" s="63"/>
      <c r="O593" s="63"/>
      <c r="P593" s="64"/>
      <c r="Q593" s="74"/>
      <c r="R593" s="74"/>
      <c r="S593" s="74"/>
      <c r="T593" s="61"/>
      <c r="V593" s="61"/>
      <c r="W593" s="61"/>
    </row>
    <row r="594">
      <c r="A594" s="61"/>
      <c r="B594" s="61"/>
      <c r="C594" s="61"/>
      <c r="G594" s="61"/>
      <c r="H594" s="61"/>
      <c r="J594" s="61"/>
      <c r="K594" s="62"/>
      <c r="L594" s="63"/>
      <c r="M594" s="63"/>
      <c r="N594" s="63"/>
      <c r="O594" s="63"/>
      <c r="P594" s="64"/>
      <c r="Q594" s="74"/>
      <c r="R594" s="74"/>
      <c r="S594" s="74"/>
      <c r="T594" s="61"/>
      <c r="V594" s="61"/>
      <c r="W594" s="61"/>
    </row>
    <row r="595">
      <c r="A595" s="61"/>
      <c r="B595" s="61"/>
      <c r="C595" s="61"/>
      <c r="G595" s="61"/>
      <c r="H595" s="61"/>
      <c r="J595" s="61"/>
      <c r="K595" s="62"/>
      <c r="L595" s="63"/>
      <c r="M595" s="63"/>
      <c r="N595" s="63"/>
      <c r="O595" s="63"/>
      <c r="P595" s="64"/>
      <c r="Q595" s="74"/>
      <c r="R595" s="74"/>
      <c r="S595" s="74"/>
      <c r="T595" s="61"/>
      <c r="V595" s="61"/>
      <c r="W595" s="61"/>
    </row>
    <row r="596">
      <c r="A596" s="61"/>
      <c r="B596" s="61"/>
      <c r="C596" s="61"/>
      <c r="G596" s="61"/>
      <c r="H596" s="61"/>
      <c r="J596" s="61"/>
      <c r="K596" s="62"/>
      <c r="L596" s="63"/>
      <c r="M596" s="63"/>
      <c r="N596" s="63"/>
      <c r="O596" s="63"/>
      <c r="P596" s="64"/>
      <c r="Q596" s="74"/>
      <c r="R596" s="74"/>
      <c r="S596" s="74"/>
      <c r="T596" s="61"/>
      <c r="V596" s="61"/>
      <c r="W596" s="61"/>
    </row>
    <row r="597">
      <c r="A597" s="61"/>
      <c r="B597" s="61"/>
      <c r="C597" s="61"/>
      <c r="G597" s="61"/>
      <c r="H597" s="61"/>
      <c r="J597" s="61"/>
      <c r="K597" s="62"/>
      <c r="L597" s="63"/>
      <c r="M597" s="63"/>
      <c r="N597" s="63"/>
      <c r="O597" s="63"/>
      <c r="P597" s="64"/>
      <c r="Q597" s="74"/>
      <c r="R597" s="74"/>
      <c r="S597" s="74"/>
      <c r="T597" s="61"/>
      <c r="V597" s="61"/>
      <c r="W597" s="61"/>
    </row>
    <row r="598">
      <c r="A598" s="61"/>
      <c r="B598" s="61"/>
      <c r="C598" s="61"/>
      <c r="G598" s="61"/>
      <c r="H598" s="61"/>
      <c r="J598" s="61"/>
      <c r="K598" s="62"/>
      <c r="L598" s="63"/>
      <c r="M598" s="63"/>
      <c r="N598" s="63"/>
      <c r="O598" s="63"/>
      <c r="P598" s="64"/>
      <c r="Q598" s="74"/>
      <c r="R598" s="74"/>
      <c r="S598" s="74"/>
      <c r="T598" s="61"/>
      <c r="V598" s="61"/>
      <c r="W598" s="61"/>
    </row>
    <row r="599">
      <c r="A599" s="61"/>
      <c r="B599" s="61"/>
      <c r="C599" s="61"/>
      <c r="G599" s="61"/>
      <c r="H599" s="61"/>
      <c r="J599" s="61"/>
      <c r="K599" s="62"/>
      <c r="L599" s="63"/>
      <c r="M599" s="63"/>
      <c r="N599" s="63"/>
      <c r="O599" s="63"/>
      <c r="P599" s="64"/>
      <c r="Q599" s="74"/>
      <c r="R599" s="74"/>
      <c r="S599" s="74"/>
      <c r="T599" s="61"/>
      <c r="V599" s="61"/>
      <c r="W599" s="61"/>
    </row>
    <row r="600">
      <c r="A600" s="61"/>
      <c r="B600" s="61"/>
      <c r="C600" s="61"/>
      <c r="G600" s="61"/>
      <c r="H600" s="61"/>
      <c r="J600" s="61"/>
      <c r="K600" s="62"/>
      <c r="L600" s="63"/>
      <c r="M600" s="63"/>
      <c r="N600" s="63"/>
      <c r="O600" s="63"/>
      <c r="P600" s="64"/>
      <c r="Q600" s="74"/>
      <c r="R600" s="74"/>
      <c r="S600" s="74"/>
      <c r="T600" s="61"/>
      <c r="V600" s="61"/>
      <c r="W600" s="61"/>
    </row>
    <row r="601">
      <c r="A601" s="61"/>
      <c r="B601" s="61"/>
      <c r="C601" s="61"/>
      <c r="G601" s="61"/>
      <c r="H601" s="61"/>
      <c r="J601" s="61"/>
      <c r="K601" s="62"/>
      <c r="L601" s="63"/>
      <c r="M601" s="63"/>
      <c r="N601" s="63"/>
      <c r="O601" s="63"/>
      <c r="P601" s="64"/>
      <c r="Q601" s="74"/>
      <c r="R601" s="74"/>
      <c r="S601" s="74"/>
      <c r="T601" s="61"/>
      <c r="V601" s="61"/>
      <c r="W601" s="61"/>
    </row>
    <row r="602">
      <c r="A602" s="61"/>
      <c r="B602" s="61"/>
      <c r="C602" s="61"/>
      <c r="G602" s="61"/>
      <c r="H602" s="61"/>
      <c r="J602" s="61"/>
      <c r="K602" s="62"/>
      <c r="L602" s="63"/>
      <c r="M602" s="63"/>
      <c r="N602" s="63"/>
      <c r="O602" s="63"/>
      <c r="P602" s="64"/>
      <c r="Q602" s="74"/>
      <c r="R602" s="74"/>
      <c r="S602" s="74"/>
      <c r="T602" s="61"/>
      <c r="V602" s="61"/>
      <c r="W602" s="61"/>
    </row>
    <row r="603">
      <c r="A603" s="61"/>
      <c r="B603" s="61"/>
      <c r="C603" s="61"/>
      <c r="G603" s="61"/>
      <c r="H603" s="61"/>
      <c r="J603" s="61"/>
      <c r="K603" s="62"/>
      <c r="L603" s="63"/>
      <c r="M603" s="63"/>
      <c r="N603" s="63"/>
      <c r="O603" s="63"/>
      <c r="P603" s="64"/>
      <c r="Q603" s="74"/>
      <c r="R603" s="74"/>
      <c r="S603" s="74"/>
      <c r="T603" s="61"/>
      <c r="V603" s="61"/>
      <c r="W603" s="61"/>
    </row>
    <row r="604">
      <c r="A604" s="61"/>
      <c r="B604" s="61"/>
      <c r="C604" s="61"/>
      <c r="G604" s="61"/>
      <c r="H604" s="61"/>
      <c r="J604" s="61"/>
      <c r="K604" s="62"/>
      <c r="L604" s="63"/>
      <c r="M604" s="63"/>
      <c r="N604" s="63"/>
      <c r="O604" s="63"/>
      <c r="P604" s="64"/>
      <c r="Q604" s="74"/>
      <c r="R604" s="74"/>
      <c r="S604" s="74"/>
      <c r="T604" s="61"/>
      <c r="V604" s="61"/>
      <c r="W604" s="61"/>
    </row>
    <row r="605">
      <c r="A605" s="61"/>
      <c r="B605" s="61"/>
      <c r="C605" s="61"/>
      <c r="G605" s="61"/>
      <c r="H605" s="61"/>
      <c r="J605" s="61"/>
      <c r="K605" s="62"/>
      <c r="L605" s="63"/>
      <c r="M605" s="63"/>
      <c r="N605" s="63"/>
      <c r="O605" s="63"/>
      <c r="P605" s="64"/>
      <c r="Q605" s="74"/>
      <c r="R605" s="74"/>
      <c r="S605" s="74"/>
      <c r="T605" s="61"/>
      <c r="V605" s="61"/>
      <c r="W605" s="61"/>
    </row>
    <row r="606">
      <c r="A606" s="61"/>
      <c r="B606" s="61"/>
      <c r="C606" s="61"/>
      <c r="G606" s="61"/>
      <c r="H606" s="61"/>
      <c r="J606" s="61"/>
      <c r="K606" s="62"/>
      <c r="L606" s="63"/>
      <c r="M606" s="63"/>
      <c r="N606" s="63"/>
      <c r="O606" s="63"/>
      <c r="P606" s="64"/>
      <c r="Q606" s="74"/>
      <c r="R606" s="74"/>
      <c r="S606" s="74"/>
      <c r="T606" s="61"/>
      <c r="V606" s="61"/>
      <c r="W606" s="61"/>
    </row>
    <row r="607">
      <c r="A607" s="61"/>
      <c r="B607" s="61"/>
      <c r="C607" s="61"/>
      <c r="G607" s="61"/>
      <c r="H607" s="61"/>
      <c r="J607" s="61"/>
      <c r="K607" s="62"/>
      <c r="L607" s="63"/>
      <c r="M607" s="63"/>
      <c r="N607" s="63"/>
      <c r="O607" s="63"/>
      <c r="P607" s="64"/>
      <c r="Q607" s="74"/>
      <c r="R607" s="74"/>
      <c r="S607" s="74"/>
      <c r="T607" s="61"/>
      <c r="V607" s="61"/>
      <c r="W607" s="61"/>
    </row>
    <row r="608">
      <c r="A608" s="61"/>
      <c r="B608" s="61"/>
      <c r="C608" s="61"/>
      <c r="G608" s="61"/>
      <c r="H608" s="61"/>
      <c r="J608" s="61"/>
      <c r="K608" s="62"/>
      <c r="L608" s="63"/>
      <c r="M608" s="63"/>
      <c r="N608" s="63"/>
      <c r="O608" s="63"/>
      <c r="P608" s="64"/>
      <c r="Q608" s="74"/>
      <c r="R608" s="74"/>
      <c r="S608" s="74"/>
      <c r="T608" s="61"/>
      <c r="V608" s="61"/>
      <c r="W608" s="61"/>
    </row>
    <row r="609">
      <c r="A609" s="61"/>
      <c r="B609" s="61"/>
      <c r="C609" s="61"/>
      <c r="G609" s="61"/>
      <c r="H609" s="61"/>
      <c r="J609" s="61"/>
      <c r="K609" s="62"/>
      <c r="L609" s="63"/>
      <c r="M609" s="63"/>
      <c r="N609" s="63"/>
      <c r="O609" s="63"/>
      <c r="P609" s="64"/>
      <c r="Q609" s="74"/>
      <c r="R609" s="74"/>
      <c r="S609" s="74"/>
      <c r="T609" s="61"/>
      <c r="V609" s="61"/>
      <c r="W609" s="61"/>
    </row>
    <row r="610">
      <c r="A610" s="61"/>
      <c r="B610" s="61"/>
      <c r="C610" s="61"/>
      <c r="G610" s="61"/>
      <c r="H610" s="61"/>
      <c r="J610" s="61"/>
      <c r="K610" s="62"/>
      <c r="L610" s="63"/>
      <c r="M610" s="63"/>
      <c r="N610" s="63"/>
      <c r="O610" s="63"/>
      <c r="P610" s="64"/>
      <c r="Q610" s="74"/>
      <c r="R610" s="74"/>
      <c r="S610" s="74"/>
      <c r="T610" s="61"/>
      <c r="V610" s="61"/>
      <c r="W610" s="61"/>
    </row>
    <row r="611">
      <c r="A611" s="61"/>
      <c r="B611" s="61"/>
      <c r="C611" s="61"/>
      <c r="G611" s="61"/>
      <c r="H611" s="61"/>
      <c r="J611" s="61"/>
      <c r="K611" s="62"/>
      <c r="L611" s="63"/>
      <c r="M611" s="63"/>
      <c r="N611" s="63"/>
      <c r="O611" s="63"/>
      <c r="P611" s="64"/>
      <c r="Q611" s="74"/>
      <c r="R611" s="74"/>
      <c r="S611" s="74"/>
      <c r="T611" s="61"/>
      <c r="V611" s="61"/>
      <c r="W611" s="61"/>
    </row>
    <row r="612">
      <c r="A612" s="61"/>
      <c r="B612" s="61"/>
      <c r="C612" s="61"/>
      <c r="G612" s="61"/>
      <c r="H612" s="61"/>
      <c r="J612" s="61"/>
      <c r="K612" s="62"/>
      <c r="L612" s="63"/>
      <c r="M612" s="63"/>
      <c r="N612" s="63"/>
      <c r="O612" s="63"/>
      <c r="P612" s="64"/>
      <c r="Q612" s="74"/>
      <c r="R612" s="74"/>
      <c r="S612" s="74"/>
      <c r="T612" s="61"/>
      <c r="V612" s="61"/>
      <c r="W612" s="61"/>
    </row>
    <row r="613">
      <c r="A613" s="61"/>
      <c r="B613" s="61"/>
      <c r="C613" s="61"/>
      <c r="G613" s="61"/>
      <c r="H613" s="61"/>
      <c r="J613" s="61"/>
      <c r="K613" s="62"/>
      <c r="L613" s="63"/>
      <c r="M613" s="63"/>
      <c r="N613" s="63"/>
      <c r="O613" s="63"/>
      <c r="P613" s="64"/>
      <c r="Q613" s="74"/>
      <c r="R613" s="74"/>
      <c r="S613" s="74"/>
      <c r="T613" s="61"/>
      <c r="V613" s="61"/>
      <c r="W613" s="61"/>
    </row>
    <row r="614">
      <c r="A614" s="61"/>
      <c r="B614" s="61"/>
      <c r="C614" s="61"/>
      <c r="G614" s="61"/>
      <c r="H614" s="61"/>
      <c r="J614" s="61"/>
      <c r="K614" s="62"/>
      <c r="L614" s="63"/>
      <c r="M614" s="63"/>
      <c r="N614" s="63"/>
      <c r="O614" s="63"/>
      <c r="P614" s="64"/>
      <c r="Q614" s="74"/>
      <c r="R614" s="74"/>
      <c r="S614" s="74"/>
      <c r="T614" s="61"/>
      <c r="V614" s="61"/>
      <c r="W614" s="61"/>
    </row>
    <row r="615">
      <c r="A615" s="61"/>
      <c r="B615" s="61"/>
      <c r="C615" s="61"/>
      <c r="G615" s="61"/>
      <c r="H615" s="61"/>
      <c r="J615" s="61"/>
      <c r="K615" s="62"/>
      <c r="L615" s="63"/>
      <c r="M615" s="63"/>
      <c r="N615" s="63"/>
      <c r="O615" s="63"/>
      <c r="P615" s="64"/>
      <c r="Q615" s="74"/>
      <c r="R615" s="74"/>
      <c r="S615" s="74"/>
      <c r="T615" s="61"/>
      <c r="V615" s="61"/>
      <c r="W615" s="61"/>
    </row>
    <row r="616">
      <c r="A616" s="61"/>
      <c r="B616" s="61"/>
      <c r="C616" s="61"/>
      <c r="G616" s="61"/>
      <c r="H616" s="61"/>
      <c r="J616" s="61"/>
      <c r="K616" s="62"/>
      <c r="L616" s="63"/>
      <c r="M616" s="63"/>
      <c r="N616" s="63"/>
      <c r="O616" s="63"/>
      <c r="P616" s="64"/>
      <c r="Q616" s="74"/>
      <c r="R616" s="74"/>
      <c r="S616" s="74"/>
      <c r="T616" s="61"/>
      <c r="V616" s="61"/>
      <c r="W616" s="61"/>
    </row>
    <row r="617">
      <c r="A617" s="61"/>
      <c r="B617" s="61"/>
      <c r="C617" s="61"/>
      <c r="G617" s="61"/>
      <c r="H617" s="61"/>
      <c r="J617" s="61"/>
      <c r="K617" s="62"/>
      <c r="L617" s="63"/>
      <c r="M617" s="63"/>
      <c r="N617" s="63"/>
      <c r="O617" s="63"/>
      <c r="P617" s="64"/>
      <c r="Q617" s="74"/>
      <c r="R617" s="74"/>
      <c r="S617" s="74"/>
      <c r="T617" s="61"/>
      <c r="V617" s="61"/>
      <c r="W617" s="61"/>
    </row>
    <row r="618">
      <c r="A618" s="61"/>
      <c r="B618" s="61"/>
      <c r="C618" s="61"/>
      <c r="G618" s="61"/>
      <c r="H618" s="61"/>
      <c r="J618" s="61"/>
      <c r="K618" s="62"/>
      <c r="L618" s="63"/>
      <c r="M618" s="63"/>
      <c r="N618" s="63"/>
      <c r="O618" s="63"/>
      <c r="P618" s="64"/>
      <c r="Q618" s="74"/>
      <c r="R618" s="74"/>
      <c r="S618" s="74"/>
      <c r="T618" s="61"/>
      <c r="V618" s="61"/>
      <c r="W618" s="61"/>
    </row>
    <row r="619">
      <c r="A619" s="61"/>
      <c r="B619" s="61"/>
      <c r="C619" s="61"/>
      <c r="G619" s="61"/>
      <c r="H619" s="61"/>
      <c r="J619" s="61"/>
      <c r="K619" s="62"/>
      <c r="L619" s="63"/>
      <c r="M619" s="63"/>
      <c r="N619" s="63"/>
      <c r="O619" s="63"/>
      <c r="P619" s="64"/>
      <c r="Q619" s="74"/>
      <c r="R619" s="74"/>
      <c r="S619" s="74"/>
      <c r="T619" s="61"/>
      <c r="V619" s="61"/>
      <c r="W619" s="61"/>
    </row>
    <row r="620">
      <c r="A620" s="61"/>
      <c r="B620" s="61"/>
      <c r="C620" s="61"/>
      <c r="G620" s="61"/>
      <c r="H620" s="61"/>
      <c r="J620" s="61"/>
      <c r="K620" s="62"/>
      <c r="L620" s="63"/>
      <c r="M620" s="63"/>
      <c r="N620" s="63"/>
      <c r="O620" s="63"/>
      <c r="P620" s="64"/>
      <c r="Q620" s="74"/>
      <c r="R620" s="74"/>
      <c r="S620" s="74"/>
      <c r="T620" s="61"/>
      <c r="V620" s="61"/>
      <c r="W620" s="61"/>
    </row>
    <row r="621">
      <c r="A621" s="61"/>
      <c r="B621" s="61"/>
      <c r="C621" s="61"/>
      <c r="G621" s="61"/>
      <c r="H621" s="61"/>
      <c r="J621" s="61"/>
      <c r="K621" s="62"/>
      <c r="L621" s="63"/>
      <c r="M621" s="63"/>
      <c r="N621" s="63"/>
      <c r="O621" s="63"/>
      <c r="P621" s="64"/>
      <c r="Q621" s="74"/>
      <c r="R621" s="74"/>
      <c r="S621" s="74"/>
      <c r="T621" s="61"/>
      <c r="V621" s="61"/>
      <c r="W621" s="61"/>
    </row>
    <row r="622">
      <c r="A622" s="61"/>
      <c r="B622" s="61"/>
      <c r="C622" s="61"/>
      <c r="G622" s="61"/>
      <c r="H622" s="61"/>
      <c r="J622" s="61"/>
      <c r="K622" s="62"/>
      <c r="L622" s="63"/>
      <c r="M622" s="63"/>
      <c r="N622" s="63"/>
      <c r="O622" s="63"/>
      <c r="P622" s="64"/>
      <c r="Q622" s="74"/>
      <c r="R622" s="74"/>
      <c r="S622" s="74"/>
      <c r="T622" s="61"/>
      <c r="V622" s="61"/>
      <c r="W622" s="61"/>
    </row>
    <row r="623">
      <c r="A623" s="61"/>
      <c r="B623" s="61"/>
      <c r="C623" s="61"/>
      <c r="G623" s="61"/>
      <c r="H623" s="61"/>
      <c r="J623" s="61"/>
      <c r="K623" s="62"/>
      <c r="L623" s="63"/>
      <c r="M623" s="63"/>
      <c r="N623" s="63"/>
      <c r="O623" s="63"/>
      <c r="P623" s="64"/>
      <c r="Q623" s="74"/>
      <c r="R623" s="74"/>
      <c r="S623" s="74"/>
      <c r="T623" s="61"/>
      <c r="V623" s="61"/>
      <c r="W623" s="61"/>
    </row>
    <row r="624">
      <c r="A624" s="61"/>
      <c r="B624" s="61"/>
      <c r="C624" s="61"/>
      <c r="G624" s="61"/>
      <c r="H624" s="61"/>
      <c r="J624" s="61"/>
      <c r="K624" s="62"/>
      <c r="L624" s="63"/>
      <c r="M624" s="63"/>
      <c r="N624" s="63"/>
      <c r="O624" s="63"/>
      <c r="P624" s="64"/>
      <c r="Q624" s="74"/>
      <c r="R624" s="74"/>
      <c r="S624" s="74"/>
      <c r="T624" s="61"/>
      <c r="V624" s="61"/>
      <c r="W624" s="61"/>
    </row>
    <row r="625">
      <c r="A625" s="61"/>
      <c r="B625" s="61"/>
      <c r="C625" s="61"/>
      <c r="G625" s="61"/>
      <c r="H625" s="61"/>
      <c r="J625" s="61"/>
      <c r="K625" s="62"/>
      <c r="L625" s="63"/>
      <c r="M625" s="63"/>
      <c r="N625" s="63"/>
      <c r="O625" s="63"/>
      <c r="P625" s="64"/>
      <c r="Q625" s="74"/>
      <c r="R625" s="74"/>
      <c r="S625" s="74"/>
      <c r="T625" s="61"/>
      <c r="V625" s="61"/>
      <c r="W625" s="61"/>
    </row>
    <row r="626">
      <c r="A626" s="61"/>
      <c r="B626" s="61"/>
      <c r="C626" s="61"/>
      <c r="G626" s="61"/>
      <c r="H626" s="61"/>
      <c r="J626" s="61"/>
      <c r="K626" s="62"/>
      <c r="L626" s="63"/>
      <c r="M626" s="63"/>
      <c r="N626" s="63"/>
      <c r="O626" s="63"/>
      <c r="P626" s="64"/>
      <c r="Q626" s="74"/>
      <c r="R626" s="74"/>
      <c r="S626" s="74"/>
      <c r="T626" s="61"/>
      <c r="V626" s="61"/>
      <c r="W626" s="61"/>
    </row>
    <row r="627">
      <c r="A627" s="61"/>
      <c r="B627" s="61"/>
      <c r="C627" s="61"/>
      <c r="G627" s="61"/>
      <c r="H627" s="61"/>
      <c r="J627" s="61"/>
      <c r="K627" s="62"/>
      <c r="L627" s="63"/>
      <c r="M627" s="63"/>
      <c r="N627" s="63"/>
      <c r="O627" s="63"/>
      <c r="P627" s="64"/>
      <c r="Q627" s="74"/>
      <c r="R627" s="74"/>
      <c r="S627" s="74"/>
      <c r="T627" s="61"/>
      <c r="V627" s="61"/>
      <c r="W627" s="61"/>
    </row>
    <row r="628">
      <c r="A628" s="61"/>
      <c r="B628" s="61"/>
      <c r="C628" s="61"/>
      <c r="G628" s="61"/>
      <c r="H628" s="61"/>
      <c r="J628" s="61"/>
      <c r="K628" s="62"/>
      <c r="L628" s="63"/>
      <c r="M628" s="63"/>
      <c r="N628" s="63"/>
      <c r="O628" s="63"/>
      <c r="P628" s="64"/>
      <c r="Q628" s="74"/>
      <c r="R628" s="74"/>
      <c r="S628" s="74"/>
      <c r="T628" s="61"/>
      <c r="V628" s="61"/>
      <c r="W628" s="61"/>
    </row>
    <row r="629">
      <c r="A629" s="61"/>
      <c r="B629" s="61"/>
      <c r="C629" s="61"/>
      <c r="G629" s="61"/>
      <c r="H629" s="61"/>
      <c r="J629" s="61"/>
      <c r="K629" s="62"/>
      <c r="L629" s="63"/>
      <c r="M629" s="63"/>
      <c r="N629" s="63"/>
      <c r="O629" s="63"/>
      <c r="P629" s="64"/>
      <c r="Q629" s="74"/>
      <c r="R629" s="74"/>
      <c r="S629" s="74"/>
      <c r="T629" s="61"/>
      <c r="V629" s="61"/>
      <c r="W629" s="61"/>
    </row>
    <row r="630">
      <c r="A630" s="61"/>
      <c r="B630" s="61"/>
      <c r="C630" s="61"/>
      <c r="G630" s="61"/>
      <c r="H630" s="61"/>
      <c r="J630" s="61"/>
      <c r="K630" s="62"/>
      <c r="L630" s="63"/>
      <c r="M630" s="63"/>
      <c r="N630" s="63"/>
      <c r="O630" s="63"/>
      <c r="P630" s="64"/>
      <c r="Q630" s="74"/>
      <c r="R630" s="74"/>
      <c r="S630" s="74"/>
      <c r="T630" s="61"/>
      <c r="V630" s="61"/>
      <c r="W630" s="61"/>
    </row>
    <row r="631">
      <c r="A631" s="61"/>
      <c r="B631" s="61"/>
      <c r="C631" s="61"/>
      <c r="G631" s="61"/>
      <c r="H631" s="61"/>
      <c r="J631" s="61"/>
      <c r="K631" s="62"/>
      <c r="L631" s="63"/>
      <c r="M631" s="63"/>
      <c r="N631" s="63"/>
      <c r="O631" s="63"/>
      <c r="P631" s="64"/>
      <c r="Q631" s="74"/>
      <c r="R631" s="74"/>
      <c r="S631" s="74"/>
      <c r="T631" s="61"/>
      <c r="V631" s="61"/>
      <c r="W631" s="61"/>
    </row>
    <row r="632">
      <c r="A632" s="61"/>
      <c r="B632" s="61"/>
      <c r="C632" s="61"/>
      <c r="G632" s="61"/>
      <c r="H632" s="61"/>
      <c r="J632" s="61"/>
      <c r="K632" s="62"/>
      <c r="L632" s="63"/>
      <c r="M632" s="63"/>
      <c r="N632" s="63"/>
      <c r="O632" s="63"/>
      <c r="P632" s="64"/>
      <c r="Q632" s="74"/>
      <c r="R632" s="74"/>
      <c r="S632" s="74"/>
      <c r="T632" s="61"/>
      <c r="V632" s="61"/>
      <c r="W632" s="61"/>
    </row>
    <row r="633">
      <c r="A633" s="61"/>
      <c r="B633" s="61"/>
      <c r="C633" s="61"/>
      <c r="G633" s="61"/>
      <c r="H633" s="61"/>
      <c r="J633" s="61"/>
      <c r="K633" s="62"/>
      <c r="L633" s="63"/>
      <c r="M633" s="63"/>
      <c r="N633" s="63"/>
      <c r="O633" s="63"/>
      <c r="P633" s="64"/>
      <c r="Q633" s="74"/>
      <c r="R633" s="74"/>
      <c r="S633" s="74"/>
      <c r="T633" s="61"/>
      <c r="V633" s="61"/>
      <c r="W633" s="61"/>
    </row>
    <row r="634">
      <c r="A634" s="61"/>
      <c r="B634" s="61"/>
      <c r="C634" s="61"/>
      <c r="G634" s="61"/>
      <c r="H634" s="61"/>
      <c r="J634" s="61"/>
      <c r="K634" s="62"/>
      <c r="L634" s="63"/>
      <c r="M634" s="63"/>
      <c r="N634" s="63"/>
      <c r="O634" s="63"/>
      <c r="P634" s="64"/>
      <c r="Q634" s="74"/>
      <c r="R634" s="74"/>
      <c r="S634" s="74"/>
      <c r="T634" s="61"/>
      <c r="V634" s="61"/>
      <c r="W634" s="61"/>
    </row>
    <row r="635">
      <c r="A635" s="61"/>
      <c r="B635" s="61"/>
      <c r="C635" s="61"/>
      <c r="G635" s="61"/>
      <c r="H635" s="61"/>
      <c r="J635" s="61"/>
      <c r="K635" s="62"/>
      <c r="L635" s="63"/>
      <c r="M635" s="63"/>
      <c r="N635" s="63"/>
      <c r="O635" s="63"/>
      <c r="P635" s="64"/>
      <c r="Q635" s="74"/>
      <c r="R635" s="74"/>
      <c r="S635" s="74"/>
      <c r="T635" s="61"/>
      <c r="V635" s="61"/>
      <c r="W635" s="61"/>
    </row>
    <row r="636">
      <c r="A636" s="61"/>
      <c r="B636" s="61"/>
      <c r="C636" s="61"/>
      <c r="G636" s="61"/>
      <c r="H636" s="61"/>
      <c r="J636" s="61"/>
      <c r="K636" s="62"/>
      <c r="L636" s="63"/>
      <c r="M636" s="63"/>
      <c r="N636" s="63"/>
      <c r="O636" s="63"/>
      <c r="P636" s="64"/>
      <c r="Q636" s="74"/>
      <c r="R636" s="74"/>
      <c r="S636" s="74"/>
      <c r="T636" s="61"/>
      <c r="V636" s="61"/>
      <c r="W636" s="61"/>
    </row>
    <row r="637">
      <c r="A637" s="61"/>
      <c r="B637" s="61"/>
      <c r="C637" s="61"/>
      <c r="G637" s="61"/>
      <c r="H637" s="61"/>
      <c r="J637" s="61"/>
      <c r="K637" s="62"/>
      <c r="L637" s="63"/>
      <c r="M637" s="63"/>
      <c r="N637" s="63"/>
      <c r="O637" s="63"/>
      <c r="P637" s="64"/>
      <c r="Q637" s="74"/>
      <c r="R637" s="74"/>
      <c r="S637" s="74"/>
      <c r="T637" s="61"/>
      <c r="V637" s="61"/>
      <c r="W637" s="61"/>
    </row>
    <row r="638">
      <c r="A638" s="61"/>
      <c r="B638" s="61"/>
      <c r="C638" s="61"/>
      <c r="G638" s="61"/>
      <c r="H638" s="61"/>
      <c r="J638" s="61"/>
      <c r="K638" s="62"/>
      <c r="L638" s="63"/>
      <c r="M638" s="63"/>
      <c r="N638" s="63"/>
      <c r="O638" s="63"/>
      <c r="P638" s="64"/>
      <c r="Q638" s="74"/>
      <c r="R638" s="74"/>
      <c r="S638" s="74"/>
      <c r="T638" s="61"/>
      <c r="V638" s="61"/>
      <c r="W638" s="61"/>
    </row>
    <row r="639">
      <c r="A639" s="61"/>
      <c r="B639" s="61"/>
      <c r="C639" s="61"/>
      <c r="G639" s="61"/>
      <c r="H639" s="61"/>
      <c r="J639" s="61"/>
      <c r="K639" s="62"/>
      <c r="L639" s="63"/>
      <c r="M639" s="63"/>
      <c r="N639" s="63"/>
      <c r="O639" s="63"/>
      <c r="P639" s="64"/>
      <c r="Q639" s="74"/>
      <c r="R639" s="74"/>
      <c r="S639" s="74"/>
      <c r="T639" s="61"/>
      <c r="V639" s="61"/>
      <c r="W639" s="61"/>
    </row>
    <row r="640">
      <c r="A640" s="61"/>
      <c r="B640" s="61"/>
      <c r="C640" s="61"/>
      <c r="G640" s="61"/>
      <c r="H640" s="61"/>
      <c r="J640" s="61"/>
      <c r="K640" s="62"/>
      <c r="L640" s="63"/>
      <c r="M640" s="63"/>
      <c r="N640" s="63"/>
      <c r="O640" s="63"/>
      <c r="P640" s="64"/>
      <c r="Q640" s="74"/>
      <c r="R640" s="74"/>
      <c r="S640" s="74"/>
      <c r="T640" s="61"/>
      <c r="V640" s="61"/>
      <c r="W640" s="61"/>
    </row>
    <row r="641">
      <c r="A641" s="61"/>
      <c r="B641" s="61"/>
      <c r="C641" s="61"/>
      <c r="G641" s="61"/>
      <c r="H641" s="61"/>
      <c r="J641" s="61"/>
      <c r="K641" s="62"/>
      <c r="L641" s="63"/>
      <c r="M641" s="63"/>
      <c r="N641" s="63"/>
      <c r="O641" s="63"/>
      <c r="P641" s="64"/>
      <c r="Q641" s="74"/>
      <c r="R641" s="74"/>
      <c r="S641" s="74"/>
      <c r="T641" s="61"/>
      <c r="V641" s="61"/>
      <c r="W641" s="61"/>
    </row>
    <row r="642">
      <c r="A642" s="61"/>
      <c r="B642" s="61"/>
      <c r="C642" s="61"/>
      <c r="G642" s="61"/>
      <c r="H642" s="61"/>
      <c r="J642" s="61"/>
      <c r="K642" s="62"/>
      <c r="L642" s="63"/>
      <c r="M642" s="63"/>
      <c r="N642" s="63"/>
      <c r="O642" s="63"/>
      <c r="P642" s="64"/>
      <c r="Q642" s="74"/>
      <c r="R642" s="74"/>
      <c r="S642" s="74"/>
      <c r="T642" s="61"/>
      <c r="V642" s="61"/>
      <c r="W642" s="61"/>
    </row>
    <row r="643">
      <c r="A643" s="61"/>
      <c r="B643" s="61"/>
      <c r="C643" s="61"/>
      <c r="G643" s="61"/>
      <c r="H643" s="61"/>
      <c r="J643" s="61"/>
      <c r="K643" s="62"/>
      <c r="L643" s="63"/>
      <c r="M643" s="63"/>
      <c r="N643" s="63"/>
      <c r="O643" s="63"/>
      <c r="P643" s="64"/>
      <c r="Q643" s="74"/>
      <c r="R643" s="74"/>
      <c r="S643" s="74"/>
      <c r="T643" s="61"/>
      <c r="V643" s="61"/>
      <c r="W643" s="61"/>
    </row>
    <row r="644">
      <c r="A644" s="61"/>
      <c r="B644" s="61"/>
      <c r="C644" s="61"/>
      <c r="G644" s="61"/>
      <c r="H644" s="61"/>
      <c r="J644" s="61"/>
      <c r="K644" s="62"/>
      <c r="L644" s="63"/>
      <c r="M644" s="63"/>
      <c r="N644" s="63"/>
      <c r="O644" s="63"/>
      <c r="P644" s="64"/>
      <c r="Q644" s="74"/>
      <c r="R644" s="74"/>
      <c r="S644" s="74"/>
      <c r="T644" s="61"/>
      <c r="V644" s="61"/>
      <c r="W644" s="61"/>
    </row>
    <row r="645">
      <c r="A645" s="61"/>
      <c r="B645" s="61"/>
      <c r="C645" s="61"/>
      <c r="G645" s="61"/>
      <c r="H645" s="61"/>
      <c r="J645" s="61"/>
      <c r="K645" s="62"/>
      <c r="L645" s="63"/>
      <c r="M645" s="63"/>
      <c r="N645" s="63"/>
      <c r="O645" s="63"/>
      <c r="P645" s="64"/>
      <c r="Q645" s="74"/>
      <c r="R645" s="74"/>
      <c r="S645" s="74"/>
      <c r="T645" s="61"/>
      <c r="V645" s="61"/>
      <c r="W645" s="61"/>
    </row>
    <row r="646">
      <c r="A646" s="61"/>
      <c r="B646" s="61"/>
      <c r="C646" s="61"/>
      <c r="G646" s="61"/>
      <c r="H646" s="61"/>
      <c r="J646" s="61"/>
      <c r="K646" s="62"/>
      <c r="L646" s="63"/>
      <c r="M646" s="63"/>
      <c r="N646" s="63"/>
      <c r="O646" s="63"/>
      <c r="P646" s="64"/>
      <c r="Q646" s="74"/>
      <c r="R646" s="74"/>
      <c r="S646" s="74"/>
      <c r="T646" s="61"/>
      <c r="V646" s="61"/>
      <c r="W646" s="61"/>
    </row>
    <row r="647">
      <c r="A647" s="61"/>
      <c r="B647" s="61"/>
      <c r="C647" s="61"/>
      <c r="G647" s="61"/>
      <c r="H647" s="61"/>
      <c r="J647" s="61"/>
      <c r="K647" s="62"/>
      <c r="L647" s="63"/>
      <c r="M647" s="63"/>
      <c r="N647" s="63"/>
      <c r="O647" s="63"/>
      <c r="P647" s="64"/>
      <c r="Q647" s="74"/>
      <c r="R647" s="74"/>
      <c r="S647" s="74"/>
      <c r="T647" s="61"/>
      <c r="V647" s="61"/>
      <c r="W647" s="61"/>
    </row>
    <row r="648">
      <c r="A648" s="61"/>
      <c r="B648" s="61"/>
      <c r="C648" s="61"/>
      <c r="G648" s="61"/>
      <c r="H648" s="61"/>
      <c r="J648" s="61"/>
      <c r="K648" s="62"/>
      <c r="L648" s="63"/>
      <c r="M648" s="63"/>
      <c r="N648" s="63"/>
      <c r="O648" s="63"/>
      <c r="P648" s="64"/>
      <c r="Q648" s="74"/>
      <c r="R648" s="74"/>
      <c r="S648" s="74"/>
      <c r="T648" s="61"/>
      <c r="V648" s="61"/>
      <c r="W648" s="61"/>
    </row>
    <row r="649">
      <c r="A649" s="61"/>
      <c r="B649" s="61"/>
      <c r="C649" s="61"/>
      <c r="G649" s="61"/>
      <c r="H649" s="61"/>
      <c r="J649" s="61"/>
      <c r="K649" s="62"/>
      <c r="L649" s="63"/>
      <c r="M649" s="63"/>
      <c r="N649" s="63"/>
      <c r="O649" s="63"/>
      <c r="P649" s="64"/>
      <c r="Q649" s="74"/>
      <c r="R649" s="74"/>
      <c r="S649" s="74"/>
      <c r="T649" s="61"/>
      <c r="V649" s="61"/>
      <c r="W649" s="61"/>
    </row>
    <row r="650">
      <c r="A650" s="61"/>
      <c r="B650" s="61"/>
      <c r="C650" s="61"/>
      <c r="G650" s="61"/>
      <c r="H650" s="61"/>
      <c r="J650" s="61"/>
      <c r="K650" s="62"/>
      <c r="L650" s="63"/>
      <c r="M650" s="63"/>
      <c r="N650" s="63"/>
      <c r="O650" s="63"/>
      <c r="P650" s="64"/>
      <c r="Q650" s="74"/>
      <c r="R650" s="74"/>
      <c r="S650" s="74"/>
      <c r="T650" s="61"/>
      <c r="V650" s="61"/>
      <c r="W650" s="61"/>
    </row>
    <row r="651">
      <c r="A651" s="61"/>
      <c r="B651" s="61"/>
      <c r="C651" s="61"/>
      <c r="G651" s="61"/>
      <c r="H651" s="61"/>
      <c r="J651" s="61"/>
      <c r="K651" s="62"/>
      <c r="L651" s="63"/>
      <c r="M651" s="63"/>
      <c r="N651" s="63"/>
      <c r="O651" s="63"/>
      <c r="P651" s="64"/>
      <c r="Q651" s="74"/>
      <c r="R651" s="74"/>
      <c r="S651" s="74"/>
      <c r="T651" s="61"/>
      <c r="V651" s="61"/>
      <c r="W651" s="61"/>
    </row>
    <row r="652">
      <c r="A652" s="61"/>
      <c r="B652" s="61"/>
      <c r="C652" s="61"/>
      <c r="G652" s="61"/>
      <c r="H652" s="61"/>
      <c r="J652" s="61"/>
      <c r="K652" s="62"/>
      <c r="L652" s="63"/>
      <c r="M652" s="63"/>
      <c r="N652" s="63"/>
      <c r="O652" s="63"/>
      <c r="P652" s="64"/>
      <c r="Q652" s="74"/>
      <c r="R652" s="74"/>
      <c r="S652" s="74"/>
      <c r="T652" s="61"/>
      <c r="V652" s="61"/>
      <c r="W652" s="61"/>
    </row>
    <row r="653">
      <c r="A653" s="61"/>
      <c r="B653" s="61"/>
      <c r="C653" s="61"/>
      <c r="G653" s="61"/>
      <c r="H653" s="61"/>
      <c r="J653" s="61"/>
      <c r="K653" s="62"/>
      <c r="L653" s="63"/>
      <c r="M653" s="63"/>
      <c r="N653" s="63"/>
      <c r="O653" s="63"/>
      <c r="P653" s="64"/>
      <c r="Q653" s="74"/>
      <c r="R653" s="74"/>
      <c r="S653" s="74"/>
      <c r="T653" s="61"/>
      <c r="V653" s="61"/>
      <c r="W653" s="61"/>
    </row>
    <row r="654">
      <c r="A654" s="61"/>
      <c r="B654" s="61"/>
      <c r="C654" s="61"/>
      <c r="G654" s="61"/>
      <c r="H654" s="61"/>
      <c r="J654" s="61"/>
      <c r="K654" s="62"/>
      <c r="L654" s="63"/>
      <c r="M654" s="63"/>
      <c r="N654" s="63"/>
      <c r="O654" s="63"/>
      <c r="P654" s="64"/>
      <c r="Q654" s="74"/>
      <c r="R654" s="74"/>
      <c r="S654" s="74"/>
      <c r="T654" s="61"/>
      <c r="V654" s="61"/>
      <c r="W654" s="61"/>
    </row>
    <row r="655">
      <c r="A655" s="61"/>
      <c r="B655" s="61"/>
      <c r="C655" s="61"/>
      <c r="G655" s="61"/>
      <c r="H655" s="61"/>
      <c r="J655" s="61"/>
      <c r="K655" s="62"/>
      <c r="L655" s="63"/>
      <c r="M655" s="63"/>
      <c r="N655" s="63"/>
      <c r="O655" s="63"/>
      <c r="P655" s="64"/>
      <c r="Q655" s="74"/>
      <c r="R655" s="74"/>
      <c r="S655" s="74"/>
      <c r="T655" s="61"/>
      <c r="V655" s="61"/>
      <c r="W655" s="61"/>
    </row>
    <row r="656">
      <c r="A656" s="61"/>
      <c r="B656" s="61"/>
      <c r="C656" s="61"/>
      <c r="G656" s="61"/>
      <c r="H656" s="61"/>
      <c r="J656" s="61"/>
      <c r="K656" s="62"/>
      <c r="L656" s="63"/>
      <c r="M656" s="63"/>
      <c r="N656" s="63"/>
      <c r="O656" s="63"/>
      <c r="P656" s="64"/>
      <c r="Q656" s="74"/>
      <c r="R656" s="74"/>
      <c r="S656" s="74"/>
      <c r="T656" s="61"/>
      <c r="V656" s="61"/>
      <c r="W656" s="61"/>
    </row>
    <row r="657">
      <c r="A657" s="61"/>
      <c r="B657" s="61"/>
      <c r="C657" s="61"/>
      <c r="G657" s="61"/>
      <c r="H657" s="61"/>
      <c r="J657" s="61"/>
      <c r="K657" s="62"/>
      <c r="L657" s="63"/>
      <c r="M657" s="63"/>
      <c r="N657" s="63"/>
      <c r="O657" s="63"/>
      <c r="P657" s="64"/>
      <c r="Q657" s="74"/>
      <c r="R657" s="74"/>
      <c r="S657" s="74"/>
      <c r="T657" s="61"/>
      <c r="V657" s="61"/>
      <c r="W657" s="61"/>
    </row>
    <row r="658">
      <c r="A658" s="61"/>
      <c r="B658" s="61"/>
      <c r="C658" s="61"/>
      <c r="G658" s="61"/>
      <c r="H658" s="61"/>
      <c r="J658" s="61"/>
      <c r="K658" s="62"/>
      <c r="L658" s="63"/>
      <c r="M658" s="63"/>
      <c r="N658" s="63"/>
      <c r="O658" s="63"/>
      <c r="P658" s="64"/>
      <c r="Q658" s="74"/>
      <c r="R658" s="74"/>
      <c r="S658" s="74"/>
      <c r="T658" s="61"/>
      <c r="V658" s="61"/>
      <c r="W658" s="61"/>
    </row>
    <row r="659">
      <c r="A659" s="61"/>
      <c r="B659" s="61"/>
      <c r="C659" s="61"/>
      <c r="G659" s="61"/>
      <c r="H659" s="61"/>
      <c r="J659" s="61"/>
      <c r="K659" s="62"/>
      <c r="L659" s="63"/>
      <c r="M659" s="63"/>
      <c r="N659" s="63"/>
      <c r="O659" s="63"/>
      <c r="P659" s="64"/>
      <c r="Q659" s="74"/>
      <c r="R659" s="74"/>
      <c r="S659" s="74"/>
      <c r="T659" s="61"/>
      <c r="V659" s="61"/>
      <c r="W659" s="61"/>
    </row>
    <row r="660">
      <c r="A660" s="61"/>
      <c r="B660" s="61"/>
      <c r="C660" s="61"/>
      <c r="G660" s="61"/>
      <c r="H660" s="61"/>
      <c r="J660" s="61"/>
      <c r="K660" s="62"/>
      <c r="L660" s="63"/>
      <c r="M660" s="63"/>
      <c r="N660" s="63"/>
      <c r="O660" s="63"/>
      <c r="P660" s="64"/>
      <c r="Q660" s="74"/>
      <c r="R660" s="74"/>
      <c r="S660" s="74"/>
      <c r="T660" s="61"/>
      <c r="V660" s="61"/>
      <c r="W660" s="61"/>
    </row>
    <row r="661">
      <c r="A661" s="61"/>
      <c r="B661" s="61"/>
      <c r="C661" s="61"/>
      <c r="G661" s="61"/>
      <c r="H661" s="61"/>
      <c r="J661" s="61"/>
      <c r="K661" s="62"/>
      <c r="L661" s="63"/>
      <c r="M661" s="63"/>
      <c r="N661" s="63"/>
      <c r="O661" s="63"/>
      <c r="P661" s="64"/>
      <c r="Q661" s="74"/>
      <c r="R661" s="74"/>
      <c r="S661" s="74"/>
      <c r="T661" s="61"/>
      <c r="V661" s="61"/>
      <c r="W661" s="61"/>
    </row>
    <row r="662">
      <c r="A662" s="61"/>
      <c r="B662" s="61"/>
      <c r="C662" s="61"/>
      <c r="G662" s="61"/>
      <c r="H662" s="61"/>
      <c r="J662" s="61"/>
      <c r="K662" s="62"/>
      <c r="L662" s="63"/>
      <c r="M662" s="63"/>
      <c r="N662" s="63"/>
      <c r="O662" s="63"/>
      <c r="P662" s="64"/>
      <c r="Q662" s="74"/>
      <c r="R662" s="74"/>
      <c r="S662" s="74"/>
      <c r="T662" s="61"/>
      <c r="V662" s="61"/>
      <c r="W662" s="61"/>
    </row>
    <row r="663">
      <c r="A663" s="61"/>
      <c r="B663" s="61"/>
      <c r="C663" s="61"/>
      <c r="G663" s="61"/>
      <c r="H663" s="61"/>
      <c r="J663" s="61"/>
      <c r="K663" s="62"/>
      <c r="L663" s="63"/>
      <c r="M663" s="63"/>
      <c r="N663" s="63"/>
      <c r="O663" s="63"/>
      <c r="P663" s="64"/>
      <c r="Q663" s="74"/>
      <c r="R663" s="74"/>
      <c r="S663" s="74"/>
      <c r="T663" s="61"/>
      <c r="V663" s="61"/>
      <c r="W663" s="61"/>
    </row>
    <row r="664">
      <c r="A664" s="61"/>
      <c r="B664" s="61"/>
      <c r="C664" s="61"/>
      <c r="G664" s="61"/>
      <c r="H664" s="61"/>
      <c r="J664" s="61"/>
      <c r="K664" s="62"/>
      <c r="L664" s="63"/>
      <c r="M664" s="63"/>
      <c r="N664" s="63"/>
      <c r="O664" s="63"/>
      <c r="P664" s="64"/>
      <c r="Q664" s="74"/>
      <c r="R664" s="74"/>
      <c r="S664" s="74"/>
      <c r="T664" s="61"/>
      <c r="V664" s="61"/>
      <c r="W664" s="61"/>
    </row>
    <row r="665">
      <c r="A665" s="61"/>
      <c r="B665" s="61"/>
      <c r="C665" s="61"/>
      <c r="G665" s="61"/>
      <c r="H665" s="61"/>
      <c r="J665" s="61"/>
      <c r="K665" s="62"/>
      <c r="L665" s="63"/>
      <c r="M665" s="63"/>
      <c r="N665" s="63"/>
      <c r="O665" s="63"/>
      <c r="P665" s="64"/>
      <c r="Q665" s="74"/>
      <c r="R665" s="74"/>
      <c r="S665" s="74"/>
      <c r="T665" s="61"/>
      <c r="V665" s="61"/>
      <c r="W665" s="61"/>
    </row>
    <row r="666">
      <c r="A666" s="61"/>
      <c r="B666" s="61"/>
      <c r="C666" s="61"/>
      <c r="G666" s="61"/>
      <c r="H666" s="61"/>
      <c r="J666" s="61"/>
      <c r="K666" s="62"/>
      <c r="L666" s="63"/>
      <c r="M666" s="63"/>
      <c r="N666" s="63"/>
      <c r="O666" s="63"/>
      <c r="P666" s="64"/>
      <c r="Q666" s="74"/>
      <c r="R666" s="74"/>
      <c r="S666" s="74"/>
      <c r="T666" s="61"/>
      <c r="V666" s="61"/>
      <c r="W666" s="61"/>
    </row>
    <row r="667">
      <c r="A667" s="61"/>
      <c r="B667" s="61"/>
      <c r="C667" s="61"/>
      <c r="G667" s="61"/>
      <c r="H667" s="61"/>
      <c r="J667" s="61"/>
      <c r="K667" s="62"/>
      <c r="L667" s="63"/>
      <c r="M667" s="63"/>
      <c r="N667" s="63"/>
      <c r="O667" s="63"/>
      <c r="P667" s="64"/>
      <c r="Q667" s="74"/>
      <c r="R667" s="74"/>
      <c r="S667" s="74"/>
      <c r="T667" s="61"/>
      <c r="V667" s="61"/>
      <c r="W667" s="61"/>
    </row>
    <row r="668">
      <c r="A668" s="61"/>
      <c r="B668" s="61"/>
      <c r="C668" s="61"/>
      <c r="G668" s="61"/>
      <c r="H668" s="61"/>
      <c r="J668" s="61"/>
      <c r="K668" s="62"/>
      <c r="L668" s="63"/>
      <c r="M668" s="63"/>
      <c r="N668" s="63"/>
      <c r="O668" s="63"/>
      <c r="P668" s="64"/>
      <c r="Q668" s="74"/>
      <c r="R668" s="74"/>
      <c r="S668" s="74"/>
      <c r="T668" s="61"/>
      <c r="V668" s="61"/>
      <c r="W668" s="61"/>
    </row>
    <row r="669">
      <c r="A669" s="61"/>
      <c r="B669" s="61"/>
      <c r="C669" s="61"/>
      <c r="G669" s="61"/>
      <c r="H669" s="61"/>
      <c r="J669" s="61"/>
      <c r="K669" s="62"/>
      <c r="L669" s="63"/>
      <c r="M669" s="63"/>
      <c r="N669" s="63"/>
      <c r="O669" s="63"/>
      <c r="P669" s="64"/>
      <c r="Q669" s="74"/>
      <c r="R669" s="74"/>
      <c r="S669" s="74"/>
      <c r="T669" s="61"/>
      <c r="V669" s="61"/>
      <c r="W669" s="61"/>
    </row>
    <row r="670">
      <c r="A670" s="61"/>
      <c r="B670" s="61"/>
      <c r="C670" s="61"/>
      <c r="G670" s="61"/>
      <c r="H670" s="61"/>
      <c r="J670" s="61"/>
      <c r="K670" s="62"/>
      <c r="L670" s="63"/>
      <c r="M670" s="63"/>
      <c r="N670" s="63"/>
      <c r="O670" s="63"/>
      <c r="P670" s="64"/>
      <c r="Q670" s="74"/>
      <c r="R670" s="74"/>
      <c r="S670" s="74"/>
      <c r="T670" s="61"/>
      <c r="V670" s="61"/>
      <c r="W670" s="61"/>
    </row>
    <row r="671">
      <c r="A671" s="61"/>
      <c r="B671" s="61"/>
      <c r="C671" s="61"/>
      <c r="G671" s="61"/>
      <c r="H671" s="61"/>
      <c r="J671" s="61"/>
      <c r="K671" s="62"/>
      <c r="L671" s="63"/>
      <c r="M671" s="63"/>
      <c r="N671" s="63"/>
      <c r="O671" s="63"/>
      <c r="P671" s="64"/>
      <c r="Q671" s="74"/>
      <c r="R671" s="74"/>
      <c r="S671" s="74"/>
      <c r="T671" s="61"/>
      <c r="V671" s="61"/>
      <c r="W671" s="61"/>
    </row>
    <row r="672">
      <c r="A672" s="61"/>
      <c r="B672" s="61"/>
      <c r="C672" s="61"/>
      <c r="G672" s="61"/>
      <c r="H672" s="61"/>
      <c r="J672" s="61"/>
      <c r="K672" s="62"/>
      <c r="L672" s="63"/>
      <c r="M672" s="63"/>
      <c r="N672" s="63"/>
      <c r="O672" s="63"/>
      <c r="P672" s="64"/>
      <c r="Q672" s="74"/>
      <c r="R672" s="74"/>
      <c r="S672" s="74"/>
      <c r="T672" s="61"/>
      <c r="V672" s="61"/>
      <c r="W672" s="61"/>
    </row>
    <row r="673">
      <c r="A673" s="61"/>
      <c r="B673" s="61"/>
      <c r="C673" s="61"/>
      <c r="G673" s="61"/>
      <c r="H673" s="61"/>
      <c r="J673" s="61"/>
      <c r="K673" s="62"/>
      <c r="L673" s="63"/>
      <c r="M673" s="63"/>
      <c r="N673" s="63"/>
      <c r="O673" s="63"/>
      <c r="P673" s="64"/>
      <c r="Q673" s="74"/>
      <c r="R673" s="74"/>
      <c r="S673" s="74"/>
      <c r="T673" s="61"/>
      <c r="V673" s="61"/>
      <c r="W673" s="61"/>
    </row>
    <row r="674">
      <c r="A674" s="61"/>
      <c r="B674" s="61"/>
      <c r="C674" s="61"/>
      <c r="G674" s="61"/>
      <c r="H674" s="61"/>
      <c r="J674" s="61"/>
      <c r="K674" s="62"/>
      <c r="L674" s="63"/>
      <c r="M674" s="63"/>
      <c r="N674" s="63"/>
      <c r="O674" s="63"/>
      <c r="P674" s="64"/>
      <c r="Q674" s="74"/>
      <c r="R674" s="74"/>
      <c r="S674" s="74"/>
      <c r="T674" s="61"/>
      <c r="V674" s="61"/>
      <c r="W674" s="61"/>
    </row>
    <row r="675">
      <c r="A675" s="61"/>
      <c r="B675" s="61"/>
      <c r="C675" s="61"/>
      <c r="G675" s="61"/>
      <c r="H675" s="61"/>
      <c r="J675" s="61"/>
      <c r="K675" s="62"/>
      <c r="L675" s="63"/>
      <c r="M675" s="63"/>
      <c r="N675" s="63"/>
      <c r="O675" s="63"/>
      <c r="P675" s="64"/>
      <c r="Q675" s="74"/>
      <c r="R675" s="74"/>
      <c r="S675" s="74"/>
      <c r="T675" s="61"/>
      <c r="V675" s="61"/>
      <c r="W675" s="61"/>
    </row>
    <row r="676">
      <c r="A676" s="61"/>
      <c r="B676" s="61"/>
      <c r="C676" s="61"/>
      <c r="G676" s="61"/>
      <c r="H676" s="61"/>
      <c r="J676" s="61"/>
      <c r="K676" s="62"/>
      <c r="L676" s="63"/>
      <c r="M676" s="63"/>
      <c r="N676" s="63"/>
      <c r="O676" s="63"/>
      <c r="P676" s="64"/>
      <c r="Q676" s="74"/>
      <c r="R676" s="74"/>
      <c r="S676" s="74"/>
      <c r="T676" s="61"/>
      <c r="V676" s="61"/>
      <c r="W676" s="61"/>
    </row>
    <row r="677">
      <c r="A677" s="61"/>
      <c r="B677" s="61"/>
      <c r="C677" s="61"/>
      <c r="G677" s="61"/>
      <c r="H677" s="61"/>
      <c r="J677" s="61"/>
      <c r="K677" s="62"/>
      <c r="L677" s="63"/>
      <c r="M677" s="63"/>
      <c r="N677" s="63"/>
      <c r="O677" s="63"/>
      <c r="P677" s="64"/>
      <c r="Q677" s="74"/>
      <c r="R677" s="74"/>
      <c r="S677" s="74"/>
      <c r="T677" s="61"/>
      <c r="V677" s="61"/>
      <c r="W677" s="61"/>
    </row>
    <row r="678">
      <c r="A678" s="61"/>
      <c r="B678" s="61"/>
      <c r="C678" s="61"/>
      <c r="G678" s="61"/>
      <c r="H678" s="61"/>
      <c r="J678" s="61"/>
      <c r="K678" s="62"/>
      <c r="L678" s="63"/>
      <c r="M678" s="63"/>
      <c r="N678" s="63"/>
      <c r="O678" s="63"/>
      <c r="P678" s="64"/>
      <c r="Q678" s="74"/>
      <c r="R678" s="74"/>
      <c r="S678" s="74"/>
      <c r="T678" s="61"/>
      <c r="V678" s="61"/>
      <c r="W678" s="61"/>
    </row>
    <row r="679">
      <c r="A679" s="61"/>
      <c r="B679" s="61"/>
      <c r="C679" s="61"/>
      <c r="G679" s="61"/>
      <c r="H679" s="61"/>
      <c r="J679" s="61"/>
      <c r="K679" s="62"/>
      <c r="L679" s="63"/>
      <c r="M679" s="63"/>
      <c r="N679" s="63"/>
      <c r="O679" s="63"/>
      <c r="P679" s="64"/>
      <c r="Q679" s="74"/>
      <c r="R679" s="74"/>
      <c r="S679" s="74"/>
      <c r="T679" s="61"/>
      <c r="V679" s="61"/>
      <c r="W679" s="61"/>
    </row>
    <row r="680">
      <c r="A680" s="61"/>
      <c r="B680" s="61"/>
      <c r="C680" s="61"/>
      <c r="G680" s="61"/>
      <c r="H680" s="61"/>
      <c r="J680" s="61"/>
      <c r="K680" s="62"/>
      <c r="L680" s="63"/>
      <c r="M680" s="63"/>
      <c r="N680" s="63"/>
      <c r="O680" s="63"/>
      <c r="P680" s="64"/>
      <c r="Q680" s="74"/>
      <c r="R680" s="74"/>
      <c r="S680" s="74"/>
      <c r="T680" s="61"/>
      <c r="V680" s="61"/>
      <c r="W680" s="61"/>
    </row>
    <row r="681">
      <c r="A681" s="61"/>
      <c r="B681" s="61"/>
      <c r="C681" s="61"/>
      <c r="G681" s="61"/>
      <c r="H681" s="61"/>
      <c r="J681" s="61"/>
      <c r="K681" s="62"/>
      <c r="L681" s="63"/>
      <c r="M681" s="63"/>
      <c r="N681" s="63"/>
      <c r="O681" s="63"/>
      <c r="P681" s="64"/>
      <c r="Q681" s="74"/>
      <c r="R681" s="74"/>
      <c r="S681" s="74"/>
      <c r="T681" s="61"/>
      <c r="V681" s="61"/>
      <c r="W681" s="61"/>
    </row>
    <row r="682">
      <c r="A682" s="61"/>
      <c r="B682" s="61"/>
      <c r="C682" s="61"/>
      <c r="G682" s="61"/>
      <c r="H682" s="61"/>
      <c r="J682" s="61"/>
      <c r="K682" s="62"/>
      <c r="L682" s="63"/>
      <c r="M682" s="63"/>
      <c r="N682" s="63"/>
      <c r="O682" s="63"/>
      <c r="P682" s="64"/>
      <c r="Q682" s="74"/>
      <c r="R682" s="74"/>
      <c r="S682" s="74"/>
      <c r="T682" s="61"/>
      <c r="V682" s="61"/>
      <c r="W682" s="61"/>
    </row>
    <row r="683">
      <c r="A683" s="61"/>
      <c r="B683" s="61"/>
      <c r="C683" s="61"/>
      <c r="G683" s="61"/>
      <c r="H683" s="61"/>
      <c r="J683" s="61"/>
      <c r="K683" s="62"/>
      <c r="L683" s="63"/>
      <c r="M683" s="63"/>
      <c r="N683" s="63"/>
      <c r="O683" s="63"/>
      <c r="P683" s="64"/>
      <c r="Q683" s="74"/>
      <c r="R683" s="74"/>
      <c r="S683" s="74"/>
      <c r="T683" s="61"/>
      <c r="V683" s="61"/>
      <c r="W683" s="61"/>
    </row>
    <row r="684">
      <c r="A684" s="61"/>
      <c r="B684" s="61"/>
      <c r="C684" s="61"/>
      <c r="G684" s="61"/>
      <c r="H684" s="61"/>
      <c r="J684" s="61"/>
      <c r="K684" s="62"/>
      <c r="L684" s="63"/>
      <c r="M684" s="63"/>
      <c r="N684" s="63"/>
      <c r="O684" s="63"/>
      <c r="P684" s="64"/>
      <c r="Q684" s="74"/>
      <c r="R684" s="74"/>
      <c r="S684" s="74"/>
      <c r="T684" s="61"/>
      <c r="V684" s="61"/>
      <c r="W684" s="61"/>
    </row>
    <row r="685">
      <c r="A685" s="61"/>
      <c r="B685" s="61"/>
      <c r="C685" s="61"/>
      <c r="G685" s="61"/>
      <c r="H685" s="61"/>
      <c r="J685" s="61"/>
      <c r="K685" s="62"/>
      <c r="L685" s="63"/>
      <c r="M685" s="63"/>
      <c r="N685" s="63"/>
      <c r="O685" s="63"/>
      <c r="P685" s="64"/>
      <c r="Q685" s="74"/>
      <c r="R685" s="74"/>
      <c r="S685" s="74"/>
      <c r="T685" s="61"/>
      <c r="V685" s="61"/>
      <c r="W685" s="61"/>
    </row>
    <row r="686">
      <c r="A686" s="61"/>
      <c r="B686" s="61"/>
      <c r="C686" s="61"/>
      <c r="G686" s="61"/>
      <c r="H686" s="61"/>
      <c r="J686" s="61"/>
      <c r="K686" s="62"/>
      <c r="L686" s="63"/>
      <c r="M686" s="63"/>
      <c r="N686" s="63"/>
      <c r="O686" s="63"/>
      <c r="P686" s="64"/>
      <c r="Q686" s="74"/>
      <c r="R686" s="74"/>
      <c r="S686" s="74"/>
      <c r="T686" s="61"/>
      <c r="V686" s="61"/>
      <c r="W686" s="61"/>
    </row>
    <row r="687">
      <c r="A687" s="61"/>
      <c r="B687" s="61"/>
      <c r="C687" s="61"/>
      <c r="G687" s="61"/>
      <c r="H687" s="61"/>
      <c r="J687" s="61"/>
      <c r="K687" s="62"/>
      <c r="L687" s="63"/>
      <c r="M687" s="63"/>
      <c r="N687" s="63"/>
      <c r="O687" s="63"/>
      <c r="P687" s="64"/>
      <c r="Q687" s="74"/>
      <c r="R687" s="74"/>
      <c r="S687" s="74"/>
      <c r="T687" s="61"/>
      <c r="V687" s="61"/>
      <c r="W687" s="61"/>
    </row>
    <row r="688">
      <c r="A688" s="61"/>
      <c r="B688" s="61"/>
      <c r="C688" s="61"/>
      <c r="G688" s="61"/>
      <c r="H688" s="61"/>
      <c r="J688" s="61"/>
      <c r="K688" s="62"/>
      <c r="L688" s="63"/>
      <c r="M688" s="63"/>
      <c r="N688" s="63"/>
      <c r="O688" s="63"/>
      <c r="P688" s="64"/>
      <c r="Q688" s="74"/>
      <c r="R688" s="74"/>
      <c r="S688" s="74"/>
      <c r="T688" s="61"/>
      <c r="V688" s="61"/>
      <c r="W688" s="61"/>
    </row>
    <row r="689">
      <c r="A689" s="61"/>
      <c r="B689" s="61"/>
      <c r="C689" s="61"/>
      <c r="G689" s="61"/>
      <c r="H689" s="61"/>
      <c r="J689" s="61"/>
      <c r="K689" s="62"/>
      <c r="L689" s="63"/>
      <c r="M689" s="63"/>
      <c r="N689" s="63"/>
      <c r="O689" s="63"/>
      <c r="P689" s="64"/>
      <c r="Q689" s="74"/>
      <c r="R689" s="74"/>
      <c r="S689" s="74"/>
      <c r="T689" s="61"/>
      <c r="V689" s="61"/>
      <c r="W689" s="61"/>
    </row>
    <row r="690">
      <c r="A690" s="61"/>
      <c r="B690" s="61"/>
      <c r="C690" s="61"/>
      <c r="G690" s="61"/>
      <c r="H690" s="61"/>
      <c r="J690" s="61"/>
      <c r="K690" s="62"/>
      <c r="L690" s="63"/>
      <c r="M690" s="63"/>
      <c r="N690" s="63"/>
      <c r="O690" s="63"/>
      <c r="P690" s="64"/>
      <c r="Q690" s="74"/>
      <c r="R690" s="74"/>
      <c r="S690" s="74"/>
      <c r="T690" s="61"/>
      <c r="V690" s="61"/>
      <c r="W690" s="61"/>
    </row>
    <row r="691">
      <c r="A691" s="61"/>
      <c r="B691" s="61"/>
      <c r="C691" s="61"/>
      <c r="G691" s="61"/>
      <c r="H691" s="61"/>
      <c r="J691" s="61"/>
      <c r="K691" s="62"/>
      <c r="L691" s="63"/>
      <c r="M691" s="63"/>
      <c r="N691" s="63"/>
      <c r="O691" s="63"/>
      <c r="P691" s="64"/>
      <c r="Q691" s="74"/>
      <c r="R691" s="74"/>
      <c r="S691" s="74"/>
      <c r="T691" s="61"/>
      <c r="V691" s="61"/>
      <c r="W691" s="61"/>
    </row>
    <row r="692">
      <c r="A692" s="61"/>
      <c r="B692" s="61"/>
      <c r="C692" s="61"/>
      <c r="G692" s="61"/>
      <c r="H692" s="61"/>
      <c r="J692" s="61"/>
      <c r="K692" s="62"/>
      <c r="L692" s="63"/>
      <c r="M692" s="63"/>
      <c r="N692" s="63"/>
      <c r="O692" s="63"/>
      <c r="P692" s="64"/>
      <c r="Q692" s="74"/>
      <c r="R692" s="74"/>
      <c r="S692" s="74"/>
      <c r="T692" s="61"/>
      <c r="V692" s="61"/>
      <c r="W692" s="61"/>
    </row>
    <row r="693">
      <c r="A693" s="61"/>
      <c r="B693" s="61"/>
      <c r="C693" s="61"/>
      <c r="G693" s="61"/>
      <c r="H693" s="61"/>
      <c r="J693" s="61"/>
      <c r="K693" s="62"/>
      <c r="L693" s="63"/>
      <c r="M693" s="63"/>
      <c r="N693" s="63"/>
      <c r="O693" s="63"/>
      <c r="P693" s="64"/>
      <c r="Q693" s="74"/>
      <c r="R693" s="74"/>
      <c r="S693" s="74"/>
      <c r="T693" s="61"/>
      <c r="V693" s="61"/>
      <c r="W693" s="61"/>
    </row>
    <row r="694">
      <c r="A694" s="61"/>
      <c r="B694" s="61"/>
      <c r="C694" s="61"/>
      <c r="G694" s="61"/>
      <c r="H694" s="61"/>
      <c r="J694" s="61"/>
      <c r="K694" s="62"/>
      <c r="L694" s="63"/>
      <c r="M694" s="63"/>
      <c r="N694" s="63"/>
      <c r="O694" s="63"/>
      <c r="P694" s="64"/>
      <c r="Q694" s="74"/>
      <c r="R694" s="74"/>
      <c r="S694" s="74"/>
      <c r="T694" s="61"/>
      <c r="V694" s="61"/>
      <c r="W694" s="61"/>
    </row>
    <row r="695">
      <c r="A695" s="61"/>
      <c r="B695" s="61"/>
      <c r="C695" s="61"/>
      <c r="G695" s="61"/>
      <c r="H695" s="61"/>
      <c r="J695" s="61"/>
      <c r="K695" s="62"/>
      <c r="L695" s="63"/>
      <c r="M695" s="63"/>
      <c r="N695" s="63"/>
      <c r="O695" s="63"/>
      <c r="P695" s="64"/>
      <c r="Q695" s="74"/>
      <c r="R695" s="74"/>
      <c r="S695" s="74"/>
      <c r="T695" s="61"/>
      <c r="V695" s="61"/>
      <c r="W695" s="61"/>
    </row>
    <row r="696">
      <c r="A696" s="61"/>
      <c r="B696" s="61"/>
      <c r="C696" s="61"/>
      <c r="G696" s="61"/>
      <c r="H696" s="61"/>
      <c r="J696" s="61"/>
      <c r="K696" s="62"/>
      <c r="L696" s="63"/>
      <c r="M696" s="63"/>
      <c r="N696" s="63"/>
      <c r="O696" s="63"/>
      <c r="P696" s="64"/>
      <c r="Q696" s="74"/>
      <c r="R696" s="74"/>
      <c r="S696" s="74"/>
      <c r="T696" s="61"/>
      <c r="V696" s="61"/>
      <c r="W696" s="61"/>
    </row>
    <row r="697">
      <c r="A697" s="61"/>
      <c r="B697" s="61"/>
      <c r="C697" s="61"/>
      <c r="G697" s="61"/>
      <c r="H697" s="61"/>
      <c r="J697" s="61"/>
      <c r="K697" s="62"/>
      <c r="L697" s="63"/>
      <c r="M697" s="63"/>
      <c r="N697" s="63"/>
      <c r="O697" s="63"/>
      <c r="P697" s="64"/>
      <c r="Q697" s="74"/>
      <c r="R697" s="74"/>
      <c r="S697" s="74"/>
      <c r="T697" s="61"/>
      <c r="V697" s="61"/>
      <c r="W697" s="61"/>
    </row>
    <row r="698">
      <c r="A698" s="61"/>
      <c r="B698" s="61"/>
      <c r="C698" s="61"/>
      <c r="G698" s="61"/>
      <c r="H698" s="61"/>
      <c r="J698" s="61"/>
      <c r="K698" s="62"/>
      <c r="L698" s="63"/>
      <c r="M698" s="63"/>
      <c r="N698" s="63"/>
      <c r="O698" s="63"/>
      <c r="P698" s="64"/>
      <c r="Q698" s="74"/>
      <c r="R698" s="74"/>
      <c r="S698" s="74"/>
      <c r="T698" s="61"/>
      <c r="V698" s="61"/>
      <c r="W698" s="61"/>
    </row>
    <row r="699">
      <c r="A699" s="61"/>
      <c r="B699" s="61"/>
      <c r="C699" s="61"/>
      <c r="G699" s="61"/>
      <c r="H699" s="61"/>
      <c r="J699" s="61"/>
      <c r="K699" s="62"/>
      <c r="L699" s="63"/>
      <c r="M699" s="63"/>
      <c r="N699" s="63"/>
      <c r="O699" s="63"/>
      <c r="P699" s="64"/>
      <c r="Q699" s="74"/>
      <c r="R699" s="74"/>
      <c r="S699" s="74"/>
      <c r="T699" s="61"/>
      <c r="V699" s="61"/>
      <c r="W699" s="61"/>
    </row>
    <row r="700">
      <c r="A700" s="61"/>
      <c r="B700" s="61"/>
      <c r="C700" s="61"/>
      <c r="G700" s="61"/>
      <c r="H700" s="61"/>
      <c r="J700" s="61"/>
      <c r="K700" s="62"/>
      <c r="L700" s="63"/>
      <c r="M700" s="63"/>
      <c r="N700" s="63"/>
      <c r="O700" s="63"/>
      <c r="P700" s="64"/>
      <c r="Q700" s="74"/>
      <c r="R700" s="74"/>
      <c r="S700" s="74"/>
      <c r="T700" s="61"/>
      <c r="V700" s="61"/>
      <c r="W700" s="61"/>
    </row>
    <row r="701">
      <c r="A701" s="61"/>
      <c r="B701" s="61"/>
      <c r="C701" s="61"/>
      <c r="G701" s="61"/>
      <c r="H701" s="61"/>
      <c r="J701" s="61"/>
      <c r="K701" s="62"/>
      <c r="L701" s="63"/>
      <c r="M701" s="63"/>
      <c r="N701" s="63"/>
      <c r="O701" s="63"/>
      <c r="P701" s="64"/>
      <c r="Q701" s="74"/>
      <c r="R701" s="74"/>
      <c r="S701" s="74"/>
      <c r="T701" s="61"/>
      <c r="V701" s="61"/>
      <c r="W701" s="61"/>
    </row>
    <row r="702">
      <c r="A702" s="61"/>
      <c r="B702" s="61"/>
      <c r="C702" s="61"/>
      <c r="G702" s="61"/>
      <c r="H702" s="61"/>
      <c r="J702" s="61"/>
      <c r="K702" s="62"/>
      <c r="L702" s="63"/>
      <c r="M702" s="63"/>
      <c r="N702" s="63"/>
      <c r="O702" s="63"/>
      <c r="P702" s="64"/>
      <c r="Q702" s="74"/>
      <c r="R702" s="74"/>
      <c r="S702" s="74"/>
      <c r="T702" s="61"/>
      <c r="V702" s="61"/>
      <c r="W702" s="61"/>
    </row>
    <row r="703">
      <c r="A703" s="61"/>
      <c r="B703" s="61"/>
      <c r="C703" s="61"/>
      <c r="G703" s="61"/>
      <c r="H703" s="61"/>
      <c r="J703" s="61"/>
      <c r="K703" s="62"/>
      <c r="L703" s="63"/>
      <c r="M703" s="63"/>
      <c r="N703" s="63"/>
      <c r="O703" s="63"/>
      <c r="P703" s="64"/>
      <c r="Q703" s="74"/>
      <c r="R703" s="74"/>
      <c r="S703" s="74"/>
      <c r="T703" s="61"/>
      <c r="V703" s="61"/>
      <c r="W703" s="61"/>
    </row>
    <row r="704">
      <c r="A704" s="61"/>
      <c r="B704" s="61"/>
      <c r="C704" s="61"/>
      <c r="G704" s="61"/>
      <c r="H704" s="61"/>
      <c r="J704" s="61"/>
      <c r="K704" s="62"/>
      <c r="L704" s="63"/>
      <c r="M704" s="63"/>
      <c r="N704" s="63"/>
      <c r="O704" s="63"/>
      <c r="P704" s="64"/>
      <c r="Q704" s="74"/>
      <c r="R704" s="74"/>
      <c r="S704" s="74"/>
      <c r="T704" s="61"/>
      <c r="V704" s="61"/>
      <c r="W704" s="61"/>
    </row>
    <row r="705">
      <c r="A705" s="61"/>
      <c r="B705" s="61"/>
      <c r="C705" s="61"/>
      <c r="G705" s="61"/>
      <c r="H705" s="61"/>
      <c r="J705" s="61"/>
      <c r="K705" s="62"/>
      <c r="L705" s="63"/>
      <c r="M705" s="63"/>
      <c r="N705" s="63"/>
      <c r="O705" s="63"/>
      <c r="P705" s="64"/>
      <c r="Q705" s="74"/>
      <c r="R705" s="74"/>
      <c r="S705" s="74"/>
      <c r="T705" s="61"/>
      <c r="V705" s="61"/>
      <c r="W705" s="61"/>
    </row>
    <row r="706">
      <c r="A706" s="61"/>
      <c r="B706" s="61"/>
      <c r="C706" s="61"/>
      <c r="G706" s="61"/>
      <c r="H706" s="61"/>
      <c r="J706" s="61"/>
      <c r="K706" s="62"/>
      <c r="L706" s="63"/>
      <c r="M706" s="63"/>
      <c r="N706" s="63"/>
      <c r="O706" s="63"/>
      <c r="P706" s="64"/>
      <c r="Q706" s="74"/>
      <c r="R706" s="74"/>
      <c r="S706" s="74"/>
      <c r="T706" s="61"/>
      <c r="V706" s="61"/>
      <c r="W706" s="61"/>
    </row>
    <row r="707">
      <c r="A707" s="61"/>
      <c r="B707" s="61"/>
      <c r="C707" s="61"/>
      <c r="G707" s="61"/>
      <c r="H707" s="61"/>
      <c r="J707" s="61"/>
      <c r="K707" s="62"/>
      <c r="L707" s="63"/>
      <c r="M707" s="63"/>
      <c r="N707" s="63"/>
      <c r="O707" s="63"/>
      <c r="P707" s="64"/>
      <c r="Q707" s="74"/>
      <c r="R707" s="74"/>
      <c r="S707" s="74"/>
      <c r="T707" s="61"/>
      <c r="V707" s="61"/>
      <c r="W707" s="61"/>
    </row>
    <row r="708">
      <c r="A708" s="61"/>
      <c r="B708" s="61"/>
      <c r="C708" s="61"/>
      <c r="G708" s="61"/>
      <c r="H708" s="61"/>
      <c r="J708" s="61"/>
      <c r="K708" s="62"/>
      <c r="L708" s="63"/>
      <c r="M708" s="63"/>
      <c r="N708" s="63"/>
      <c r="O708" s="63"/>
      <c r="P708" s="64"/>
      <c r="Q708" s="74"/>
      <c r="R708" s="74"/>
      <c r="S708" s="74"/>
      <c r="T708" s="61"/>
      <c r="V708" s="61"/>
      <c r="W708" s="61"/>
    </row>
    <row r="709">
      <c r="A709" s="61"/>
      <c r="B709" s="61"/>
      <c r="C709" s="61"/>
      <c r="G709" s="61"/>
      <c r="H709" s="61"/>
      <c r="J709" s="61"/>
      <c r="K709" s="62"/>
      <c r="L709" s="63"/>
      <c r="M709" s="63"/>
      <c r="N709" s="63"/>
      <c r="O709" s="63"/>
      <c r="P709" s="64"/>
      <c r="Q709" s="74"/>
      <c r="R709" s="74"/>
      <c r="S709" s="74"/>
      <c r="T709" s="61"/>
      <c r="V709" s="61"/>
      <c r="W709" s="61"/>
    </row>
    <row r="710">
      <c r="A710" s="61"/>
      <c r="B710" s="61"/>
      <c r="C710" s="61"/>
      <c r="G710" s="61"/>
      <c r="H710" s="61"/>
      <c r="J710" s="61"/>
      <c r="K710" s="62"/>
      <c r="L710" s="63"/>
      <c r="M710" s="63"/>
      <c r="N710" s="63"/>
      <c r="O710" s="63"/>
      <c r="P710" s="64"/>
      <c r="Q710" s="74"/>
      <c r="R710" s="74"/>
      <c r="S710" s="74"/>
      <c r="T710" s="61"/>
      <c r="V710" s="61"/>
      <c r="W710" s="61"/>
    </row>
    <row r="711">
      <c r="A711" s="61"/>
      <c r="B711" s="61"/>
      <c r="C711" s="61"/>
      <c r="G711" s="61"/>
      <c r="H711" s="61"/>
      <c r="J711" s="61"/>
      <c r="K711" s="62"/>
      <c r="L711" s="63"/>
      <c r="M711" s="63"/>
      <c r="N711" s="63"/>
      <c r="O711" s="63"/>
      <c r="P711" s="64"/>
      <c r="Q711" s="74"/>
      <c r="R711" s="74"/>
      <c r="S711" s="74"/>
      <c r="T711" s="61"/>
      <c r="V711" s="61"/>
      <c r="W711" s="61"/>
    </row>
    <row r="712">
      <c r="A712" s="61"/>
      <c r="B712" s="61"/>
      <c r="C712" s="61"/>
      <c r="G712" s="61"/>
      <c r="H712" s="61"/>
      <c r="J712" s="61"/>
      <c r="K712" s="62"/>
      <c r="L712" s="63"/>
      <c r="M712" s="63"/>
      <c r="N712" s="63"/>
      <c r="O712" s="63"/>
      <c r="P712" s="64"/>
      <c r="Q712" s="74"/>
      <c r="R712" s="74"/>
      <c r="S712" s="74"/>
      <c r="T712" s="61"/>
      <c r="V712" s="61"/>
      <c r="W712" s="61"/>
    </row>
    <row r="713">
      <c r="A713" s="61"/>
      <c r="B713" s="61"/>
      <c r="C713" s="61"/>
      <c r="G713" s="61"/>
      <c r="H713" s="61"/>
      <c r="J713" s="61"/>
      <c r="K713" s="62"/>
      <c r="L713" s="63"/>
      <c r="M713" s="63"/>
      <c r="N713" s="63"/>
      <c r="O713" s="63"/>
      <c r="P713" s="64"/>
      <c r="Q713" s="74"/>
      <c r="R713" s="74"/>
      <c r="S713" s="74"/>
      <c r="T713" s="61"/>
      <c r="V713" s="61"/>
      <c r="W713" s="61"/>
    </row>
    <row r="714">
      <c r="A714" s="61"/>
      <c r="B714" s="61"/>
      <c r="C714" s="61"/>
      <c r="G714" s="61"/>
      <c r="H714" s="61"/>
      <c r="J714" s="61"/>
      <c r="K714" s="62"/>
      <c r="L714" s="63"/>
      <c r="M714" s="63"/>
      <c r="N714" s="63"/>
      <c r="O714" s="63"/>
      <c r="P714" s="64"/>
      <c r="Q714" s="74"/>
      <c r="R714" s="74"/>
      <c r="S714" s="74"/>
      <c r="T714" s="61"/>
      <c r="V714" s="61"/>
      <c r="W714" s="61"/>
    </row>
    <row r="715">
      <c r="A715" s="61"/>
      <c r="B715" s="61"/>
      <c r="C715" s="61"/>
      <c r="G715" s="61"/>
      <c r="H715" s="61"/>
      <c r="J715" s="61"/>
      <c r="K715" s="62"/>
      <c r="L715" s="63"/>
      <c r="M715" s="63"/>
      <c r="N715" s="63"/>
      <c r="O715" s="63"/>
      <c r="P715" s="64"/>
      <c r="Q715" s="74"/>
      <c r="R715" s="74"/>
      <c r="S715" s="74"/>
      <c r="T715" s="61"/>
      <c r="V715" s="61"/>
      <c r="W715" s="61"/>
    </row>
    <row r="716">
      <c r="A716" s="61"/>
      <c r="B716" s="61"/>
      <c r="C716" s="61"/>
      <c r="G716" s="61"/>
      <c r="H716" s="61"/>
      <c r="J716" s="61"/>
      <c r="K716" s="62"/>
      <c r="L716" s="63"/>
      <c r="M716" s="63"/>
      <c r="N716" s="63"/>
      <c r="O716" s="63"/>
      <c r="P716" s="64"/>
      <c r="Q716" s="74"/>
      <c r="R716" s="74"/>
      <c r="S716" s="74"/>
      <c r="T716" s="61"/>
      <c r="V716" s="61"/>
      <c r="W716" s="61"/>
    </row>
    <row r="717">
      <c r="A717" s="61"/>
      <c r="B717" s="61"/>
      <c r="C717" s="61"/>
      <c r="G717" s="61"/>
      <c r="H717" s="61"/>
      <c r="J717" s="61"/>
      <c r="K717" s="62"/>
      <c r="L717" s="63"/>
      <c r="M717" s="63"/>
      <c r="N717" s="63"/>
      <c r="O717" s="63"/>
      <c r="P717" s="64"/>
      <c r="Q717" s="74"/>
      <c r="R717" s="74"/>
      <c r="S717" s="74"/>
      <c r="T717" s="61"/>
      <c r="V717" s="61"/>
      <c r="W717" s="61"/>
    </row>
    <row r="718">
      <c r="A718" s="61"/>
      <c r="B718" s="61"/>
      <c r="C718" s="61"/>
      <c r="G718" s="61"/>
      <c r="H718" s="61"/>
      <c r="J718" s="61"/>
      <c r="K718" s="62"/>
      <c r="L718" s="63"/>
      <c r="M718" s="63"/>
      <c r="N718" s="63"/>
      <c r="O718" s="63"/>
      <c r="P718" s="64"/>
      <c r="Q718" s="74"/>
      <c r="R718" s="74"/>
      <c r="S718" s="74"/>
      <c r="T718" s="61"/>
      <c r="V718" s="61"/>
      <c r="W718" s="61"/>
    </row>
    <row r="719">
      <c r="A719" s="61"/>
      <c r="B719" s="61"/>
      <c r="C719" s="61"/>
      <c r="G719" s="61"/>
      <c r="H719" s="61"/>
      <c r="J719" s="61"/>
      <c r="K719" s="62"/>
      <c r="L719" s="63"/>
      <c r="M719" s="63"/>
      <c r="N719" s="63"/>
      <c r="O719" s="63"/>
      <c r="P719" s="64"/>
      <c r="Q719" s="74"/>
      <c r="R719" s="74"/>
      <c r="S719" s="74"/>
      <c r="T719" s="61"/>
      <c r="V719" s="61"/>
      <c r="W719" s="61"/>
    </row>
    <row r="720">
      <c r="A720" s="61"/>
      <c r="B720" s="61"/>
      <c r="C720" s="61"/>
      <c r="G720" s="61"/>
      <c r="H720" s="61"/>
      <c r="J720" s="61"/>
      <c r="K720" s="62"/>
      <c r="L720" s="63"/>
      <c r="M720" s="63"/>
      <c r="N720" s="63"/>
      <c r="O720" s="63"/>
      <c r="P720" s="64"/>
      <c r="Q720" s="74"/>
      <c r="R720" s="74"/>
      <c r="S720" s="74"/>
      <c r="T720" s="61"/>
      <c r="V720" s="61"/>
      <c r="W720" s="61"/>
    </row>
    <row r="721">
      <c r="A721" s="61"/>
      <c r="B721" s="61"/>
      <c r="C721" s="61"/>
      <c r="G721" s="61"/>
      <c r="H721" s="61"/>
      <c r="J721" s="61"/>
      <c r="K721" s="62"/>
      <c r="L721" s="63"/>
      <c r="M721" s="63"/>
      <c r="N721" s="63"/>
      <c r="O721" s="63"/>
      <c r="P721" s="64"/>
      <c r="Q721" s="74"/>
      <c r="R721" s="74"/>
      <c r="S721" s="74"/>
      <c r="T721" s="61"/>
      <c r="V721" s="61"/>
      <c r="W721" s="61"/>
    </row>
    <row r="722">
      <c r="A722" s="61"/>
      <c r="B722" s="61"/>
      <c r="C722" s="61"/>
      <c r="G722" s="61"/>
      <c r="H722" s="61"/>
      <c r="J722" s="61"/>
      <c r="K722" s="62"/>
      <c r="L722" s="63"/>
      <c r="M722" s="63"/>
      <c r="N722" s="63"/>
      <c r="O722" s="63"/>
      <c r="P722" s="64"/>
      <c r="Q722" s="74"/>
      <c r="R722" s="74"/>
      <c r="S722" s="74"/>
      <c r="T722" s="61"/>
      <c r="V722" s="61"/>
      <c r="W722" s="61"/>
    </row>
    <row r="723">
      <c r="A723" s="61"/>
      <c r="B723" s="61"/>
      <c r="C723" s="61"/>
      <c r="G723" s="61"/>
      <c r="H723" s="61"/>
      <c r="J723" s="61"/>
      <c r="K723" s="62"/>
      <c r="L723" s="63"/>
      <c r="M723" s="63"/>
      <c r="N723" s="63"/>
      <c r="O723" s="63"/>
      <c r="P723" s="64"/>
      <c r="Q723" s="74"/>
      <c r="R723" s="74"/>
      <c r="S723" s="74"/>
      <c r="T723" s="61"/>
      <c r="V723" s="61"/>
      <c r="W723" s="61"/>
    </row>
    <row r="724">
      <c r="A724" s="61"/>
      <c r="B724" s="61"/>
      <c r="C724" s="61"/>
      <c r="G724" s="61"/>
      <c r="H724" s="61"/>
      <c r="J724" s="61"/>
      <c r="K724" s="62"/>
      <c r="L724" s="63"/>
      <c r="M724" s="63"/>
      <c r="N724" s="63"/>
      <c r="O724" s="63"/>
      <c r="P724" s="64"/>
      <c r="Q724" s="74"/>
      <c r="R724" s="74"/>
      <c r="S724" s="74"/>
      <c r="T724" s="61"/>
      <c r="V724" s="61"/>
      <c r="W724" s="61"/>
    </row>
    <row r="725">
      <c r="A725" s="61"/>
      <c r="B725" s="61"/>
      <c r="C725" s="61"/>
      <c r="G725" s="61"/>
      <c r="H725" s="61"/>
      <c r="J725" s="61"/>
      <c r="K725" s="62"/>
      <c r="L725" s="63"/>
      <c r="M725" s="63"/>
      <c r="N725" s="63"/>
      <c r="O725" s="63"/>
      <c r="P725" s="64"/>
      <c r="Q725" s="74"/>
      <c r="R725" s="74"/>
      <c r="S725" s="74"/>
      <c r="T725" s="61"/>
      <c r="V725" s="61"/>
      <c r="W725" s="61"/>
    </row>
    <row r="726">
      <c r="A726" s="61"/>
      <c r="B726" s="61"/>
      <c r="C726" s="61"/>
      <c r="G726" s="61"/>
      <c r="H726" s="61"/>
      <c r="J726" s="61"/>
      <c r="K726" s="62"/>
      <c r="L726" s="63"/>
      <c r="M726" s="63"/>
      <c r="N726" s="63"/>
      <c r="O726" s="63"/>
      <c r="P726" s="64"/>
      <c r="Q726" s="74"/>
      <c r="R726" s="74"/>
      <c r="S726" s="74"/>
      <c r="T726" s="61"/>
      <c r="V726" s="61"/>
      <c r="W726" s="61"/>
    </row>
    <row r="727">
      <c r="A727" s="61"/>
      <c r="B727" s="61"/>
      <c r="C727" s="61"/>
      <c r="G727" s="61"/>
      <c r="H727" s="61"/>
      <c r="J727" s="61"/>
      <c r="K727" s="62"/>
      <c r="L727" s="63"/>
      <c r="M727" s="63"/>
      <c r="N727" s="63"/>
      <c r="O727" s="63"/>
      <c r="P727" s="64"/>
      <c r="Q727" s="74"/>
      <c r="R727" s="74"/>
      <c r="S727" s="74"/>
      <c r="T727" s="61"/>
      <c r="V727" s="61"/>
      <c r="W727" s="61"/>
    </row>
    <row r="728">
      <c r="A728" s="61"/>
      <c r="B728" s="61"/>
      <c r="C728" s="61"/>
      <c r="G728" s="61"/>
      <c r="H728" s="61"/>
      <c r="J728" s="61"/>
      <c r="K728" s="62"/>
      <c r="L728" s="63"/>
      <c r="M728" s="63"/>
      <c r="N728" s="63"/>
      <c r="O728" s="63"/>
      <c r="P728" s="64"/>
      <c r="Q728" s="74"/>
      <c r="R728" s="74"/>
      <c r="S728" s="74"/>
      <c r="T728" s="61"/>
      <c r="V728" s="61"/>
      <c r="W728" s="61"/>
    </row>
    <row r="729">
      <c r="A729" s="61"/>
      <c r="B729" s="61"/>
      <c r="C729" s="61"/>
      <c r="G729" s="61"/>
      <c r="H729" s="61"/>
      <c r="J729" s="61"/>
      <c r="K729" s="62"/>
      <c r="L729" s="63"/>
      <c r="M729" s="63"/>
      <c r="N729" s="63"/>
      <c r="O729" s="63"/>
      <c r="P729" s="64"/>
      <c r="Q729" s="74"/>
      <c r="R729" s="74"/>
      <c r="S729" s="74"/>
      <c r="T729" s="61"/>
      <c r="V729" s="61"/>
      <c r="W729" s="61"/>
    </row>
    <row r="730">
      <c r="A730" s="61"/>
      <c r="B730" s="61"/>
      <c r="C730" s="61"/>
      <c r="G730" s="61"/>
      <c r="H730" s="61"/>
      <c r="J730" s="61"/>
      <c r="K730" s="62"/>
      <c r="L730" s="63"/>
      <c r="M730" s="63"/>
      <c r="N730" s="63"/>
      <c r="O730" s="63"/>
      <c r="P730" s="64"/>
      <c r="Q730" s="74"/>
      <c r="R730" s="74"/>
      <c r="S730" s="74"/>
      <c r="T730" s="61"/>
      <c r="V730" s="61"/>
      <c r="W730" s="61"/>
    </row>
    <row r="731">
      <c r="A731" s="61"/>
      <c r="B731" s="61"/>
      <c r="C731" s="61"/>
      <c r="G731" s="61"/>
      <c r="H731" s="61"/>
      <c r="J731" s="61"/>
      <c r="K731" s="62"/>
      <c r="L731" s="63"/>
      <c r="M731" s="63"/>
      <c r="N731" s="63"/>
      <c r="O731" s="63"/>
      <c r="P731" s="64"/>
      <c r="Q731" s="74"/>
      <c r="R731" s="74"/>
      <c r="S731" s="74"/>
      <c r="T731" s="61"/>
      <c r="V731" s="61"/>
      <c r="W731" s="61"/>
    </row>
    <row r="732">
      <c r="A732" s="61"/>
      <c r="B732" s="61"/>
      <c r="C732" s="61"/>
      <c r="G732" s="61"/>
      <c r="H732" s="61"/>
      <c r="J732" s="61"/>
      <c r="K732" s="62"/>
      <c r="L732" s="63"/>
      <c r="M732" s="63"/>
      <c r="N732" s="63"/>
      <c r="O732" s="63"/>
      <c r="P732" s="64"/>
      <c r="Q732" s="74"/>
      <c r="R732" s="74"/>
      <c r="S732" s="74"/>
      <c r="T732" s="61"/>
      <c r="V732" s="61"/>
      <c r="W732" s="61"/>
    </row>
    <row r="733">
      <c r="A733" s="61"/>
      <c r="B733" s="61"/>
      <c r="C733" s="61"/>
      <c r="G733" s="61"/>
      <c r="H733" s="61"/>
      <c r="J733" s="61"/>
      <c r="K733" s="62"/>
      <c r="L733" s="63"/>
      <c r="M733" s="63"/>
      <c r="N733" s="63"/>
      <c r="O733" s="63"/>
      <c r="P733" s="64"/>
      <c r="Q733" s="74"/>
      <c r="R733" s="74"/>
      <c r="S733" s="74"/>
      <c r="T733" s="61"/>
      <c r="V733" s="61"/>
      <c r="W733" s="61"/>
    </row>
    <row r="734">
      <c r="A734" s="61"/>
      <c r="B734" s="61"/>
      <c r="C734" s="61"/>
      <c r="G734" s="61"/>
      <c r="H734" s="61"/>
      <c r="J734" s="61"/>
      <c r="K734" s="62"/>
      <c r="L734" s="63"/>
      <c r="M734" s="63"/>
      <c r="N734" s="63"/>
      <c r="O734" s="63"/>
      <c r="P734" s="64"/>
      <c r="Q734" s="74"/>
      <c r="R734" s="74"/>
      <c r="S734" s="74"/>
      <c r="T734" s="61"/>
      <c r="V734" s="61"/>
      <c r="W734" s="61"/>
    </row>
    <row r="735">
      <c r="A735" s="61"/>
      <c r="B735" s="61"/>
      <c r="C735" s="61"/>
      <c r="G735" s="61"/>
      <c r="H735" s="61"/>
      <c r="J735" s="61"/>
      <c r="K735" s="62"/>
      <c r="L735" s="63"/>
      <c r="M735" s="63"/>
      <c r="N735" s="63"/>
      <c r="O735" s="63"/>
      <c r="P735" s="64"/>
      <c r="Q735" s="74"/>
      <c r="R735" s="74"/>
      <c r="S735" s="74"/>
      <c r="T735" s="61"/>
      <c r="V735" s="61"/>
      <c r="W735" s="61"/>
    </row>
    <row r="736">
      <c r="A736" s="61"/>
      <c r="B736" s="61"/>
      <c r="C736" s="61"/>
      <c r="G736" s="61"/>
      <c r="H736" s="61"/>
      <c r="J736" s="61"/>
      <c r="K736" s="62"/>
      <c r="L736" s="63"/>
      <c r="M736" s="63"/>
      <c r="N736" s="63"/>
      <c r="O736" s="63"/>
      <c r="P736" s="64"/>
      <c r="Q736" s="74"/>
      <c r="R736" s="74"/>
      <c r="S736" s="74"/>
      <c r="T736" s="61"/>
      <c r="V736" s="61"/>
      <c r="W736" s="61"/>
    </row>
    <row r="737">
      <c r="A737" s="61"/>
      <c r="B737" s="61"/>
      <c r="C737" s="61"/>
      <c r="G737" s="61"/>
      <c r="H737" s="61"/>
      <c r="J737" s="61"/>
      <c r="K737" s="62"/>
      <c r="L737" s="63"/>
      <c r="M737" s="63"/>
      <c r="N737" s="63"/>
      <c r="O737" s="63"/>
      <c r="P737" s="64"/>
      <c r="Q737" s="74"/>
      <c r="R737" s="74"/>
      <c r="S737" s="74"/>
      <c r="T737" s="61"/>
      <c r="V737" s="61"/>
      <c r="W737" s="61"/>
    </row>
    <row r="738">
      <c r="A738" s="61"/>
      <c r="B738" s="61"/>
      <c r="C738" s="61"/>
      <c r="G738" s="61"/>
      <c r="H738" s="61"/>
      <c r="J738" s="61"/>
      <c r="K738" s="62"/>
      <c r="L738" s="63"/>
      <c r="M738" s="63"/>
      <c r="N738" s="63"/>
      <c r="O738" s="63"/>
      <c r="P738" s="64"/>
      <c r="Q738" s="74"/>
      <c r="R738" s="74"/>
      <c r="S738" s="74"/>
      <c r="T738" s="61"/>
      <c r="V738" s="61"/>
      <c r="W738" s="61"/>
    </row>
    <row r="739">
      <c r="A739" s="61"/>
      <c r="B739" s="61"/>
      <c r="C739" s="61"/>
      <c r="G739" s="61"/>
      <c r="H739" s="61"/>
      <c r="J739" s="61"/>
      <c r="K739" s="62"/>
      <c r="L739" s="63"/>
      <c r="M739" s="63"/>
      <c r="N739" s="63"/>
      <c r="O739" s="63"/>
      <c r="P739" s="64"/>
      <c r="Q739" s="74"/>
      <c r="R739" s="74"/>
      <c r="S739" s="74"/>
      <c r="T739" s="61"/>
      <c r="V739" s="61"/>
      <c r="W739" s="61"/>
    </row>
    <row r="740">
      <c r="A740" s="61"/>
      <c r="B740" s="61"/>
      <c r="C740" s="61"/>
      <c r="G740" s="61"/>
      <c r="H740" s="61"/>
      <c r="J740" s="61"/>
      <c r="K740" s="62"/>
      <c r="L740" s="63"/>
      <c r="M740" s="63"/>
      <c r="N740" s="63"/>
      <c r="O740" s="63"/>
      <c r="P740" s="64"/>
      <c r="Q740" s="74"/>
      <c r="R740" s="74"/>
      <c r="S740" s="74"/>
      <c r="T740" s="61"/>
      <c r="V740" s="61"/>
      <c r="W740" s="61"/>
    </row>
    <row r="741">
      <c r="A741" s="61"/>
      <c r="B741" s="61"/>
      <c r="C741" s="61"/>
      <c r="G741" s="61"/>
      <c r="H741" s="61"/>
      <c r="J741" s="61"/>
      <c r="K741" s="62"/>
      <c r="L741" s="63"/>
      <c r="M741" s="63"/>
      <c r="N741" s="63"/>
      <c r="O741" s="63"/>
      <c r="P741" s="64"/>
      <c r="Q741" s="74"/>
      <c r="R741" s="74"/>
      <c r="S741" s="74"/>
      <c r="T741" s="61"/>
      <c r="V741" s="61"/>
      <c r="W741" s="61"/>
    </row>
    <row r="742">
      <c r="A742" s="61"/>
      <c r="B742" s="61"/>
      <c r="C742" s="61"/>
      <c r="G742" s="61"/>
      <c r="H742" s="61"/>
      <c r="J742" s="61"/>
      <c r="K742" s="62"/>
      <c r="L742" s="63"/>
      <c r="M742" s="63"/>
      <c r="N742" s="63"/>
      <c r="O742" s="63"/>
      <c r="P742" s="64"/>
      <c r="Q742" s="74"/>
      <c r="R742" s="74"/>
      <c r="S742" s="74"/>
      <c r="T742" s="61"/>
      <c r="V742" s="61"/>
      <c r="W742" s="61"/>
    </row>
    <row r="743">
      <c r="A743" s="61"/>
      <c r="B743" s="61"/>
      <c r="C743" s="61"/>
      <c r="G743" s="61"/>
      <c r="H743" s="61"/>
      <c r="J743" s="61"/>
      <c r="K743" s="62"/>
      <c r="L743" s="63"/>
      <c r="M743" s="63"/>
      <c r="N743" s="63"/>
      <c r="O743" s="63"/>
      <c r="P743" s="64"/>
      <c r="Q743" s="74"/>
      <c r="R743" s="74"/>
      <c r="S743" s="74"/>
      <c r="T743" s="61"/>
      <c r="V743" s="61"/>
      <c r="W743" s="61"/>
    </row>
    <row r="744">
      <c r="A744" s="61"/>
      <c r="B744" s="61"/>
      <c r="C744" s="61"/>
      <c r="G744" s="61"/>
      <c r="H744" s="61"/>
      <c r="J744" s="61"/>
      <c r="K744" s="62"/>
      <c r="L744" s="63"/>
      <c r="M744" s="63"/>
      <c r="N744" s="63"/>
      <c r="O744" s="63"/>
      <c r="P744" s="64"/>
      <c r="Q744" s="74"/>
      <c r="R744" s="74"/>
      <c r="S744" s="74"/>
      <c r="T744" s="61"/>
      <c r="V744" s="61"/>
      <c r="W744" s="61"/>
    </row>
    <row r="745">
      <c r="A745" s="61"/>
      <c r="B745" s="61"/>
      <c r="C745" s="61"/>
      <c r="G745" s="61"/>
      <c r="H745" s="61"/>
      <c r="J745" s="61"/>
      <c r="K745" s="62"/>
      <c r="L745" s="63"/>
      <c r="M745" s="63"/>
      <c r="N745" s="63"/>
      <c r="O745" s="63"/>
      <c r="P745" s="64"/>
      <c r="Q745" s="74"/>
      <c r="R745" s="74"/>
      <c r="S745" s="74"/>
      <c r="T745" s="61"/>
      <c r="V745" s="61"/>
      <c r="W745" s="61"/>
    </row>
    <row r="746">
      <c r="A746" s="61"/>
      <c r="B746" s="61"/>
      <c r="C746" s="61"/>
      <c r="G746" s="61"/>
      <c r="H746" s="61"/>
      <c r="J746" s="61"/>
      <c r="K746" s="62"/>
      <c r="L746" s="63"/>
      <c r="M746" s="63"/>
      <c r="N746" s="63"/>
      <c r="O746" s="63"/>
      <c r="P746" s="64"/>
      <c r="Q746" s="74"/>
      <c r="R746" s="74"/>
      <c r="S746" s="74"/>
      <c r="T746" s="61"/>
      <c r="V746" s="61"/>
      <c r="W746" s="61"/>
    </row>
    <row r="747">
      <c r="A747" s="61"/>
      <c r="B747" s="61"/>
      <c r="C747" s="61"/>
      <c r="G747" s="61"/>
      <c r="H747" s="61"/>
      <c r="J747" s="61"/>
      <c r="K747" s="62"/>
      <c r="L747" s="63"/>
      <c r="M747" s="63"/>
      <c r="N747" s="63"/>
      <c r="O747" s="63"/>
      <c r="P747" s="64"/>
      <c r="Q747" s="74"/>
      <c r="R747" s="74"/>
      <c r="S747" s="74"/>
      <c r="T747" s="61"/>
      <c r="V747" s="61"/>
      <c r="W747" s="61"/>
    </row>
    <row r="748">
      <c r="A748" s="61"/>
      <c r="B748" s="61"/>
      <c r="C748" s="61"/>
      <c r="G748" s="61"/>
      <c r="H748" s="61"/>
      <c r="J748" s="61"/>
      <c r="K748" s="62"/>
      <c r="L748" s="63"/>
      <c r="M748" s="63"/>
      <c r="N748" s="63"/>
      <c r="O748" s="63"/>
      <c r="P748" s="64"/>
      <c r="Q748" s="74"/>
      <c r="R748" s="74"/>
      <c r="S748" s="74"/>
      <c r="T748" s="61"/>
      <c r="V748" s="61"/>
      <c r="W748" s="61"/>
    </row>
    <row r="749">
      <c r="A749" s="61"/>
      <c r="B749" s="61"/>
      <c r="C749" s="61"/>
      <c r="G749" s="61"/>
      <c r="H749" s="61"/>
      <c r="J749" s="61"/>
      <c r="K749" s="62"/>
      <c r="L749" s="63"/>
      <c r="M749" s="63"/>
      <c r="N749" s="63"/>
      <c r="O749" s="63"/>
      <c r="P749" s="64"/>
      <c r="Q749" s="74"/>
      <c r="R749" s="74"/>
      <c r="S749" s="74"/>
      <c r="T749" s="61"/>
      <c r="V749" s="61"/>
      <c r="W749" s="61"/>
    </row>
    <row r="750">
      <c r="A750" s="61"/>
      <c r="B750" s="61"/>
      <c r="C750" s="61"/>
      <c r="G750" s="61"/>
      <c r="H750" s="61"/>
      <c r="J750" s="61"/>
      <c r="K750" s="62"/>
      <c r="L750" s="63"/>
      <c r="M750" s="63"/>
      <c r="N750" s="63"/>
      <c r="O750" s="63"/>
      <c r="P750" s="64"/>
      <c r="Q750" s="74"/>
      <c r="R750" s="74"/>
      <c r="S750" s="74"/>
      <c r="T750" s="61"/>
      <c r="V750" s="61"/>
      <c r="W750" s="61"/>
    </row>
    <row r="751">
      <c r="A751" s="61"/>
      <c r="B751" s="61"/>
      <c r="C751" s="61"/>
      <c r="G751" s="61"/>
      <c r="H751" s="61"/>
      <c r="J751" s="61"/>
      <c r="K751" s="62"/>
      <c r="L751" s="63"/>
      <c r="M751" s="63"/>
      <c r="N751" s="63"/>
      <c r="O751" s="63"/>
      <c r="P751" s="64"/>
      <c r="Q751" s="74"/>
      <c r="R751" s="74"/>
      <c r="S751" s="74"/>
      <c r="T751" s="61"/>
      <c r="V751" s="61"/>
      <c r="W751" s="61"/>
    </row>
    <row r="752">
      <c r="A752" s="61"/>
      <c r="B752" s="61"/>
      <c r="C752" s="61"/>
      <c r="G752" s="61"/>
      <c r="H752" s="61"/>
      <c r="J752" s="61"/>
      <c r="K752" s="62"/>
      <c r="L752" s="63"/>
      <c r="M752" s="63"/>
      <c r="N752" s="63"/>
      <c r="O752" s="63"/>
      <c r="P752" s="64"/>
      <c r="Q752" s="74"/>
      <c r="R752" s="74"/>
      <c r="S752" s="74"/>
      <c r="T752" s="61"/>
      <c r="V752" s="61"/>
      <c r="W752" s="61"/>
    </row>
    <row r="753">
      <c r="A753" s="61"/>
      <c r="B753" s="61"/>
      <c r="C753" s="61"/>
      <c r="G753" s="61"/>
      <c r="H753" s="61"/>
      <c r="J753" s="61"/>
      <c r="K753" s="62"/>
      <c r="L753" s="63"/>
      <c r="M753" s="63"/>
      <c r="N753" s="63"/>
      <c r="O753" s="63"/>
      <c r="P753" s="64"/>
      <c r="Q753" s="74"/>
      <c r="R753" s="74"/>
      <c r="S753" s="74"/>
      <c r="T753" s="61"/>
      <c r="V753" s="61"/>
      <c r="W753" s="61"/>
    </row>
    <row r="754">
      <c r="A754" s="61"/>
      <c r="B754" s="61"/>
      <c r="C754" s="61"/>
      <c r="G754" s="61"/>
      <c r="H754" s="61"/>
      <c r="J754" s="61"/>
      <c r="K754" s="62"/>
      <c r="L754" s="63"/>
      <c r="M754" s="63"/>
      <c r="N754" s="63"/>
      <c r="O754" s="63"/>
      <c r="P754" s="64"/>
      <c r="Q754" s="74"/>
      <c r="R754" s="74"/>
      <c r="S754" s="74"/>
      <c r="T754" s="61"/>
      <c r="V754" s="61"/>
      <c r="W754" s="61"/>
    </row>
    <row r="755">
      <c r="A755" s="61"/>
      <c r="B755" s="61"/>
      <c r="C755" s="61"/>
      <c r="G755" s="61"/>
      <c r="H755" s="61"/>
      <c r="J755" s="61"/>
      <c r="K755" s="62"/>
      <c r="L755" s="63"/>
      <c r="M755" s="63"/>
      <c r="N755" s="63"/>
      <c r="O755" s="63"/>
      <c r="P755" s="64"/>
      <c r="Q755" s="74"/>
      <c r="R755" s="74"/>
      <c r="S755" s="74"/>
      <c r="T755" s="61"/>
      <c r="V755" s="61"/>
      <c r="W755" s="61"/>
    </row>
    <row r="756">
      <c r="A756" s="61"/>
      <c r="B756" s="61"/>
      <c r="C756" s="61"/>
      <c r="G756" s="61"/>
      <c r="H756" s="61"/>
      <c r="J756" s="61"/>
      <c r="K756" s="62"/>
      <c r="L756" s="63"/>
      <c r="M756" s="63"/>
      <c r="N756" s="63"/>
      <c r="O756" s="63"/>
      <c r="P756" s="64"/>
      <c r="Q756" s="74"/>
      <c r="R756" s="74"/>
      <c r="S756" s="74"/>
      <c r="T756" s="61"/>
      <c r="V756" s="61"/>
      <c r="W756" s="61"/>
    </row>
    <row r="757">
      <c r="A757" s="61"/>
      <c r="B757" s="61"/>
      <c r="C757" s="61"/>
      <c r="G757" s="61"/>
      <c r="H757" s="61"/>
      <c r="J757" s="61"/>
      <c r="K757" s="62"/>
      <c r="L757" s="63"/>
      <c r="M757" s="63"/>
      <c r="N757" s="63"/>
      <c r="O757" s="63"/>
      <c r="P757" s="64"/>
      <c r="Q757" s="74"/>
      <c r="R757" s="74"/>
      <c r="S757" s="74"/>
      <c r="T757" s="61"/>
      <c r="V757" s="61"/>
      <c r="W757" s="61"/>
    </row>
    <row r="758">
      <c r="A758" s="61"/>
      <c r="B758" s="61"/>
      <c r="C758" s="61"/>
      <c r="G758" s="61"/>
      <c r="H758" s="61"/>
      <c r="J758" s="61"/>
      <c r="K758" s="62"/>
      <c r="L758" s="63"/>
      <c r="M758" s="63"/>
      <c r="N758" s="63"/>
      <c r="O758" s="63"/>
      <c r="P758" s="64"/>
      <c r="Q758" s="74"/>
      <c r="R758" s="74"/>
      <c r="S758" s="74"/>
      <c r="T758" s="61"/>
      <c r="V758" s="61"/>
      <c r="W758" s="61"/>
    </row>
    <row r="759">
      <c r="A759" s="61"/>
      <c r="B759" s="61"/>
      <c r="C759" s="61"/>
      <c r="G759" s="61"/>
      <c r="H759" s="61"/>
      <c r="J759" s="61"/>
      <c r="K759" s="62"/>
      <c r="L759" s="63"/>
      <c r="M759" s="63"/>
      <c r="N759" s="63"/>
      <c r="O759" s="63"/>
      <c r="P759" s="64"/>
      <c r="Q759" s="74"/>
      <c r="R759" s="74"/>
      <c r="S759" s="74"/>
      <c r="T759" s="61"/>
      <c r="V759" s="61"/>
      <c r="W759" s="61"/>
    </row>
    <row r="760">
      <c r="A760" s="61"/>
      <c r="B760" s="61"/>
      <c r="C760" s="61"/>
      <c r="G760" s="61"/>
      <c r="H760" s="61"/>
      <c r="J760" s="61"/>
      <c r="K760" s="62"/>
      <c r="L760" s="63"/>
      <c r="M760" s="63"/>
      <c r="N760" s="63"/>
      <c r="O760" s="63"/>
      <c r="P760" s="64"/>
      <c r="Q760" s="74"/>
      <c r="R760" s="74"/>
      <c r="S760" s="74"/>
      <c r="T760" s="61"/>
      <c r="V760" s="61"/>
      <c r="W760" s="61"/>
    </row>
    <row r="761">
      <c r="A761" s="61"/>
      <c r="B761" s="61"/>
      <c r="C761" s="61"/>
      <c r="G761" s="61"/>
      <c r="H761" s="61"/>
      <c r="J761" s="61"/>
      <c r="K761" s="62"/>
      <c r="L761" s="63"/>
      <c r="M761" s="63"/>
      <c r="N761" s="63"/>
      <c r="O761" s="63"/>
      <c r="P761" s="64"/>
      <c r="Q761" s="74"/>
      <c r="R761" s="74"/>
      <c r="S761" s="74"/>
      <c r="T761" s="61"/>
      <c r="V761" s="61"/>
      <c r="W761" s="61"/>
    </row>
    <row r="762">
      <c r="A762" s="61"/>
      <c r="B762" s="61"/>
      <c r="C762" s="61"/>
      <c r="G762" s="61"/>
      <c r="H762" s="61"/>
      <c r="J762" s="61"/>
      <c r="K762" s="62"/>
      <c r="L762" s="63"/>
      <c r="M762" s="63"/>
      <c r="N762" s="63"/>
      <c r="O762" s="63"/>
      <c r="P762" s="64"/>
      <c r="Q762" s="74"/>
      <c r="R762" s="74"/>
      <c r="S762" s="74"/>
      <c r="T762" s="61"/>
      <c r="V762" s="61"/>
      <c r="W762" s="61"/>
    </row>
    <row r="763">
      <c r="A763" s="61"/>
      <c r="B763" s="61"/>
      <c r="C763" s="61"/>
      <c r="G763" s="61"/>
      <c r="H763" s="61"/>
      <c r="J763" s="61"/>
      <c r="K763" s="62"/>
      <c r="L763" s="63"/>
      <c r="M763" s="63"/>
      <c r="N763" s="63"/>
      <c r="O763" s="63"/>
      <c r="P763" s="64"/>
      <c r="Q763" s="74"/>
      <c r="R763" s="74"/>
      <c r="S763" s="74"/>
      <c r="T763" s="61"/>
      <c r="V763" s="61"/>
      <c r="W763" s="61"/>
    </row>
    <row r="764">
      <c r="A764" s="61"/>
      <c r="B764" s="61"/>
      <c r="C764" s="61"/>
      <c r="G764" s="61"/>
      <c r="H764" s="61"/>
      <c r="J764" s="61"/>
      <c r="K764" s="62"/>
      <c r="L764" s="63"/>
      <c r="M764" s="63"/>
      <c r="N764" s="63"/>
      <c r="O764" s="63"/>
      <c r="P764" s="64"/>
      <c r="Q764" s="74"/>
      <c r="R764" s="74"/>
      <c r="S764" s="74"/>
      <c r="T764" s="61"/>
      <c r="V764" s="61"/>
      <c r="W764" s="61"/>
    </row>
    <row r="765">
      <c r="A765" s="61"/>
      <c r="B765" s="61"/>
      <c r="C765" s="61"/>
      <c r="G765" s="61"/>
      <c r="H765" s="61"/>
      <c r="J765" s="61"/>
      <c r="K765" s="62"/>
      <c r="L765" s="63"/>
      <c r="M765" s="63"/>
      <c r="N765" s="63"/>
      <c r="O765" s="63"/>
      <c r="P765" s="64"/>
      <c r="Q765" s="74"/>
      <c r="R765" s="74"/>
      <c r="S765" s="74"/>
      <c r="T765" s="61"/>
      <c r="V765" s="61"/>
      <c r="W765" s="61"/>
    </row>
    <row r="766">
      <c r="A766" s="61"/>
      <c r="B766" s="61"/>
      <c r="C766" s="61"/>
      <c r="G766" s="61"/>
      <c r="H766" s="61"/>
      <c r="J766" s="61"/>
      <c r="K766" s="62"/>
      <c r="L766" s="63"/>
      <c r="M766" s="63"/>
      <c r="N766" s="63"/>
      <c r="O766" s="63"/>
      <c r="P766" s="64"/>
      <c r="Q766" s="74"/>
      <c r="R766" s="74"/>
      <c r="S766" s="74"/>
      <c r="T766" s="61"/>
      <c r="V766" s="61"/>
      <c r="W766" s="61"/>
    </row>
    <row r="767">
      <c r="A767" s="61"/>
      <c r="B767" s="61"/>
      <c r="C767" s="61"/>
      <c r="G767" s="61"/>
      <c r="H767" s="61"/>
      <c r="J767" s="61"/>
      <c r="K767" s="62"/>
      <c r="L767" s="63"/>
      <c r="M767" s="63"/>
      <c r="N767" s="63"/>
      <c r="O767" s="63"/>
      <c r="P767" s="64"/>
      <c r="Q767" s="74"/>
      <c r="R767" s="74"/>
      <c r="S767" s="74"/>
      <c r="T767" s="61"/>
      <c r="V767" s="61"/>
      <c r="W767" s="61"/>
    </row>
    <row r="768">
      <c r="A768" s="61"/>
      <c r="B768" s="61"/>
      <c r="C768" s="61"/>
      <c r="G768" s="61"/>
      <c r="H768" s="61"/>
      <c r="J768" s="61"/>
      <c r="K768" s="62"/>
      <c r="L768" s="63"/>
      <c r="M768" s="63"/>
      <c r="N768" s="63"/>
      <c r="O768" s="63"/>
      <c r="P768" s="64"/>
      <c r="Q768" s="74"/>
      <c r="R768" s="74"/>
      <c r="S768" s="74"/>
      <c r="T768" s="61"/>
      <c r="V768" s="61"/>
      <c r="W768" s="61"/>
    </row>
    <row r="769">
      <c r="A769" s="61"/>
      <c r="B769" s="61"/>
      <c r="C769" s="61"/>
      <c r="G769" s="61"/>
      <c r="H769" s="61"/>
      <c r="J769" s="61"/>
      <c r="K769" s="62"/>
      <c r="L769" s="63"/>
      <c r="M769" s="63"/>
      <c r="N769" s="63"/>
      <c r="O769" s="63"/>
      <c r="P769" s="64"/>
      <c r="Q769" s="74"/>
      <c r="R769" s="74"/>
      <c r="S769" s="74"/>
      <c r="T769" s="61"/>
      <c r="V769" s="61"/>
      <c r="W769" s="61"/>
    </row>
    <row r="770">
      <c r="A770" s="61"/>
      <c r="B770" s="61"/>
      <c r="C770" s="61"/>
      <c r="G770" s="61"/>
      <c r="H770" s="61"/>
      <c r="J770" s="61"/>
      <c r="K770" s="62"/>
      <c r="L770" s="63"/>
      <c r="M770" s="63"/>
      <c r="N770" s="63"/>
      <c r="O770" s="63"/>
      <c r="P770" s="64"/>
      <c r="Q770" s="74"/>
      <c r="R770" s="74"/>
      <c r="S770" s="74"/>
      <c r="T770" s="61"/>
      <c r="V770" s="61"/>
      <c r="W770" s="61"/>
    </row>
    <row r="771">
      <c r="A771" s="61"/>
      <c r="B771" s="61"/>
      <c r="C771" s="61"/>
      <c r="G771" s="61"/>
      <c r="H771" s="61"/>
      <c r="J771" s="61"/>
      <c r="K771" s="62"/>
      <c r="L771" s="63"/>
      <c r="M771" s="63"/>
      <c r="N771" s="63"/>
      <c r="O771" s="63"/>
      <c r="P771" s="64"/>
      <c r="Q771" s="74"/>
      <c r="R771" s="74"/>
      <c r="S771" s="74"/>
      <c r="T771" s="61"/>
      <c r="V771" s="61"/>
      <c r="W771" s="61"/>
    </row>
    <row r="772">
      <c r="A772" s="61"/>
      <c r="B772" s="61"/>
      <c r="C772" s="61"/>
      <c r="G772" s="61"/>
      <c r="H772" s="61"/>
      <c r="J772" s="61"/>
      <c r="K772" s="62"/>
      <c r="L772" s="63"/>
      <c r="M772" s="63"/>
      <c r="N772" s="63"/>
      <c r="O772" s="63"/>
      <c r="P772" s="64"/>
      <c r="Q772" s="74"/>
      <c r="R772" s="74"/>
      <c r="S772" s="74"/>
      <c r="T772" s="61"/>
      <c r="V772" s="61"/>
      <c r="W772" s="61"/>
    </row>
    <row r="773">
      <c r="A773" s="61"/>
      <c r="B773" s="61"/>
      <c r="C773" s="61"/>
      <c r="G773" s="61"/>
      <c r="H773" s="61"/>
      <c r="J773" s="61"/>
      <c r="K773" s="62"/>
      <c r="L773" s="63"/>
      <c r="M773" s="63"/>
      <c r="N773" s="63"/>
      <c r="O773" s="63"/>
      <c r="P773" s="64"/>
      <c r="Q773" s="74"/>
      <c r="R773" s="74"/>
      <c r="S773" s="74"/>
      <c r="T773" s="61"/>
      <c r="V773" s="61"/>
      <c r="W773" s="61"/>
    </row>
    <row r="774">
      <c r="A774" s="61"/>
      <c r="B774" s="61"/>
      <c r="C774" s="61"/>
      <c r="G774" s="61"/>
      <c r="H774" s="61"/>
      <c r="J774" s="61"/>
      <c r="K774" s="62"/>
      <c r="L774" s="63"/>
      <c r="M774" s="63"/>
      <c r="N774" s="63"/>
      <c r="O774" s="63"/>
      <c r="P774" s="64"/>
      <c r="Q774" s="74"/>
      <c r="R774" s="74"/>
      <c r="S774" s="74"/>
      <c r="T774" s="61"/>
      <c r="V774" s="61"/>
      <c r="W774" s="61"/>
    </row>
    <row r="775">
      <c r="A775" s="61"/>
      <c r="B775" s="61"/>
      <c r="C775" s="61"/>
      <c r="G775" s="61"/>
      <c r="H775" s="61"/>
      <c r="J775" s="61"/>
      <c r="K775" s="62"/>
      <c r="L775" s="63"/>
      <c r="M775" s="63"/>
      <c r="N775" s="63"/>
      <c r="O775" s="63"/>
      <c r="P775" s="64"/>
      <c r="Q775" s="74"/>
      <c r="R775" s="74"/>
      <c r="S775" s="74"/>
      <c r="T775" s="61"/>
      <c r="V775" s="61"/>
      <c r="W775" s="61"/>
    </row>
    <row r="776">
      <c r="A776" s="61"/>
      <c r="B776" s="61"/>
      <c r="C776" s="61"/>
      <c r="G776" s="61"/>
      <c r="H776" s="61"/>
      <c r="J776" s="61"/>
      <c r="K776" s="62"/>
      <c r="L776" s="63"/>
      <c r="M776" s="63"/>
      <c r="N776" s="63"/>
      <c r="O776" s="63"/>
      <c r="P776" s="64"/>
      <c r="Q776" s="74"/>
      <c r="R776" s="74"/>
      <c r="S776" s="74"/>
      <c r="T776" s="61"/>
      <c r="V776" s="61"/>
      <c r="W776" s="61"/>
    </row>
    <row r="777">
      <c r="A777" s="61"/>
      <c r="B777" s="61"/>
      <c r="C777" s="61"/>
      <c r="G777" s="61"/>
      <c r="H777" s="61"/>
      <c r="J777" s="61"/>
      <c r="K777" s="62"/>
      <c r="L777" s="63"/>
      <c r="M777" s="63"/>
      <c r="N777" s="63"/>
      <c r="O777" s="63"/>
      <c r="P777" s="64"/>
      <c r="Q777" s="74"/>
      <c r="R777" s="74"/>
      <c r="S777" s="74"/>
      <c r="T777" s="61"/>
      <c r="V777" s="61"/>
      <c r="W777" s="61"/>
    </row>
    <row r="778">
      <c r="A778" s="61"/>
      <c r="B778" s="61"/>
      <c r="C778" s="61"/>
      <c r="G778" s="61"/>
      <c r="H778" s="61"/>
      <c r="J778" s="61"/>
      <c r="K778" s="62"/>
      <c r="L778" s="63"/>
      <c r="M778" s="63"/>
      <c r="N778" s="63"/>
      <c r="O778" s="63"/>
      <c r="P778" s="64"/>
      <c r="Q778" s="74"/>
      <c r="R778" s="74"/>
      <c r="S778" s="74"/>
      <c r="T778" s="61"/>
      <c r="V778" s="61"/>
      <c r="W778" s="61"/>
    </row>
    <row r="779">
      <c r="A779" s="61"/>
      <c r="B779" s="61"/>
      <c r="C779" s="61"/>
      <c r="G779" s="61"/>
      <c r="H779" s="61"/>
      <c r="J779" s="61"/>
      <c r="K779" s="62"/>
      <c r="L779" s="63"/>
      <c r="M779" s="63"/>
      <c r="N779" s="63"/>
      <c r="O779" s="63"/>
      <c r="P779" s="64"/>
      <c r="Q779" s="74"/>
      <c r="R779" s="74"/>
      <c r="S779" s="74"/>
      <c r="T779" s="61"/>
      <c r="V779" s="61"/>
      <c r="W779" s="61"/>
    </row>
    <row r="780">
      <c r="A780" s="61"/>
      <c r="B780" s="61"/>
      <c r="C780" s="61"/>
      <c r="G780" s="61"/>
      <c r="H780" s="61"/>
      <c r="J780" s="61"/>
      <c r="K780" s="62"/>
      <c r="L780" s="63"/>
      <c r="M780" s="63"/>
      <c r="N780" s="63"/>
      <c r="O780" s="63"/>
      <c r="P780" s="64"/>
      <c r="Q780" s="74"/>
      <c r="R780" s="74"/>
      <c r="S780" s="74"/>
      <c r="T780" s="61"/>
      <c r="V780" s="61"/>
      <c r="W780" s="61"/>
    </row>
    <row r="781">
      <c r="A781" s="61"/>
      <c r="B781" s="61"/>
      <c r="C781" s="61"/>
      <c r="G781" s="61"/>
      <c r="H781" s="61"/>
      <c r="J781" s="61"/>
      <c r="K781" s="62"/>
      <c r="L781" s="63"/>
      <c r="M781" s="63"/>
      <c r="N781" s="63"/>
      <c r="O781" s="63"/>
      <c r="P781" s="64"/>
      <c r="Q781" s="74"/>
      <c r="R781" s="74"/>
      <c r="S781" s="74"/>
      <c r="T781" s="61"/>
      <c r="V781" s="61"/>
      <c r="W781" s="61"/>
    </row>
    <row r="782">
      <c r="A782" s="61"/>
      <c r="B782" s="61"/>
      <c r="C782" s="61"/>
      <c r="G782" s="61"/>
      <c r="H782" s="61"/>
      <c r="J782" s="61"/>
      <c r="K782" s="62"/>
      <c r="L782" s="63"/>
      <c r="M782" s="63"/>
      <c r="N782" s="63"/>
      <c r="O782" s="63"/>
      <c r="P782" s="64"/>
      <c r="Q782" s="74"/>
      <c r="R782" s="74"/>
      <c r="S782" s="74"/>
      <c r="T782" s="61"/>
      <c r="V782" s="61"/>
      <c r="W782" s="61"/>
    </row>
    <row r="783">
      <c r="A783" s="61"/>
      <c r="B783" s="61"/>
      <c r="C783" s="61"/>
      <c r="G783" s="61"/>
      <c r="H783" s="61"/>
      <c r="J783" s="61"/>
      <c r="K783" s="62"/>
      <c r="L783" s="63"/>
      <c r="M783" s="63"/>
      <c r="N783" s="63"/>
      <c r="O783" s="63"/>
      <c r="P783" s="64"/>
      <c r="Q783" s="74"/>
      <c r="R783" s="74"/>
      <c r="S783" s="74"/>
      <c r="T783" s="61"/>
      <c r="V783" s="61"/>
      <c r="W783" s="61"/>
    </row>
    <row r="784">
      <c r="A784" s="61"/>
      <c r="B784" s="61"/>
      <c r="C784" s="61"/>
      <c r="G784" s="61"/>
      <c r="H784" s="61"/>
      <c r="J784" s="61"/>
      <c r="K784" s="62"/>
      <c r="L784" s="63"/>
      <c r="M784" s="63"/>
      <c r="N784" s="63"/>
      <c r="O784" s="63"/>
      <c r="P784" s="64"/>
      <c r="Q784" s="74"/>
      <c r="R784" s="74"/>
      <c r="S784" s="74"/>
      <c r="T784" s="61"/>
      <c r="V784" s="61"/>
      <c r="W784" s="61"/>
    </row>
    <row r="785">
      <c r="A785" s="61"/>
      <c r="B785" s="61"/>
      <c r="C785" s="61"/>
      <c r="G785" s="61"/>
      <c r="H785" s="61"/>
      <c r="J785" s="61"/>
      <c r="K785" s="62"/>
      <c r="L785" s="63"/>
      <c r="M785" s="63"/>
      <c r="N785" s="63"/>
      <c r="O785" s="63"/>
      <c r="P785" s="64"/>
      <c r="Q785" s="74"/>
      <c r="R785" s="74"/>
      <c r="S785" s="74"/>
      <c r="T785" s="61"/>
      <c r="V785" s="61"/>
      <c r="W785" s="61"/>
    </row>
    <row r="786">
      <c r="A786" s="61"/>
      <c r="B786" s="61"/>
      <c r="C786" s="61"/>
      <c r="G786" s="61"/>
      <c r="H786" s="61"/>
      <c r="J786" s="61"/>
      <c r="K786" s="62"/>
      <c r="L786" s="63"/>
      <c r="M786" s="63"/>
      <c r="N786" s="63"/>
      <c r="O786" s="63"/>
      <c r="P786" s="64"/>
      <c r="Q786" s="74"/>
      <c r="R786" s="74"/>
      <c r="S786" s="74"/>
      <c r="T786" s="61"/>
      <c r="V786" s="61"/>
      <c r="W786" s="61"/>
    </row>
    <row r="787">
      <c r="A787" s="61"/>
      <c r="B787" s="61"/>
      <c r="C787" s="61"/>
      <c r="G787" s="61"/>
      <c r="H787" s="61"/>
      <c r="J787" s="61"/>
      <c r="K787" s="62"/>
      <c r="L787" s="63"/>
      <c r="M787" s="63"/>
      <c r="N787" s="63"/>
      <c r="O787" s="63"/>
      <c r="P787" s="64"/>
      <c r="Q787" s="74"/>
      <c r="R787" s="74"/>
      <c r="S787" s="74"/>
      <c r="T787" s="61"/>
      <c r="V787" s="61"/>
      <c r="W787" s="61"/>
    </row>
    <row r="788">
      <c r="A788" s="61"/>
      <c r="B788" s="61"/>
      <c r="C788" s="61"/>
      <c r="G788" s="61"/>
      <c r="H788" s="61"/>
      <c r="J788" s="61"/>
      <c r="K788" s="62"/>
      <c r="L788" s="63"/>
      <c r="M788" s="63"/>
      <c r="N788" s="63"/>
      <c r="O788" s="63"/>
      <c r="P788" s="64"/>
      <c r="Q788" s="74"/>
      <c r="R788" s="74"/>
      <c r="S788" s="74"/>
      <c r="T788" s="61"/>
      <c r="V788" s="61"/>
      <c r="W788" s="61"/>
    </row>
    <row r="789">
      <c r="A789" s="61"/>
      <c r="B789" s="61"/>
      <c r="C789" s="61"/>
      <c r="G789" s="61"/>
      <c r="H789" s="61"/>
      <c r="J789" s="61"/>
      <c r="K789" s="62"/>
      <c r="L789" s="63"/>
      <c r="M789" s="63"/>
      <c r="N789" s="63"/>
      <c r="O789" s="63"/>
      <c r="P789" s="64"/>
      <c r="Q789" s="74"/>
      <c r="R789" s="74"/>
      <c r="S789" s="74"/>
      <c r="T789" s="61"/>
      <c r="V789" s="61"/>
      <c r="W789" s="61"/>
    </row>
    <row r="790">
      <c r="A790" s="61"/>
      <c r="B790" s="61"/>
      <c r="C790" s="61"/>
      <c r="G790" s="61"/>
      <c r="H790" s="61"/>
      <c r="J790" s="61"/>
      <c r="K790" s="62"/>
      <c r="L790" s="63"/>
      <c r="M790" s="63"/>
      <c r="N790" s="63"/>
      <c r="O790" s="63"/>
      <c r="P790" s="64"/>
      <c r="Q790" s="74"/>
      <c r="R790" s="74"/>
      <c r="S790" s="74"/>
      <c r="T790" s="61"/>
      <c r="V790" s="61"/>
      <c r="W790" s="61"/>
    </row>
    <row r="791">
      <c r="A791" s="61"/>
      <c r="B791" s="61"/>
      <c r="C791" s="61"/>
      <c r="G791" s="61"/>
      <c r="H791" s="61"/>
      <c r="J791" s="61"/>
      <c r="K791" s="62"/>
      <c r="L791" s="63"/>
      <c r="M791" s="63"/>
      <c r="N791" s="63"/>
      <c r="O791" s="63"/>
      <c r="P791" s="64"/>
      <c r="Q791" s="74"/>
      <c r="R791" s="74"/>
      <c r="S791" s="74"/>
      <c r="T791" s="61"/>
      <c r="V791" s="61"/>
      <c r="W791" s="61"/>
    </row>
    <row r="792">
      <c r="A792" s="61"/>
      <c r="B792" s="61"/>
      <c r="C792" s="61"/>
      <c r="G792" s="61"/>
      <c r="H792" s="61"/>
      <c r="J792" s="61"/>
      <c r="K792" s="62"/>
      <c r="L792" s="63"/>
      <c r="M792" s="63"/>
      <c r="N792" s="63"/>
      <c r="O792" s="63"/>
      <c r="P792" s="64"/>
      <c r="Q792" s="74"/>
      <c r="R792" s="74"/>
      <c r="S792" s="74"/>
      <c r="T792" s="61"/>
      <c r="V792" s="61"/>
      <c r="W792" s="61"/>
    </row>
    <row r="793">
      <c r="A793" s="61"/>
      <c r="B793" s="61"/>
      <c r="C793" s="61"/>
      <c r="G793" s="61"/>
      <c r="H793" s="61"/>
      <c r="J793" s="61"/>
      <c r="K793" s="62"/>
      <c r="L793" s="63"/>
      <c r="M793" s="63"/>
      <c r="N793" s="63"/>
      <c r="O793" s="63"/>
      <c r="P793" s="64"/>
      <c r="Q793" s="74"/>
      <c r="R793" s="74"/>
      <c r="S793" s="74"/>
      <c r="T793" s="61"/>
      <c r="V793" s="61"/>
      <c r="W793" s="61"/>
    </row>
    <row r="794">
      <c r="A794" s="61"/>
      <c r="B794" s="61"/>
      <c r="C794" s="61"/>
      <c r="G794" s="61"/>
      <c r="H794" s="61"/>
      <c r="J794" s="61"/>
      <c r="K794" s="62"/>
      <c r="L794" s="63"/>
      <c r="M794" s="63"/>
      <c r="N794" s="63"/>
      <c r="O794" s="63"/>
      <c r="P794" s="64"/>
      <c r="Q794" s="74"/>
      <c r="R794" s="74"/>
      <c r="S794" s="74"/>
      <c r="T794" s="61"/>
      <c r="V794" s="61"/>
      <c r="W794" s="61"/>
    </row>
    <row r="795">
      <c r="A795" s="61"/>
      <c r="B795" s="61"/>
      <c r="C795" s="61"/>
      <c r="G795" s="61"/>
      <c r="H795" s="61"/>
      <c r="J795" s="61"/>
      <c r="K795" s="62"/>
      <c r="L795" s="63"/>
      <c r="M795" s="63"/>
      <c r="N795" s="63"/>
      <c r="O795" s="63"/>
      <c r="P795" s="64"/>
      <c r="Q795" s="74"/>
      <c r="R795" s="74"/>
      <c r="S795" s="74"/>
      <c r="T795" s="61"/>
      <c r="V795" s="61"/>
      <c r="W795" s="61"/>
    </row>
    <row r="796">
      <c r="A796" s="61"/>
      <c r="B796" s="61"/>
      <c r="C796" s="61"/>
      <c r="G796" s="61"/>
      <c r="H796" s="61"/>
      <c r="J796" s="61"/>
      <c r="K796" s="62"/>
      <c r="L796" s="63"/>
      <c r="M796" s="63"/>
      <c r="N796" s="63"/>
      <c r="O796" s="63"/>
      <c r="P796" s="64"/>
      <c r="Q796" s="74"/>
      <c r="R796" s="74"/>
      <c r="S796" s="74"/>
      <c r="T796" s="61"/>
      <c r="V796" s="61"/>
      <c r="W796" s="61"/>
    </row>
    <row r="797">
      <c r="A797" s="61"/>
      <c r="B797" s="61"/>
      <c r="C797" s="61"/>
      <c r="G797" s="61"/>
      <c r="H797" s="61"/>
      <c r="J797" s="61"/>
      <c r="K797" s="62"/>
      <c r="L797" s="63"/>
      <c r="M797" s="63"/>
      <c r="N797" s="63"/>
      <c r="O797" s="63"/>
      <c r="P797" s="64"/>
      <c r="Q797" s="74"/>
      <c r="R797" s="74"/>
      <c r="S797" s="74"/>
      <c r="T797" s="61"/>
      <c r="V797" s="61"/>
      <c r="W797" s="61"/>
    </row>
    <row r="798">
      <c r="A798" s="61"/>
      <c r="B798" s="61"/>
      <c r="C798" s="61"/>
      <c r="G798" s="61"/>
      <c r="H798" s="61"/>
      <c r="J798" s="61"/>
      <c r="K798" s="62"/>
      <c r="L798" s="63"/>
      <c r="M798" s="63"/>
      <c r="N798" s="63"/>
      <c r="O798" s="63"/>
      <c r="P798" s="64"/>
      <c r="Q798" s="74"/>
      <c r="R798" s="74"/>
      <c r="S798" s="74"/>
      <c r="T798" s="61"/>
      <c r="V798" s="61"/>
      <c r="W798" s="61"/>
    </row>
    <row r="799">
      <c r="A799" s="61"/>
      <c r="B799" s="61"/>
      <c r="C799" s="61"/>
      <c r="G799" s="61"/>
      <c r="H799" s="61"/>
      <c r="J799" s="61"/>
      <c r="K799" s="62"/>
      <c r="L799" s="63"/>
      <c r="M799" s="63"/>
      <c r="N799" s="63"/>
      <c r="O799" s="63"/>
      <c r="P799" s="64"/>
      <c r="Q799" s="74"/>
      <c r="R799" s="74"/>
      <c r="S799" s="74"/>
      <c r="T799" s="61"/>
      <c r="V799" s="61"/>
      <c r="W799" s="61"/>
    </row>
    <row r="800">
      <c r="A800" s="61"/>
      <c r="B800" s="61"/>
      <c r="C800" s="61"/>
      <c r="G800" s="61"/>
      <c r="H800" s="61"/>
      <c r="J800" s="61"/>
      <c r="K800" s="62"/>
      <c r="L800" s="63"/>
      <c r="M800" s="63"/>
      <c r="N800" s="63"/>
      <c r="O800" s="63"/>
      <c r="P800" s="64"/>
      <c r="Q800" s="74"/>
      <c r="R800" s="74"/>
      <c r="S800" s="74"/>
      <c r="T800" s="61"/>
      <c r="V800" s="61"/>
      <c r="W800" s="61"/>
    </row>
    <row r="801">
      <c r="A801" s="61"/>
      <c r="B801" s="61"/>
      <c r="C801" s="61"/>
      <c r="G801" s="61"/>
      <c r="H801" s="61"/>
      <c r="J801" s="61"/>
      <c r="K801" s="62"/>
      <c r="L801" s="63"/>
      <c r="M801" s="63"/>
      <c r="N801" s="63"/>
      <c r="O801" s="63"/>
      <c r="P801" s="64"/>
      <c r="Q801" s="74"/>
      <c r="R801" s="74"/>
      <c r="S801" s="74"/>
      <c r="T801" s="61"/>
      <c r="V801" s="61"/>
      <c r="W801" s="61"/>
    </row>
    <row r="802">
      <c r="A802" s="61"/>
      <c r="B802" s="61"/>
      <c r="C802" s="61"/>
      <c r="G802" s="61"/>
      <c r="H802" s="61"/>
      <c r="J802" s="61"/>
      <c r="K802" s="62"/>
      <c r="L802" s="63"/>
      <c r="M802" s="63"/>
      <c r="N802" s="63"/>
      <c r="O802" s="63"/>
      <c r="P802" s="64"/>
      <c r="Q802" s="74"/>
      <c r="R802" s="74"/>
      <c r="S802" s="74"/>
      <c r="T802" s="61"/>
      <c r="V802" s="61"/>
      <c r="W802" s="61"/>
    </row>
    <row r="803">
      <c r="A803" s="61"/>
      <c r="B803" s="61"/>
      <c r="C803" s="61"/>
      <c r="G803" s="61"/>
      <c r="H803" s="61"/>
      <c r="J803" s="61"/>
      <c r="K803" s="62"/>
      <c r="L803" s="63"/>
      <c r="M803" s="63"/>
      <c r="N803" s="63"/>
      <c r="O803" s="63"/>
      <c r="P803" s="64"/>
      <c r="Q803" s="74"/>
      <c r="R803" s="74"/>
      <c r="S803" s="74"/>
      <c r="T803" s="61"/>
      <c r="V803" s="61"/>
      <c r="W803" s="61"/>
    </row>
    <row r="804">
      <c r="A804" s="61"/>
      <c r="B804" s="61"/>
      <c r="C804" s="61"/>
      <c r="G804" s="61"/>
      <c r="H804" s="61"/>
      <c r="J804" s="61"/>
      <c r="K804" s="62"/>
      <c r="L804" s="63"/>
      <c r="M804" s="63"/>
      <c r="N804" s="63"/>
      <c r="O804" s="63"/>
      <c r="P804" s="64"/>
      <c r="Q804" s="74"/>
      <c r="R804" s="74"/>
      <c r="S804" s="74"/>
      <c r="T804" s="61"/>
      <c r="V804" s="61"/>
      <c r="W804" s="61"/>
    </row>
    <row r="805">
      <c r="A805" s="61"/>
      <c r="B805" s="61"/>
      <c r="C805" s="61"/>
      <c r="G805" s="61"/>
      <c r="H805" s="61"/>
      <c r="J805" s="61"/>
      <c r="K805" s="62"/>
      <c r="L805" s="63"/>
      <c r="M805" s="63"/>
      <c r="N805" s="63"/>
      <c r="O805" s="63"/>
      <c r="P805" s="64"/>
      <c r="Q805" s="74"/>
      <c r="R805" s="74"/>
      <c r="S805" s="74"/>
      <c r="T805" s="61"/>
      <c r="V805" s="61"/>
      <c r="W805" s="61"/>
    </row>
    <row r="806">
      <c r="A806" s="61"/>
      <c r="B806" s="61"/>
      <c r="C806" s="61"/>
      <c r="G806" s="61"/>
      <c r="H806" s="61"/>
      <c r="J806" s="61"/>
      <c r="K806" s="62"/>
      <c r="L806" s="63"/>
      <c r="M806" s="63"/>
      <c r="N806" s="63"/>
      <c r="O806" s="63"/>
      <c r="P806" s="64"/>
      <c r="Q806" s="74"/>
      <c r="R806" s="74"/>
      <c r="S806" s="74"/>
      <c r="T806" s="61"/>
      <c r="V806" s="61"/>
      <c r="W806" s="61"/>
    </row>
    <row r="807">
      <c r="A807" s="61"/>
      <c r="B807" s="61"/>
      <c r="C807" s="61"/>
      <c r="G807" s="61"/>
      <c r="H807" s="61"/>
      <c r="J807" s="61"/>
      <c r="K807" s="62"/>
      <c r="L807" s="63"/>
      <c r="M807" s="63"/>
      <c r="N807" s="63"/>
      <c r="O807" s="63"/>
      <c r="P807" s="64"/>
      <c r="Q807" s="74"/>
      <c r="R807" s="74"/>
      <c r="S807" s="74"/>
      <c r="T807" s="61"/>
      <c r="V807" s="61"/>
      <c r="W807" s="61"/>
    </row>
    <row r="808">
      <c r="A808" s="61"/>
      <c r="B808" s="61"/>
      <c r="C808" s="61"/>
      <c r="G808" s="61"/>
      <c r="H808" s="61"/>
      <c r="J808" s="61"/>
      <c r="K808" s="62"/>
      <c r="L808" s="63"/>
      <c r="M808" s="63"/>
      <c r="N808" s="63"/>
      <c r="O808" s="63"/>
      <c r="P808" s="64"/>
      <c r="Q808" s="74"/>
      <c r="R808" s="74"/>
      <c r="S808" s="74"/>
      <c r="T808" s="61"/>
      <c r="V808" s="61"/>
      <c r="W808" s="61"/>
    </row>
    <row r="809">
      <c r="A809" s="61"/>
      <c r="B809" s="61"/>
      <c r="C809" s="61"/>
      <c r="G809" s="61"/>
      <c r="H809" s="61"/>
      <c r="J809" s="61"/>
      <c r="K809" s="62"/>
      <c r="L809" s="63"/>
      <c r="M809" s="63"/>
      <c r="N809" s="63"/>
      <c r="O809" s="63"/>
      <c r="P809" s="64"/>
      <c r="Q809" s="74"/>
      <c r="R809" s="74"/>
      <c r="S809" s="74"/>
      <c r="T809" s="61"/>
      <c r="V809" s="61"/>
      <c r="W809" s="61"/>
    </row>
    <row r="810">
      <c r="A810" s="61"/>
      <c r="B810" s="61"/>
      <c r="C810" s="61"/>
      <c r="G810" s="61"/>
      <c r="H810" s="61"/>
      <c r="J810" s="61"/>
      <c r="K810" s="62"/>
      <c r="L810" s="63"/>
      <c r="M810" s="63"/>
      <c r="N810" s="63"/>
      <c r="O810" s="63"/>
      <c r="P810" s="64"/>
      <c r="Q810" s="74"/>
      <c r="R810" s="74"/>
      <c r="S810" s="74"/>
      <c r="T810" s="61"/>
      <c r="V810" s="61"/>
      <c r="W810" s="61"/>
    </row>
    <row r="811">
      <c r="A811" s="61"/>
      <c r="B811" s="61"/>
      <c r="C811" s="61"/>
      <c r="G811" s="61"/>
      <c r="H811" s="61"/>
      <c r="J811" s="61"/>
      <c r="K811" s="62"/>
      <c r="L811" s="63"/>
      <c r="M811" s="63"/>
      <c r="N811" s="63"/>
      <c r="O811" s="63"/>
      <c r="P811" s="64"/>
      <c r="Q811" s="74"/>
      <c r="R811" s="74"/>
      <c r="S811" s="74"/>
      <c r="T811" s="61"/>
      <c r="V811" s="61"/>
      <c r="W811" s="61"/>
    </row>
    <row r="812">
      <c r="A812" s="61"/>
      <c r="B812" s="61"/>
      <c r="C812" s="61"/>
      <c r="G812" s="61"/>
      <c r="H812" s="61"/>
      <c r="J812" s="61"/>
      <c r="K812" s="62"/>
      <c r="L812" s="63"/>
      <c r="M812" s="63"/>
      <c r="N812" s="63"/>
      <c r="O812" s="63"/>
      <c r="P812" s="64"/>
      <c r="Q812" s="74"/>
      <c r="R812" s="74"/>
      <c r="S812" s="74"/>
      <c r="T812" s="61"/>
      <c r="V812" s="61"/>
      <c r="W812" s="61"/>
    </row>
    <row r="813">
      <c r="A813" s="61"/>
      <c r="B813" s="61"/>
      <c r="C813" s="61"/>
      <c r="G813" s="61"/>
      <c r="H813" s="61"/>
      <c r="J813" s="61"/>
      <c r="K813" s="62"/>
      <c r="L813" s="63"/>
      <c r="M813" s="63"/>
      <c r="N813" s="63"/>
      <c r="O813" s="63"/>
      <c r="P813" s="64"/>
      <c r="Q813" s="74"/>
      <c r="R813" s="74"/>
      <c r="S813" s="74"/>
      <c r="T813" s="61"/>
      <c r="V813" s="61"/>
      <c r="W813" s="61"/>
    </row>
    <row r="814">
      <c r="A814" s="61"/>
      <c r="B814" s="61"/>
      <c r="C814" s="61"/>
      <c r="G814" s="61"/>
      <c r="H814" s="61"/>
      <c r="J814" s="61"/>
      <c r="K814" s="62"/>
      <c r="L814" s="63"/>
      <c r="M814" s="63"/>
      <c r="N814" s="63"/>
      <c r="O814" s="63"/>
      <c r="P814" s="64"/>
      <c r="Q814" s="74"/>
      <c r="R814" s="74"/>
      <c r="S814" s="74"/>
      <c r="T814" s="61"/>
      <c r="V814" s="61"/>
      <c r="W814" s="61"/>
    </row>
    <row r="815">
      <c r="A815" s="61"/>
      <c r="B815" s="61"/>
      <c r="C815" s="61"/>
      <c r="G815" s="61"/>
      <c r="H815" s="61"/>
      <c r="J815" s="61"/>
      <c r="K815" s="62"/>
      <c r="L815" s="63"/>
      <c r="M815" s="63"/>
      <c r="N815" s="63"/>
      <c r="O815" s="63"/>
      <c r="P815" s="64"/>
      <c r="Q815" s="74"/>
      <c r="R815" s="74"/>
      <c r="S815" s="74"/>
      <c r="T815" s="61"/>
      <c r="V815" s="61"/>
      <c r="W815" s="61"/>
    </row>
    <row r="816">
      <c r="A816" s="61"/>
      <c r="B816" s="61"/>
      <c r="C816" s="61"/>
      <c r="G816" s="61"/>
      <c r="H816" s="61"/>
      <c r="J816" s="61"/>
      <c r="K816" s="62"/>
      <c r="L816" s="63"/>
      <c r="M816" s="63"/>
      <c r="N816" s="63"/>
      <c r="O816" s="63"/>
      <c r="P816" s="64"/>
      <c r="Q816" s="74"/>
      <c r="R816" s="74"/>
      <c r="S816" s="74"/>
      <c r="T816" s="61"/>
      <c r="V816" s="61"/>
      <c r="W816" s="61"/>
    </row>
    <row r="817">
      <c r="A817" s="61"/>
      <c r="B817" s="61"/>
      <c r="C817" s="61"/>
      <c r="G817" s="61"/>
      <c r="H817" s="61"/>
      <c r="J817" s="61"/>
      <c r="K817" s="62"/>
      <c r="L817" s="63"/>
      <c r="M817" s="63"/>
      <c r="N817" s="63"/>
      <c r="O817" s="63"/>
      <c r="P817" s="64"/>
      <c r="Q817" s="74"/>
      <c r="R817" s="74"/>
      <c r="S817" s="74"/>
      <c r="T817" s="61"/>
      <c r="V817" s="61"/>
      <c r="W817" s="61"/>
    </row>
    <row r="818">
      <c r="A818" s="61"/>
      <c r="B818" s="61"/>
      <c r="C818" s="61"/>
      <c r="G818" s="61"/>
      <c r="H818" s="61"/>
      <c r="J818" s="61"/>
      <c r="K818" s="62"/>
      <c r="L818" s="63"/>
      <c r="M818" s="63"/>
      <c r="N818" s="63"/>
      <c r="O818" s="63"/>
      <c r="P818" s="64"/>
      <c r="Q818" s="74"/>
      <c r="R818" s="74"/>
      <c r="S818" s="74"/>
      <c r="T818" s="61"/>
      <c r="V818" s="61"/>
      <c r="W818" s="61"/>
    </row>
    <row r="819">
      <c r="A819" s="61"/>
      <c r="B819" s="61"/>
      <c r="C819" s="61"/>
      <c r="G819" s="61"/>
      <c r="H819" s="61"/>
      <c r="J819" s="61"/>
      <c r="K819" s="62"/>
      <c r="L819" s="63"/>
      <c r="M819" s="63"/>
      <c r="N819" s="63"/>
      <c r="O819" s="63"/>
      <c r="P819" s="64"/>
      <c r="Q819" s="74"/>
      <c r="R819" s="74"/>
      <c r="S819" s="74"/>
      <c r="T819" s="61"/>
      <c r="V819" s="61"/>
      <c r="W819" s="61"/>
    </row>
    <row r="820">
      <c r="A820" s="61"/>
      <c r="B820" s="61"/>
      <c r="C820" s="61"/>
      <c r="G820" s="61"/>
      <c r="H820" s="61"/>
      <c r="J820" s="61"/>
      <c r="K820" s="62"/>
      <c r="L820" s="63"/>
      <c r="M820" s="63"/>
      <c r="N820" s="63"/>
      <c r="O820" s="63"/>
      <c r="P820" s="64"/>
      <c r="Q820" s="74"/>
      <c r="R820" s="74"/>
      <c r="S820" s="74"/>
      <c r="T820" s="61"/>
      <c r="V820" s="61"/>
      <c r="W820" s="61"/>
    </row>
    <row r="821">
      <c r="A821" s="61"/>
      <c r="B821" s="61"/>
      <c r="C821" s="61"/>
      <c r="G821" s="61"/>
      <c r="H821" s="61"/>
      <c r="J821" s="61"/>
      <c r="K821" s="62"/>
      <c r="L821" s="63"/>
      <c r="M821" s="63"/>
      <c r="N821" s="63"/>
      <c r="O821" s="63"/>
      <c r="P821" s="64"/>
      <c r="Q821" s="74"/>
      <c r="R821" s="74"/>
      <c r="S821" s="74"/>
      <c r="T821" s="61"/>
      <c r="V821" s="61"/>
      <c r="W821" s="61"/>
    </row>
    <row r="822">
      <c r="A822" s="61"/>
      <c r="B822" s="61"/>
      <c r="C822" s="61"/>
      <c r="G822" s="61"/>
      <c r="H822" s="61"/>
      <c r="J822" s="61"/>
      <c r="K822" s="62"/>
      <c r="L822" s="63"/>
      <c r="M822" s="63"/>
      <c r="N822" s="63"/>
      <c r="O822" s="63"/>
      <c r="P822" s="64"/>
      <c r="Q822" s="74"/>
      <c r="R822" s="74"/>
      <c r="S822" s="74"/>
      <c r="T822" s="61"/>
      <c r="V822" s="61"/>
      <c r="W822" s="61"/>
    </row>
    <row r="823">
      <c r="A823" s="61"/>
      <c r="B823" s="61"/>
      <c r="C823" s="61"/>
      <c r="G823" s="61"/>
      <c r="H823" s="61"/>
      <c r="J823" s="61"/>
      <c r="K823" s="62"/>
      <c r="L823" s="63"/>
      <c r="M823" s="63"/>
      <c r="N823" s="63"/>
      <c r="O823" s="63"/>
      <c r="P823" s="64"/>
      <c r="Q823" s="74"/>
      <c r="R823" s="74"/>
      <c r="S823" s="74"/>
      <c r="T823" s="61"/>
      <c r="V823" s="61"/>
      <c r="W823" s="61"/>
    </row>
    <row r="824">
      <c r="A824" s="61"/>
      <c r="B824" s="61"/>
      <c r="C824" s="61"/>
      <c r="G824" s="61"/>
      <c r="H824" s="61"/>
      <c r="J824" s="61"/>
      <c r="K824" s="62"/>
      <c r="L824" s="63"/>
      <c r="M824" s="63"/>
      <c r="N824" s="63"/>
      <c r="O824" s="63"/>
      <c r="P824" s="64"/>
      <c r="Q824" s="74"/>
      <c r="R824" s="74"/>
      <c r="S824" s="74"/>
      <c r="T824" s="61"/>
      <c r="V824" s="61"/>
      <c r="W824" s="61"/>
    </row>
    <row r="825">
      <c r="A825" s="61"/>
      <c r="B825" s="61"/>
      <c r="C825" s="61"/>
      <c r="G825" s="61"/>
      <c r="H825" s="61"/>
      <c r="J825" s="61"/>
      <c r="K825" s="62"/>
      <c r="L825" s="63"/>
      <c r="M825" s="63"/>
      <c r="N825" s="63"/>
      <c r="O825" s="63"/>
      <c r="P825" s="64"/>
      <c r="Q825" s="74"/>
      <c r="R825" s="74"/>
      <c r="S825" s="74"/>
      <c r="T825" s="61"/>
      <c r="V825" s="61"/>
      <c r="W825" s="61"/>
    </row>
    <row r="826">
      <c r="A826" s="61"/>
      <c r="B826" s="61"/>
      <c r="C826" s="61"/>
      <c r="G826" s="61"/>
      <c r="H826" s="61"/>
      <c r="J826" s="61"/>
      <c r="K826" s="62"/>
      <c r="L826" s="63"/>
      <c r="M826" s="63"/>
      <c r="N826" s="63"/>
      <c r="O826" s="63"/>
      <c r="P826" s="64"/>
      <c r="Q826" s="74"/>
      <c r="R826" s="74"/>
      <c r="S826" s="74"/>
      <c r="T826" s="61"/>
      <c r="V826" s="61"/>
      <c r="W826" s="61"/>
    </row>
    <row r="827">
      <c r="A827" s="61"/>
      <c r="B827" s="61"/>
      <c r="C827" s="61"/>
      <c r="G827" s="61"/>
      <c r="H827" s="61"/>
      <c r="J827" s="61"/>
      <c r="K827" s="62"/>
      <c r="L827" s="63"/>
      <c r="M827" s="63"/>
      <c r="N827" s="63"/>
      <c r="O827" s="63"/>
      <c r="P827" s="64"/>
      <c r="Q827" s="74"/>
      <c r="R827" s="74"/>
      <c r="S827" s="74"/>
      <c r="T827" s="61"/>
      <c r="V827" s="61"/>
      <c r="W827" s="61"/>
    </row>
    <row r="828">
      <c r="A828" s="61"/>
      <c r="B828" s="61"/>
      <c r="C828" s="61"/>
      <c r="G828" s="61"/>
      <c r="H828" s="61"/>
      <c r="J828" s="61"/>
      <c r="K828" s="62"/>
      <c r="L828" s="63"/>
      <c r="M828" s="63"/>
      <c r="N828" s="63"/>
      <c r="O828" s="63"/>
      <c r="P828" s="64"/>
      <c r="Q828" s="74"/>
      <c r="R828" s="74"/>
      <c r="S828" s="74"/>
      <c r="T828" s="61"/>
      <c r="V828" s="61"/>
      <c r="W828" s="61"/>
    </row>
    <row r="829">
      <c r="A829" s="61"/>
      <c r="B829" s="61"/>
      <c r="C829" s="61"/>
      <c r="G829" s="61"/>
      <c r="H829" s="61"/>
      <c r="J829" s="61"/>
      <c r="K829" s="62"/>
      <c r="L829" s="63"/>
      <c r="M829" s="63"/>
      <c r="N829" s="63"/>
      <c r="O829" s="63"/>
      <c r="P829" s="64"/>
      <c r="Q829" s="74"/>
      <c r="R829" s="74"/>
      <c r="S829" s="74"/>
      <c r="T829" s="61"/>
      <c r="V829" s="61"/>
      <c r="W829" s="61"/>
    </row>
    <row r="830">
      <c r="A830" s="61"/>
      <c r="B830" s="61"/>
      <c r="C830" s="61"/>
      <c r="G830" s="61"/>
      <c r="H830" s="61"/>
      <c r="J830" s="61"/>
      <c r="K830" s="62"/>
      <c r="L830" s="63"/>
      <c r="M830" s="63"/>
      <c r="N830" s="63"/>
      <c r="O830" s="63"/>
      <c r="P830" s="64"/>
      <c r="Q830" s="74"/>
      <c r="R830" s="74"/>
      <c r="S830" s="74"/>
      <c r="T830" s="61"/>
      <c r="V830" s="61"/>
      <c r="W830" s="61"/>
    </row>
    <row r="831">
      <c r="A831" s="61"/>
      <c r="B831" s="61"/>
      <c r="C831" s="61"/>
      <c r="G831" s="61"/>
      <c r="H831" s="61"/>
      <c r="J831" s="61"/>
      <c r="K831" s="62"/>
      <c r="L831" s="63"/>
      <c r="M831" s="63"/>
      <c r="N831" s="63"/>
      <c r="O831" s="63"/>
      <c r="P831" s="64"/>
      <c r="Q831" s="74"/>
      <c r="R831" s="74"/>
      <c r="S831" s="74"/>
      <c r="T831" s="61"/>
      <c r="V831" s="61"/>
      <c r="W831" s="61"/>
    </row>
    <row r="832">
      <c r="A832" s="61"/>
      <c r="B832" s="61"/>
      <c r="C832" s="61"/>
      <c r="G832" s="61"/>
      <c r="H832" s="61"/>
      <c r="J832" s="61"/>
      <c r="K832" s="62"/>
      <c r="L832" s="63"/>
      <c r="M832" s="63"/>
      <c r="N832" s="63"/>
      <c r="O832" s="63"/>
      <c r="P832" s="64"/>
      <c r="Q832" s="74"/>
      <c r="R832" s="74"/>
      <c r="S832" s="74"/>
      <c r="T832" s="61"/>
      <c r="V832" s="61"/>
      <c r="W832" s="61"/>
    </row>
    <row r="833">
      <c r="A833" s="61"/>
      <c r="B833" s="61"/>
      <c r="C833" s="61"/>
      <c r="G833" s="61"/>
      <c r="H833" s="61"/>
      <c r="J833" s="61"/>
      <c r="K833" s="62"/>
      <c r="L833" s="63"/>
      <c r="M833" s="63"/>
      <c r="N833" s="63"/>
      <c r="O833" s="63"/>
      <c r="P833" s="64"/>
      <c r="Q833" s="74"/>
      <c r="R833" s="74"/>
      <c r="S833" s="74"/>
      <c r="T833" s="61"/>
      <c r="V833" s="61"/>
      <c r="W833" s="61"/>
    </row>
    <row r="834">
      <c r="A834" s="61"/>
      <c r="B834" s="61"/>
      <c r="C834" s="61"/>
      <c r="G834" s="61"/>
      <c r="H834" s="61"/>
      <c r="J834" s="61"/>
      <c r="K834" s="62"/>
      <c r="L834" s="63"/>
      <c r="M834" s="63"/>
      <c r="N834" s="63"/>
      <c r="O834" s="63"/>
      <c r="P834" s="64"/>
      <c r="Q834" s="74"/>
      <c r="R834" s="74"/>
      <c r="S834" s="74"/>
      <c r="T834" s="61"/>
      <c r="V834" s="61"/>
      <c r="W834" s="61"/>
    </row>
    <row r="835">
      <c r="A835" s="61"/>
      <c r="B835" s="61"/>
      <c r="C835" s="61"/>
      <c r="G835" s="61"/>
      <c r="H835" s="61"/>
      <c r="J835" s="61"/>
      <c r="K835" s="62"/>
      <c r="L835" s="63"/>
      <c r="M835" s="63"/>
      <c r="N835" s="63"/>
      <c r="O835" s="63"/>
      <c r="P835" s="64"/>
      <c r="Q835" s="74"/>
      <c r="R835" s="74"/>
      <c r="S835" s="74"/>
      <c r="T835" s="61"/>
      <c r="V835" s="61"/>
      <c r="W835" s="61"/>
    </row>
    <row r="836">
      <c r="A836" s="61"/>
      <c r="B836" s="61"/>
      <c r="C836" s="61"/>
      <c r="G836" s="61"/>
      <c r="H836" s="61"/>
      <c r="J836" s="61"/>
      <c r="K836" s="62"/>
      <c r="L836" s="63"/>
      <c r="M836" s="63"/>
      <c r="N836" s="63"/>
      <c r="O836" s="63"/>
      <c r="P836" s="64"/>
      <c r="Q836" s="74"/>
      <c r="R836" s="74"/>
      <c r="S836" s="74"/>
      <c r="T836" s="61"/>
      <c r="V836" s="61"/>
      <c r="W836" s="61"/>
    </row>
    <row r="837">
      <c r="A837" s="61"/>
      <c r="B837" s="61"/>
      <c r="C837" s="61"/>
      <c r="G837" s="61"/>
      <c r="H837" s="61"/>
      <c r="J837" s="61"/>
      <c r="K837" s="62"/>
      <c r="L837" s="63"/>
      <c r="M837" s="63"/>
      <c r="N837" s="63"/>
      <c r="O837" s="63"/>
      <c r="P837" s="64"/>
      <c r="Q837" s="74"/>
      <c r="R837" s="74"/>
      <c r="S837" s="74"/>
      <c r="T837" s="61"/>
      <c r="V837" s="61"/>
      <c r="W837" s="61"/>
    </row>
    <row r="838">
      <c r="A838" s="61"/>
      <c r="B838" s="61"/>
      <c r="C838" s="61"/>
      <c r="G838" s="61"/>
      <c r="H838" s="61"/>
      <c r="J838" s="61"/>
      <c r="K838" s="62"/>
      <c r="L838" s="63"/>
      <c r="M838" s="63"/>
      <c r="N838" s="63"/>
      <c r="O838" s="63"/>
      <c r="P838" s="64"/>
      <c r="Q838" s="74"/>
      <c r="R838" s="74"/>
      <c r="S838" s="74"/>
      <c r="T838" s="61"/>
      <c r="V838" s="61"/>
      <c r="W838" s="61"/>
    </row>
    <row r="839">
      <c r="A839" s="61"/>
      <c r="B839" s="61"/>
      <c r="C839" s="61"/>
      <c r="G839" s="61"/>
      <c r="H839" s="61"/>
      <c r="J839" s="61"/>
      <c r="K839" s="62"/>
      <c r="L839" s="63"/>
      <c r="M839" s="63"/>
      <c r="N839" s="63"/>
      <c r="O839" s="63"/>
      <c r="P839" s="64"/>
      <c r="Q839" s="74"/>
      <c r="R839" s="74"/>
      <c r="S839" s="74"/>
      <c r="T839" s="61"/>
      <c r="V839" s="61"/>
      <c r="W839" s="61"/>
    </row>
    <row r="840">
      <c r="A840" s="61"/>
      <c r="B840" s="61"/>
      <c r="C840" s="61"/>
      <c r="G840" s="61"/>
      <c r="H840" s="61"/>
      <c r="J840" s="61"/>
      <c r="K840" s="62"/>
      <c r="L840" s="63"/>
      <c r="M840" s="63"/>
      <c r="N840" s="63"/>
      <c r="O840" s="63"/>
      <c r="P840" s="64"/>
      <c r="Q840" s="74"/>
      <c r="R840" s="74"/>
      <c r="S840" s="74"/>
      <c r="T840" s="61"/>
      <c r="V840" s="61"/>
      <c r="W840" s="61"/>
    </row>
    <row r="841">
      <c r="A841" s="61"/>
      <c r="B841" s="61"/>
      <c r="C841" s="61"/>
      <c r="G841" s="61"/>
      <c r="H841" s="61"/>
      <c r="J841" s="61"/>
      <c r="K841" s="62"/>
      <c r="L841" s="63"/>
      <c r="M841" s="63"/>
      <c r="N841" s="63"/>
      <c r="O841" s="63"/>
      <c r="P841" s="64"/>
      <c r="Q841" s="74"/>
      <c r="R841" s="74"/>
      <c r="S841" s="74"/>
      <c r="T841" s="61"/>
      <c r="V841" s="61"/>
      <c r="W841" s="61"/>
    </row>
    <row r="842">
      <c r="A842" s="61"/>
      <c r="B842" s="61"/>
      <c r="C842" s="61"/>
      <c r="G842" s="61"/>
      <c r="H842" s="61"/>
      <c r="J842" s="61"/>
      <c r="K842" s="62"/>
      <c r="L842" s="63"/>
      <c r="M842" s="63"/>
      <c r="N842" s="63"/>
      <c r="O842" s="63"/>
      <c r="P842" s="64"/>
      <c r="Q842" s="74"/>
      <c r="R842" s="74"/>
      <c r="S842" s="74"/>
      <c r="T842" s="61"/>
      <c r="V842" s="61"/>
      <c r="W842" s="61"/>
    </row>
    <row r="843">
      <c r="A843" s="61"/>
      <c r="B843" s="61"/>
      <c r="C843" s="61"/>
      <c r="G843" s="61"/>
      <c r="H843" s="61"/>
      <c r="J843" s="61"/>
      <c r="K843" s="62"/>
      <c r="L843" s="63"/>
      <c r="M843" s="63"/>
      <c r="N843" s="63"/>
      <c r="O843" s="63"/>
      <c r="P843" s="64"/>
      <c r="Q843" s="74"/>
      <c r="R843" s="74"/>
      <c r="S843" s="74"/>
      <c r="T843" s="61"/>
      <c r="V843" s="61"/>
      <c r="W843" s="61"/>
    </row>
    <row r="844">
      <c r="A844" s="61"/>
      <c r="B844" s="61"/>
      <c r="C844" s="61"/>
      <c r="G844" s="61"/>
      <c r="H844" s="61"/>
      <c r="J844" s="61"/>
      <c r="K844" s="62"/>
      <c r="L844" s="63"/>
      <c r="M844" s="63"/>
      <c r="N844" s="63"/>
      <c r="O844" s="63"/>
      <c r="P844" s="64"/>
      <c r="Q844" s="74"/>
      <c r="R844" s="74"/>
      <c r="S844" s="74"/>
      <c r="T844" s="61"/>
      <c r="V844" s="61"/>
      <c r="W844" s="61"/>
    </row>
    <row r="845">
      <c r="A845" s="61"/>
      <c r="B845" s="61"/>
      <c r="C845" s="61"/>
      <c r="G845" s="61"/>
      <c r="H845" s="61"/>
      <c r="J845" s="61"/>
      <c r="K845" s="62"/>
      <c r="L845" s="63"/>
      <c r="M845" s="63"/>
      <c r="N845" s="63"/>
      <c r="O845" s="63"/>
      <c r="P845" s="64"/>
      <c r="Q845" s="74"/>
      <c r="R845" s="74"/>
      <c r="S845" s="74"/>
      <c r="T845" s="61"/>
      <c r="V845" s="61"/>
      <c r="W845" s="61"/>
    </row>
    <row r="846">
      <c r="A846" s="61"/>
      <c r="B846" s="61"/>
      <c r="C846" s="61"/>
      <c r="G846" s="61"/>
      <c r="H846" s="61"/>
      <c r="J846" s="61"/>
      <c r="K846" s="62"/>
      <c r="L846" s="63"/>
      <c r="M846" s="63"/>
      <c r="N846" s="63"/>
      <c r="O846" s="63"/>
      <c r="P846" s="64"/>
      <c r="Q846" s="74"/>
      <c r="R846" s="74"/>
      <c r="S846" s="74"/>
      <c r="T846" s="61"/>
      <c r="V846" s="61"/>
      <c r="W846" s="61"/>
    </row>
    <row r="847">
      <c r="A847" s="61"/>
      <c r="B847" s="61"/>
      <c r="C847" s="61"/>
      <c r="G847" s="61"/>
      <c r="H847" s="61"/>
      <c r="J847" s="61"/>
      <c r="K847" s="62"/>
      <c r="L847" s="63"/>
      <c r="M847" s="63"/>
      <c r="N847" s="63"/>
      <c r="O847" s="63"/>
      <c r="P847" s="64"/>
      <c r="Q847" s="74"/>
      <c r="R847" s="74"/>
      <c r="S847" s="74"/>
      <c r="T847" s="61"/>
      <c r="V847" s="61"/>
      <c r="W847" s="61"/>
    </row>
    <row r="848">
      <c r="A848" s="61"/>
      <c r="B848" s="61"/>
      <c r="C848" s="61"/>
      <c r="G848" s="61"/>
      <c r="H848" s="61"/>
      <c r="J848" s="61"/>
      <c r="K848" s="62"/>
      <c r="L848" s="63"/>
      <c r="M848" s="63"/>
      <c r="N848" s="63"/>
      <c r="O848" s="63"/>
      <c r="P848" s="64"/>
      <c r="Q848" s="74"/>
      <c r="R848" s="74"/>
      <c r="S848" s="74"/>
      <c r="T848" s="61"/>
      <c r="V848" s="61"/>
      <c r="W848" s="61"/>
    </row>
    <row r="849">
      <c r="A849" s="61"/>
      <c r="B849" s="61"/>
      <c r="C849" s="61"/>
      <c r="G849" s="61"/>
      <c r="H849" s="61"/>
      <c r="J849" s="61"/>
      <c r="K849" s="62"/>
      <c r="L849" s="63"/>
      <c r="M849" s="63"/>
      <c r="N849" s="63"/>
      <c r="O849" s="63"/>
      <c r="P849" s="64"/>
      <c r="Q849" s="74"/>
      <c r="R849" s="74"/>
      <c r="S849" s="74"/>
      <c r="T849" s="61"/>
      <c r="V849" s="61"/>
      <c r="W849" s="61"/>
    </row>
    <row r="850">
      <c r="A850" s="61"/>
      <c r="B850" s="61"/>
      <c r="C850" s="61"/>
      <c r="G850" s="61"/>
      <c r="H850" s="61"/>
      <c r="J850" s="61"/>
      <c r="K850" s="62"/>
      <c r="L850" s="63"/>
      <c r="M850" s="63"/>
      <c r="N850" s="63"/>
      <c r="O850" s="63"/>
      <c r="P850" s="64"/>
      <c r="Q850" s="74"/>
      <c r="R850" s="74"/>
      <c r="S850" s="74"/>
      <c r="T850" s="61"/>
      <c r="V850" s="61"/>
      <c r="W850" s="61"/>
    </row>
    <row r="851">
      <c r="A851" s="61"/>
      <c r="B851" s="61"/>
      <c r="C851" s="61"/>
      <c r="G851" s="61"/>
      <c r="H851" s="61"/>
      <c r="J851" s="61"/>
      <c r="K851" s="62"/>
      <c r="L851" s="63"/>
      <c r="M851" s="63"/>
      <c r="N851" s="63"/>
      <c r="O851" s="63"/>
      <c r="P851" s="64"/>
      <c r="Q851" s="74"/>
      <c r="R851" s="74"/>
      <c r="S851" s="74"/>
      <c r="T851" s="61"/>
      <c r="V851" s="61"/>
      <c r="W851" s="61"/>
    </row>
    <row r="852">
      <c r="A852" s="61"/>
      <c r="B852" s="61"/>
      <c r="C852" s="61"/>
      <c r="G852" s="61"/>
      <c r="H852" s="61"/>
      <c r="J852" s="61"/>
      <c r="K852" s="62"/>
      <c r="L852" s="63"/>
      <c r="M852" s="63"/>
      <c r="N852" s="63"/>
      <c r="O852" s="63"/>
      <c r="P852" s="64"/>
      <c r="Q852" s="74"/>
      <c r="R852" s="74"/>
      <c r="S852" s="74"/>
      <c r="T852" s="61"/>
      <c r="V852" s="61"/>
      <c r="W852" s="61"/>
    </row>
    <row r="853">
      <c r="A853" s="61"/>
      <c r="B853" s="61"/>
      <c r="C853" s="61"/>
      <c r="G853" s="61"/>
      <c r="H853" s="61"/>
      <c r="J853" s="61"/>
      <c r="K853" s="62"/>
      <c r="L853" s="63"/>
      <c r="M853" s="63"/>
      <c r="N853" s="63"/>
      <c r="O853" s="63"/>
      <c r="P853" s="64"/>
      <c r="Q853" s="74"/>
      <c r="R853" s="74"/>
      <c r="S853" s="74"/>
      <c r="T853" s="61"/>
      <c r="V853" s="61"/>
      <c r="W853" s="61"/>
    </row>
    <row r="854">
      <c r="A854" s="61"/>
      <c r="B854" s="61"/>
      <c r="C854" s="61"/>
      <c r="G854" s="61"/>
      <c r="H854" s="61"/>
      <c r="J854" s="61"/>
      <c r="K854" s="62"/>
      <c r="L854" s="63"/>
      <c r="M854" s="63"/>
      <c r="N854" s="63"/>
      <c r="O854" s="63"/>
      <c r="P854" s="64"/>
      <c r="Q854" s="74"/>
      <c r="R854" s="74"/>
      <c r="S854" s="74"/>
      <c r="T854" s="61"/>
      <c r="V854" s="61"/>
      <c r="W854" s="61"/>
    </row>
    <row r="855">
      <c r="A855" s="61"/>
      <c r="B855" s="61"/>
      <c r="C855" s="61"/>
      <c r="G855" s="61"/>
      <c r="H855" s="61"/>
      <c r="J855" s="61"/>
      <c r="K855" s="62"/>
      <c r="L855" s="63"/>
      <c r="M855" s="63"/>
      <c r="N855" s="63"/>
      <c r="O855" s="63"/>
      <c r="P855" s="64"/>
      <c r="Q855" s="74"/>
      <c r="R855" s="74"/>
      <c r="S855" s="74"/>
      <c r="T855" s="61"/>
      <c r="V855" s="61"/>
      <c r="W855" s="61"/>
    </row>
    <row r="856">
      <c r="A856" s="61"/>
      <c r="B856" s="61"/>
      <c r="C856" s="61"/>
      <c r="G856" s="61"/>
      <c r="H856" s="61"/>
      <c r="J856" s="61"/>
      <c r="K856" s="62"/>
      <c r="L856" s="63"/>
      <c r="M856" s="63"/>
      <c r="N856" s="63"/>
      <c r="O856" s="63"/>
      <c r="P856" s="64"/>
      <c r="Q856" s="74"/>
      <c r="R856" s="74"/>
      <c r="S856" s="74"/>
      <c r="T856" s="61"/>
      <c r="V856" s="61"/>
      <c r="W856" s="61"/>
    </row>
    <row r="857">
      <c r="A857" s="61"/>
      <c r="B857" s="61"/>
      <c r="C857" s="61"/>
      <c r="G857" s="61"/>
      <c r="H857" s="61"/>
      <c r="J857" s="61"/>
      <c r="K857" s="62"/>
      <c r="L857" s="63"/>
      <c r="M857" s="63"/>
      <c r="N857" s="63"/>
      <c r="O857" s="63"/>
      <c r="P857" s="64"/>
      <c r="Q857" s="74"/>
      <c r="R857" s="74"/>
      <c r="S857" s="74"/>
      <c r="T857" s="61"/>
      <c r="V857" s="61"/>
      <c r="W857" s="61"/>
    </row>
    <row r="858">
      <c r="A858" s="61"/>
      <c r="B858" s="61"/>
      <c r="C858" s="61"/>
      <c r="G858" s="61"/>
      <c r="H858" s="61"/>
      <c r="J858" s="61"/>
      <c r="K858" s="62"/>
      <c r="L858" s="63"/>
      <c r="M858" s="63"/>
      <c r="N858" s="63"/>
      <c r="O858" s="63"/>
      <c r="P858" s="64"/>
      <c r="Q858" s="74"/>
      <c r="R858" s="74"/>
      <c r="S858" s="74"/>
      <c r="T858" s="61"/>
      <c r="V858" s="61"/>
      <c r="W858" s="61"/>
    </row>
    <row r="859">
      <c r="A859" s="61"/>
      <c r="B859" s="61"/>
      <c r="C859" s="61"/>
      <c r="G859" s="61"/>
      <c r="H859" s="61"/>
      <c r="J859" s="61"/>
      <c r="K859" s="62"/>
      <c r="L859" s="63"/>
      <c r="M859" s="63"/>
      <c r="N859" s="63"/>
      <c r="O859" s="63"/>
      <c r="P859" s="64"/>
      <c r="Q859" s="74"/>
      <c r="R859" s="74"/>
      <c r="S859" s="74"/>
      <c r="T859" s="61"/>
      <c r="V859" s="61"/>
      <c r="W859" s="61"/>
    </row>
    <row r="860">
      <c r="A860" s="61"/>
      <c r="B860" s="61"/>
      <c r="C860" s="61"/>
      <c r="G860" s="61"/>
      <c r="H860" s="61"/>
      <c r="J860" s="61"/>
      <c r="K860" s="62"/>
      <c r="L860" s="63"/>
      <c r="M860" s="63"/>
      <c r="N860" s="63"/>
      <c r="O860" s="63"/>
      <c r="P860" s="64"/>
      <c r="Q860" s="74"/>
      <c r="R860" s="74"/>
      <c r="S860" s="74"/>
      <c r="T860" s="61"/>
      <c r="V860" s="61"/>
      <c r="W860" s="61"/>
    </row>
    <row r="861">
      <c r="A861" s="61"/>
      <c r="B861" s="61"/>
      <c r="C861" s="61"/>
      <c r="G861" s="61"/>
      <c r="H861" s="61"/>
      <c r="J861" s="61"/>
      <c r="K861" s="62"/>
      <c r="L861" s="63"/>
      <c r="M861" s="63"/>
      <c r="N861" s="63"/>
      <c r="O861" s="63"/>
      <c r="P861" s="64"/>
      <c r="Q861" s="74"/>
      <c r="R861" s="74"/>
      <c r="S861" s="74"/>
      <c r="T861" s="61"/>
      <c r="V861" s="61"/>
      <c r="W861" s="61"/>
    </row>
    <row r="862">
      <c r="A862" s="61"/>
      <c r="B862" s="61"/>
      <c r="C862" s="61"/>
      <c r="G862" s="61"/>
      <c r="H862" s="61"/>
      <c r="J862" s="61"/>
      <c r="K862" s="62"/>
      <c r="L862" s="63"/>
      <c r="M862" s="63"/>
      <c r="N862" s="63"/>
      <c r="O862" s="63"/>
      <c r="P862" s="64"/>
      <c r="Q862" s="74"/>
      <c r="R862" s="74"/>
      <c r="S862" s="74"/>
      <c r="T862" s="61"/>
      <c r="V862" s="61"/>
      <c r="W862" s="61"/>
    </row>
    <row r="863">
      <c r="A863" s="61"/>
      <c r="B863" s="61"/>
      <c r="C863" s="61"/>
      <c r="G863" s="61"/>
      <c r="H863" s="61"/>
      <c r="J863" s="61"/>
      <c r="K863" s="62"/>
      <c r="L863" s="63"/>
      <c r="M863" s="63"/>
      <c r="N863" s="63"/>
      <c r="O863" s="63"/>
      <c r="P863" s="64"/>
      <c r="Q863" s="74"/>
      <c r="R863" s="74"/>
      <c r="S863" s="74"/>
      <c r="T863" s="61"/>
      <c r="V863" s="61"/>
      <c r="W863" s="61"/>
    </row>
    <row r="864">
      <c r="A864" s="61"/>
      <c r="B864" s="61"/>
      <c r="C864" s="61"/>
      <c r="G864" s="61"/>
      <c r="H864" s="61"/>
      <c r="J864" s="61"/>
      <c r="K864" s="62"/>
      <c r="L864" s="63"/>
      <c r="M864" s="63"/>
      <c r="N864" s="63"/>
      <c r="O864" s="63"/>
      <c r="P864" s="64"/>
      <c r="Q864" s="74"/>
      <c r="R864" s="74"/>
      <c r="S864" s="74"/>
      <c r="T864" s="61"/>
      <c r="V864" s="61"/>
      <c r="W864" s="61"/>
    </row>
    <row r="865">
      <c r="A865" s="61"/>
      <c r="B865" s="61"/>
      <c r="C865" s="61"/>
      <c r="G865" s="61"/>
      <c r="H865" s="61"/>
      <c r="J865" s="61"/>
      <c r="K865" s="62"/>
      <c r="L865" s="63"/>
      <c r="M865" s="63"/>
      <c r="N865" s="63"/>
      <c r="O865" s="63"/>
      <c r="P865" s="64"/>
      <c r="Q865" s="74"/>
      <c r="R865" s="74"/>
      <c r="S865" s="74"/>
      <c r="T865" s="61"/>
      <c r="V865" s="61"/>
      <c r="W865" s="61"/>
    </row>
    <row r="866">
      <c r="A866" s="61"/>
      <c r="B866" s="61"/>
      <c r="C866" s="61"/>
      <c r="G866" s="61"/>
      <c r="H866" s="61"/>
      <c r="J866" s="61"/>
      <c r="K866" s="62"/>
      <c r="L866" s="63"/>
      <c r="M866" s="63"/>
      <c r="N866" s="63"/>
      <c r="O866" s="63"/>
      <c r="P866" s="64"/>
      <c r="Q866" s="74"/>
      <c r="R866" s="74"/>
      <c r="S866" s="74"/>
      <c r="T866" s="61"/>
      <c r="V866" s="61"/>
      <c r="W866" s="61"/>
    </row>
    <row r="867">
      <c r="A867" s="61"/>
      <c r="B867" s="61"/>
      <c r="C867" s="61"/>
      <c r="G867" s="61"/>
      <c r="H867" s="61"/>
      <c r="J867" s="61"/>
      <c r="K867" s="62"/>
      <c r="L867" s="63"/>
      <c r="M867" s="63"/>
      <c r="N867" s="63"/>
      <c r="O867" s="63"/>
      <c r="P867" s="64"/>
      <c r="Q867" s="74"/>
      <c r="R867" s="74"/>
      <c r="S867" s="74"/>
      <c r="T867" s="61"/>
      <c r="V867" s="61"/>
      <c r="W867" s="61"/>
    </row>
    <row r="868">
      <c r="A868" s="61"/>
      <c r="B868" s="61"/>
      <c r="C868" s="61"/>
      <c r="G868" s="61"/>
      <c r="H868" s="61"/>
      <c r="J868" s="61"/>
      <c r="K868" s="62"/>
      <c r="L868" s="63"/>
      <c r="M868" s="63"/>
      <c r="N868" s="63"/>
      <c r="O868" s="63"/>
      <c r="P868" s="64"/>
      <c r="Q868" s="74"/>
      <c r="R868" s="74"/>
      <c r="S868" s="74"/>
      <c r="T868" s="61"/>
      <c r="V868" s="61"/>
      <c r="W868" s="61"/>
    </row>
    <row r="869">
      <c r="A869" s="61"/>
      <c r="B869" s="61"/>
      <c r="C869" s="61"/>
      <c r="G869" s="61"/>
      <c r="H869" s="61"/>
      <c r="J869" s="61"/>
      <c r="K869" s="62"/>
      <c r="L869" s="63"/>
      <c r="M869" s="63"/>
      <c r="N869" s="63"/>
      <c r="O869" s="63"/>
      <c r="P869" s="64"/>
      <c r="Q869" s="74"/>
      <c r="R869" s="74"/>
      <c r="S869" s="74"/>
      <c r="T869" s="61"/>
      <c r="V869" s="61"/>
      <c r="W869" s="61"/>
    </row>
    <row r="870">
      <c r="A870" s="61"/>
      <c r="B870" s="61"/>
      <c r="C870" s="61"/>
      <c r="G870" s="61"/>
      <c r="H870" s="61"/>
      <c r="J870" s="61"/>
      <c r="K870" s="62"/>
      <c r="L870" s="63"/>
      <c r="M870" s="63"/>
      <c r="N870" s="63"/>
      <c r="O870" s="63"/>
      <c r="P870" s="64"/>
      <c r="Q870" s="74"/>
      <c r="R870" s="74"/>
      <c r="S870" s="74"/>
      <c r="T870" s="61"/>
      <c r="V870" s="61"/>
      <c r="W870" s="61"/>
    </row>
    <row r="871">
      <c r="A871" s="61"/>
      <c r="B871" s="61"/>
      <c r="C871" s="61"/>
      <c r="G871" s="61"/>
      <c r="H871" s="61"/>
      <c r="J871" s="61"/>
      <c r="K871" s="62"/>
      <c r="L871" s="63"/>
      <c r="M871" s="63"/>
      <c r="N871" s="63"/>
      <c r="O871" s="63"/>
      <c r="P871" s="64"/>
      <c r="Q871" s="74"/>
      <c r="R871" s="74"/>
      <c r="S871" s="74"/>
      <c r="T871" s="61"/>
      <c r="V871" s="61"/>
      <c r="W871" s="61"/>
    </row>
    <row r="872">
      <c r="A872" s="61"/>
      <c r="B872" s="61"/>
      <c r="C872" s="61"/>
      <c r="G872" s="61"/>
      <c r="H872" s="61"/>
      <c r="J872" s="61"/>
      <c r="K872" s="62"/>
      <c r="L872" s="63"/>
      <c r="M872" s="63"/>
      <c r="N872" s="63"/>
      <c r="O872" s="63"/>
      <c r="P872" s="64"/>
      <c r="Q872" s="74"/>
      <c r="R872" s="74"/>
      <c r="S872" s="74"/>
      <c r="T872" s="61"/>
      <c r="V872" s="61"/>
      <c r="W872" s="61"/>
    </row>
    <row r="873">
      <c r="A873" s="61"/>
      <c r="B873" s="61"/>
      <c r="C873" s="61"/>
      <c r="G873" s="61"/>
      <c r="H873" s="61"/>
      <c r="J873" s="61"/>
      <c r="K873" s="62"/>
      <c r="L873" s="63"/>
      <c r="M873" s="63"/>
      <c r="N873" s="63"/>
      <c r="O873" s="63"/>
      <c r="P873" s="64"/>
      <c r="Q873" s="74"/>
      <c r="R873" s="74"/>
      <c r="S873" s="74"/>
      <c r="T873" s="61"/>
      <c r="V873" s="61"/>
      <c r="W873" s="61"/>
    </row>
    <row r="874">
      <c r="A874" s="61"/>
      <c r="B874" s="61"/>
      <c r="C874" s="61"/>
      <c r="G874" s="61"/>
      <c r="H874" s="61"/>
      <c r="J874" s="61"/>
      <c r="K874" s="62"/>
      <c r="L874" s="63"/>
      <c r="M874" s="63"/>
      <c r="N874" s="63"/>
      <c r="O874" s="63"/>
      <c r="P874" s="64"/>
      <c r="Q874" s="74"/>
      <c r="R874" s="74"/>
      <c r="S874" s="74"/>
      <c r="T874" s="61"/>
      <c r="V874" s="61"/>
      <c r="W874" s="61"/>
    </row>
    <row r="875">
      <c r="A875" s="61"/>
      <c r="B875" s="61"/>
      <c r="C875" s="61"/>
      <c r="G875" s="61"/>
      <c r="H875" s="61"/>
      <c r="J875" s="61"/>
      <c r="K875" s="62"/>
      <c r="L875" s="63"/>
      <c r="M875" s="63"/>
      <c r="N875" s="63"/>
      <c r="O875" s="63"/>
      <c r="P875" s="64"/>
      <c r="Q875" s="74"/>
      <c r="R875" s="74"/>
      <c r="S875" s="74"/>
      <c r="T875" s="61"/>
      <c r="V875" s="61"/>
      <c r="W875" s="61"/>
    </row>
    <row r="876">
      <c r="A876" s="61"/>
      <c r="B876" s="61"/>
      <c r="C876" s="61"/>
      <c r="G876" s="61"/>
      <c r="H876" s="61"/>
      <c r="J876" s="61"/>
      <c r="K876" s="62"/>
      <c r="L876" s="63"/>
      <c r="M876" s="63"/>
      <c r="N876" s="63"/>
      <c r="O876" s="63"/>
      <c r="P876" s="64"/>
      <c r="Q876" s="74"/>
      <c r="R876" s="74"/>
      <c r="S876" s="74"/>
      <c r="T876" s="61"/>
      <c r="V876" s="61"/>
      <c r="W876" s="61"/>
    </row>
    <row r="877">
      <c r="A877" s="61"/>
      <c r="B877" s="61"/>
      <c r="C877" s="61"/>
      <c r="G877" s="61"/>
      <c r="H877" s="61"/>
      <c r="J877" s="61"/>
      <c r="K877" s="62"/>
      <c r="L877" s="63"/>
      <c r="M877" s="63"/>
      <c r="N877" s="63"/>
      <c r="O877" s="63"/>
      <c r="P877" s="64"/>
      <c r="Q877" s="74"/>
      <c r="R877" s="74"/>
      <c r="S877" s="74"/>
      <c r="T877" s="61"/>
      <c r="V877" s="61"/>
      <c r="W877" s="61"/>
    </row>
    <row r="878">
      <c r="A878" s="61"/>
      <c r="B878" s="61"/>
      <c r="C878" s="61"/>
      <c r="G878" s="61"/>
      <c r="H878" s="61"/>
      <c r="J878" s="61"/>
      <c r="K878" s="62"/>
      <c r="L878" s="63"/>
      <c r="M878" s="63"/>
      <c r="N878" s="63"/>
      <c r="O878" s="63"/>
      <c r="P878" s="64"/>
      <c r="Q878" s="74"/>
      <c r="R878" s="74"/>
      <c r="S878" s="74"/>
      <c r="T878" s="61"/>
      <c r="V878" s="61"/>
      <c r="W878" s="61"/>
    </row>
    <row r="879">
      <c r="A879" s="61"/>
      <c r="B879" s="61"/>
      <c r="C879" s="61"/>
      <c r="G879" s="61"/>
      <c r="H879" s="61"/>
      <c r="J879" s="61"/>
      <c r="K879" s="62"/>
      <c r="L879" s="63"/>
      <c r="M879" s="63"/>
      <c r="N879" s="63"/>
      <c r="O879" s="63"/>
      <c r="P879" s="64"/>
      <c r="Q879" s="74"/>
      <c r="R879" s="74"/>
      <c r="S879" s="74"/>
      <c r="T879" s="61"/>
      <c r="V879" s="61"/>
      <c r="W879" s="61"/>
    </row>
    <row r="880">
      <c r="A880" s="61"/>
      <c r="B880" s="61"/>
      <c r="C880" s="61"/>
      <c r="G880" s="61"/>
      <c r="H880" s="61"/>
      <c r="J880" s="61"/>
      <c r="K880" s="62"/>
      <c r="L880" s="63"/>
      <c r="M880" s="63"/>
      <c r="N880" s="63"/>
      <c r="O880" s="63"/>
      <c r="P880" s="64"/>
      <c r="Q880" s="74"/>
      <c r="R880" s="74"/>
      <c r="S880" s="74"/>
      <c r="T880" s="61"/>
      <c r="V880" s="61"/>
      <c r="W880" s="61"/>
    </row>
    <row r="881">
      <c r="A881" s="61"/>
      <c r="B881" s="61"/>
      <c r="C881" s="61"/>
      <c r="G881" s="61"/>
      <c r="H881" s="61"/>
      <c r="J881" s="61"/>
      <c r="K881" s="62"/>
      <c r="L881" s="63"/>
      <c r="M881" s="63"/>
      <c r="N881" s="63"/>
      <c r="O881" s="63"/>
      <c r="P881" s="64"/>
      <c r="Q881" s="74"/>
      <c r="R881" s="74"/>
      <c r="S881" s="74"/>
      <c r="T881" s="61"/>
      <c r="V881" s="61"/>
      <c r="W881" s="61"/>
    </row>
    <row r="882">
      <c r="A882" s="61"/>
      <c r="B882" s="61"/>
      <c r="C882" s="61"/>
      <c r="G882" s="61"/>
      <c r="H882" s="61"/>
      <c r="J882" s="61"/>
      <c r="K882" s="62"/>
      <c r="L882" s="63"/>
      <c r="M882" s="63"/>
      <c r="N882" s="63"/>
      <c r="O882" s="63"/>
      <c r="P882" s="64"/>
      <c r="Q882" s="74"/>
      <c r="R882" s="74"/>
      <c r="S882" s="74"/>
      <c r="T882" s="61"/>
      <c r="V882" s="61"/>
      <c r="W882" s="61"/>
    </row>
    <row r="883">
      <c r="A883" s="61"/>
      <c r="B883" s="61"/>
      <c r="C883" s="61"/>
      <c r="G883" s="61"/>
      <c r="H883" s="61"/>
      <c r="J883" s="61"/>
      <c r="K883" s="62"/>
      <c r="L883" s="63"/>
      <c r="M883" s="63"/>
      <c r="N883" s="63"/>
      <c r="O883" s="63"/>
      <c r="P883" s="64"/>
      <c r="Q883" s="74"/>
      <c r="R883" s="74"/>
      <c r="S883" s="74"/>
      <c r="T883" s="61"/>
      <c r="V883" s="61"/>
      <c r="W883" s="61"/>
    </row>
    <row r="884">
      <c r="A884" s="61"/>
      <c r="B884" s="61"/>
      <c r="C884" s="61"/>
      <c r="G884" s="61"/>
      <c r="H884" s="61"/>
      <c r="J884" s="61"/>
      <c r="K884" s="62"/>
      <c r="L884" s="63"/>
      <c r="M884" s="63"/>
      <c r="N884" s="63"/>
      <c r="O884" s="63"/>
      <c r="P884" s="64"/>
      <c r="Q884" s="74"/>
      <c r="R884" s="74"/>
      <c r="S884" s="74"/>
      <c r="T884" s="61"/>
      <c r="V884" s="61"/>
      <c r="W884" s="61"/>
    </row>
    <row r="885">
      <c r="A885" s="61"/>
      <c r="B885" s="61"/>
      <c r="C885" s="61"/>
      <c r="G885" s="61"/>
      <c r="H885" s="61"/>
      <c r="J885" s="61"/>
      <c r="K885" s="62"/>
      <c r="L885" s="63"/>
      <c r="M885" s="63"/>
      <c r="N885" s="63"/>
      <c r="O885" s="63"/>
      <c r="P885" s="64"/>
      <c r="Q885" s="74"/>
      <c r="R885" s="74"/>
      <c r="S885" s="74"/>
      <c r="T885" s="61"/>
      <c r="V885" s="61"/>
      <c r="W885" s="61"/>
    </row>
    <row r="886">
      <c r="A886" s="61"/>
      <c r="B886" s="61"/>
      <c r="C886" s="61"/>
      <c r="G886" s="61"/>
      <c r="H886" s="61"/>
      <c r="J886" s="61"/>
      <c r="K886" s="62"/>
      <c r="L886" s="63"/>
      <c r="M886" s="63"/>
      <c r="N886" s="63"/>
      <c r="O886" s="63"/>
      <c r="P886" s="64"/>
      <c r="Q886" s="74"/>
      <c r="R886" s="74"/>
      <c r="S886" s="74"/>
      <c r="T886" s="61"/>
      <c r="V886" s="61"/>
      <c r="W886" s="61"/>
    </row>
    <row r="887">
      <c r="A887" s="61"/>
      <c r="B887" s="61"/>
      <c r="C887" s="61"/>
      <c r="G887" s="61"/>
      <c r="H887" s="61"/>
      <c r="J887" s="61"/>
      <c r="K887" s="62"/>
      <c r="L887" s="63"/>
      <c r="M887" s="63"/>
      <c r="N887" s="63"/>
      <c r="O887" s="63"/>
      <c r="P887" s="64"/>
      <c r="Q887" s="74"/>
      <c r="R887" s="74"/>
      <c r="S887" s="74"/>
      <c r="T887" s="61"/>
      <c r="V887" s="61"/>
      <c r="W887" s="61"/>
    </row>
    <row r="888">
      <c r="A888" s="61"/>
      <c r="B888" s="61"/>
      <c r="C888" s="61"/>
      <c r="G888" s="61"/>
      <c r="H888" s="61"/>
      <c r="J888" s="61"/>
      <c r="K888" s="62"/>
      <c r="L888" s="63"/>
      <c r="M888" s="63"/>
      <c r="N888" s="63"/>
      <c r="O888" s="63"/>
      <c r="P888" s="64"/>
      <c r="Q888" s="74"/>
      <c r="R888" s="74"/>
      <c r="S888" s="74"/>
      <c r="T888" s="61"/>
      <c r="V888" s="61"/>
      <c r="W888" s="61"/>
    </row>
    <row r="889">
      <c r="A889" s="61"/>
      <c r="B889" s="61"/>
      <c r="C889" s="61"/>
      <c r="G889" s="61"/>
      <c r="H889" s="61"/>
      <c r="J889" s="61"/>
      <c r="K889" s="62"/>
      <c r="L889" s="63"/>
      <c r="M889" s="63"/>
      <c r="N889" s="63"/>
      <c r="O889" s="63"/>
      <c r="P889" s="64"/>
      <c r="Q889" s="74"/>
      <c r="R889" s="74"/>
      <c r="S889" s="74"/>
      <c r="T889" s="61"/>
      <c r="V889" s="61"/>
      <c r="W889" s="61"/>
    </row>
    <row r="890">
      <c r="A890" s="61"/>
      <c r="B890" s="61"/>
      <c r="C890" s="61"/>
      <c r="G890" s="61"/>
      <c r="H890" s="61"/>
      <c r="J890" s="61"/>
      <c r="K890" s="62"/>
      <c r="L890" s="63"/>
      <c r="M890" s="63"/>
      <c r="N890" s="63"/>
      <c r="O890" s="63"/>
      <c r="P890" s="64"/>
      <c r="Q890" s="74"/>
      <c r="R890" s="74"/>
      <c r="S890" s="74"/>
      <c r="T890" s="61"/>
      <c r="V890" s="61"/>
      <c r="W890" s="61"/>
    </row>
    <row r="891">
      <c r="A891" s="61"/>
      <c r="B891" s="61"/>
      <c r="C891" s="61"/>
      <c r="G891" s="61"/>
      <c r="H891" s="61"/>
      <c r="J891" s="61"/>
      <c r="K891" s="62"/>
      <c r="L891" s="63"/>
      <c r="M891" s="63"/>
      <c r="N891" s="63"/>
      <c r="O891" s="63"/>
      <c r="P891" s="64"/>
      <c r="Q891" s="74"/>
      <c r="R891" s="74"/>
      <c r="S891" s="74"/>
      <c r="T891" s="61"/>
      <c r="V891" s="61"/>
      <c r="W891" s="61"/>
    </row>
    <row r="892">
      <c r="A892" s="61"/>
      <c r="B892" s="61"/>
      <c r="C892" s="61"/>
      <c r="G892" s="61"/>
      <c r="H892" s="61"/>
      <c r="J892" s="61"/>
      <c r="K892" s="62"/>
      <c r="L892" s="63"/>
      <c r="M892" s="63"/>
      <c r="N892" s="63"/>
      <c r="O892" s="63"/>
      <c r="P892" s="64"/>
      <c r="Q892" s="74"/>
      <c r="R892" s="74"/>
      <c r="S892" s="74"/>
      <c r="T892" s="61"/>
      <c r="V892" s="61"/>
      <c r="W892" s="61"/>
    </row>
    <row r="893">
      <c r="A893" s="61"/>
      <c r="B893" s="61"/>
      <c r="C893" s="61"/>
      <c r="G893" s="61"/>
      <c r="H893" s="61"/>
      <c r="J893" s="61"/>
      <c r="K893" s="62"/>
      <c r="L893" s="63"/>
      <c r="M893" s="63"/>
      <c r="N893" s="63"/>
      <c r="O893" s="63"/>
      <c r="P893" s="64"/>
      <c r="Q893" s="74"/>
      <c r="R893" s="74"/>
      <c r="S893" s="74"/>
      <c r="T893" s="61"/>
      <c r="V893" s="61"/>
      <c r="W893" s="61"/>
    </row>
    <row r="894">
      <c r="A894" s="61"/>
      <c r="B894" s="61"/>
      <c r="C894" s="61"/>
      <c r="G894" s="61"/>
      <c r="H894" s="61"/>
      <c r="J894" s="61"/>
      <c r="K894" s="62"/>
      <c r="L894" s="63"/>
      <c r="M894" s="63"/>
      <c r="N894" s="63"/>
      <c r="O894" s="63"/>
      <c r="P894" s="64"/>
      <c r="Q894" s="74"/>
      <c r="R894" s="74"/>
      <c r="S894" s="74"/>
      <c r="T894" s="61"/>
      <c r="V894" s="61"/>
      <c r="W894" s="61"/>
    </row>
    <row r="895">
      <c r="A895" s="61"/>
      <c r="B895" s="61"/>
      <c r="C895" s="61"/>
      <c r="G895" s="61"/>
      <c r="H895" s="61"/>
      <c r="J895" s="61"/>
      <c r="K895" s="62"/>
      <c r="L895" s="63"/>
      <c r="M895" s="63"/>
      <c r="N895" s="63"/>
      <c r="O895" s="63"/>
      <c r="P895" s="64"/>
      <c r="Q895" s="74"/>
      <c r="R895" s="74"/>
      <c r="S895" s="74"/>
      <c r="T895" s="61"/>
      <c r="V895" s="61"/>
      <c r="W895" s="61"/>
    </row>
    <row r="896">
      <c r="A896" s="61"/>
      <c r="B896" s="61"/>
      <c r="C896" s="61"/>
      <c r="G896" s="61"/>
      <c r="H896" s="61"/>
      <c r="J896" s="61"/>
      <c r="K896" s="62"/>
      <c r="L896" s="63"/>
      <c r="M896" s="63"/>
      <c r="N896" s="63"/>
      <c r="O896" s="63"/>
      <c r="P896" s="64"/>
      <c r="Q896" s="74"/>
      <c r="R896" s="74"/>
      <c r="S896" s="74"/>
      <c r="T896" s="61"/>
      <c r="V896" s="61"/>
      <c r="W896" s="61"/>
    </row>
    <row r="897">
      <c r="A897" s="61"/>
      <c r="B897" s="61"/>
      <c r="C897" s="61"/>
      <c r="G897" s="61"/>
      <c r="H897" s="61"/>
      <c r="J897" s="61"/>
      <c r="K897" s="62"/>
      <c r="L897" s="63"/>
      <c r="M897" s="63"/>
      <c r="N897" s="63"/>
      <c r="O897" s="63"/>
      <c r="P897" s="64"/>
      <c r="Q897" s="74"/>
      <c r="R897" s="74"/>
      <c r="S897" s="74"/>
      <c r="T897" s="61"/>
      <c r="V897" s="61"/>
      <c r="W897" s="61"/>
    </row>
    <row r="898">
      <c r="A898" s="61"/>
      <c r="B898" s="61"/>
      <c r="C898" s="61"/>
      <c r="G898" s="61"/>
      <c r="H898" s="61"/>
      <c r="J898" s="61"/>
      <c r="K898" s="62"/>
      <c r="L898" s="63"/>
      <c r="M898" s="63"/>
      <c r="N898" s="63"/>
      <c r="O898" s="63"/>
      <c r="P898" s="64"/>
      <c r="Q898" s="74"/>
      <c r="R898" s="74"/>
      <c r="S898" s="74"/>
      <c r="T898" s="61"/>
      <c r="V898" s="61"/>
      <c r="W898" s="61"/>
    </row>
    <row r="899">
      <c r="A899" s="61"/>
      <c r="B899" s="61"/>
      <c r="C899" s="61"/>
      <c r="G899" s="61"/>
      <c r="H899" s="61"/>
      <c r="J899" s="61"/>
      <c r="K899" s="62"/>
      <c r="L899" s="63"/>
      <c r="M899" s="63"/>
      <c r="N899" s="63"/>
      <c r="O899" s="63"/>
      <c r="P899" s="64"/>
      <c r="Q899" s="74"/>
      <c r="R899" s="74"/>
      <c r="S899" s="74"/>
      <c r="T899" s="61"/>
      <c r="V899" s="61"/>
      <c r="W899" s="61"/>
    </row>
    <row r="900">
      <c r="A900" s="61"/>
      <c r="B900" s="61"/>
      <c r="C900" s="61"/>
      <c r="G900" s="61"/>
      <c r="H900" s="61"/>
      <c r="J900" s="61"/>
      <c r="K900" s="62"/>
      <c r="L900" s="63"/>
      <c r="M900" s="63"/>
      <c r="N900" s="63"/>
      <c r="O900" s="63"/>
      <c r="P900" s="64"/>
      <c r="Q900" s="74"/>
      <c r="R900" s="74"/>
      <c r="S900" s="74"/>
      <c r="T900" s="61"/>
      <c r="V900" s="61"/>
      <c r="W900" s="61"/>
    </row>
    <row r="901">
      <c r="A901" s="61"/>
      <c r="B901" s="61"/>
      <c r="C901" s="61"/>
      <c r="G901" s="61"/>
      <c r="H901" s="61"/>
      <c r="J901" s="61"/>
      <c r="K901" s="62"/>
      <c r="L901" s="63"/>
      <c r="M901" s="63"/>
      <c r="N901" s="63"/>
      <c r="O901" s="63"/>
      <c r="P901" s="64"/>
      <c r="Q901" s="74"/>
      <c r="R901" s="74"/>
      <c r="S901" s="74"/>
      <c r="T901" s="61"/>
      <c r="V901" s="61"/>
      <c r="W901" s="61"/>
    </row>
    <row r="902">
      <c r="A902" s="61"/>
      <c r="B902" s="61"/>
      <c r="C902" s="61"/>
      <c r="G902" s="61"/>
      <c r="H902" s="61"/>
      <c r="J902" s="61"/>
      <c r="K902" s="62"/>
      <c r="L902" s="63"/>
      <c r="M902" s="63"/>
      <c r="N902" s="63"/>
      <c r="O902" s="63"/>
      <c r="P902" s="64"/>
      <c r="Q902" s="74"/>
      <c r="R902" s="74"/>
      <c r="S902" s="74"/>
      <c r="T902" s="61"/>
      <c r="V902" s="61"/>
      <c r="W902" s="61"/>
    </row>
    <row r="903">
      <c r="A903" s="61"/>
      <c r="B903" s="61"/>
      <c r="C903" s="61"/>
      <c r="G903" s="61"/>
      <c r="H903" s="61"/>
      <c r="J903" s="61"/>
      <c r="K903" s="62"/>
      <c r="L903" s="63"/>
      <c r="M903" s="63"/>
      <c r="N903" s="63"/>
      <c r="O903" s="63"/>
      <c r="P903" s="64"/>
      <c r="Q903" s="74"/>
      <c r="R903" s="74"/>
      <c r="S903" s="74"/>
      <c r="T903" s="61"/>
      <c r="V903" s="61"/>
      <c r="W903" s="61"/>
    </row>
    <row r="904">
      <c r="A904" s="61"/>
      <c r="B904" s="61"/>
      <c r="C904" s="61"/>
      <c r="G904" s="61"/>
      <c r="H904" s="61"/>
      <c r="J904" s="61"/>
      <c r="K904" s="62"/>
      <c r="L904" s="63"/>
      <c r="M904" s="63"/>
      <c r="N904" s="63"/>
      <c r="O904" s="63"/>
      <c r="P904" s="64"/>
      <c r="Q904" s="74"/>
      <c r="R904" s="74"/>
      <c r="S904" s="74"/>
      <c r="T904" s="61"/>
      <c r="V904" s="61"/>
      <c r="W904" s="61"/>
    </row>
    <row r="905">
      <c r="A905" s="61"/>
      <c r="B905" s="61"/>
      <c r="C905" s="61"/>
      <c r="G905" s="61"/>
      <c r="H905" s="61"/>
      <c r="J905" s="61"/>
      <c r="K905" s="62"/>
      <c r="L905" s="63"/>
      <c r="M905" s="63"/>
      <c r="N905" s="63"/>
      <c r="O905" s="63"/>
      <c r="P905" s="64"/>
      <c r="Q905" s="74"/>
      <c r="R905" s="74"/>
      <c r="S905" s="74"/>
      <c r="T905" s="61"/>
      <c r="V905" s="61"/>
      <c r="W905" s="61"/>
    </row>
    <row r="906">
      <c r="A906" s="61"/>
      <c r="B906" s="61"/>
      <c r="C906" s="61"/>
      <c r="G906" s="61"/>
      <c r="H906" s="61"/>
      <c r="J906" s="61"/>
      <c r="K906" s="62"/>
      <c r="L906" s="63"/>
      <c r="M906" s="63"/>
      <c r="N906" s="63"/>
      <c r="O906" s="63"/>
      <c r="P906" s="64"/>
      <c r="Q906" s="74"/>
      <c r="R906" s="74"/>
      <c r="S906" s="74"/>
      <c r="T906" s="61"/>
      <c r="V906" s="61"/>
      <c r="W906" s="61"/>
    </row>
    <row r="907">
      <c r="A907" s="61"/>
      <c r="B907" s="61"/>
      <c r="C907" s="61"/>
      <c r="G907" s="61"/>
      <c r="H907" s="61"/>
      <c r="J907" s="61"/>
      <c r="K907" s="62"/>
      <c r="L907" s="63"/>
      <c r="M907" s="63"/>
      <c r="N907" s="63"/>
      <c r="O907" s="63"/>
      <c r="P907" s="64"/>
      <c r="Q907" s="74"/>
      <c r="R907" s="74"/>
      <c r="S907" s="74"/>
      <c r="T907" s="61"/>
      <c r="V907" s="61"/>
      <c r="W907" s="61"/>
    </row>
    <row r="908">
      <c r="A908" s="61"/>
      <c r="B908" s="61"/>
      <c r="C908" s="61"/>
      <c r="G908" s="61"/>
      <c r="H908" s="61"/>
      <c r="J908" s="61"/>
      <c r="K908" s="62"/>
      <c r="L908" s="63"/>
      <c r="M908" s="63"/>
      <c r="N908" s="63"/>
      <c r="O908" s="63"/>
      <c r="P908" s="64"/>
      <c r="Q908" s="74"/>
      <c r="R908" s="74"/>
      <c r="S908" s="74"/>
      <c r="T908" s="61"/>
      <c r="V908" s="61"/>
      <c r="W908" s="61"/>
    </row>
    <row r="909">
      <c r="A909" s="61"/>
      <c r="B909" s="61"/>
      <c r="C909" s="61"/>
      <c r="G909" s="61"/>
      <c r="H909" s="61"/>
      <c r="J909" s="61"/>
      <c r="K909" s="62"/>
      <c r="L909" s="63"/>
      <c r="M909" s="63"/>
      <c r="N909" s="63"/>
      <c r="O909" s="63"/>
      <c r="P909" s="64"/>
      <c r="Q909" s="74"/>
      <c r="R909" s="74"/>
      <c r="S909" s="74"/>
      <c r="T909" s="61"/>
      <c r="V909" s="61"/>
      <c r="W909" s="61"/>
    </row>
    <row r="910">
      <c r="A910" s="61"/>
      <c r="B910" s="61"/>
      <c r="C910" s="61"/>
      <c r="G910" s="61"/>
      <c r="H910" s="61"/>
      <c r="J910" s="61"/>
      <c r="K910" s="62"/>
      <c r="L910" s="63"/>
      <c r="M910" s="63"/>
      <c r="N910" s="63"/>
      <c r="O910" s="63"/>
      <c r="P910" s="64"/>
      <c r="Q910" s="74"/>
      <c r="R910" s="74"/>
      <c r="S910" s="74"/>
      <c r="T910" s="61"/>
      <c r="V910" s="61"/>
      <c r="W910" s="61"/>
    </row>
    <row r="911">
      <c r="A911" s="61"/>
      <c r="B911" s="61"/>
      <c r="C911" s="61"/>
      <c r="G911" s="61"/>
      <c r="H911" s="61"/>
      <c r="J911" s="61"/>
      <c r="K911" s="62"/>
      <c r="L911" s="63"/>
      <c r="M911" s="63"/>
      <c r="N911" s="63"/>
      <c r="O911" s="63"/>
      <c r="P911" s="64"/>
      <c r="Q911" s="74"/>
      <c r="R911" s="74"/>
      <c r="S911" s="74"/>
      <c r="T911" s="61"/>
      <c r="V911" s="61"/>
      <c r="W911" s="61"/>
    </row>
    <row r="912">
      <c r="A912" s="61"/>
      <c r="B912" s="61"/>
      <c r="C912" s="61"/>
      <c r="G912" s="61"/>
      <c r="H912" s="61"/>
      <c r="J912" s="61"/>
      <c r="K912" s="62"/>
      <c r="L912" s="63"/>
      <c r="M912" s="63"/>
      <c r="N912" s="63"/>
      <c r="O912" s="63"/>
      <c r="P912" s="64"/>
      <c r="Q912" s="74"/>
      <c r="R912" s="74"/>
      <c r="S912" s="74"/>
      <c r="T912" s="61"/>
      <c r="V912" s="61"/>
      <c r="W912" s="61"/>
    </row>
    <row r="913">
      <c r="A913" s="61"/>
      <c r="B913" s="61"/>
      <c r="C913" s="61"/>
      <c r="G913" s="61"/>
      <c r="H913" s="61"/>
      <c r="J913" s="61"/>
      <c r="K913" s="62"/>
      <c r="L913" s="63"/>
      <c r="M913" s="63"/>
      <c r="N913" s="63"/>
      <c r="O913" s="63"/>
      <c r="P913" s="64"/>
      <c r="Q913" s="74"/>
      <c r="R913" s="74"/>
      <c r="S913" s="74"/>
      <c r="T913" s="61"/>
      <c r="V913" s="61"/>
      <c r="W913" s="61"/>
    </row>
    <row r="914">
      <c r="A914" s="61"/>
      <c r="B914" s="61"/>
      <c r="C914" s="61"/>
      <c r="G914" s="61"/>
      <c r="H914" s="61"/>
      <c r="J914" s="61"/>
      <c r="K914" s="62"/>
      <c r="L914" s="63"/>
      <c r="M914" s="63"/>
      <c r="N914" s="63"/>
      <c r="O914" s="63"/>
      <c r="P914" s="64"/>
      <c r="Q914" s="74"/>
      <c r="R914" s="74"/>
      <c r="S914" s="74"/>
      <c r="T914" s="61"/>
      <c r="V914" s="61"/>
      <c r="W914" s="61"/>
    </row>
    <row r="915">
      <c r="A915" s="61"/>
      <c r="B915" s="61"/>
      <c r="C915" s="61"/>
      <c r="G915" s="61"/>
      <c r="H915" s="61"/>
      <c r="J915" s="61"/>
      <c r="K915" s="62"/>
      <c r="L915" s="63"/>
      <c r="M915" s="63"/>
      <c r="N915" s="63"/>
      <c r="O915" s="63"/>
      <c r="P915" s="64"/>
      <c r="Q915" s="74"/>
      <c r="R915" s="74"/>
      <c r="S915" s="74"/>
      <c r="T915" s="61"/>
      <c r="V915" s="61"/>
      <c r="W915" s="61"/>
    </row>
    <row r="916">
      <c r="A916" s="61"/>
      <c r="B916" s="61"/>
      <c r="C916" s="61"/>
      <c r="G916" s="61"/>
      <c r="H916" s="61"/>
      <c r="J916" s="61"/>
      <c r="K916" s="62"/>
      <c r="L916" s="63"/>
      <c r="M916" s="63"/>
      <c r="N916" s="63"/>
      <c r="O916" s="63"/>
      <c r="P916" s="64"/>
      <c r="Q916" s="74"/>
      <c r="R916" s="74"/>
      <c r="S916" s="74"/>
      <c r="T916" s="61"/>
      <c r="V916" s="61"/>
      <c r="W916" s="61"/>
    </row>
    <row r="917">
      <c r="A917" s="61"/>
      <c r="B917" s="61"/>
      <c r="C917" s="61"/>
      <c r="G917" s="61"/>
      <c r="H917" s="61"/>
      <c r="J917" s="61"/>
      <c r="K917" s="62"/>
      <c r="L917" s="63"/>
      <c r="M917" s="63"/>
      <c r="N917" s="63"/>
      <c r="O917" s="63"/>
      <c r="P917" s="64"/>
      <c r="Q917" s="74"/>
      <c r="R917" s="74"/>
      <c r="S917" s="74"/>
      <c r="T917" s="61"/>
      <c r="V917" s="61"/>
      <c r="W917" s="61"/>
    </row>
    <row r="918">
      <c r="A918" s="61"/>
      <c r="B918" s="61"/>
      <c r="C918" s="61"/>
      <c r="G918" s="61"/>
      <c r="H918" s="61"/>
      <c r="J918" s="61"/>
      <c r="K918" s="62"/>
      <c r="L918" s="63"/>
      <c r="M918" s="63"/>
      <c r="N918" s="63"/>
      <c r="O918" s="63"/>
      <c r="P918" s="64"/>
      <c r="Q918" s="74"/>
      <c r="R918" s="74"/>
      <c r="S918" s="74"/>
      <c r="T918" s="61"/>
      <c r="V918" s="61"/>
      <c r="W918" s="61"/>
    </row>
    <row r="919">
      <c r="A919" s="61"/>
      <c r="B919" s="61"/>
      <c r="C919" s="61"/>
      <c r="G919" s="61"/>
      <c r="H919" s="61"/>
      <c r="J919" s="61"/>
      <c r="K919" s="62"/>
      <c r="L919" s="63"/>
      <c r="M919" s="63"/>
      <c r="N919" s="63"/>
      <c r="O919" s="63"/>
      <c r="P919" s="64"/>
      <c r="Q919" s="74"/>
      <c r="R919" s="74"/>
      <c r="S919" s="74"/>
      <c r="T919" s="61"/>
      <c r="V919" s="61"/>
      <c r="W919" s="61"/>
    </row>
    <row r="920">
      <c r="A920" s="61"/>
      <c r="B920" s="61"/>
      <c r="C920" s="61"/>
      <c r="G920" s="61"/>
      <c r="H920" s="61"/>
      <c r="J920" s="61"/>
      <c r="K920" s="62"/>
      <c r="L920" s="63"/>
      <c r="M920" s="63"/>
      <c r="N920" s="63"/>
      <c r="O920" s="63"/>
      <c r="P920" s="64"/>
      <c r="Q920" s="74"/>
      <c r="R920" s="74"/>
      <c r="S920" s="74"/>
      <c r="T920" s="61"/>
      <c r="V920" s="61"/>
      <c r="W920" s="61"/>
    </row>
    <row r="921">
      <c r="A921" s="61"/>
      <c r="B921" s="61"/>
      <c r="C921" s="61"/>
      <c r="G921" s="61"/>
      <c r="H921" s="61"/>
      <c r="J921" s="61"/>
      <c r="K921" s="62"/>
      <c r="L921" s="63"/>
      <c r="M921" s="63"/>
      <c r="N921" s="63"/>
      <c r="O921" s="63"/>
      <c r="P921" s="64"/>
      <c r="Q921" s="74"/>
      <c r="R921" s="74"/>
      <c r="S921" s="74"/>
      <c r="T921" s="61"/>
      <c r="V921" s="61"/>
      <c r="W921" s="61"/>
    </row>
    <row r="922">
      <c r="A922" s="61"/>
      <c r="B922" s="61"/>
      <c r="C922" s="61"/>
      <c r="G922" s="61"/>
      <c r="H922" s="61"/>
      <c r="J922" s="61"/>
      <c r="K922" s="62"/>
      <c r="L922" s="63"/>
      <c r="M922" s="63"/>
      <c r="N922" s="63"/>
      <c r="O922" s="63"/>
      <c r="P922" s="64"/>
      <c r="Q922" s="74"/>
      <c r="R922" s="74"/>
      <c r="S922" s="74"/>
      <c r="T922" s="61"/>
      <c r="V922" s="61"/>
      <c r="W922" s="61"/>
    </row>
    <row r="923">
      <c r="A923" s="61"/>
      <c r="B923" s="61"/>
      <c r="C923" s="61"/>
      <c r="G923" s="61"/>
      <c r="H923" s="61"/>
      <c r="J923" s="61"/>
      <c r="K923" s="62"/>
      <c r="L923" s="63"/>
      <c r="M923" s="63"/>
      <c r="N923" s="63"/>
      <c r="O923" s="63"/>
      <c r="P923" s="64"/>
      <c r="Q923" s="74"/>
      <c r="R923" s="74"/>
      <c r="S923" s="74"/>
      <c r="T923" s="61"/>
      <c r="V923" s="61"/>
      <c r="W923" s="61"/>
    </row>
    <row r="924">
      <c r="A924" s="61"/>
      <c r="B924" s="61"/>
      <c r="C924" s="61"/>
      <c r="G924" s="61"/>
      <c r="H924" s="61"/>
      <c r="J924" s="61"/>
      <c r="K924" s="62"/>
      <c r="L924" s="63"/>
      <c r="M924" s="63"/>
      <c r="N924" s="63"/>
      <c r="O924" s="63"/>
      <c r="P924" s="64"/>
      <c r="Q924" s="74"/>
      <c r="R924" s="74"/>
      <c r="S924" s="74"/>
      <c r="T924" s="61"/>
      <c r="V924" s="61"/>
      <c r="W924" s="61"/>
    </row>
    <row r="925">
      <c r="A925" s="61"/>
      <c r="B925" s="61"/>
      <c r="C925" s="61"/>
      <c r="G925" s="61"/>
      <c r="H925" s="61"/>
      <c r="J925" s="61"/>
      <c r="K925" s="62"/>
      <c r="L925" s="63"/>
      <c r="M925" s="63"/>
      <c r="N925" s="63"/>
      <c r="O925" s="63"/>
      <c r="P925" s="64"/>
      <c r="Q925" s="74"/>
      <c r="R925" s="74"/>
      <c r="S925" s="74"/>
      <c r="T925" s="61"/>
      <c r="V925" s="61"/>
      <c r="W925" s="61"/>
    </row>
    <row r="926">
      <c r="A926" s="61"/>
      <c r="B926" s="61"/>
      <c r="C926" s="61"/>
      <c r="G926" s="61"/>
      <c r="H926" s="61"/>
      <c r="J926" s="61"/>
      <c r="K926" s="62"/>
      <c r="L926" s="63"/>
      <c r="M926" s="63"/>
      <c r="N926" s="63"/>
      <c r="O926" s="63"/>
      <c r="P926" s="64"/>
      <c r="Q926" s="74"/>
      <c r="R926" s="74"/>
      <c r="S926" s="74"/>
      <c r="T926" s="61"/>
      <c r="V926" s="61"/>
      <c r="W926" s="61"/>
    </row>
    <row r="927">
      <c r="A927" s="61"/>
      <c r="B927" s="61"/>
      <c r="C927" s="61"/>
      <c r="G927" s="61"/>
      <c r="H927" s="61"/>
      <c r="J927" s="61"/>
      <c r="K927" s="62"/>
      <c r="L927" s="63"/>
      <c r="M927" s="63"/>
      <c r="N927" s="63"/>
      <c r="O927" s="63"/>
      <c r="P927" s="64"/>
      <c r="Q927" s="74"/>
      <c r="R927" s="74"/>
      <c r="S927" s="74"/>
      <c r="T927" s="61"/>
      <c r="V927" s="61"/>
      <c r="W927" s="61"/>
    </row>
    <row r="928">
      <c r="A928" s="61"/>
      <c r="B928" s="61"/>
      <c r="C928" s="61"/>
      <c r="G928" s="61"/>
      <c r="H928" s="61"/>
      <c r="J928" s="61"/>
      <c r="K928" s="62"/>
      <c r="L928" s="63"/>
      <c r="M928" s="63"/>
      <c r="N928" s="63"/>
      <c r="O928" s="63"/>
      <c r="P928" s="64"/>
      <c r="Q928" s="74"/>
      <c r="R928" s="74"/>
      <c r="S928" s="74"/>
      <c r="T928" s="61"/>
      <c r="V928" s="61"/>
      <c r="W928" s="61"/>
    </row>
    <row r="929">
      <c r="A929" s="61"/>
      <c r="B929" s="61"/>
      <c r="C929" s="61"/>
      <c r="G929" s="61"/>
      <c r="H929" s="61"/>
      <c r="J929" s="61"/>
      <c r="K929" s="62"/>
      <c r="L929" s="63"/>
      <c r="M929" s="63"/>
      <c r="N929" s="63"/>
      <c r="O929" s="63"/>
      <c r="P929" s="64"/>
      <c r="Q929" s="74"/>
      <c r="R929" s="74"/>
      <c r="S929" s="74"/>
      <c r="T929" s="61"/>
      <c r="V929" s="61"/>
      <c r="W929" s="61"/>
    </row>
    <row r="930">
      <c r="A930" s="61"/>
      <c r="B930" s="61"/>
      <c r="C930" s="61"/>
      <c r="G930" s="61"/>
      <c r="H930" s="61"/>
      <c r="J930" s="61"/>
      <c r="K930" s="62"/>
      <c r="L930" s="63"/>
      <c r="M930" s="63"/>
      <c r="N930" s="63"/>
      <c r="O930" s="63"/>
      <c r="P930" s="64"/>
      <c r="Q930" s="74"/>
      <c r="R930" s="74"/>
      <c r="S930" s="74"/>
      <c r="T930" s="61"/>
      <c r="V930" s="61"/>
      <c r="W930" s="61"/>
    </row>
    <row r="931">
      <c r="A931" s="61"/>
      <c r="B931" s="61"/>
      <c r="C931" s="61"/>
      <c r="G931" s="61"/>
      <c r="H931" s="61"/>
      <c r="J931" s="61"/>
      <c r="K931" s="62"/>
      <c r="L931" s="63"/>
      <c r="M931" s="63"/>
      <c r="N931" s="63"/>
      <c r="O931" s="63"/>
      <c r="P931" s="64"/>
      <c r="Q931" s="74"/>
      <c r="R931" s="74"/>
      <c r="S931" s="74"/>
      <c r="T931" s="61"/>
      <c r="V931" s="61"/>
      <c r="W931" s="61"/>
    </row>
    <row r="932">
      <c r="A932" s="61"/>
      <c r="B932" s="61"/>
      <c r="C932" s="61"/>
      <c r="G932" s="61"/>
      <c r="H932" s="61"/>
      <c r="J932" s="61"/>
      <c r="K932" s="62"/>
      <c r="L932" s="63"/>
      <c r="M932" s="63"/>
      <c r="N932" s="63"/>
      <c r="O932" s="63"/>
      <c r="P932" s="64"/>
      <c r="Q932" s="74"/>
      <c r="R932" s="74"/>
      <c r="S932" s="74"/>
      <c r="T932" s="61"/>
      <c r="V932" s="61"/>
      <c r="W932" s="61"/>
    </row>
    <row r="933">
      <c r="A933" s="61"/>
      <c r="B933" s="61"/>
      <c r="C933" s="61"/>
      <c r="G933" s="61"/>
      <c r="H933" s="61"/>
      <c r="J933" s="61"/>
      <c r="K933" s="62"/>
      <c r="L933" s="63"/>
      <c r="M933" s="63"/>
      <c r="N933" s="63"/>
      <c r="O933" s="63"/>
      <c r="P933" s="64"/>
      <c r="Q933" s="74"/>
      <c r="R933" s="74"/>
      <c r="S933" s="74"/>
      <c r="T933" s="61"/>
      <c r="V933" s="61"/>
      <c r="W933" s="61"/>
    </row>
    <row r="934">
      <c r="A934" s="61"/>
      <c r="B934" s="61"/>
      <c r="C934" s="61"/>
      <c r="G934" s="61"/>
      <c r="H934" s="61"/>
      <c r="J934" s="61"/>
      <c r="K934" s="62"/>
      <c r="L934" s="63"/>
      <c r="M934" s="63"/>
      <c r="N934" s="63"/>
      <c r="O934" s="63"/>
      <c r="P934" s="64"/>
      <c r="Q934" s="74"/>
      <c r="R934" s="74"/>
      <c r="S934" s="74"/>
      <c r="T934" s="61"/>
      <c r="V934" s="61"/>
      <c r="W934" s="61"/>
    </row>
    <row r="935">
      <c r="A935" s="61"/>
      <c r="B935" s="61"/>
      <c r="C935" s="61"/>
      <c r="G935" s="61"/>
      <c r="H935" s="61"/>
      <c r="J935" s="61"/>
      <c r="K935" s="62"/>
      <c r="L935" s="63"/>
      <c r="M935" s="63"/>
      <c r="N935" s="63"/>
      <c r="O935" s="63"/>
      <c r="P935" s="64"/>
      <c r="Q935" s="74"/>
      <c r="R935" s="74"/>
      <c r="S935" s="74"/>
      <c r="T935" s="61"/>
      <c r="V935" s="61"/>
      <c r="W935" s="61"/>
    </row>
    <row r="936">
      <c r="A936" s="61"/>
      <c r="B936" s="61"/>
      <c r="C936" s="61"/>
      <c r="G936" s="61"/>
      <c r="H936" s="61"/>
      <c r="J936" s="61"/>
      <c r="K936" s="62"/>
      <c r="L936" s="63"/>
      <c r="M936" s="63"/>
      <c r="N936" s="63"/>
      <c r="O936" s="63"/>
      <c r="P936" s="64"/>
      <c r="Q936" s="74"/>
      <c r="R936" s="74"/>
      <c r="S936" s="74"/>
      <c r="T936" s="61"/>
      <c r="V936" s="61"/>
      <c r="W936" s="61"/>
    </row>
    <row r="937">
      <c r="A937" s="61"/>
      <c r="B937" s="61"/>
      <c r="C937" s="61"/>
      <c r="G937" s="61"/>
      <c r="H937" s="61"/>
      <c r="J937" s="61"/>
      <c r="K937" s="62"/>
      <c r="L937" s="63"/>
      <c r="M937" s="63"/>
      <c r="N937" s="63"/>
      <c r="O937" s="63"/>
      <c r="P937" s="64"/>
      <c r="Q937" s="74"/>
      <c r="R937" s="74"/>
      <c r="S937" s="74"/>
      <c r="T937" s="61"/>
      <c r="V937" s="61"/>
      <c r="W937" s="61"/>
    </row>
    <row r="938">
      <c r="A938" s="61"/>
      <c r="B938" s="61"/>
      <c r="C938" s="61"/>
      <c r="G938" s="61"/>
      <c r="H938" s="61"/>
      <c r="J938" s="61"/>
      <c r="K938" s="62"/>
      <c r="L938" s="63"/>
      <c r="M938" s="63"/>
      <c r="N938" s="63"/>
      <c r="O938" s="63"/>
      <c r="P938" s="64"/>
      <c r="Q938" s="74"/>
      <c r="R938" s="74"/>
      <c r="S938" s="74"/>
      <c r="T938" s="61"/>
      <c r="V938" s="61"/>
      <c r="W938" s="61"/>
    </row>
    <row r="939">
      <c r="A939" s="61"/>
      <c r="B939" s="61"/>
      <c r="C939" s="61"/>
      <c r="G939" s="61"/>
      <c r="H939" s="61"/>
      <c r="J939" s="61"/>
      <c r="K939" s="62"/>
      <c r="L939" s="63"/>
      <c r="M939" s="63"/>
      <c r="N939" s="63"/>
      <c r="O939" s="63"/>
      <c r="P939" s="64"/>
      <c r="Q939" s="74"/>
      <c r="R939" s="74"/>
      <c r="S939" s="74"/>
      <c r="T939" s="61"/>
      <c r="V939" s="61"/>
      <c r="W939" s="61"/>
    </row>
    <row r="940">
      <c r="A940" s="61"/>
      <c r="B940" s="61"/>
      <c r="C940" s="61"/>
      <c r="G940" s="61"/>
      <c r="H940" s="61"/>
      <c r="J940" s="61"/>
      <c r="K940" s="62"/>
      <c r="L940" s="63"/>
      <c r="M940" s="63"/>
      <c r="N940" s="63"/>
      <c r="O940" s="63"/>
      <c r="P940" s="64"/>
      <c r="Q940" s="74"/>
      <c r="R940" s="74"/>
      <c r="S940" s="74"/>
      <c r="T940" s="61"/>
      <c r="V940" s="61"/>
      <c r="W940" s="61"/>
    </row>
    <row r="941">
      <c r="A941" s="61"/>
      <c r="B941" s="61"/>
      <c r="C941" s="61"/>
      <c r="G941" s="61"/>
      <c r="H941" s="61"/>
      <c r="J941" s="61"/>
      <c r="K941" s="62"/>
      <c r="L941" s="63"/>
      <c r="M941" s="63"/>
      <c r="N941" s="63"/>
      <c r="O941" s="63"/>
      <c r="P941" s="64"/>
      <c r="Q941" s="74"/>
      <c r="R941" s="74"/>
      <c r="S941" s="74"/>
      <c r="T941" s="61"/>
      <c r="V941" s="61"/>
      <c r="W941" s="61"/>
    </row>
    <row r="942">
      <c r="A942" s="61"/>
      <c r="B942" s="61"/>
      <c r="C942" s="61"/>
      <c r="G942" s="61"/>
      <c r="H942" s="61"/>
      <c r="J942" s="61"/>
      <c r="K942" s="62"/>
      <c r="L942" s="63"/>
      <c r="M942" s="63"/>
      <c r="N942" s="63"/>
      <c r="O942" s="63"/>
      <c r="P942" s="64"/>
      <c r="Q942" s="74"/>
      <c r="R942" s="74"/>
      <c r="S942" s="74"/>
      <c r="T942" s="61"/>
      <c r="V942" s="61"/>
      <c r="W942" s="61"/>
    </row>
    <row r="943">
      <c r="A943" s="61"/>
      <c r="B943" s="61"/>
      <c r="C943" s="61"/>
      <c r="G943" s="61"/>
      <c r="H943" s="61"/>
      <c r="J943" s="61"/>
      <c r="K943" s="62"/>
      <c r="L943" s="63"/>
      <c r="M943" s="63"/>
      <c r="N943" s="63"/>
      <c r="O943" s="63"/>
      <c r="P943" s="64"/>
      <c r="Q943" s="74"/>
      <c r="R943" s="74"/>
      <c r="S943" s="74"/>
      <c r="T943" s="61"/>
      <c r="V943" s="61"/>
      <c r="W943" s="61"/>
    </row>
    <row r="944">
      <c r="A944" s="61"/>
      <c r="B944" s="61"/>
      <c r="C944" s="61"/>
      <c r="G944" s="61"/>
      <c r="H944" s="61"/>
      <c r="J944" s="61"/>
      <c r="K944" s="62"/>
      <c r="L944" s="63"/>
      <c r="M944" s="63"/>
      <c r="N944" s="63"/>
      <c r="O944" s="63"/>
      <c r="P944" s="64"/>
      <c r="Q944" s="74"/>
      <c r="R944" s="74"/>
      <c r="S944" s="74"/>
      <c r="T944" s="61"/>
      <c r="V944" s="61"/>
      <c r="W944" s="61"/>
    </row>
    <row r="945">
      <c r="A945" s="61"/>
      <c r="B945" s="61"/>
      <c r="C945" s="61"/>
      <c r="G945" s="61"/>
      <c r="H945" s="61"/>
      <c r="J945" s="61"/>
      <c r="K945" s="62"/>
      <c r="L945" s="63"/>
      <c r="M945" s="63"/>
      <c r="N945" s="63"/>
      <c r="O945" s="63"/>
      <c r="P945" s="64"/>
      <c r="Q945" s="74"/>
      <c r="R945" s="74"/>
      <c r="S945" s="74"/>
      <c r="T945" s="61"/>
      <c r="V945" s="61"/>
      <c r="W945" s="61"/>
    </row>
    <row r="946">
      <c r="A946" s="61"/>
      <c r="B946" s="61"/>
      <c r="C946" s="61"/>
      <c r="G946" s="61"/>
      <c r="H946" s="61"/>
      <c r="J946" s="61"/>
      <c r="K946" s="62"/>
      <c r="L946" s="63"/>
      <c r="M946" s="63"/>
      <c r="N946" s="63"/>
      <c r="O946" s="63"/>
      <c r="P946" s="64"/>
      <c r="Q946" s="74"/>
      <c r="R946" s="74"/>
      <c r="S946" s="74"/>
      <c r="T946" s="61"/>
      <c r="V946" s="61"/>
      <c r="W946" s="61"/>
    </row>
    <row r="947">
      <c r="A947" s="61"/>
      <c r="B947" s="61"/>
      <c r="C947" s="61"/>
      <c r="G947" s="61"/>
      <c r="H947" s="61"/>
      <c r="J947" s="61"/>
      <c r="K947" s="62"/>
      <c r="L947" s="63"/>
      <c r="M947" s="63"/>
      <c r="N947" s="63"/>
      <c r="O947" s="63"/>
      <c r="P947" s="64"/>
      <c r="Q947" s="74"/>
      <c r="R947" s="74"/>
      <c r="S947" s="74"/>
      <c r="T947" s="61"/>
      <c r="V947" s="61"/>
      <c r="W947" s="61"/>
    </row>
    <row r="948">
      <c r="A948" s="61"/>
      <c r="B948" s="61"/>
      <c r="C948" s="61"/>
      <c r="G948" s="61"/>
      <c r="H948" s="61"/>
      <c r="J948" s="61"/>
      <c r="K948" s="62"/>
      <c r="L948" s="63"/>
      <c r="M948" s="63"/>
      <c r="N948" s="63"/>
      <c r="O948" s="63"/>
      <c r="P948" s="64"/>
      <c r="Q948" s="74"/>
      <c r="R948" s="74"/>
      <c r="S948" s="74"/>
      <c r="T948" s="61"/>
      <c r="V948" s="61"/>
      <c r="W948" s="61"/>
    </row>
    <row r="949">
      <c r="A949" s="61"/>
      <c r="B949" s="61"/>
      <c r="C949" s="61"/>
      <c r="G949" s="61"/>
      <c r="H949" s="61"/>
      <c r="J949" s="61"/>
      <c r="K949" s="62"/>
      <c r="L949" s="63"/>
      <c r="M949" s="63"/>
      <c r="N949" s="63"/>
      <c r="O949" s="63"/>
      <c r="P949" s="64"/>
      <c r="Q949" s="74"/>
      <c r="R949" s="74"/>
      <c r="S949" s="74"/>
      <c r="T949" s="61"/>
      <c r="V949" s="61"/>
      <c r="W949" s="61"/>
    </row>
    <row r="950">
      <c r="A950" s="61"/>
      <c r="B950" s="61"/>
      <c r="C950" s="61"/>
      <c r="G950" s="61"/>
      <c r="H950" s="61"/>
      <c r="J950" s="61"/>
      <c r="K950" s="62"/>
      <c r="L950" s="63"/>
      <c r="M950" s="63"/>
      <c r="N950" s="63"/>
      <c r="O950" s="63"/>
      <c r="P950" s="64"/>
      <c r="Q950" s="74"/>
      <c r="R950" s="74"/>
      <c r="S950" s="74"/>
      <c r="T950" s="61"/>
      <c r="V950" s="61"/>
      <c r="W950" s="61"/>
    </row>
    <row r="951">
      <c r="A951" s="61"/>
      <c r="B951" s="61"/>
      <c r="C951" s="61"/>
      <c r="G951" s="61"/>
      <c r="H951" s="61"/>
      <c r="J951" s="61"/>
      <c r="K951" s="62"/>
      <c r="L951" s="63"/>
      <c r="M951" s="63"/>
      <c r="N951" s="63"/>
      <c r="O951" s="63"/>
      <c r="P951" s="64"/>
      <c r="Q951" s="74"/>
      <c r="R951" s="74"/>
      <c r="S951" s="74"/>
      <c r="T951" s="61"/>
      <c r="V951" s="61"/>
      <c r="W951" s="61"/>
    </row>
    <row r="952">
      <c r="A952" s="61"/>
      <c r="B952" s="61"/>
      <c r="C952" s="61"/>
      <c r="G952" s="61"/>
      <c r="H952" s="61"/>
      <c r="J952" s="61"/>
      <c r="K952" s="62"/>
      <c r="L952" s="63"/>
      <c r="M952" s="63"/>
      <c r="N952" s="63"/>
      <c r="O952" s="63"/>
      <c r="P952" s="64"/>
      <c r="Q952" s="74"/>
      <c r="R952" s="74"/>
      <c r="S952" s="74"/>
      <c r="T952" s="61"/>
      <c r="V952" s="61"/>
      <c r="W952" s="61"/>
    </row>
    <row r="953">
      <c r="A953" s="61"/>
      <c r="B953" s="61"/>
      <c r="C953" s="61"/>
      <c r="G953" s="61"/>
      <c r="H953" s="61"/>
      <c r="J953" s="61"/>
      <c r="K953" s="62"/>
      <c r="L953" s="63"/>
      <c r="M953" s="63"/>
      <c r="N953" s="63"/>
      <c r="O953" s="63"/>
      <c r="P953" s="64"/>
      <c r="Q953" s="74"/>
      <c r="R953" s="74"/>
      <c r="S953" s="74"/>
      <c r="T953" s="61"/>
      <c r="V953" s="61"/>
      <c r="W953" s="61"/>
    </row>
    <row r="954">
      <c r="A954" s="61"/>
      <c r="B954" s="61"/>
      <c r="C954" s="61"/>
      <c r="G954" s="61"/>
      <c r="H954" s="61"/>
      <c r="J954" s="61"/>
      <c r="K954" s="62"/>
      <c r="L954" s="63"/>
      <c r="M954" s="63"/>
      <c r="N954" s="63"/>
      <c r="O954" s="63"/>
      <c r="P954" s="64"/>
      <c r="Q954" s="74"/>
      <c r="R954" s="74"/>
      <c r="S954" s="74"/>
      <c r="T954" s="61"/>
      <c r="V954" s="61"/>
      <c r="W954" s="61"/>
    </row>
    <row r="955">
      <c r="A955" s="61"/>
      <c r="B955" s="61"/>
      <c r="C955" s="61"/>
      <c r="G955" s="61"/>
      <c r="H955" s="61"/>
      <c r="J955" s="61"/>
      <c r="K955" s="62"/>
      <c r="L955" s="63"/>
      <c r="M955" s="63"/>
      <c r="N955" s="63"/>
      <c r="O955" s="63"/>
      <c r="P955" s="64"/>
      <c r="Q955" s="74"/>
      <c r="R955" s="74"/>
      <c r="S955" s="74"/>
      <c r="T955" s="61"/>
      <c r="V955" s="61"/>
      <c r="W955" s="61"/>
    </row>
    <row r="956">
      <c r="A956" s="61"/>
      <c r="B956" s="61"/>
      <c r="C956" s="61"/>
      <c r="G956" s="61"/>
      <c r="H956" s="61"/>
      <c r="J956" s="61"/>
      <c r="K956" s="62"/>
      <c r="L956" s="63"/>
      <c r="M956" s="63"/>
      <c r="N956" s="63"/>
      <c r="O956" s="63"/>
      <c r="P956" s="64"/>
      <c r="Q956" s="74"/>
      <c r="R956" s="74"/>
      <c r="S956" s="74"/>
      <c r="T956" s="61"/>
      <c r="V956" s="61"/>
      <c r="W956" s="61"/>
    </row>
    <row r="957">
      <c r="A957" s="61"/>
      <c r="B957" s="61"/>
      <c r="C957" s="61"/>
      <c r="G957" s="61"/>
      <c r="H957" s="61"/>
      <c r="J957" s="61"/>
      <c r="K957" s="62"/>
      <c r="L957" s="63"/>
      <c r="M957" s="63"/>
      <c r="N957" s="63"/>
      <c r="O957" s="63"/>
      <c r="P957" s="64"/>
      <c r="Q957" s="74"/>
      <c r="R957" s="74"/>
      <c r="S957" s="74"/>
      <c r="T957" s="61"/>
      <c r="V957" s="61"/>
      <c r="W957" s="61"/>
    </row>
    <row r="958">
      <c r="A958" s="61"/>
      <c r="B958" s="61"/>
      <c r="C958" s="61"/>
      <c r="G958" s="61"/>
      <c r="H958" s="61"/>
      <c r="J958" s="61"/>
      <c r="K958" s="62"/>
      <c r="L958" s="63"/>
      <c r="M958" s="63"/>
      <c r="N958" s="63"/>
      <c r="O958" s="63"/>
      <c r="P958" s="64"/>
      <c r="Q958" s="74"/>
      <c r="R958" s="74"/>
      <c r="S958" s="74"/>
      <c r="T958" s="61"/>
      <c r="V958" s="61"/>
      <c r="W958" s="61"/>
    </row>
    <row r="959">
      <c r="A959" s="61"/>
      <c r="B959" s="61"/>
      <c r="C959" s="61"/>
      <c r="G959" s="61"/>
      <c r="H959" s="61"/>
      <c r="J959" s="61"/>
      <c r="K959" s="62"/>
      <c r="L959" s="63"/>
      <c r="M959" s="63"/>
      <c r="N959" s="63"/>
      <c r="O959" s="63"/>
      <c r="P959" s="64"/>
      <c r="Q959" s="74"/>
      <c r="R959" s="74"/>
      <c r="S959" s="74"/>
      <c r="T959" s="61"/>
      <c r="V959" s="61"/>
      <c r="W959" s="61"/>
    </row>
    <row r="960">
      <c r="A960" s="61"/>
      <c r="B960" s="61"/>
      <c r="C960" s="61"/>
      <c r="G960" s="61"/>
      <c r="H960" s="61"/>
      <c r="J960" s="61"/>
      <c r="K960" s="62"/>
      <c r="L960" s="63"/>
      <c r="M960" s="63"/>
      <c r="N960" s="63"/>
      <c r="O960" s="63"/>
      <c r="P960" s="64"/>
      <c r="Q960" s="74"/>
      <c r="R960" s="74"/>
      <c r="S960" s="74"/>
      <c r="T960" s="61"/>
      <c r="V960" s="61"/>
      <c r="W960" s="61"/>
    </row>
    <row r="961">
      <c r="A961" s="61"/>
      <c r="B961" s="61"/>
      <c r="C961" s="61"/>
      <c r="G961" s="61"/>
      <c r="H961" s="61"/>
      <c r="J961" s="61"/>
      <c r="K961" s="62"/>
      <c r="L961" s="63"/>
      <c r="M961" s="63"/>
      <c r="N961" s="63"/>
      <c r="O961" s="63"/>
      <c r="P961" s="64"/>
      <c r="Q961" s="74"/>
      <c r="R961" s="74"/>
      <c r="S961" s="74"/>
      <c r="T961" s="61"/>
      <c r="V961" s="61"/>
      <c r="W961" s="61"/>
    </row>
    <row r="962">
      <c r="A962" s="61"/>
      <c r="B962" s="61"/>
      <c r="C962" s="61"/>
      <c r="G962" s="61"/>
      <c r="H962" s="61"/>
      <c r="J962" s="61"/>
      <c r="K962" s="62"/>
      <c r="L962" s="63"/>
      <c r="M962" s="63"/>
      <c r="N962" s="63"/>
      <c r="O962" s="63"/>
      <c r="P962" s="64"/>
      <c r="Q962" s="74"/>
      <c r="R962" s="74"/>
      <c r="S962" s="74"/>
      <c r="T962" s="61"/>
      <c r="V962" s="61"/>
      <c r="W962" s="61"/>
    </row>
    <row r="963">
      <c r="A963" s="61"/>
      <c r="B963" s="61"/>
      <c r="C963" s="61"/>
      <c r="G963" s="61"/>
      <c r="H963" s="61"/>
      <c r="J963" s="61"/>
      <c r="K963" s="62"/>
      <c r="L963" s="63"/>
      <c r="M963" s="63"/>
      <c r="N963" s="63"/>
      <c r="O963" s="63"/>
      <c r="P963" s="64"/>
      <c r="Q963" s="74"/>
      <c r="R963" s="74"/>
      <c r="S963" s="74"/>
      <c r="T963" s="61"/>
      <c r="V963" s="61"/>
      <c r="W963" s="61"/>
    </row>
    <row r="964">
      <c r="A964" s="61"/>
      <c r="B964" s="61"/>
      <c r="C964" s="61"/>
      <c r="G964" s="61"/>
      <c r="H964" s="61"/>
      <c r="J964" s="61"/>
      <c r="K964" s="62"/>
      <c r="L964" s="63"/>
      <c r="M964" s="63"/>
      <c r="N964" s="63"/>
      <c r="O964" s="63"/>
      <c r="P964" s="64"/>
      <c r="Q964" s="74"/>
      <c r="R964" s="74"/>
      <c r="S964" s="74"/>
      <c r="T964" s="61"/>
      <c r="V964" s="61"/>
      <c r="W964" s="61"/>
    </row>
    <row r="965">
      <c r="A965" s="61"/>
      <c r="B965" s="61"/>
      <c r="C965" s="61"/>
      <c r="G965" s="61"/>
      <c r="H965" s="61"/>
      <c r="J965" s="61"/>
      <c r="K965" s="62"/>
      <c r="L965" s="63"/>
      <c r="M965" s="63"/>
      <c r="N965" s="63"/>
      <c r="O965" s="63"/>
      <c r="P965" s="64"/>
      <c r="Q965" s="74"/>
      <c r="R965" s="74"/>
      <c r="S965" s="74"/>
      <c r="T965" s="61"/>
      <c r="V965" s="61"/>
      <c r="W965" s="61"/>
    </row>
    <row r="966">
      <c r="A966" s="61"/>
      <c r="B966" s="61"/>
      <c r="C966" s="61"/>
      <c r="G966" s="61"/>
      <c r="H966" s="61"/>
      <c r="J966" s="61"/>
      <c r="K966" s="62"/>
      <c r="L966" s="63"/>
      <c r="M966" s="63"/>
      <c r="N966" s="63"/>
      <c r="O966" s="63"/>
      <c r="P966" s="64"/>
      <c r="Q966" s="74"/>
      <c r="R966" s="74"/>
      <c r="S966" s="74"/>
      <c r="T966" s="61"/>
      <c r="V966" s="61"/>
      <c r="W966" s="61"/>
    </row>
    <row r="967">
      <c r="A967" s="61"/>
      <c r="B967" s="61"/>
      <c r="C967" s="61"/>
      <c r="G967" s="61"/>
      <c r="H967" s="61"/>
      <c r="J967" s="61"/>
      <c r="K967" s="62"/>
      <c r="L967" s="63"/>
      <c r="M967" s="63"/>
      <c r="N967" s="63"/>
      <c r="O967" s="63"/>
      <c r="P967" s="64"/>
      <c r="Q967" s="74"/>
      <c r="R967" s="74"/>
      <c r="S967" s="74"/>
      <c r="T967" s="61"/>
      <c r="V967" s="61"/>
      <c r="W967" s="61"/>
    </row>
    <row r="968">
      <c r="A968" s="61"/>
      <c r="B968" s="61"/>
      <c r="C968" s="61"/>
      <c r="G968" s="61"/>
      <c r="H968" s="61"/>
      <c r="J968" s="61"/>
      <c r="K968" s="62"/>
      <c r="L968" s="63"/>
      <c r="M968" s="63"/>
      <c r="N968" s="63"/>
      <c r="O968" s="63"/>
      <c r="P968" s="64"/>
      <c r="Q968" s="74"/>
      <c r="R968" s="74"/>
      <c r="S968" s="74"/>
      <c r="T968" s="61"/>
      <c r="V968" s="61"/>
      <c r="W968" s="61"/>
    </row>
    <row r="969">
      <c r="A969" s="61"/>
      <c r="B969" s="61"/>
      <c r="C969" s="61"/>
      <c r="G969" s="61"/>
      <c r="H969" s="61"/>
      <c r="J969" s="61"/>
      <c r="K969" s="62"/>
      <c r="L969" s="63"/>
      <c r="M969" s="63"/>
      <c r="N969" s="63"/>
      <c r="O969" s="63"/>
      <c r="P969" s="64"/>
      <c r="Q969" s="74"/>
      <c r="R969" s="74"/>
      <c r="S969" s="74"/>
      <c r="T969" s="61"/>
      <c r="V969" s="61"/>
      <c r="W969" s="61"/>
    </row>
    <row r="970">
      <c r="A970" s="61"/>
      <c r="B970" s="61"/>
      <c r="C970" s="61"/>
      <c r="G970" s="61"/>
      <c r="H970" s="61"/>
      <c r="J970" s="61"/>
      <c r="K970" s="62"/>
      <c r="L970" s="63"/>
      <c r="M970" s="63"/>
      <c r="N970" s="63"/>
      <c r="O970" s="63"/>
      <c r="P970" s="64"/>
      <c r="Q970" s="74"/>
      <c r="R970" s="74"/>
      <c r="S970" s="74"/>
      <c r="T970" s="61"/>
      <c r="V970" s="61"/>
      <c r="W970" s="61"/>
    </row>
    <row r="971">
      <c r="A971" s="61"/>
      <c r="B971" s="61"/>
      <c r="C971" s="61"/>
      <c r="G971" s="61"/>
      <c r="H971" s="61"/>
      <c r="J971" s="61"/>
      <c r="K971" s="62"/>
      <c r="L971" s="63"/>
      <c r="M971" s="63"/>
      <c r="N971" s="63"/>
      <c r="O971" s="63"/>
      <c r="P971" s="64"/>
      <c r="Q971" s="74"/>
      <c r="R971" s="74"/>
      <c r="S971" s="74"/>
      <c r="T971" s="61"/>
      <c r="V971" s="61"/>
      <c r="W971" s="61"/>
    </row>
    <row r="972">
      <c r="A972" s="61"/>
      <c r="B972" s="61"/>
      <c r="C972" s="61"/>
      <c r="G972" s="61"/>
      <c r="H972" s="61"/>
      <c r="J972" s="61"/>
      <c r="K972" s="62"/>
      <c r="L972" s="63"/>
      <c r="M972" s="63"/>
      <c r="N972" s="63"/>
      <c r="O972" s="63"/>
      <c r="P972" s="64"/>
      <c r="Q972" s="74"/>
      <c r="R972" s="74"/>
      <c r="S972" s="74"/>
      <c r="T972" s="61"/>
      <c r="V972" s="61"/>
      <c r="W972" s="61"/>
    </row>
    <row r="973">
      <c r="A973" s="61"/>
      <c r="B973" s="61"/>
      <c r="C973" s="61"/>
      <c r="G973" s="61"/>
      <c r="H973" s="61"/>
      <c r="J973" s="61"/>
      <c r="K973" s="62"/>
      <c r="L973" s="63"/>
      <c r="M973" s="63"/>
      <c r="N973" s="63"/>
      <c r="O973" s="63"/>
      <c r="P973" s="64"/>
      <c r="Q973" s="74"/>
      <c r="R973" s="74"/>
      <c r="S973" s="74"/>
      <c r="T973" s="61"/>
      <c r="V973" s="61"/>
      <c r="W973" s="61"/>
    </row>
    <row r="974">
      <c r="A974" s="61"/>
      <c r="B974" s="61"/>
      <c r="C974" s="61"/>
      <c r="G974" s="61"/>
      <c r="H974" s="61"/>
      <c r="J974" s="61"/>
      <c r="K974" s="62"/>
      <c r="L974" s="63"/>
      <c r="M974" s="63"/>
      <c r="N974" s="63"/>
      <c r="O974" s="63"/>
      <c r="P974" s="64"/>
      <c r="Q974" s="74"/>
      <c r="R974" s="74"/>
      <c r="S974" s="74"/>
      <c r="T974" s="61"/>
      <c r="V974" s="61"/>
      <c r="W974" s="61"/>
    </row>
    <row r="975">
      <c r="A975" s="61"/>
      <c r="B975" s="61"/>
      <c r="C975" s="61"/>
      <c r="G975" s="61"/>
      <c r="H975" s="61"/>
      <c r="J975" s="61"/>
      <c r="K975" s="62"/>
      <c r="L975" s="63"/>
      <c r="M975" s="63"/>
      <c r="N975" s="63"/>
      <c r="O975" s="63"/>
      <c r="P975" s="64"/>
      <c r="Q975" s="74"/>
      <c r="R975" s="74"/>
      <c r="S975" s="74"/>
      <c r="T975" s="61"/>
      <c r="V975" s="61"/>
      <c r="W975" s="61"/>
    </row>
    <row r="976">
      <c r="A976" s="61"/>
      <c r="B976" s="61"/>
      <c r="C976" s="61"/>
      <c r="G976" s="61"/>
      <c r="H976" s="61"/>
      <c r="J976" s="61"/>
      <c r="K976" s="62"/>
      <c r="L976" s="63"/>
      <c r="M976" s="63"/>
      <c r="N976" s="63"/>
      <c r="O976" s="63"/>
      <c r="P976" s="64"/>
      <c r="Q976" s="74"/>
      <c r="R976" s="74"/>
      <c r="S976" s="74"/>
      <c r="T976" s="61"/>
      <c r="V976" s="61"/>
      <c r="W976" s="61"/>
    </row>
    <row r="977">
      <c r="A977" s="61"/>
      <c r="B977" s="61"/>
      <c r="C977" s="61"/>
      <c r="G977" s="61"/>
      <c r="H977" s="61"/>
      <c r="J977" s="61"/>
      <c r="K977" s="62"/>
      <c r="L977" s="63"/>
      <c r="M977" s="63"/>
      <c r="N977" s="63"/>
      <c r="O977" s="63"/>
      <c r="P977" s="64"/>
      <c r="Q977" s="74"/>
      <c r="R977" s="74"/>
      <c r="S977" s="74"/>
      <c r="T977" s="61"/>
      <c r="V977" s="61"/>
      <c r="W977" s="61"/>
    </row>
    <row r="978">
      <c r="A978" s="61"/>
      <c r="B978" s="61"/>
      <c r="C978" s="61"/>
      <c r="G978" s="61"/>
      <c r="H978" s="61"/>
      <c r="J978" s="61"/>
      <c r="K978" s="62"/>
      <c r="L978" s="63"/>
      <c r="M978" s="63"/>
      <c r="N978" s="63"/>
      <c r="O978" s="63"/>
      <c r="P978" s="64"/>
      <c r="Q978" s="74"/>
      <c r="R978" s="74"/>
      <c r="S978" s="74"/>
      <c r="T978" s="61"/>
      <c r="V978" s="61"/>
      <c r="W978" s="61"/>
    </row>
    <row r="979">
      <c r="A979" s="61"/>
      <c r="B979" s="61"/>
      <c r="C979" s="61"/>
      <c r="G979" s="61"/>
      <c r="H979" s="61"/>
      <c r="J979" s="61"/>
      <c r="K979" s="62"/>
      <c r="L979" s="63"/>
      <c r="M979" s="63"/>
      <c r="N979" s="63"/>
      <c r="O979" s="63"/>
      <c r="P979" s="64"/>
      <c r="Q979" s="74"/>
      <c r="R979" s="74"/>
      <c r="S979" s="74"/>
      <c r="T979" s="61"/>
      <c r="V979" s="61"/>
      <c r="W979" s="61"/>
    </row>
    <row r="980">
      <c r="A980" s="61"/>
      <c r="B980" s="61"/>
      <c r="C980" s="61"/>
      <c r="G980" s="61"/>
      <c r="H980" s="61"/>
      <c r="J980" s="61"/>
      <c r="K980" s="62"/>
      <c r="L980" s="63"/>
      <c r="M980" s="63"/>
      <c r="N980" s="63"/>
      <c r="O980" s="63"/>
      <c r="P980" s="64"/>
      <c r="Q980" s="74"/>
      <c r="R980" s="74"/>
      <c r="S980" s="74"/>
      <c r="T980" s="61"/>
      <c r="V980" s="61"/>
      <c r="W980" s="61"/>
    </row>
    <row r="981">
      <c r="A981" s="61"/>
      <c r="B981" s="61"/>
      <c r="C981" s="61"/>
      <c r="G981" s="61"/>
      <c r="H981" s="61"/>
      <c r="J981" s="61"/>
      <c r="K981" s="62"/>
      <c r="L981" s="63"/>
      <c r="M981" s="63"/>
      <c r="N981" s="63"/>
      <c r="O981" s="63"/>
      <c r="P981" s="64"/>
      <c r="Q981" s="74"/>
      <c r="R981" s="74"/>
      <c r="S981" s="74"/>
      <c r="T981" s="61"/>
      <c r="V981" s="61"/>
      <c r="W981" s="61"/>
    </row>
    <row r="982">
      <c r="A982" s="61"/>
      <c r="B982" s="61"/>
      <c r="C982" s="61"/>
      <c r="G982" s="61"/>
      <c r="H982" s="61"/>
      <c r="J982" s="61"/>
      <c r="K982" s="62"/>
      <c r="L982" s="63"/>
      <c r="M982" s="63"/>
      <c r="N982" s="63"/>
      <c r="O982" s="63"/>
      <c r="P982" s="64"/>
      <c r="Q982" s="74"/>
      <c r="R982" s="74"/>
      <c r="S982" s="74"/>
      <c r="T982" s="61"/>
      <c r="V982" s="61"/>
      <c r="W982" s="61"/>
    </row>
    <row r="983">
      <c r="A983" s="61"/>
      <c r="B983" s="61"/>
      <c r="C983" s="61"/>
      <c r="G983" s="61"/>
      <c r="H983" s="61"/>
      <c r="J983" s="61"/>
      <c r="K983" s="62"/>
      <c r="L983" s="63"/>
      <c r="M983" s="63"/>
      <c r="N983" s="63"/>
      <c r="O983" s="63"/>
      <c r="P983" s="64"/>
      <c r="Q983" s="74"/>
      <c r="R983" s="74"/>
      <c r="S983" s="74"/>
      <c r="T983" s="61"/>
      <c r="V983" s="61"/>
      <c r="W983" s="61"/>
    </row>
    <row r="984">
      <c r="A984" s="61"/>
      <c r="B984" s="61"/>
      <c r="C984" s="61"/>
      <c r="G984" s="61"/>
      <c r="H984" s="61"/>
      <c r="J984" s="61"/>
      <c r="K984" s="62"/>
      <c r="L984" s="63"/>
      <c r="M984" s="63"/>
      <c r="N984" s="63"/>
      <c r="O984" s="63"/>
      <c r="P984" s="64"/>
      <c r="Q984" s="74"/>
      <c r="R984" s="74"/>
      <c r="S984" s="74"/>
      <c r="T984" s="61"/>
      <c r="V984" s="61"/>
      <c r="W984" s="61"/>
    </row>
    <row r="985">
      <c r="A985" s="61"/>
      <c r="B985" s="61"/>
      <c r="C985" s="61"/>
      <c r="G985" s="61"/>
      <c r="H985" s="61"/>
      <c r="J985" s="61"/>
      <c r="K985" s="62"/>
      <c r="L985" s="63"/>
      <c r="M985" s="63"/>
      <c r="N985" s="63"/>
      <c r="O985" s="63"/>
      <c r="P985" s="64"/>
      <c r="Q985" s="74"/>
      <c r="R985" s="74"/>
      <c r="S985" s="74"/>
      <c r="T985" s="61"/>
      <c r="V985" s="61"/>
      <c r="W985" s="61"/>
    </row>
    <row r="986">
      <c r="A986" s="61"/>
      <c r="B986" s="61"/>
      <c r="C986" s="61"/>
      <c r="G986" s="61"/>
      <c r="H986" s="61"/>
      <c r="J986" s="61"/>
      <c r="K986" s="62"/>
      <c r="L986" s="63"/>
      <c r="M986" s="63"/>
      <c r="N986" s="63"/>
      <c r="O986" s="63"/>
      <c r="P986" s="64"/>
      <c r="Q986" s="74"/>
      <c r="R986" s="74"/>
      <c r="S986" s="74"/>
      <c r="T986" s="61"/>
      <c r="V986" s="61"/>
      <c r="W986" s="61"/>
    </row>
    <row r="987">
      <c r="A987" s="61"/>
      <c r="B987" s="61"/>
      <c r="C987" s="61"/>
      <c r="G987" s="61"/>
      <c r="H987" s="61"/>
      <c r="J987" s="61"/>
      <c r="K987" s="62"/>
      <c r="L987" s="63"/>
      <c r="M987" s="63"/>
      <c r="N987" s="63"/>
      <c r="O987" s="63"/>
      <c r="P987" s="64"/>
      <c r="Q987" s="74"/>
      <c r="R987" s="74"/>
      <c r="S987" s="74"/>
      <c r="T987" s="61"/>
      <c r="V987" s="61"/>
      <c r="W987" s="61"/>
    </row>
    <row r="988">
      <c r="A988" s="61"/>
      <c r="B988" s="61"/>
      <c r="C988" s="61"/>
      <c r="G988" s="61"/>
      <c r="H988" s="61"/>
      <c r="J988" s="61"/>
      <c r="K988" s="62"/>
      <c r="L988" s="63"/>
      <c r="M988" s="63"/>
      <c r="N988" s="63"/>
      <c r="O988" s="63"/>
      <c r="P988" s="64"/>
      <c r="Q988" s="74"/>
      <c r="R988" s="74"/>
      <c r="S988" s="74"/>
      <c r="T988" s="61"/>
      <c r="V988" s="61"/>
      <c r="W988" s="61"/>
    </row>
    <row r="989">
      <c r="A989" s="61"/>
      <c r="B989" s="61"/>
      <c r="C989" s="61"/>
      <c r="G989" s="61"/>
      <c r="H989" s="61"/>
      <c r="J989" s="61"/>
      <c r="K989" s="62"/>
      <c r="L989" s="63"/>
      <c r="M989" s="63"/>
      <c r="N989" s="63"/>
      <c r="O989" s="63"/>
      <c r="P989" s="64"/>
      <c r="Q989" s="74"/>
      <c r="R989" s="74"/>
      <c r="S989" s="74"/>
      <c r="T989" s="61"/>
      <c r="V989" s="61"/>
      <c r="W989" s="61"/>
    </row>
    <row r="990">
      <c r="A990" s="61"/>
      <c r="B990" s="61"/>
      <c r="C990" s="61"/>
      <c r="G990" s="61"/>
      <c r="H990" s="61"/>
      <c r="J990" s="61"/>
      <c r="K990" s="62"/>
      <c r="L990" s="63"/>
      <c r="M990" s="63"/>
      <c r="N990" s="63"/>
      <c r="O990" s="63"/>
      <c r="P990" s="64"/>
      <c r="Q990" s="74"/>
      <c r="R990" s="74"/>
      <c r="S990" s="74"/>
      <c r="T990" s="61"/>
      <c r="V990" s="61"/>
      <c r="W990" s="61"/>
    </row>
    <row r="991">
      <c r="A991" s="61"/>
      <c r="B991" s="61"/>
      <c r="C991" s="61"/>
      <c r="G991" s="61"/>
      <c r="H991" s="61"/>
      <c r="J991" s="61"/>
      <c r="K991" s="62"/>
      <c r="L991" s="63"/>
      <c r="M991" s="63"/>
      <c r="N991" s="63"/>
      <c r="O991" s="63"/>
      <c r="P991" s="64"/>
      <c r="Q991" s="74"/>
      <c r="R991" s="74"/>
      <c r="S991" s="74"/>
      <c r="T991" s="61"/>
      <c r="V991" s="61"/>
      <c r="W991" s="61"/>
    </row>
    <row r="992">
      <c r="A992" s="61"/>
      <c r="B992" s="61"/>
      <c r="C992" s="61"/>
      <c r="G992" s="61"/>
      <c r="H992" s="61"/>
      <c r="J992" s="61"/>
      <c r="K992" s="62"/>
      <c r="L992" s="63"/>
      <c r="M992" s="63"/>
      <c r="N992" s="63"/>
      <c r="O992" s="63"/>
      <c r="P992" s="64"/>
      <c r="Q992" s="74"/>
      <c r="R992" s="74"/>
      <c r="S992" s="74"/>
      <c r="T992" s="61"/>
      <c r="V992" s="61"/>
      <c r="W992" s="61"/>
    </row>
    <row r="993">
      <c r="A993" s="61"/>
      <c r="B993" s="61"/>
      <c r="C993" s="61"/>
      <c r="G993" s="61"/>
      <c r="H993" s="61"/>
      <c r="J993" s="61"/>
      <c r="K993" s="62"/>
      <c r="L993" s="63"/>
      <c r="M993" s="63"/>
      <c r="N993" s="63"/>
      <c r="O993" s="63"/>
      <c r="P993" s="64"/>
      <c r="Q993" s="74"/>
      <c r="R993" s="74"/>
      <c r="S993" s="74"/>
      <c r="T993" s="61"/>
      <c r="V993" s="61"/>
      <c r="W993" s="61"/>
    </row>
    <row r="994">
      <c r="A994" s="61"/>
      <c r="B994" s="61"/>
      <c r="C994" s="61"/>
      <c r="G994" s="61"/>
      <c r="H994" s="61"/>
      <c r="J994" s="61"/>
      <c r="K994" s="62"/>
      <c r="L994" s="63"/>
      <c r="M994" s="63"/>
      <c r="N994" s="63"/>
      <c r="O994" s="63"/>
      <c r="P994" s="64"/>
      <c r="Q994" s="74"/>
      <c r="R994" s="74"/>
      <c r="S994" s="74"/>
      <c r="T994" s="61"/>
      <c r="V994" s="61"/>
      <c r="W994" s="61"/>
    </row>
    <row r="995">
      <c r="A995" s="61"/>
      <c r="B995" s="61"/>
      <c r="C995" s="61"/>
      <c r="G995" s="61"/>
      <c r="H995" s="61"/>
      <c r="J995" s="61"/>
      <c r="K995" s="62"/>
      <c r="L995" s="63"/>
      <c r="M995" s="63"/>
      <c r="N995" s="63"/>
      <c r="O995" s="63"/>
      <c r="P995" s="64"/>
      <c r="Q995" s="74"/>
      <c r="R995" s="74"/>
      <c r="S995" s="74"/>
      <c r="T995" s="61"/>
      <c r="V995" s="61"/>
      <c r="W995" s="61"/>
    </row>
    <row r="996">
      <c r="A996" s="61"/>
      <c r="B996" s="61"/>
      <c r="C996" s="61"/>
      <c r="G996" s="61"/>
      <c r="H996" s="61"/>
      <c r="J996" s="61"/>
      <c r="K996" s="62"/>
      <c r="L996" s="63"/>
      <c r="M996" s="63"/>
      <c r="N996" s="63"/>
      <c r="O996" s="63"/>
      <c r="P996" s="64"/>
      <c r="Q996" s="74"/>
      <c r="R996" s="74"/>
      <c r="S996" s="74"/>
      <c r="T996" s="61"/>
      <c r="V996" s="61"/>
      <c r="W996" s="61"/>
    </row>
    <row r="997">
      <c r="A997" s="61"/>
      <c r="B997" s="61"/>
      <c r="C997" s="61"/>
      <c r="G997" s="61"/>
      <c r="H997" s="61"/>
      <c r="J997" s="61"/>
      <c r="K997" s="62"/>
      <c r="L997" s="63"/>
      <c r="M997" s="63"/>
      <c r="N997" s="63"/>
      <c r="O997" s="63"/>
      <c r="P997" s="64"/>
      <c r="Q997" s="74"/>
      <c r="R997" s="74"/>
      <c r="S997" s="74"/>
      <c r="T997" s="61"/>
      <c r="V997" s="61"/>
      <c r="W997" s="61"/>
    </row>
    <row r="998">
      <c r="A998" s="61"/>
      <c r="B998" s="61"/>
      <c r="C998" s="61"/>
      <c r="G998" s="61"/>
      <c r="H998" s="61"/>
      <c r="J998" s="61"/>
      <c r="K998" s="62"/>
      <c r="L998" s="63"/>
      <c r="M998" s="63"/>
      <c r="N998" s="63"/>
      <c r="O998" s="63"/>
      <c r="P998" s="64"/>
      <c r="Q998" s="74"/>
      <c r="R998" s="74"/>
      <c r="S998" s="74"/>
      <c r="T998" s="61"/>
      <c r="V998" s="61"/>
      <c r="W998" s="61"/>
    </row>
    <row r="999">
      <c r="A999" s="61"/>
      <c r="B999" s="61"/>
      <c r="C999" s="61"/>
      <c r="G999" s="61"/>
      <c r="H999" s="61"/>
      <c r="J999" s="61"/>
      <c r="K999" s="62"/>
      <c r="L999" s="63"/>
      <c r="M999" s="63"/>
      <c r="N999" s="63"/>
      <c r="O999" s="63"/>
      <c r="P999" s="64"/>
      <c r="Q999" s="74"/>
      <c r="R999" s="74"/>
      <c r="S999" s="74"/>
      <c r="T999" s="61"/>
      <c r="V999" s="61"/>
      <c r="W999" s="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22.57"/>
    <col customWidth="1" min="3" max="3" width="28.14"/>
    <col customWidth="1" min="5" max="5" width="20.43"/>
    <col customWidth="1" min="6" max="6" width="16.57"/>
    <col customWidth="1" min="7" max="7" width="5.86"/>
    <col customWidth="1" min="9" max="9" width="12.43"/>
    <col customWidth="1" min="10" max="10" width="14.0"/>
    <col customWidth="1" min="11" max="11" width="12.29"/>
    <col customWidth="1" min="12" max="12" width="13.14"/>
    <col customWidth="1" min="13" max="13" width="13.0"/>
    <col customWidth="1" min="14" max="14" width="10.43"/>
  </cols>
  <sheetData>
    <row r="1">
      <c r="A1" s="4" t="s">
        <v>0</v>
      </c>
      <c r="B1" s="4" t="s">
        <v>2</v>
      </c>
      <c r="C1" s="4" t="s">
        <v>3</v>
      </c>
      <c r="D1" s="4" t="s">
        <v>1</v>
      </c>
      <c r="E1" s="4" t="s">
        <v>4</v>
      </c>
      <c r="F1" s="4" t="s">
        <v>36</v>
      </c>
      <c r="G1" s="2"/>
      <c r="H1" s="17" t="s">
        <v>37</v>
      </c>
      <c r="I1" s="17" t="s">
        <v>158</v>
      </c>
      <c r="J1" s="18" t="s">
        <v>189</v>
      </c>
      <c r="K1" s="17" t="s">
        <v>197</v>
      </c>
      <c r="L1" s="17" t="s">
        <v>198</v>
      </c>
      <c r="M1" s="17" t="s">
        <v>199</v>
      </c>
      <c r="N1" s="15" t="s">
        <v>200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3">
        <v>6.0</v>
      </c>
      <c r="B2" s="3" t="s">
        <v>193</v>
      </c>
      <c r="C2" s="3" t="s">
        <v>204</v>
      </c>
      <c r="D2" s="3" t="s">
        <v>205</v>
      </c>
      <c r="E2" s="3" t="s">
        <v>207</v>
      </c>
      <c r="F2" s="3">
        <v>0.0258</v>
      </c>
      <c r="H2" s="22">
        <v>-14.2143895155017</v>
      </c>
      <c r="I2" s="22">
        <v>43.6876609376872</v>
      </c>
      <c r="J2" s="23">
        <v>2294.21897155275</v>
      </c>
      <c r="K2" s="22">
        <v>7.23943864206031</v>
      </c>
      <c r="L2" s="22">
        <v>-0.811551607554222</v>
      </c>
      <c r="M2" s="22">
        <v>41.3432144652141</v>
      </c>
      <c r="N2" s="24">
        <v>1.0</v>
      </c>
    </row>
    <row r="3">
      <c r="A3" s="3">
        <v>6.0</v>
      </c>
      <c r="B3" s="3" t="s">
        <v>193</v>
      </c>
      <c r="C3" s="3" t="s">
        <v>204</v>
      </c>
      <c r="E3" s="3" t="s">
        <v>271</v>
      </c>
      <c r="F3" s="3">
        <v>0.0258159602</v>
      </c>
      <c r="H3" s="22">
        <v>-14.1147575275247</v>
      </c>
      <c r="I3" s="22">
        <v>43.7860726496433</v>
      </c>
      <c r="J3" s="23">
        <v>1800.96561886456</v>
      </c>
      <c r="K3" s="22">
        <v>7.09314736543366</v>
      </c>
      <c r="L3" s="22">
        <v>-0.576191033222819</v>
      </c>
      <c r="M3" s="22">
        <v>41.4400429478266</v>
      </c>
      <c r="N3" s="24">
        <v>2.0</v>
      </c>
    </row>
    <row r="4">
      <c r="A4" s="3">
        <v>8.0</v>
      </c>
      <c r="B4" s="3" t="s">
        <v>279</v>
      </c>
      <c r="C4" s="3" t="s">
        <v>216</v>
      </c>
      <c r="D4" s="3" t="s">
        <v>282</v>
      </c>
      <c r="E4" s="3" t="s">
        <v>207</v>
      </c>
      <c r="F4" s="3">
        <v>0.0893</v>
      </c>
      <c r="H4" s="22">
        <v>-14.8593631038993</v>
      </c>
      <c r="I4" s="22">
        <v>44.185055762001</v>
      </c>
      <c r="J4" s="23">
        <v>4734.9401311658</v>
      </c>
      <c r="K4" s="22">
        <v>8.19210452863368</v>
      </c>
      <c r="L4" s="22">
        <v>-1.31067206273877</v>
      </c>
      <c r="M4" s="22">
        <v>42.3571577869076</v>
      </c>
      <c r="N4" s="24">
        <v>1.0</v>
      </c>
    </row>
    <row r="5">
      <c r="A5" s="3">
        <v>16.0</v>
      </c>
      <c r="B5" s="3" t="s">
        <v>289</v>
      </c>
      <c r="C5" s="3" t="s">
        <v>228</v>
      </c>
      <c r="D5" s="3" t="s">
        <v>290</v>
      </c>
      <c r="E5" s="3" t="s">
        <v>207</v>
      </c>
      <c r="F5" s="3">
        <v>0.142</v>
      </c>
      <c r="H5" s="22">
        <v>-14.83240034725</v>
      </c>
      <c r="I5" s="22">
        <v>44.6644060108962</v>
      </c>
      <c r="J5" s="23">
        <v>2450.91190031968</v>
      </c>
      <c r="K5" s="22">
        <v>7.93170860720197</v>
      </c>
      <c r="L5" s="22">
        <v>-0.605662054142158</v>
      </c>
      <c r="M5" s="22">
        <v>42.4269974374207</v>
      </c>
      <c r="N5" s="24">
        <v>1.0</v>
      </c>
    </row>
    <row r="6">
      <c r="A6" s="3">
        <v>36.0</v>
      </c>
      <c r="B6" s="3" t="s">
        <v>294</v>
      </c>
      <c r="C6" s="3" t="s">
        <v>253</v>
      </c>
      <c r="D6" s="3" t="s">
        <v>295</v>
      </c>
      <c r="E6" s="3" t="s">
        <v>207</v>
      </c>
      <c r="F6" s="3">
        <v>0.064</v>
      </c>
      <c r="H6" s="22">
        <v>-15.3020926864072</v>
      </c>
      <c r="I6" s="22">
        <v>43.4256278015268</v>
      </c>
      <c r="J6" s="23">
        <v>5445.75997492223</v>
      </c>
      <c r="K6" s="22">
        <v>7.81996436134382</v>
      </c>
      <c r="L6" s="22">
        <v>-1.62756774867609</v>
      </c>
      <c r="M6" s="22">
        <v>41.738308610807</v>
      </c>
      <c r="N6" s="24">
        <v>1.0</v>
      </c>
    </row>
    <row r="7">
      <c r="A7" s="3">
        <v>39.0</v>
      </c>
      <c r="B7" s="3" t="s">
        <v>299</v>
      </c>
      <c r="C7" s="3" t="s">
        <v>257</v>
      </c>
      <c r="D7" s="3" t="s">
        <v>301</v>
      </c>
      <c r="E7" s="3" t="s">
        <v>207</v>
      </c>
      <c r="F7" s="3">
        <v>0.155</v>
      </c>
      <c r="H7" s="22">
        <v>-14.8441545203904</v>
      </c>
      <c r="I7" s="22">
        <v>44.7433671934585</v>
      </c>
      <c r="J7" s="23">
        <v>5205.34134397761</v>
      </c>
      <c r="K7" s="22">
        <v>8.63727640272057</v>
      </c>
      <c r="L7" s="22">
        <v>-1.23733587874288</v>
      </c>
      <c r="M7" s="22">
        <v>42.7690689481442</v>
      </c>
      <c r="N7" s="24">
        <v>1.0</v>
      </c>
    </row>
    <row r="8">
      <c r="A8" s="3">
        <v>43.0</v>
      </c>
      <c r="B8" s="3" t="s">
        <v>305</v>
      </c>
      <c r="C8" s="3" t="s">
        <v>258</v>
      </c>
      <c r="E8" s="3" t="s">
        <v>271</v>
      </c>
      <c r="F8" s="3">
        <v>0.0146884778</v>
      </c>
      <c r="H8" s="22">
        <v>-14.6199058037861</v>
      </c>
      <c r="I8" s="22">
        <v>42.779094364361</v>
      </c>
      <c r="J8" s="23">
        <v>4558.99917500894</v>
      </c>
      <c r="K8" s="22">
        <v>7.2453396631297</v>
      </c>
      <c r="L8" s="22">
        <v>-1.62318277163254</v>
      </c>
      <c r="M8" s="22">
        <v>40.2305648630978</v>
      </c>
      <c r="N8" s="24">
        <v>2.0</v>
      </c>
    </row>
    <row r="9">
      <c r="A9" s="3">
        <v>60.0</v>
      </c>
      <c r="B9" s="3" t="s">
        <v>222</v>
      </c>
      <c r="C9" s="3" t="s">
        <v>223</v>
      </c>
      <c r="D9" s="3" t="s">
        <v>311</v>
      </c>
      <c r="E9" s="3" t="s">
        <v>207</v>
      </c>
      <c r="F9" s="3">
        <v>0.0496</v>
      </c>
      <c r="H9" s="22">
        <v>-15.1108642820674</v>
      </c>
      <c r="I9" s="22">
        <v>43.3824216304569</v>
      </c>
      <c r="J9" s="23">
        <v>4671.34770639365</v>
      </c>
      <c r="K9" s="22">
        <v>7.65864774826923</v>
      </c>
      <c r="L9" s="22">
        <v>-1.50484363948991</v>
      </c>
      <c r="M9" s="22">
        <v>41.76150255509</v>
      </c>
      <c r="N9" s="24">
        <v>2.0</v>
      </c>
    </row>
    <row r="10">
      <c r="A10" s="3">
        <v>73.0</v>
      </c>
      <c r="B10" s="3" t="s">
        <v>322</v>
      </c>
      <c r="C10" s="3" t="s">
        <v>293</v>
      </c>
      <c r="D10" s="3" t="s">
        <v>326</v>
      </c>
      <c r="E10" s="3" t="s">
        <v>207</v>
      </c>
      <c r="F10" s="3">
        <v>0.047</v>
      </c>
      <c r="H10" s="22">
        <v>-14.5279603734576</v>
      </c>
      <c r="I10" s="22">
        <v>43.9156846030058</v>
      </c>
      <c r="J10" s="23">
        <v>6690.66751941899</v>
      </c>
      <c r="K10" s="22">
        <v>8.31732318890267</v>
      </c>
      <c r="L10" s="22">
        <v>-1.68254989071751</v>
      </c>
      <c r="M10" s="22">
        <v>42.0003655965657</v>
      </c>
      <c r="N10" s="24">
        <v>2.0</v>
      </c>
    </row>
    <row r="11">
      <c r="A11" s="3">
        <v>73.0</v>
      </c>
      <c r="B11" s="3" t="s">
        <v>322</v>
      </c>
      <c r="C11" s="3" t="s">
        <v>293</v>
      </c>
      <c r="E11" s="3" t="s">
        <v>271</v>
      </c>
      <c r="F11" s="3">
        <v>0.047</v>
      </c>
      <c r="H11" s="22" t="s">
        <v>331</v>
      </c>
      <c r="I11" s="22" t="s">
        <v>331</v>
      </c>
      <c r="J11" s="23">
        <v>4901.99106707112</v>
      </c>
      <c r="K11" s="22" t="s">
        <v>331</v>
      </c>
      <c r="L11" s="22" t="s">
        <v>331</v>
      </c>
      <c r="M11" s="22">
        <v>42.0010814362268</v>
      </c>
      <c r="N11" s="24">
        <v>3.0</v>
      </c>
    </row>
    <row r="12">
      <c r="A12" s="3">
        <v>90.0</v>
      </c>
      <c r="B12" s="3" t="s">
        <v>337</v>
      </c>
      <c r="C12" s="3" t="s">
        <v>338</v>
      </c>
      <c r="D12" s="3" t="s">
        <v>340</v>
      </c>
      <c r="E12" s="3" t="s">
        <v>207</v>
      </c>
      <c r="F12" s="3">
        <v>0.08</v>
      </c>
      <c r="H12" s="22">
        <v>-15.137454917623</v>
      </c>
      <c r="I12" s="22">
        <v>43.8019020190188</v>
      </c>
      <c r="J12" s="23">
        <v>13729.6358483327</v>
      </c>
      <c r="K12" s="22">
        <v>8.86774364859218</v>
      </c>
      <c r="L12" s="22">
        <v>-2.33642930623523</v>
      </c>
      <c r="M12" s="22">
        <v>41.7291751229033</v>
      </c>
      <c r="N12" s="24">
        <v>2.0</v>
      </c>
    </row>
    <row r="13">
      <c r="A13" s="3">
        <v>99.0</v>
      </c>
      <c r="B13" s="3" t="s">
        <v>347</v>
      </c>
      <c r="C13" s="3" t="s">
        <v>352</v>
      </c>
      <c r="E13" s="3" t="s">
        <v>271</v>
      </c>
      <c r="F13" s="3">
        <v>0.0479</v>
      </c>
      <c r="H13" s="22">
        <v>-14.5403143031872</v>
      </c>
      <c r="I13" s="22">
        <v>43.9207443045037</v>
      </c>
      <c r="J13" s="23">
        <v>2733.07333448522</v>
      </c>
      <c r="K13" s="22">
        <v>7.54297566688465</v>
      </c>
      <c r="L13" s="22">
        <v>-0.903591517219306</v>
      </c>
      <c r="M13" s="22">
        <v>41.0894552090855</v>
      </c>
      <c r="N13" s="24">
        <v>1.0</v>
      </c>
    </row>
    <row r="14">
      <c r="A14" s="3">
        <v>106.0</v>
      </c>
      <c r="B14" s="3" t="s">
        <v>366</v>
      </c>
      <c r="C14" s="3" t="s">
        <v>367</v>
      </c>
      <c r="E14" s="3" t="s">
        <v>368</v>
      </c>
      <c r="F14" s="3">
        <v>0.0426129</v>
      </c>
      <c r="H14" s="22">
        <v>-14.5104355556016</v>
      </c>
      <c r="I14" s="22">
        <v>43.8435068057439</v>
      </c>
      <c r="J14" s="23">
        <v>5097.66526192745</v>
      </c>
      <c r="K14" s="22">
        <v>8.03421135106816</v>
      </c>
      <c r="L14" s="22">
        <v>-1.46511835319334</v>
      </c>
      <c r="M14" s="22">
        <v>41.155857117444</v>
      </c>
      <c r="N14" s="24">
        <v>1.0</v>
      </c>
    </row>
    <row r="15">
      <c r="A15" s="3">
        <v>106.0</v>
      </c>
      <c r="B15" s="3" t="s">
        <v>366</v>
      </c>
      <c r="C15" s="3" t="s">
        <v>367</v>
      </c>
      <c r="E15" s="3" t="s">
        <v>271</v>
      </c>
      <c r="F15" s="3">
        <v>0.0425879767</v>
      </c>
      <c r="H15" s="22">
        <v>-14.3419118296402</v>
      </c>
      <c r="I15" s="22">
        <v>44.011496222476</v>
      </c>
      <c r="J15" s="23">
        <v>4512.40587581778</v>
      </c>
      <c r="K15" s="22">
        <v>8.03747815581622</v>
      </c>
      <c r="L15" s="22">
        <v>-1.31524660905843</v>
      </c>
      <c r="M15" s="22">
        <v>41.4236351893875</v>
      </c>
      <c r="N15" s="24">
        <v>1.0</v>
      </c>
    </row>
    <row r="16">
      <c r="A16" s="3">
        <v>116.0</v>
      </c>
      <c r="B16" s="3" t="s">
        <v>255</v>
      </c>
      <c r="C16" s="3" t="s">
        <v>256</v>
      </c>
      <c r="D16" s="3" t="s">
        <v>377</v>
      </c>
      <c r="E16" s="3" t="s">
        <v>207</v>
      </c>
      <c r="F16" s="3">
        <v>0.0264</v>
      </c>
      <c r="H16" s="22">
        <v>-13.929562965083</v>
      </c>
      <c r="I16" s="22">
        <v>43.9928445986188</v>
      </c>
      <c r="J16" s="23">
        <v>2919.6149940177</v>
      </c>
      <c r="K16" s="22">
        <v>7.64718945887876</v>
      </c>
      <c r="L16" s="22">
        <v>-0.942007468099114</v>
      </c>
      <c r="M16" s="22">
        <v>41.4900065202186</v>
      </c>
      <c r="N16" s="24">
        <v>2.0</v>
      </c>
    </row>
    <row r="17">
      <c r="A17" s="3">
        <v>116.0</v>
      </c>
      <c r="B17" s="3" t="s">
        <v>255</v>
      </c>
      <c r="C17" s="3" t="s">
        <v>256</v>
      </c>
      <c r="E17" s="3" t="s">
        <v>368</v>
      </c>
      <c r="F17" s="3">
        <v>0.0261034</v>
      </c>
      <c r="H17" s="22">
        <v>-14.5403483926984</v>
      </c>
      <c r="I17" s="22">
        <v>43.3658240042337</v>
      </c>
      <c r="J17" s="23">
        <v>7019.90716864365</v>
      </c>
      <c r="K17" s="22">
        <v>8.00163763992409</v>
      </c>
      <c r="L17" s="22">
        <v>-1.86264074378543</v>
      </c>
      <c r="M17" s="22">
        <v>41.2361721573697</v>
      </c>
      <c r="N17" s="24">
        <v>3.0</v>
      </c>
    </row>
    <row r="18">
      <c r="A18" s="3">
        <v>129.0</v>
      </c>
      <c r="B18" s="3" t="s">
        <v>378</v>
      </c>
      <c r="C18" s="3" t="s">
        <v>379</v>
      </c>
      <c r="E18" s="3" t="s">
        <v>271</v>
      </c>
      <c r="F18" s="3">
        <v>0.0163131389</v>
      </c>
      <c r="H18" s="22">
        <v>-14.3885581657314</v>
      </c>
      <c r="I18" s="22">
        <v>43.1033272140854</v>
      </c>
      <c r="J18" s="23">
        <v>3747.22559398562</v>
      </c>
      <c r="K18" s="22">
        <v>7.28577166759368</v>
      </c>
      <c r="L18" s="22">
        <v>-1.37960464791072</v>
      </c>
      <c r="M18" s="22">
        <v>41.1293564020882</v>
      </c>
      <c r="N18" s="24">
        <v>2.0</v>
      </c>
    </row>
    <row r="19">
      <c r="A19" s="3">
        <v>130.0</v>
      </c>
      <c r="B19" s="3" t="s">
        <v>382</v>
      </c>
      <c r="C19" s="3" t="s">
        <v>383</v>
      </c>
      <c r="E19" s="3" t="s">
        <v>271</v>
      </c>
      <c r="F19" s="3">
        <v>0.0161489163</v>
      </c>
      <c r="H19" s="22">
        <v>-14.3208681567008</v>
      </c>
      <c r="I19" s="22">
        <v>43.1620508092044</v>
      </c>
      <c r="J19" s="23">
        <v>1352.15474591298</v>
      </c>
      <c r="K19" s="22">
        <v>6.43857511869354</v>
      </c>
      <c r="L19" s="22">
        <v>-0.480543723789228</v>
      </c>
      <c r="M19" s="22">
        <v>40.432446560437</v>
      </c>
      <c r="N19" s="24">
        <v>2.0</v>
      </c>
    </row>
    <row r="20">
      <c r="A20" s="3">
        <v>134.0</v>
      </c>
      <c r="B20" s="3" t="s">
        <v>157</v>
      </c>
      <c r="C20" s="3" t="s">
        <v>159</v>
      </c>
      <c r="D20" s="3" t="s">
        <v>395</v>
      </c>
      <c r="E20" s="3" t="s">
        <v>207</v>
      </c>
      <c r="F20" s="3">
        <v>0.043</v>
      </c>
      <c r="H20" s="22">
        <v>-14.5793275636462</v>
      </c>
      <c r="I20" s="22">
        <v>43.7816244968947</v>
      </c>
      <c r="J20" s="23">
        <v>6910.2045685467</v>
      </c>
      <c r="K20" s="22">
        <v>8.2582270307437</v>
      </c>
      <c r="L20" s="22">
        <v>-1.74530382695225</v>
      </c>
      <c r="M20" s="22">
        <v>41.8527246321791</v>
      </c>
      <c r="N20" s="24">
        <v>1.0</v>
      </c>
    </row>
    <row r="21">
      <c r="A21" s="3">
        <v>134.0</v>
      </c>
      <c r="B21" s="3" t="s">
        <v>157</v>
      </c>
      <c r="C21" s="3" t="s">
        <v>159</v>
      </c>
      <c r="E21" s="3" t="s">
        <v>271</v>
      </c>
      <c r="F21" s="3">
        <v>0.0426490171</v>
      </c>
      <c r="H21" s="22">
        <v>-13.9183621020744</v>
      </c>
      <c r="I21" s="22">
        <v>44.4363540141382</v>
      </c>
      <c r="J21" s="23">
        <v>5349.09178618475</v>
      </c>
      <c r="K21" s="22">
        <v>8.46137950847739</v>
      </c>
      <c r="L21" s="22">
        <v>-1.34773207915699</v>
      </c>
      <c r="M21" s="22">
        <v>42.3448412371415</v>
      </c>
      <c r="N21" s="24">
        <v>1.0</v>
      </c>
    </row>
    <row r="22">
      <c r="A22" s="3">
        <v>147.0</v>
      </c>
      <c r="B22" s="3" t="s">
        <v>425</v>
      </c>
      <c r="C22" s="3" t="s">
        <v>426</v>
      </c>
      <c r="D22" s="3" t="s">
        <v>427</v>
      </c>
      <c r="E22" s="3" t="s">
        <v>207</v>
      </c>
      <c r="F22" s="3">
        <v>0.044</v>
      </c>
      <c r="H22" s="22">
        <v>-15.206693026621</v>
      </c>
      <c r="I22" s="22">
        <v>43.1790149994189</v>
      </c>
      <c r="J22" s="23">
        <v>8982.77326963094</v>
      </c>
      <c r="K22" s="22">
        <v>8.09436992464546</v>
      </c>
      <c r="L22" s="22">
        <v>-2.12133183357437</v>
      </c>
      <c r="M22" s="22">
        <v>40.7001860058565</v>
      </c>
      <c r="N22" s="24">
        <v>2.0</v>
      </c>
    </row>
    <row r="23">
      <c r="A23" s="3">
        <v>169.0</v>
      </c>
      <c r="B23" s="3" t="s">
        <v>453</v>
      </c>
      <c r="C23" s="3" t="s">
        <v>456</v>
      </c>
      <c r="E23" s="3" t="s">
        <v>271</v>
      </c>
      <c r="F23" s="3">
        <v>0.0614943315</v>
      </c>
      <c r="H23" s="22">
        <v>-14.4172964680271</v>
      </c>
      <c r="I23" s="22">
        <v>44.2748069623745</v>
      </c>
      <c r="J23" s="23">
        <v>4998.36533775821</v>
      </c>
      <c r="K23" s="22">
        <v>8.29746981693923</v>
      </c>
      <c r="L23" s="22">
        <v>-1.33332929092926</v>
      </c>
      <c r="M23" s="22">
        <v>42.4146023917143</v>
      </c>
      <c r="N23" s="24">
        <v>1.0</v>
      </c>
    </row>
    <row r="24">
      <c r="A24" s="3">
        <v>173.0</v>
      </c>
      <c r="B24" s="3" t="s">
        <v>460</v>
      </c>
      <c r="C24" s="3" t="s">
        <v>461</v>
      </c>
      <c r="D24" s="3" t="s">
        <v>462</v>
      </c>
      <c r="E24" s="3" t="s">
        <v>207</v>
      </c>
      <c r="F24" s="3">
        <v>0.0176</v>
      </c>
      <c r="H24" s="22">
        <v>-14.3953736539357</v>
      </c>
      <c r="I24" s="22">
        <v>43.1648794806336</v>
      </c>
      <c r="J24" s="23">
        <v>1416.40728343991</v>
      </c>
      <c r="K24" s="22">
        <v>6.48073726411769</v>
      </c>
      <c r="L24" s="22">
        <v>-0.520204341764291</v>
      </c>
      <c r="M24" s="22">
        <v>41.5015728821134</v>
      </c>
      <c r="N24" s="24">
        <v>2.0</v>
      </c>
    </row>
    <row r="25">
      <c r="A25" s="3">
        <v>190.0</v>
      </c>
      <c r="B25" s="3" t="s">
        <v>466</v>
      </c>
      <c r="C25" s="3" t="s">
        <v>468</v>
      </c>
      <c r="D25" s="3" t="s">
        <v>469</v>
      </c>
      <c r="E25" s="3" t="s">
        <v>207</v>
      </c>
      <c r="F25" s="3">
        <v>0.0431</v>
      </c>
      <c r="H25" s="22">
        <v>-14.7554700752695</v>
      </c>
      <c r="I25" s="22">
        <v>43.6075628120789</v>
      </c>
      <c r="J25" s="23">
        <v>4655.05865328681</v>
      </c>
      <c r="K25" s="22">
        <v>7.80195544176148</v>
      </c>
      <c r="L25" s="22">
        <v>-1.44631238443211</v>
      </c>
      <c r="M25" s="22">
        <v>41.3080509507698</v>
      </c>
      <c r="N25" s="24">
        <v>1.0</v>
      </c>
    </row>
    <row r="26">
      <c r="A26" s="3">
        <v>197.0</v>
      </c>
      <c r="B26" s="3" t="s">
        <v>472</v>
      </c>
      <c r="C26" s="3" t="s">
        <v>474</v>
      </c>
      <c r="E26" s="3" t="s">
        <v>271</v>
      </c>
      <c r="F26" s="3">
        <v>0.0355</v>
      </c>
      <c r="H26" s="22">
        <v>-14.8839923259323</v>
      </c>
      <c r="I26" s="22">
        <v>43.3038301999983</v>
      </c>
      <c r="J26" s="23">
        <v>2892.78938160678</v>
      </c>
      <c r="K26" s="22">
        <v>7.1913125583864</v>
      </c>
      <c r="L26" s="22">
        <v>-1.10753289729472</v>
      </c>
      <c r="M26" s="22">
        <v>41.3721718648477</v>
      </c>
      <c r="N26" s="24">
        <v>1.0</v>
      </c>
    </row>
    <row r="27">
      <c r="A27" s="3">
        <v>208.0</v>
      </c>
      <c r="B27" s="3" t="s">
        <v>76</v>
      </c>
      <c r="C27" s="3" t="s">
        <v>77</v>
      </c>
      <c r="D27" s="3" t="s">
        <v>481</v>
      </c>
      <c r="E27" s="3" t="s">
        <v>207</v>
      </c>
      <c r="F27" s="3">
        <v>0.5706</v>
      </c>
      <c r="H27" s="22">
        <v>-15.3365722618245</v>
      </c>
      <c r="I27" s="22">
        <v>45.6875290453199</v>
      </c>
      <c r="J27" s="23">
        <v>4079.51528075372</v>
      </c>
      <c r="K27" s="22">
        <v>9.0393003069627</v>
      </c>
      <c r="L27" s="22">
        <v>-0.743453579808033</v>
      </c>
      <c r="M27" s="22">
        <v>43.3669742051072</v>
      </c>
      <c r="N27" s="24">
        <v>1.0</v>
      </c>
    </row>
    <row r="28">
      <c r="A28" s="3">
        <v>213.0</v>
      </c>
      <c r="B28" s="3" t="s">
        <v>488</v>
      </c>
      <c r="C28" s="3" t="s">
        <v>490</v>
      </c>
      <c r="D28" s="3" t="s">
        <v>507</v>
      </c>
      <c r="E28" s="3" t="s">
        <v>207</v>
      </c>
      <c r="F28" s="3">
        <v>0.0379</v>
      </c>
      <c r="H28" s="22">
        <v>-14.6494969407087</v>
      </c>
      <c r="I28" s="22">
        <v>43.5985613450024</v>
      </c>
      <c r="J28" s="23">
        <v>4940.8436902338</v>
      </c>
      <c r="K28" s="22">
        <v>7.84785640263738</v>
      </c>
      <c r="L28" s="22">
        <v>-1.5003179922569</v>
      </c>
      <c r="M28" s="22">
        <v>42.1686359611744</v>
      </c>
      <c r="N28" s="24">
        <v>1.0</v>
      </c>
    </row>
    <row r="29">
      <c r="A29" s="3">
        <v>226.0</v>
      </c>
      <c r="B29" s="3" t="s">
        <v>165</v>
      </c>
      <c r="C29" s="3" t="s">
        <v>166</v>
      </c>
      <c r="D29" s="3" t="s">
        <v>510</v>
      </c>
      <c r="E29" s="3" t="s">
        <v>207</v>
      </c>
      <c r="F29" s="3">
        <v>0.033</v>
      </c>
      <c r="H29" s="22">
        <v>-14.5446520960311</v>
      </c>
      <c r="I29" s="22">
        <v>43.575828430369</v>
      </c>
      <c r="J29" s="23">
        <v>2696.49615858255</v>
      </c>
      <c r="K29" s="22">
        <v>7.30707739067073</v>
      </c>
      <c r="L29" s="22">
        <v>-0.979994202167497</v>
      </c>
      <c r="M29" s="22">
        <v>41.6185444814623</v>
      </c>
      <c r="N29" s="24">
        <v>1.0</v>
      </c>
    </row>
    <row r="30">
      <c r="A30" s="3">
        <v>228.0</v>
      </c>
      <c r="B30" s="3" t="s">
        <v>514</v>
      </c>
      <c r="C30" s="3" t="s">
        <v>515</v>
      </c>
      <c r="D30" s="3" t="s">
        <v>516</v>
      </c>
      <c r="E30" s="3" t="s">
        <v>207</v>
      </c>
      <c r="F30" s="3">
        <v>0.0355</v>
      </c>
      <c r="H30" s="22">
        <v>-14.7933629929816</v>
      </c>
      <c r="I30" s="22">
        <v>43.3963427690183</v>
      </c>
      <c r="J30" s="23">
        <v>2754.85776337225</v>
      </c>
      <c r="K30" s="22">
        <v>7.20901046016973</v>
      </c>
      <c r="L30" s="22">
        <v>-1.04277916884718</v>
      </c>
      <c r="M30" s="22">
        <v>41.181411120796</v>
      </c>
      <c r="N30" s="24">
        <v>1.0</v>
      </c>
    </row>
    <row r="31">
      <c r="A31" s="3">
        <v>228.0</v>
      </c>
      <c r="B31" s="3" t="s">
        <v>514</v>
      </c>
      <c r="C31" s="3" t="s">
        <v>515</v>
      </c>
      <c r="E31" s="3" t="s">
        <v>271</v>
      </c>
      <c r="F31" s="3">
        <v>0.0347017362</v>
      </c>
      <c r="H31" s="22">
        <v>-14.3830337498307</v>
      </c>
      <c r="I31" s="22">
        <v>43.7841892031458</v>
      </c>
      <c r="J31" s="23">
        <v>2875.16665843662</v>
      </c>
      <c r="K31" s="22">
        <v>7.4982383282037</v>
      </c>
      <c r="L31" s="22">
        <v>-0.982989793056928</v>
      </c>
      <c r="M31" s="22">
        <v>41.7357556206409</v>
      </c>
      <c r="N31" s="24">
        <v>1.0</v>
      </c>
    </row>
    <row r="32">
      <c r="A32" s="3">
        <v>232.0</v>
      </c>
      <c r="B32" s="3" t="s">
        <v>628</v>
      </c>
      <c r="C32" s="3" t="s">
        <v>629</v>
      </c>
      <c r="E32" s="3" t="s">
        <v>271</v>
      </c>
      <c r="F32" s="3">
        <v>0.0358490379</v>
      </c>
      <c r="H32" s="22">
        <v>-14.1340595839023</v>
      </c>
      <c r="I32" s="22">
        <v>44.0626305712163</v>
      </c>
      <c r="J32" s="23">
        <v>7620.27615529089</v>
      </c>
      <c r="K32" s="22">
        <v>8.52584059087326</v>
      </c>
      <c r="L32" s="22">
        <v>-1.75680764540223</v>
      </c>
      <c r="M32" s="22">
        <v>41.7399829380248</v>
      </c>
      <c r="N32" s="24">
        <v>2.0</v>
      </c>
    </row>
    <row r="33">
      <c r="A33" s="3">
        <v>266.0</v>
      </c>
      <c r="B33" s="3" t="s">
        <v>650</v>
      </c>
      <c r="C33" s="3" t="s">
        <v>651</v>
      </c>
      <c r="D33" s="3" t="s">
        <v>652</v>
      </c>
      <c r="E33" s="3" t="s">
        <v>207</v>
      </c>
      <c r="F33" s="3">
        <v>0.0323</v>
      </c>
      <c r="H33" s="22">
        <v>-13.8391958741883</v>
      </c>
      <c r="I33" s="22">
        <v>44.2622126883884</v>
      </c>
      <c r="J33" s="23">
        <v>5648.91366254145</v>
      </c>
      <c r="K33" s="22">
        <v>8.39555742066546</v>
      </c>
      <c r="L33" s="22">
        <v>-1.44303828535032</v>
      </c>
      <c r="M33" s="22">
        <v>41.4981550794849</v>
      </c>
      <c r="N33" s="24">
        <v>1.0</v>
      </c>
    </row>
    <row r="34">
      <c r="A34" s="3">
        <v>266.0</v>
      </c>
      <c r="B34" s="3" t="s">
        <v>650</v>
      </c>
      <c r="C34" s="3" t="s">
        <v>651</v>
      </c>
      <c r="E34" s="3" t="s">
        <v>271</v>
      </c>
      <c r="F34" s="3">
        <v>0.0327779201</v>
      </c>
      <c r="H34" s="22">
        <v>-13.7926071346172</v>
      </c>
      <c r="I34" s="22">
        <v>44.3230355767768</v>
      </c>
      <c r="J34" s="23">
        <v>5434.94350421867</v>
      </c>
      <c r="K34" s="22">
        <v>8.40155249195709</v>
      </c>
      <c r="L34" s="22">
        <v>-1.3928627543352</v>
      </c>
      <c r="M34" s="22">
        <v>41.7363973403352</v>
      </c>
      <c r="N34" s="24">
        <v>2.0</v>
      </c>
    </row>
    <row r="35">
      <c r="A35" s="3">
        <v>310.0</v>
      </c>
      <c r="B35" s="3" t="s">
        <v>665</v>
      </c>
      <c r="C35" s="3" t="s">
        <v>666</v>
      </c>
      <c r="E35" s="3" t="s">
        <v>271</v>
      </c>
      <c r="F35" s="3">
        <v>0.0201317841</v>
      </c>
      <c r="H35" s="22">
        <v>-14.2287992184849</v>
      </c>
      <c r="I35" s="22">
        <v>43.4499067401621</v>
      </c>
      <c r="J35" s="23">
        <v>4244.19261709797</v>
      </c>
      <c r="K35" s="22">
        <v>7.61921885129582</v>
      </c>
      <c r="L35" s="22">
        <v>-1.40510611096147</v>
      </c>
      <c r="M35" s="22">
        <v>41.9030939978266</v>
      </c>
      <c r="N35" s="24">
        <v>2.0</v>
      </c>
    </row>
    <row r="36">
      <c r="A36" s="3">
        <v>316.0</v>
      </c>
      <c r="B36" s="3" t="s">
        <v>668</v>
      </c>
      <c r="C36" s="3" t="s">
        <v>669</v>
      </c>
      <c r="E36" s="3" t="s">
        <v>271</v>
      </c>
      <c r="F36" s="3">
        <v>0.0327710889</v>
      </c>
      <c r="H36" s="22">
        <v>-14.3231044976674</v>
      </c>
      <c r="I36" s="22">
        <v>43.7923499186712</v>
      </c>
      <c r="J36" s="23">
        <v>4156.24517523546</v>
      </c>
      <c r="K36" s="22">
        <v>7.82361906320231</v>
      </c>
      <c r="L36" s="22">
        <v>-1.30096997011612</v>
      </c>
      <c r="M36" s="22">
        <v>41.7874433309786</v>
      </c>
      <c r="N36" s="24">
        <v>1.0</v>
      </c>
    </row>
    <row r="37">
      <c r="A37" s="3">
        <v>363.0</v>
      </c>
      <c r="B37" s="3" t="s">
        <v>688</v>
      </c>
      <c r="C37" s="3" t="s">
        <v>689</v>
      </c>
      <c r="D37" s="3" t="s">
        <v>690</v>
      </c>
      <c r="E37" s="3" t="s">
        <v>207</v>
      </c>
      <c r="F37" s="3">
        <v>0.056</v>
      </c>
      <c r="H37" s="22">
        <v>-14.5001893513704</v>
      </c>
      <c r="I37" s="22">
        <v>44.1066137874172</v>
      </c>
      <c r="J37" s="23">
        <v>4906.44413765904</v>
      </c>
      <c r="K37" s="22">
        <v>8.17202197798532</v>
      </c>
      <c r="L37" s="22">
        <v>-1.36266390256627</v>
      </c>
      <c r="M37" s="22">
        <v>41.5964769966963</v>
      </c>
      <c r="N37" s="24">
        <v>1.0</v>
      </c>
    </row>
    <row r="38">
      <c r="A38" s="3">
        <v>376.0</v>
      </c>
      <c r="B38" s="3" t="s">
        <v>693</v>
      </c>
      <c r="C38" s="3" t="s">
        <v>694</v>
      </c>
      <c r="E38" s="3" t="s">
        <v>368</v>
      </c>
      <c r="F38" s="3">
        <v>0.141365</v>
      </c>
      <c r="H38" s="22">
        <v>-14.7722781330301</v>
      </c>
      <c r="I38" s="22">
        <v>44.7208061450944</v>
      </c>
      <c r="J38" s="23">
        <v>3870.93989158658</v>
      </c>
      <c r="K38" s="22">
        <v>8.36534614857156</v>
      </c>
      <c r="L38" s="22">
        <v>-0.986536881201663</v>
      </c>
      <c r="M38" s="22">
        <v>42.2441991828266</v>
      </c>
      <c r="N38" s="24">
        <v>1.0</v>
      </c>
    </row>
    <row r="39">
      <c r="A39" s="3">
        <v>382.0</v>
      </c>
      <c r="B39" s="3" t="s">
        <v>696</v>
      </c>
      <c r="C39" s="3" t="s">
        <v>697</v>
      </c>
      <c r="E39" s="3" t="s">
        <v>271</v>
      </c>
      <c r="F39" s="3">
        <v>0.0221458712</v>
      </c>
      <c r="H39" s="22">
        <v>-14.4005517285556</v>
      </c>
      <c r="I39" s="22">
        <v>43.3631460449827</v>
      </c>
      <c r="J39" s="23">
        <v>3184.2623166805</v>
      </c>
      <c r="K39" s="22">
        <v>7.31325190296904</v>
      </c>
      <c r="L39" s="22">
        <v>-1.17664314897504</v>
      </c>
      <c r="M39" s="22">
        <v>41.6788209048747</v>
      </c>
      <c r="N39" s="24">
        <v>1.0</v>
      </c>
    </row>
    <row r="40">
      <c r="A40" s="3">
        <v>389.0</v>
      </c>
      <c r="B40" s="3" t="s">
        <v>701</v>
      </c>
      <c r="C40" s="3" t="s">
        <v>702</v>
      </c>
      <c r="E40" s="3" t="s">
        <v>271</v>
      </c>
      <c r="F40" s="3">
        <v>0.0293770517</v>
      </c>
      <c r="H40" s="22">
        <v>-14.5120886576985</v>
      </c>
      <c r="I40" s="22">
        <v>43.5047881670915</v>
      </c>
      <c r="J40" s="23">
        <v>3194.23232691724</v>
      </c>
      <c r="K40" s="22">
        <v>7.40803460888528</v>
      </c>
      <c r="L40" s="22">
        <v>-1.14475507554461</v>
      </c>
      <c r="M40" s="22">
        <v>41.5299755728689</v>
      </c>
      <c r="N40" s="24">
        <v>1.0</v>
      </c>
    </row>
    <row r="41">
      <c r="A41" s="3">
        <v>394.0</v>
      </c>
      <c r="B41" s="3" t="s">
        <v>705</v>
      </c>
      <c r="C41" s="3" t="s">
        <v>706</v>
      </c>
      <c r="E41" s="3" t="s">
        <v>368</v>
      </c>
      <c r="F41" s="3">
        <v>0.117221</v>
      </c>
      <c r="H41" s="22">
        <v>-14.7450268270048</v>
      </c>
      <c r="I41" s="22">
        <v>44.5626021433801</v>
      </c>
      <c r="J41" s="23">
        <v>13953.5603268145</v>
      </c>
      <c r="K41" s="22">
        <v>9.37625076096408</v>
      </c>
      <c r="L41" s="22">
        <v>-2.14521038585914</v>
      </c>
      <c r="M41" s="22">
        <v>42.7660144415796</v>
      </c>
      <c r="N41" s="24">
        <v>3.0</v>
      </c>
    </row>
    <row r="42">
      <c r="A42" s="3">
        <v>403.0</v>
      </c>
      <c r="B42" s="3" t="s">
        <v>715</v>
      </c>
      <c r="C42" s="3" t="s">
        <v>716</v>
      </c>
      <c r="E42" s="3" t="s">
        <v>368</v>
      </c>
      <c r="F42" s="3">
        <v>0.0468416</v>
      </c>
      <c r="H42" s="22">
        <v>-15.127789792161</v>
      </c>
      <c r="I42" s="22">
        <v>43.3127576568757</v>
      </c>
      <c r="J42" s="23">
        <v>5125.29739608632</v>
      </c>
      <c r="K42" s="22">
        <v>7.69391991695113</v>
      </c>
      <c r="L42" s="22">
        <v>-1.60219735603495</v>
      </c>
      <c r="M42" s="22">
        <v>41.3352691881031</v>
      </c>
      <c r="N42" s="24">
        <v>1.0</v>
      </c>
    </row>
    <row r="43">
      <c r="A43" s="3">
        <v>409.0</v>
      </c>
      <c r="B43" s="3" t="s">
        <v>725</v>
      </c>
      <c r="C43" s="3" t="s">
        <v>726</v>
      </c>
      <c r="D43" s="3" t="s">
        <v>727</v>
      </c>
      <c r="E43" s="3" t="s">
        <v>207</v>
      </c>
      <c r="F43" s="3">
        <v>0.1</v>
      </c>
      <c r="H43" s="22">
        <v>-14.5522244528879</v>
      </c>
      <c r="I43" s="22">
        <v>44.6007375031657</v>
      </c>
      <c r="J43" s="23">
        <v>3225.60738551164</v>
      </c>
      <c r="K43" s="22">
        <v>8.12889168575338</v>
      </c>
      <c r="L43" s="22">
        <v>-0.862297703460143</v>
      </c>
      <c r="M43" s="22">
        <v>42.1015491879512</v>
      </c>
      <c r="N43" s="24">
        <v>1.0</v>
      </c>
    </row>
    <row r="44">
      <c r="A44" s="3">
        <v>418.0</v>
      </c>
      <c r="B44" s="3" t="s">
        <v>733</v>
      </c>
      <c r="C44" s="3" t="s">
        <v>734</v>
      </c>
      <c r="E44" s="3" t="s">
        <v>368</v>
      </c>
      <c r="F44" s="3">
        <v>0.126289</v>
      </c>
      <c r="H44" s="22">
        <v>-15.5755875804458</v>
      </c>
      <c r="I44" s="22">
        <v>43.802264835057</v>
      </c>
      <c r="J44" s="23">
        <v>10457.8773072635</v>
      </c>
      <c r="K44" s="22">
        <v>8.63154852654194</v>
      </c>
      <c r="L44" s="22">
        <v>-2.09990498793273</v>
      </c>
      <c r="M44" s="22">
        <v>42.1020314988331</v>
      </c>
      <c r="N44" s="24">
        <v>3.0</v>
      </c>
    </row>
    <row r="45">
      <c r="A45" s="3">
        <v>420.0</v>
      </c>
      <c r="B45" s="3" t="s">
        <v>736</v>
      </c>
      <c r="C45" s="3" t="s">
        <v>737</v>
      </c>
      <c r="E45" s="3" t="s">
        <v>368</v>
      </c>
      <c r="F45" s="3">
        <v>0.0918624</v>
      </c>
      <c r="H45" s="22">
        <v>-14.8020503010293</v>
      </c>
      <c r="I45" s="22">
        <v>44.2691951939318</v>
      </c>
      <c r="J45" s="23">
        <v>13291.956794528</v>
      </c>
      <c r="K45" s="22">
        <v>9.14334401699729</v>
      </c>
      <c r="L45" s="22">
        <v>-2.18438238265821</v>
      </c>
      <c r="M45" s="22">
        <v>42.1400982324603</v>
      </c>
      <c r="N45" s="24">
        <v>2.0</v>
      </c>
    </row>
    <row r="46">
      <c r="A46" s="3">
        <v>425.0</v>
      </c>
      <c r="B46" s="3" t="s">
        <v>738</v>
      </c>
      <c r="C46" s="3" t="s">
        <v>739</v>
      </c>
      <c r="D46" s="3" t="s">
        <v>740</v>
      </c>
      <c r="E46" s="3" t="s">
        <v>207</v>
      </c>
      <c r="F46" s="3">
        <v>0.1976</v>
      </c>
      <c r="H46" s="22">
        <v>-15.2511551481493</v>
      </c>
      <c r="I46" s="22">
        <v>44.5843203940848</v>
      </c>
      <c r="J46" s="23">
        <v>4519.77168884076</v>
      </c>
      <c r="K46" s="22">
        <v>8.411230550166</v>
      </c>
      <c r="L46" s="22">
        <v>-1.15994747179986</v>
      </c>
      <c r="M46" s="22">
        <v>42.4940889880144</v>
      </c>
      <c r="N46" s="24">
        <v>1.0</v>
      </c>
    </row>
    <row r="47">
      <c r="A47" s="3">
        <v>443.0</v>
      </c>
      <c r="B47" s="3" t="s">
        <v>751</v>
      </c>
      <c r="C47" s="3" t="s">
        <v>752</v>
      </c>
      <c r="E47" s="3" t="s">
        <v>368</v>
      </c>
      <c r="F47" s="3">
        <v>0.0371257</v>
      </c>
      <c r="H47" s="22">
        <v>-15.1386084479949</v>
      </c>
      <c r="I47" s="22">
        <v>43.0898254833692</v>
      </c>
      <c r="J47" s="23">
        <v>3021.73801325865</v>
      </c>
      <c r="K47" s="22">
        <v>7.0900894792763</v>
      </c>
      <c r="L47" s="22">
        <v>-1.19582882806131</v>
      </c>
      <c r="M47" s="22">
        <v>40.8921237538184</v>
      </c>
      <c r="N47" s="24">
        <v>1.0</v>
      </c>
    </row>
    <row r="48">
      <c r="A48" s="3">
        <v>443.0</v>
      </c>
      <c r="B48" s="3" t="s">
        <v>751</v>
      </c>
      <c r="C48" s="3" t="s">
        <v>752</v>
      </c>
      <c r="E48" s="3" t="s">
        <v>271</v>
      </c>
      <c r="F48" s="3">
        <v>0.0371530893</v>
      </c>
      <c r="H48" s="22">
        <v>-15.3284867762505</v>
      </c>
      <c r="I48" s="22">
        <v>42.9006166438399</v>
      </c>
      <c r="J48" s="23">
        <v>8918.81888468503</v>
      </c>
      <c r="K48" s="22">
        <v>7.90720480707435</v>
      </c>
      <c r="L48" s="22">
        <v>-2.17907092495359</v>
      </c>
      <c r="M48" s="22">
        <v>40.8735493386536</v>
      </c>
      <c r="N48" s="24">
        <v>1.0</v>
      </c>
    </row>
    <row r="49">
      <c r="A49" s="3">
        <v>449.0</v>
      </c>
      <c r="B49" s="3" t="s">
        <v>14</v>
      </c>
      <c r="C49" s="3" t="s">
        <v>16</v>
      </c>
      <c r="D49" s="3" t="s">
        <v>756</v>
      </c>
      <c r="E49" s="3" t="s">
        <v>207</v>
      </c>
      <c r="F49" s="3">
        <v>0.0292</v>
      </c>
      <c r="H49" s="22">
        <v>-14.5024530679059</v>
      </c>
      <c r="I49" s="22">
        <v>43.5093216298742</v>
      </c>
      <c r="J49" s="23">
        <v>5362.87931204905</v>
      </c>
      <c r="K49" s="22">
        <v>7.86104440563042</v>
      </c>
      <c r="L49" s="22">
        <v>-1.59369861454458</v>
      </c>
      <c r="M49" s="22">
        <v>41.2095944464528</v>
      </c>
      <c r="N49" s="24">
        <v>1.0</v>
      </c>
    </row>
    <row r="50">
      <c r="A50" s="3">
        <v>455.0</v>
      </c>
      <c r="B50" s="3" t="s">
        <v>63</v>
      </c>
      <c r="C50" s="3" t="s">
        <v>764</v>
      </c>
      <c r="E50" s="3" t="s">
        <v>368</v>
      </c>
      <c r="F50" s="3">
        <v>0.0332235</v>
      </c>
      <c r="H50" s="22">
        <v>-14.4471351278312</v>
      </c>
      <c r="I50" s="22">
        <v>43.6762262286354</v>
      </c>
      <c r="J50" s="23">
        <v>2600.32162143263</v>
      </c>
      <c r="K50" s="22">
        <v>7.34079048191309</v>
      </c>
      <c r="L50" s="22">
        <v>-0.92323072681508</v>
      </c>
      <c r="M50" s="22">
        <v>41.5505968024984</v>
      </c>
      <c r="N50" s="24">
        <v>1.0</v>
      </c>
    </row>
    <row r="51">
      <c r="A51" s="3">
        <v>458.0</v>
      </c>
      <c r="B51" s="3" t="s">
        <v>233</v>
      </c>
      <c r="C51" s="3" t="s">
        <v>235</v>
      </c>
      <c r="D51" s="3" t="s">
        <v>765</v>
      </c>
      <c r="E51" s="3" t="s">
        <v>207</v>
      </c>
      <c r="F51" s="3">
        <v>0.0353</v>
      </c>
      <c r="H51" s="22">
        <v>-15.0842599610736</v>
      </c>
      <c r="I51" s="22">
        <v>43.1004106964561</v>
      </c>
      <c r="J51" s="23">
        <v>2263.89967817114</v>
      </c>
      <c r="K51" s="22">
        <v>6.84617060723879</v>
      </c>
      <c r="L51" s="22">
        <v>-0.9425760674036</v>
      </c>
      <c r="M51" s="22">
        <v>41.3433882120023</v>
      </c>
      <c r="N51" s="24">
        <v>1.0</v>
      </c>
    </row>
    <row r="52">
      <c r="A52" s="3">
        <v>458.0</v>
      </c>
      <c r="B52" s="3" t="s">
        <v>233</v>
      </c>
      <c r="C52" s="3" t="s">
        <v>235</v>
      </c>
      <c r="E52" s="3" t="s">
        <v>271</v>
      </c>
      <c r="F52" s="3">
        <v>0.0353523042</v>
      </c>
      <c r="H52" s="22">
        <v>-14.6071516900159</v>
      </c>
      <c r="I52" s="22">
        <v>43.5768932513634</v>
      </c>
      <c r="J52" s="23">
        <v>2370.07647397414</v>
      </c>
      <c r="K52" s="22">
        <v>7.19569463121827</v>
      </c>
      <c r="L52" s="22">
        <v>-0.867653723784308</v>
      </c>
      <c r="M52" s="22">
        <v>41.8147618215635</v>
      </c>
      <c r="N52" s="24">
        <v>1.0</v>
      </c>
    </row>
    <row r="53">
      <c r="A53" s="3">
        <v>458.0</v>
      </c>
      <c r="B53" s="3" t="s">
        <v>233</v>
      </c>
      <c r="C53" s="3" t="s">
        <v>235</v>
      </c>
      <c r="E53" s="3" t="s">
        <v>368</v>
      </c>
      <c r="F53" s="3">
        <v>0.0352873</v>
      </c>
      <c r="H53" s="22">
        <v>-15.1699427254735</v>
      </c>
      <c r="I53" s="22">
        <v>43.0124348107117</v>
      </c>
      <c r="J53" s="23">
        <v>1897.52462836545</v>
      </c>
      <c r="K53" s="22">
        <v>6.63564676883696</v>
      </c>
      <c r="L53" s="22">
        <v>-0.809499767576261</v>
      </c>
      <c r="M53" s="22">
        <v>41.7623694014705</v>
      </c>
      <c r="N53" s="24">
        <v>2.0</v>
      </c>
    </row>
    <row r="54">
      <c r="A54" s="3">
        <v>460.0</v>
      </c>
      <c r="B54" s="3" t="s">
        <v>766</v>
      </c>
      <c r="C54" s="3" t="s">
        <v>767</v>
      </c>
      <c r="E54" s="3" t="s">
        <v>368</v>
      </c>
      <c r="F54" s="3">
        <v>0.0287959</v>
      </c>
      <c r="H54" s="22">
        <v>-14.6384178641758</v>
      </c>
      <c r="I54" s="22">
        <v>43.3559385950958</v>
      </c>
      <c r="J54" s="23">
        <v>2335.01911927962</v>
      </c>
      <c r="K54" s="22">
        <v>7.03913026777523</v>
      </c>
      <c r="L54" s="22">
        <v>-0.908947641142413</v>
      </c>
      <c r="M54" s="22">
        <v>41.2958284954853</v>
      </c>
      <c r="N54" s="24">
        <v>1.0</v>
      </c>
    </row>
    <row r="55">
      <c r="A55" s="3">
        <v>460.0</v>
      </c>
      <c r="B55" s="3" t="s">
        <v>766</v>
      </c>
      <c r="C55" s="3" t="s">
        <v>767</v>
      </c>
      <c r="D55" s="3" t="s">
        <v>768</v>
      </c>
      <c r="E55" s="3" t="s">
        <v>207</v>
      </c>
      <c r="F55" s="3">
        <v>0.0291</v>
      </c>
      <c r="H55" s="22">
        <v>-14.899242359404</v>
      </c>
      <c r="I55" s="22">
        <v>43.1094881235535</v>
      </c>
      <c r="J55" s="23">
        <v>2692.33378770961</v>
      </c>
      <c r="K55" s="22">
        <v>7.00261438229197</v>
      </c>
      <c r="L55" s="22">
        <v>-1.09101214702645</v>
      </c>
      <c r="M55" s="22">
        <v>40.8329163660742</v>
      </c>
      <c r="N55" s="24">
        <v>1.0</v>
      </c>
    </row>
    <row r="56">
      <c r="A56" s="3">
        <v>460.0</v>
      </c>
      <c r="B56" s="3" t="s">
        <v>766</v>
      </c>
      <c r="C56" s="3" t="s">
        <v>767</v>
      </c>
      <c r="E56" s="3" t="s">
        <v>271</v>
      </c>
      <c r="F56" s="3">
        <v>0.0287379055</v>
      </c>
      <c r="H56" s="22">
        <v>-14.6698546798976</v>
      </c>
      <c r="I56" s="22">
        <v>43.3272339742506</v>
      </c>
      <c r="J56" s="23">
        <v>2439.61615883311</v>
      </c>
      <c r="K56" s="22">
        <v>7.05853438483483</v>
      </c>
      <c r="L56" s="22">
        <v>-0.953925790098788</v>
      </c>
      <c r="M56" s="22">
        <v>41.1877561069738</v>
      </c>
      <c r="N56" s="24">
        <v>1.0</v>
      </c>
    </row>
    <row r="57">
      <c r="A57" s="3">
        <v>461.0</v>
      </c>
      <c r="B57" s="3" t="s">
        <v>771</v>
      </c>
      <c r="C57" s="3" t="s">
        <v>772</v>
      </c>
      <c r="E57" s="3" t="s">
        <v>368</v>
      </c>
      <c r="F57" s="3">
        <v>0.0262562</v>
      </c>
      <c r="H57" s="22">
        <v>-14.781036420859</v>
      </c>
      <c r="I57" s="22">
        <v>43.1349524821236</v>
      </c>
      <c r="J57" s="23">
        <v>9262.42187983414</v>
      </c>
      <c r="K57" s="22">
        <v>8.09235752869225</v>
      </c>
      <c r="L57" s="22">
        <v>-2.15827528644651</v>
      </c>
      <c r="M57" s="22">
        <v>40.5288050617704</v>
      </c>
      <c r="N57" s="24">
        <v>1.0</v>
      </c>
    </row>
    <row r="58">
      <c r="A58" s="3">
        <v>466.0</v>
      </c>
      <c r="B58" s="3" t="s">
        <v>776</v>
      </c>
      <c r="C58" s="3" t="s">
        <v>777</v>
      </c>
      <c r="E58" s="3" t="s">
        <v>368</v>
      </c>
      <c r="F58" s="3">
        <v>0.122161</v>
      </c>
      <c r="H58" s="22">
        <v>-15.2383313750321</v>
      </c>
      <c r="I58" s="22">
        <v>44.1066755124842</v>
      </c>
      <c r="J58" s="23">
        <v>3970.00495530972</v>
      </c>
      <c r="K58" s="22">
        <v>7.9881104798733</v>
      </c>
      <c r="L58" s="22">
        <v>-1.17869576868705</v>
      </c>
      <c r="M58" s="22">
        <v>41.9841241735344</v>
      </c>
      <c r="N58" s="24">
        <v>1.0</v>
      </c>
    </row>
    <row r="59">
      <c r="A59" s="3">
        <v>470.0</v>
      </c>
      <c r="B59" s="3" t="s">
        <v>781</v>
      </c>
      <c r="C59" s="3" t="s">
        <v>782</v>
      </c>
      <c r="E59" s="3" t="s">
        <v>368</v>
      </c>
      <c r="F59" s="3">
        <v>0.0213503</v>
      </c>
      <c r="H59" s="22">
        <v>-14.8656672579377</v>
      </c>
      <c r="I59" s="22">
        <v>42.8653961305202</v>
      </c>
      <c r="J59" s="23">
        <v>3252.46342499602</v>
      </c>
      <c r="K59" s="22">
        <v>7.00812162686619</v>
      </c>
      <c r="L59" s="22">
        <v>-1.31076116747817</v>
      </c>
      <c r="M59" s="22">
        <v>40.5741251011777</v>
      </c>
      <c r="N59" s="24">
        <v>2.0</v>
      </c>
    </row>
    <row r="60">
      <c r="A60" s="3">
        <v>473.0</v>
      </c>
      <c r="B60" s="3" t="s">
        <v>786</v>
      </c>
      <c r="C60" s="3" t="s">
        <v>787</v>
      </c>
      <c r="D60" s="3" t="s">
        <v>789</v>
      </c>
      <c r="E60" s="3" t="s">
        <v>207</v>
      </c>
      <c r="F60" s="3">
        <v>0.0858</v>
      </c>
      <c r="H60" s="22">
        <v>-15.2881099879275</v>
      </c>
      <c r="I60" s="22">
        <v>43.7195056011397</v>
      </c>
      <c r="J60" s="23">
        <v>13129.0893251751</v>
      </c>
      <c r="K60" s="22">
        <v>8.7753371460236</v>
      </c>
      <c r="L60" s="22">
        <v>-2.31866542414147</v>
      </c>
      <c r="M60" s="22">
        <v>41.8542058814956</v>
      </c>
      <c r="N60" s="24">
        <v>2.0</v>
      </c>
    </row>
    <row r="61">
      <c r="A61" s="3">
        <v>473.0</v>
      </c>
      <c r="B61" s="3" t="s">
        <v>786</v>
      </c>
      <c r="C61" s="3" t="s">
        <v>787</v>
      </c>
      <c r="E61" s="3" t="s">
        <v>368</v>
      </c>
      <c r="F61" s="3">
        <v>0.0858307</v>
      </c>
      <c r="H61" s="22">
        <v>-15.155173124884</v>
      </c>
      <c r="I61" s="22">
        <v>43.8511070609899</v>
      </c>
      <c r="J61" s="23">
        <v>9811.7615068967</v>
      </c>
      <c r="K61" s="22">
        <v>8.6079028553692</v>
      </c>
      <c r="L61" s="22">
        <v>-2.03190214945114</v>
      </c>
      <c r="M61" s="22">
        <v>41.8789058100927</v>
      </c>
      <c r="N61" s="24">
        <v>3.0</v>
      </c>
    </row>
    <row r="62">
      <c r="A62" s="3">
        <v>481.0</v>
      </c>
      <c r="B62" s="3" t="s">
        <v>805</v>
      </c>
      <c r="C62" s="3" t="s">
        <v>806</v>
      </c>
      <c r="E62" s="3" t="s">
        <v>368</v>
      </c>
      <c r="F62" s="3">
        <v>0.0354865</v>
      </c>
      <c r="H62" s="22">
        <v>-14.8648879643279</v>
      </c>
      <c r="I62" s="22">
        <v>43.3225899023453</v>
      </c>
      <c r="J62" s="23">
        <v>2001.63255906717</v>
      </c>
      <c r="K62" s="22">
        <v>6.88364144909824</v>
      </c>
      <c r="L62" s="22">
        <v>-0.783167594406985</v>
      </c>
      <c r="M62" s="22">
        <v>40.5230494589969</v>
      </c>
      <c r="N62" s="24">
        <v>1.0</v>
      </c>
    </row>
    <row r="63">
      <c r="A63" s="3">
        <v>483.0</v>
      </c>
      <c r="B63" s="3" t="s">
        <v>807</v>
      </c>
      <c r="C63" s="3" t="s">
        <v>809</v>
      </c>
      <c r="E63" s="3" t="s">
        <v>368</v>
      </c>
      <c r="F63" s="3">
        <v>0.184939</v>
      </c>
      <c r="H63" s="22">
        <v>-14.3951081932627</v>
      </c>
      <c r="I63" s="22">
        <v>45.3686120836886</v>
      </c>
      <c r="J63" s="23">
        <v>1270.93322928753</v>
      </c>
      <c r="K63" s="22">
        <v>7.81903262292536</v>
      </c>
      <c r="L63" s="22">
        <v>0.171864257391238</v>
      </c>
      <c r="M63" s="22">
        <v>42.8488433822064</v>
      </c>
      <c r="N63" s="24">
        <v>3.0</v>
      </c>
    </row>
    <row r="64">
      <c r="A64" s="3">
        <v>497.0</v>
      </c>
      <c r="B64" s="3" t="s">
        <v>813</v>
      </c>
      <c r="C64" s="3" t="s">
        <v>814</v>
      </c>
      <c r="E64" s="3" t="s">
        <v>271</v>
      </c>
      <c r="F64" s="3">
        <v>0.0033566432</v>
      </c>
      <c r="H64" s="22">
        <v>-13.8276998691928</v>
      </c>
      <c r="I64" s="22">
        <v>42.2767525278389</v>
      </c>
      <c r="J64" s="23">
        <v>4625.05029247002</v>
      </c>
      <c r="K64" s="22">
        <v>6.93131136134167</v>
      </c>
      <c r="L64" s="22">
        <v>-1.7411404301003</v>
      </c>
      <c r="M64" s="22">
        <v>40.3897252409238</v>
      </c>
      <c r="N64" s="24">
        <v>1.0</v>
      </c>
    </row>
    <row r="65">
      <c r="A65" s="3">
        <v>501.0</v>
      </c>
      <c r="B65" s="3" t="s">
        <v>821</v>
      </c>
      <c r="C65" s="3" t="s">
        <v>823</v>
      </c>
      <c r="D65" s="3" t="s">
        <v>824</v>
      </c>
      <c r="E65" s="3" t="s">
        <v>207</v>
      </c>
      <c r="F65" s="3">
        <v>0.086</v>
      </c>
      <c r="H65" s="22">
        <v>-14.0031943254958</v>
      </c>
      <c r="I65" s="22">
        <v>45.0065624365381</v>
      </c>
      <c r="J65" s="23">
        <v>6467.0547818395</v>
      </c>
      <c r="K65" s="22">
        <v>8.99686796248409</v>
      </c>
      <c r="L65" s="22">
        <v>-1.34938168119365</v>
      </c>
      <c r="M65" s="22">
        <v>42.446812809545</v>
      </c>
      <c r="N65" s="24">
        <v>1.0</v>
      </c>
    </row>
    <row r="66">
      <c r="A66" s="3">
        <v>512.0</v>
      </c>
      <c r="B66" s="3" t="s">
        <v>831</v>
      </c>
      <c r="C66" s="3" t="s">
        <v>832</v>
      </c>
      <c r="E66" s="3" t="s">
        <v>368</v>
      </c>
      <c r="F66" s="3">
        <v>0.0475252</v>
      </c>
      <c r="H66" s="22">
        <v>-14.9888316784402</v>
      </c>
      <c r="I66" s="22">
        <v>43.4650131789974</v>
      </c>
      <c r="J66" s="23">
        <v>5887.42096334759</v>
      </c>
      <c r="K66" s="22">
        <v>7.9132980452548</v>
      </c>
      <c r="L66" s="22">
        <v>-1.68566269443527</v>
      </c>
      <c r="M66" s="22">
        <v>41.7066462554364</v>
      </c>
      <c r="N66" s="24">
        <v>1.0</v>
      </c>
    </row>
    <row r="67">
      <c r="A67" s="3">
        <v>524.0</v>
      </c>
      <c r="B67" s="3" t="s">
        <v>853</v>
      </c>
      <c r="C67" s="3" t="s">
        <v>854</v>
      </c>
      <c r="E67" s="3" t="s">
        <v>368</v>
      </c>
      <c r="F67" s="3">
        <v>0.0355799</v>
      </c>
      <c r="H67" s="22">
        <v>-15.0275412719227</v>
      </c>
      <c r="I67" s="22">
        <v>43.1623185527169</v>
      </c>
      <c r="J67" s="23">
        <v>5814.24102671894</v>
      </c>
      <c r="K67" s="22">
        <v>7.70568242091178</v>
      </c>
      <c r="L67" s="22">
        <v>-1.7474142557739</v>
      </c>
      <c r="M67" s="22">
        <v>41.1504647351762</v>
      </c>
      <c r="N67" s="24">
        <v>1.0</v>
      </c>
    </row>
    <row r="68">
      <c r="A68" s="3">
        <v>524.0</v>
      </c>
      <c r="B68" s="3" t="s">
        <v>853</v>
      </c>
      <c r="C68" s="3" t="s">
        <v>854</v>
      </c>
      <c r="D68" s="3" t="s">
        <v>855</v>
      </c>
      <c r="E68" s="3" t="s">
        <v>207</v>
      </c>
      <c r="F68" s="3">
        <v>0.0356</v>
      </c>
      <c r="H68" s="22">
        <v>-14.678459659383</v>
      </c>
      <c r="I68" s="22">
        <v>43.5137532830587</v>
      </c>
      <c r="J68" s="23">
        <v>6551.62484574251</v>
      </c>
      <c r="K68" s="22">
        <v>8.03782697549303</v>
      </c>
      <c r="L68" s="22">
        <v>-1.76650553251646</v>
      </c>
      <c r="M68" s="22">
        <v>41.1782373169826</v>
      </c>
      <c r="N68" s="24">
        <v>1.0</v>
      </c>
    </row>
    <row r="69">
      <c r="A69" s="3">
        <v>525.0</v>
      </c>
      <c r="B69" s="3" t="s">
        <v>858</v>
      </c>
      <c r="C69" s="3" t="s">
        <v>859</v>
      </c>
      <c r="E69" s="3" t="s">
        <v>368</v>
      </c>
      <c r="F69" s="3">
        <v>0.0738948</v>
      </c>
      <c r="H69" s="22">
        <v>-15.4763479556476</v>
      </c>
      <c r="I69" s="22">
        <v>43.3879202200028</v>
      </c>
      <c r="J69" s="23">
        <v>12094.630624718</v>
      </c>
      <c r="K69" s="22">
        <v>8.48852266078769</v>
      </c>
      <c r="L69" s="22">
        <v>-2.32981090213207</v>
      </c>
      <c r="M69" s="22">
        <v>41.0235717182095</v>
      </c>
      <c r="N69" s="24">
        <v>3.0</v>
      </c>
    </row>
    <row r="70">
      <c r="A70" s="3">
        <v>529.0</v>
      </c>
      <c r="B70" s="3" t="s">
        <v>862</v>
      </c>
      <c r="C70" s="3" t="s">
        <v>863</v>
      </c>
      <c r="E70" s="3" t="s">
        <v>368</v>
      </c>
      <c r="F70" s="3">
        <v>0.191546</v>
      </c>
      <c r="H70" s="22">
        <v>-15.3034229720395</v>
      </c>
      <c r="I70" s="22">
        <v>44.4988609464365</v>
      </c>
      <c r="J70" s="23">
        <v>5034.16355325626</v>
      </c>
      <c r="K70" s="22">
        <v>8.44930355643313</v>
      </c>
      <c r="L70" s="22">
        <v>-1.27759318867465</v>
      </c>
      <c r="M70" s="22">
        <v>42.072833119296</v>
      </c>
      <c r="N70" s="24">
        <v>1.0</v>
      </c>
    </row>
    <row r="71">
      <c r="A71" s="3">
        <v>530.0</v>
      </c>
      <c r="B71" s="3" t="s">
        <v>864</v>
      </c>
      <c r="C71" s="3" t="s">
        <v>865</v>
      </c>
      <c r="E71" s="3" t="s">
        <v>271</v>
      </c>
      <c r="F71" s="3">
        <v>0.0085498816</v>
      </c>
      <c r="H71" s="22">
        <v>-13.6405836679281</v>
      </c>
      <c r="I71" s="22">
        <v>43.2816858442113</v>
      </c>
      <c r="J71" s="23">
        <v>5749.06853825488</v>
      </c>
      <c r="K71" s="22">
        <v>7.7734800701552</v>
      </c>
      <c r="L71" s="22">
        <v>-1.70938991538541</v>
      </c>
      <c r="M71" s="22">
        <v>40.9527468645932</v>
      </c>
      <c r="N71" s="24">
        <v>3.0</v>
      </c>
    </row>
    <row r="72">
      <c r="A72" s="3">
        <v>537.0</v>
      </c>
      <c r="B72" s="3" t="s">
        <v>870</v>
      </c>
      <c r="C72" s="3" t="s">
        <v>872</v>
      </c>
      <c r="E72" s="3" t="s">
        <v>368</v>
      </c>
      <c r="F72" s="3">
        <v>0.107114</v>
      </c>
      <c r="H72" s="22">
        <v>-15.3205525651505</v>
      </c>
      <c r="I72" s="22">
        <v>43.8990244171308</v>
      </c>
      <c r="J72" s="23">
        <v>6643.86183731185</v>
      </c>
      <c r="K72" s="22">
        <v>8.30039635517576</v>
      </c>
      <c r="L72" s="22">
        <v>-1.68079919522236</v>
      </c>
      <c r="M72" s="22">
        <v>41.3953897795739</v>
      </c>
      <c r="N72" s="24">
        <v>1.0</v>
      </c>
    </row>
    <row r="73">
      <c r="A73" s="3">
        <v>542.0</v>
      </c>
      <c r="B73" s="3" t="s">
        <v>874</v>
      </c>
      <c r="C73" s="3" t="s">
        <v>875</v>
      </c>
      <c r="E73" s="3" t="s">
        <v>368</v>
      </c>
      <c r="F73" s="3">
        <v>0.0205994</v>
      </c>
      <c r="H73" s="22">
        <v>-14.9619756172957</v>
      </c>
      <c r="I73" s="22">
        <v>42.7371794525707</v>
      </c>
      <c r="J73" s="23">
        <v>3760.2062300369</v>
      </c>
      <c r="K73" s="22">
        <v>7.05077927251688</v>
      </c>
      <c r="L73" s="22">
        <v>-1.46504353585799</v>
      </c>
      <c r="M73" s="22">
        <v>40.6036108650886</v>
      </c>
      <c r="N73" s="24">
        <v>1.0</v>
      </c>
    </row>
    <row r="74">
      <c r="A74" s="3">
        <v>550.0</v>
      </c>
      <c r="B74" s="3" t="s">
        <v>882</v>
      </c>
      <c r="C74" s="3" t="s">
        <v>883</v>
      </c>
      <c r="E74" s="3" t="s">
        <v>368</v>
      </c>
      <c r="F74" s="3">
        <v>0.539789</v>
      </c>
      <c r="H74" s="22">
        <v>-15.6068914273426</v>
      </c>
      <c r="I74" s="22">
        <v>45.3505295285189</v>
      </c>
      <c r="J74" s="23">
        <v>2855.06975291007</v>
      </c>
      <c r="K74" s="22">
        <v>8.51026693874039</v>
      </c>
      <c r="L74" s="22">
        <v>-0.536595299857399</v>
      </c>
      <c r="M74" s="22">
        <v>42.8966451304148</v>
      </c>
      <c r="N74" s="24">
        <v>1.0</v>
      </c>
    </row>
    <row r="75">
      <c r="A75" s="3">
        <v>552.0</v>
      </c>
      <c r="B75" s="3" t="s">
        <v>886</v>
      </c>
      <c r="C75" s="3" t="s">
        <v>887</v>
      </c>
      <c r="E75" s="3" t="s">
        <v>368</v>
      </c>
      <c r="F75" s="3">
        <v>0.0295089</v>
      </c>
      <c r="H75" s="22">
        <v>-14.7957132571632</v>
      </c>
      <c r="I75" s="22">
        <v>43.225193809529</v>
      </c>
      <c r="J75" s="23">
        <v>2875.28704558396</v>
      </c>
      <c r="K75" s="22">
        <v>7.13492769059534</v>
      </c>
      <c r="L75" s="22">
        <v>-1.12098502431576</v>
      </c>
      <c r="M75" s="22">
        <v>40.6860403171117</v>
      </c>
      <c r="N75" s="24">
        <v>1.0</v>
      </c>
    </row>
    <row r="76">
      <c r="A76" s="3">
        <v>552.0</v>
      </c>
      <c r="B76" s="3" t="s">
        <v>886</v>
      </c>
      <c r="C76" s="3" t="s">
        <v>887</v>
      </c>
      <c r="D76" s="3" t="s">
        <v>888</v>
      </c>
      <c r="E76" s="3" t="s">
        <v>207</v>
      </c>
      <c r="F76" s="3">
        <v>0.0299</v>
      </c>
      <c r="H76" s="22">
        <v>-14.8469635579268</v>
      </c>
      <c r="I76" s="22">
        <v>43.1858389792022</v>
      </c>
      <c r="J76" s="23">
        <v>2315.50832949234</v>
      </c>
      <c r="K76" s="22">
        <v>6.92127733075971</v>
      </c>
      <c r="L76" s="22">
        <v>-0.942199640441416</v>
      </c>
      <c r="M76" s="22">
        <v>40.8577845721194</v>
      </c>
      <c r="N76" s="24">
        <v>1.0</v>
      </c>
    </row>
    <row r="77">
      <c r="A77" s="3">
        <v>556.0</v>
      </c>
      <c r="B77" s="3" t="s">
        <v>893</v>
      </c>
      <c r="C77" s="3" t="s">
        <v>894</v>
      </c>
      <c r="E77" s="3" t="s">
        <v>368</v>
      </c>
      <c r="F77" s="3">
        <v>0.061198</v>
      </c>
      <c r="H77" s="22">
        <v>-14.695108397435</v>
      </c>
      <c r="I77" s="22">
        <v>43.9924956785155</v>
      </c>
      <c r="J77" s="23">
        <v>4304.95767337439</v>
      </c>
      <c r="K77" s="22">
        <v>7.98424926170282</v>
      </c>
      <c r="L77" s="22">
        <v>-1.27938610835283</v>
      </c>
      <c r="M77" s="22">
        <v>42.0090131375222</v>
      </c>
      <c r="N77" s="24">
        <v>1.0</v>
      </c>
    </row>
    <row r="78">
      <c r="A78" s="3">
        <v>558.0</v>
      </c>
      <c r="B78" s="3" t="s">
        <v>42</v>
      </c>
      <c r="C78" s="3" t="s">
        <v>43</v>
      </c>
      <c r="D78" s="3" t="s">
        <v>897</v>
      </c>
      <c r="E78" s="3" t="s">
        <v>207</v>
      </c>
      <c r="F78" s="3">
        <v>0.0097</v>
      </c>
      <c r="H78" s="22">
        <v>-13.9883042764019</v>
      </c>
      <c r="I78" s="22">
        <v>43.0449763310714</v>
      </c>
      <c r="J78" s="23">
        <v>3561.56648752017</v>
      </c>
      <c r="K78" s="22">
        <v>7.20370602664571</v>
      </c>
      <c r="L78" s="22">
        <v>-1.34894590327241</v>
      </c>
      <c r="M78" s="22">
        <v>41.1280153857699</v>
      </c>
      <c r="N78" s="24">
        <v>1.0</v>
      </c>
    </row>
    <row r="79">
      <c r="A79" s="3">
        <v>558.0</v>
      </c>
      <c r="B79" s="3" t="s">
        <v>42</v>
      </c>
      <c r="C79" s="3" t="s">
        <v>43</v>
      </c>
      <c r="E79" s="3" t="s">
        <v>271</v>
      </c>
      <c r="F79" s="3">
        <v>0.0096541984</v>
      </c>
      <c r="H79" s="22" t="s">
        <v>331</v>
      </c>
      <c r="I79" s="22" t="s">
        <v>331</v>
      </c>
      <c r="J79" s="23">
        <v>979.065903180597</v>
      </c>
      <c r="K79" s="22" t="s">
        <v>331</v>
      </c>
      <c r="L79" s="22" t="s">
        <v>331</v>
      </c>
      <c r="M79" s="22">
        <v>41.2232518225594</v>
      </c>
      <c r="N79" s="24">
        <v>3.0</v>
      </c>
    </row>
    <row r="80">
      <c r="A80" s="3">
        <v>561.0</v>
      </c>
      <c r="B80" s="3" t="s">
        <v>898</v>
      </c>
      <c r="C80" s="3" t="s">
        <v>899</v>
      </c>
      <c r="D80" s="3" t="s">
        <v>900</v>
      </c>
      <c r="E80" s="3" t="s">
        <v>207</v>
      </c>
      <c r="F80" s="3">
        <v>0.0632</v>
      </c>
      <c r="H80" s="22">
        <v>-14.8713021115479</v>
      </c>
      <c r="I80" s="22">
        <v>43.8450017919979</v>
      </c>
      <c r="J80" s="23">
        <v>2768.13408399979</v>
      </c>
      <c r="K80" s="22">
        <v>7.50481470952101</v>
      </c>
      <c r="L80" s="22">
        <v>-0.934363112732541</v>
      </c>
      <c r="M80" s="22">
        <v>42.2217504835297</v>
      </c>
      <c r="N80" s="24">
        <v>1.0</v>
      </c>
    </row>
    <row r="81">
      <c r="A81" s="3">
        <v>561.0</v>
      </c>
      <c r="B81" s="3" t="s">
        <v>898</v>
      </c>
      <c r="C81" s="3" t="s">
        <v>899</v>
      </c>
      <c r="E81" s="3" t="s">
        <v>368</v>
      </c>
      <c r="F81" s="3">
        <v>0.0632323</v>
      </c>
      <c r="H81" s="22">
        <v>-14.7786073223172</v>
      </c>
      <c r="I81" s="22">
        <v>43.9394825057938</v>
      </c>
      <c r="J81" s="23">
        <v>3445.42226339354</v>
      </c>
      <c r="K81" s="22">
        <v>7.75633783920481</v>
      </c>
      <c r="L81" s="22">
        <v>-1.09987023290172</v>
      </c>
      <c r="M81" s="22">
        <v>42.2857794376816</v>
      </c>
      <c r="N81" s="24">
        <v>2.0</v>
      </c>
    </row>
    <row r="82">
      <c r="A82" s="3">
        <v>565.0</v>
      </c>
      <c r="B82" s="3" t="s">
        <v>901</v>
      </c>
      <c r="C82" s="3" t="s">
        <v>902</v>
      </c>
      <c r="E82" s="3" t="s">
        <v>368</v>
      </c>
      <c r="F82" s="3">
        <v>0.0380432</v>
      </c>
      <c r="H82" s="22">
        <v>-14.9761615525642</v>
      </c>
      <c r="I82" s="22">
        <v>43.2744456519928</v>
      </c>
      <c r="J82" s="23">
        <v>8916.03959661412</v>
      </c>
      <c r="K82" s="22">
        <v>8.14992294994081</v>
      </c>
      <c r="L82" s="22">
        <v>-2.09226644044015</v>
      </c>
      <c r="M82" s="22">
        <v>40.9594194131709</v>
      </c>
      <c r="N82" s="24">
        <v>1.0</v>
      </c>
    </row>
    <row r="83">
      <c r="A83" s="3">
        <v>567.0</v>
      </c>
      <c r="B83" s="3" t="s">
        <v>905</v>
      </c>
      <c r="C83" s="3" t="s">
        <v>906</v>
      </c>
      <c r="D83" s="3" t="s">
        <v>907</v>
      </c>
      <c r="E83" s="3" t="s">
        <v>207</v>
      </c>
      <c r="F83" s="3">
        <v>0.0329</v>
      </c>
      <c r="H83" s="22">
        <v>-15.2267995164411</v>
      </c>
      <c r="I83" s="22">
        <v>42.8909807929269</v>
      </c>
      <c r="J83" s="23">
        <v>3517.29594738277</v>
      </c>
      <c r="K83" s="22">
        <v>7.09274463777554</v>
      </c>
      <c r="L83" s="22">
        <v>-1.37303469208987</v>
      </c>
      <c r="M83" s="22">
        <v>41.2211831591559</v>
      </c>
      <c r="N83" s="24">
        <v>1.0</v>
      </c>
    </row>
    <row r="84">
      <c r="A84" s="3">
        <v>572.0</v>
      </c>
      <c r="B84" s="3" t="s">
        <v>908</v>
      </c>
      <c r="C84" s="3" t="s">
        <v>909</v>
      </c>
      <c r="E84" s="3" t="s">
        <v>368</v>
      </c>
      <c r="F84" s="3">
        <v>0.0688823</v>
      </c>
      <c r="H84" s="22">
        <v>-14.875432710529</v>
      </c>
      <c r="I84" s="22">
        <v>43.9227501834693</v>
      </c>
      <c r="J84" s="23">
        <v>7346.80762980491</v>
      </c>
      <c r="K84" s="22">
        <v>8.40317425501439</v>
      </c>
      <c r="L84" s="22">
        <v>-1.7619619259524</v>
      </c>
      <c r="M84" s="22">
        <v>41.9060701225941</v>
      </c>
      <c r="N84" s="24">
        <v>2.0</v>
      </c>
    </row>
    <row r="85">
      <c r="A85" s="3">
        <v>576.0</v>
      </c>
      <c r="B85" s="3" t="s">
        <v>912</v>
      </c>
      <c r="C85" s="3" t="s">
        <v>913</v>
      </c>
      <c r="D85" s="3" t="s">
        <v>914</v>
      </c>
      <c r="E85" s="3" t="s">
        <v>207</v>
      </c>
      <c r="F85" s="3">
        <v>0.049</v>
      </c>
      <c r="H85" s="22">
        <v>-14.7290730658491</v>
      </c>
      <c r="I85" s="22">
        <v>43.7532658872577</v>
      </c>
      <c r="J85" s="23">
        <v>2838.82275254723</v>
      </c>
      <c r="K85" s="22">
        <v>7.46708868048076</v>
      </c>
      <c r="L85" s="22">
        <v>-0.979862106490174</v>
      </c>
      <c r="M85" s="22">
        <v>41.6056281102671</v>
      </c>
      <c r="N85" s="24">
        <v>1.0</v>
      </c>
    </row>
    <row r="86">
      <c r="A86" s="3">
        <v>578.0</v>
      </c>
      <c r="B86" s="3" t="s">
        <v>335</v>
      </c>
      <c r="C86" s="3" t="s">
        <v>336</v>
      </c>
      <c r="E86" s="3" t="s">
        <v>368</v>
      </c>
      <c r="F86" s="3">
        <v>0.333917</v>
      </c>
      <c r="H86" s="22">
        <v>-15.7026356854095</v>
      </c>
      <c r="I86" s="22">
        <v>44.6979474297314</v>
      </c>
      <c r="J86" s="23">
        <v>4135.08350280393</v>
      </c>
      <c r="K86" s="22">
        <v>8.4078236964099</v>
      </c>
      <c r="L86" s="22">
        <v>-1.05040982757436</v>
      </c>
      <c r="M86" s="22">
        <v>42.4541151261219</v>
      </c>
      <c r="N86" s="24">
        <v>1.0</v>
      </c>
    </row>
    <row r="87">
      <c r="A87" s="3">
        <v>578.0</v>
      </c>
      <c r="B87" s="3" t="s">
        <v>335</v>
      </c>
      <c r="C87" s="3" t="s">
        <v>336</v>
      </c>
      <c r="D87" s="3" t="s">
        <v>915</v>
      </c>
      <c r="E87" s="3" t="s">
        <v>207</v>
      </c>
      <c r="F87" s="3">
        <v>0.334</v>
      </c>
      <c r="H87" s="22">
        <v>-14.8963452305756</v>
      </c>
      <c r="I87" s="22">
        <v>45.5032119032763</v>
      </c>
      <c r="J87" s="23">
        <v>3979.79889632189</v>
      </c>
      <c r="K87" s="22">
        <v>8.89799929068649</v>
      </c>
      <c r="L87" s="22">
        <v>-0.778657288473724</v>
      </c>
      <c r="M87" s="22">
        <v>42.9187790131141</v>
      </c>
      <c r="N87" s="24">
        <v>1.0</v>
      </c>
    </row>
    <row r="88">
      <c r="A88" s="3">
        <v>583.0</v>
      </c>
      <c r="B88" s="3" t="s">
        <v>922</v>
      </c>
      <c r="C88" s="3" t="s">
        <v>923</v>
      </c>
      <c r="E88" s="3" t="s">
        <v>368</v>
      </c>
      <c r="F88" s="3">
        <v>0.0195536</v>
      </c>
      <c r="H88" s="22">
        <v>-14.9083168399554</v>
      </c>
      <c r="I88" s="22">
        <v>42.7444538406383</v>
      </c>
      <c r="J88" s="23">
        <v>2902.25950898141</v>
      </c>
      <c r="K88" s="22">
        <v>6.8305567810747</v>
      </c>
      <c r="L88" s="22">
        <v>-1.2385049601161</v>
      </c>
      <c r="M88" s="22">
        <v>40.9666557849289</v>
      </c>
      <c r="N88" s="24">
        <v>2.0</v>
      </c>
    </row>
    <row r="89">
      <c r="A89" s="3">
        <v>585.0</v>
      </c>
      <c r="B89" s="3" t="s">
        <v>926</v>
      </c>
      <c r="C89" s="3" t="s">
        <v>927</v>
      </c>
      <c r="E89" s="3" t="s">
        <v>271</v>
      </c>
      <c r="F89" s="3">
        <v>0.0019993621</v>
      </c>
      <c r="H89" s="22">
        <v>-13.9377591592399</v>
      </c>
      <c r="I89" s="22">
        <v>41.715167856331</v>
      </c>
      <c r="J89" s="23">
        <v>1284.67237357931</v>
      </c>
      <c r="K89" s="22">
        <v>5.45363317543444</v>
      </c>
      <c r="L89" s="22">
        <v>-0.734541546815898</v>
      </c>
      <c r="M89" s="22">
        <v>39.5975313559891</v>
      </c>
      <c r="N89" s="24">
        <v>1.0</v>
      </c>
    </row>
    <row r="90">
      <c r="A90" s="3">
        <v>587.0</v>
      </c>
      <c r="B90" s="3" t="s">
        <v>930</v>
      </c>
      <c r="C90" s="3" t="s">
        <v>931</v>
      </c>
      <c r="D90" s="3" t="s">
        <v>932</v>
      </c>
      <c r="E90" s="3" t="s">
        <v>207</v>
      </c>
      <c r="F90" s="3">
        <v>0.1653</v>
      </c>
      <c r="H90" s="22">
        <v>-15.0731046858489</v>
      </c>
      <c r="I90" s="22">
        <v>44.5795437482309</v>
      </c>
      <c r="J90" s="23">
        <v>4560.13985582</v>
      </c>
      <c r="K90" s="22">
        <v>8.41584906008201</v>
      </c>
      <c r="L90" s="22">
        <v>-1.16901928736881</v>
      </c>
      <c r="M90" s="22">
        <v>42.4002084337033</v>
      </c>
      <c r="N90" s="24">
        <v>2.0</v>
      </c>
    </row>
    <row r="91">
      <c r="A91" s="3">
        <v>587.0</v>
      </c>
      <c r="B91" s="3" t="s">
        <v>930</v>
      </c>
      <c r="C91" s="3" t="s">
        <v>931</v>
      </c>
      <c r="E91" s="3" t="s">
        <v>368</v>
      </c>
      <c r="F91" s="3">
        <v>0.165079</v>
      </c>
      <c r="H91" s="22">
        <v>-15.448863910352</v>
      </c>
      <c r="I91" s="22">
        <v>44.2006744420388</v>
      </c>
      <c r="J91" s="23">
        <v>6483.10486083325</v>
      </c>
      <c r="K91" s="22">
        <v>8.47519377868716</v>
      </c>
      <c r="L91" s="22">
        <v>-1.5793867675224</v>
      </c>
      <c r="M91" s="22">
        <v>42.4911622952461</v>
      </c>
      <c r="N91" s="24">
        <v>3.0</v>
      </c>
    </row>
    <row r="92">
      <c r="A92" s="3">
        <v>595.0</v>
      </c>
      <c r="B92" s="3" t="s">
        <v>947</v>
      </c>
      <c r="C92" s="3" t="s">
        <v>948</v>
      </c>
      <c r="E92" s="3" t="s">
        <v>271</v>
      </c>
      <c r="F92" s="3">
        <v>0.0032803086</v>
      </c>
      <c r="H92" s="22">
        <v>-13.2639683568704</v>
      </c>
      <c r="I92" s="22">
        <v>42.8204189105859</v>
      </c>
      <c r="J92" s="23">
        <v>3828.38134647743</v>
      </c>
      <c r="K92" s="22">
        <v>7.12049197393674</v>
      </c>
      <c r="L92" s="22">
        <v>-1.46236049980154</v>
      </c>
      <c r="M92" s="22">
        <v>41.3769500293495</v>
      </c>
      <c r="N92" s="24">
        <v>2.0</v>
      </c>
    </row>
    <row r="93">
      <c r="A93" s="3">
        <v>595.0</v>
      </c>
      <c r="B93" s="3" t="s">
        <v>947</v>
      </c>
      <c r="C93" s="3" t="s">
        <v>948</v>
      </c>
      <c r="D93" s="3" t="s">
        <v>949</v>
      </c>
      <c r="E93" s="3" t="s">
        <v>207</v>
      </c>
      <c r="F93" s="3">
        <v>0.0033</v>
      </c>
      <c r="H93" s="22">
        <v>-13.5426464786802</v>
      </c>
      <c r="I93" s="22" t="s">
        <v>331</v>
      </c>
      <c r="J93" s="23">
        <v>7770.32250085029</v>
      </c>
      <c r="K93" s="22" t="s">
        <v>331</v>
      </c>
      <c r="L93" s="22" t="s">
        <v>331</v>
      </c>
      <c r="M93" s="22" t="s">
        <v>331</v>
      </c>
      <c r="N93" s="24">
        <v>3.0</v>
      </c>
    </row>
    <row r="94">
      <c r="A94" s="3">
        <v>596.0</v>
      </c>
      <c r="B94" s="3" t="s">
        <v>950</v>
      </c>
      <c r="C94" s="3" t="s">
        <v>951</v>
      </c>
      <c r="E94" s="3" t="s">
        <v>368</v>
      </c>
      <c r="F94" s="3">
        <v>0.0228725</v>
      </c>
      <c r="H94" s="22">
        <v>-14.5855818758648</v>
      </c>
      <c r="I94" s="22">
        <v>43.2069394327212</v>
      </c>
      <c r="J94" s="23">
        <v>3933.8675622615</v>
      </c>
      <c r="K94" s="22">
        <v>7.39533940004772</v>
      </c>
      <c r="L94" s="22">
        <v>-1.39757570211629</v>
      </c>
      <c r="M94" s="22">
        <v>40.8864445113753</v>
      </c>
      <c r="N94" s="24">
        <v>2.0</v>
      </c>
    </row>
    <row r="95">
      <c r="A95" s="3">
        <v>608.0</v>
      </c>
      <c r="B95" s="3" t="s">
        <v>963</v>
      </c>
      <c r="C95" s="3" t="s">
        <v>965</v>
      </c>
      <c r="D95" s="3" t="s">
        <v>968</v>
      </c>
      <c r="E95" s="3" t="s">
        <v>207</v>
      </c>
      <c r="F95" s="3">
        <v>0.0129</v>
      </c>
      <c r="H95" s="22">
        <v>-14.979700419243</v>
      </c>
      <c r="I95" s="22">
        <v>42.3033345795187</v>
      </c>
      <c r="J95" s="23">
        <v>1694.08859391879</v>
      </c>
      <c r="K95" s="22">
        <v>6.07622901259176</v>
      </c>
      <c r="L95" s="22">
        <v>-0.863447830406301</v>
      </c>
      <c r="M95" s="22">
        <v>40.5493666042976</v>
      </c>
      <c r="N95" s="24">
        <v>1.0</v>
      </c>
    </row>
    <row r="96">
      <c r="A96" s="3">
        <v>608.0</v>
      </c>
      <c r="B96" s="3" t="s">
        <v>963</v>
      </c>
      <c r="C96" s="3" t="s">
        <v>965</v>
      </c>
      <c r="E96" s="3" t="s">
        <v>271</v>
      </c>
      <c r="F96" s="3">
        <v>0.0129180406</v>
      </c>
      <c r="H96" s="22">
        <v>-14.4295392025976</v>
      </c>
      <c r="I96" s="22">
        <v>42.8559745131102</v>
      </c>
      <c r="J96" s="23">
        <v>960.022748768274</v>
      </c>
      <c r="K96" s="22">
        <v>5.94213578106129</v>
      </c>
      <c r="L96" s="22">
        <v>-0.252999261747365</v>
      </c>
      <c r="M96" s="22">
        <v>41.3059024930447</v>
      </c>
      <c r="N96" s="24">
        <v>1.0</v>
      </c>
    </row>
    <row r="97">
      <c r="A97" s="3">
        <v>611.0</v>
      </c>
      <c r="B97" s="3" t="s">
        <v>975</v>
      </c>
      <c r="C97" s="3" t="s">
        <v>976</v>
      </c>
      <c r="D97" s="3" t="s">
        <v>977</v>
      </c>
      <c r="E97" s="3" t="s">
        <v>207</v>
      </c>
      <c r="F97" s="3">
        <v>0.0708</v>
      </c>
      <c r="H97" s="22">
        <v>-14.7792128112043</v>
      </c>
      <c r="I97" s="22">
        <v>44.0444412085393</v>
      </c>
      <c r="J97" s="23">
        <v>3630.68683166424</v>
      </c>
      <c r="K97" s="22">
        <v>7.87005366471252</v>
      </c>
      <c r="L97" s="22">
        <v>-1.11767868543512</v>
      </c>
      <c r="M97" s="22">
        <v>41.6379647135836</v>
      </c>
      <c r="N97" s="24">
        <v>1.0</v>
      </c>
    </row>
    <row r="98">
      <c r="A98" s="3">
        <v>612.0</v>
      </c>
      <c r="B98" s="3" t="s">
        <v>307</v>
      </c>
      <c r="C98" s="3" t="s">
        <v>309</v>
      </c>
      <c r="E98" s="3" t="s">
        <v>368</v>
      </c>
      <c r="F98" s="3">
        <v>0.966262221336365</v>
      </c>
      <c r="H98" s="22">
        <v>-15.9441582333189</v>
      </c>
      <c r="I98" s="22">
        <v>45.7382223656991</v>
      </c>
      <c r="J98" s="23">
        <v>2759.62341289267</v>
      </c>
      <c r="K98" s="22">
        <v>8.73273347854145</v>
      </c>
      <c r="L98" s="22">
        <v>-0.388224873841712</v>
      </c>
      <c r="M98" s="22">
        <v>42.7253043367718</v>
      </c>
      <c r="N98" s="24">
        <v>1.0</v>
      </c>
    </row>
    <row r="99">
      <c r="A99" s="3">
        <v>613.0</v>
      </c>
      <c r="B99" s="3" t="s">
        <v>978</v>
      </c>
      <c r="C99" s="3" t="s">
        <v>979</v>
      </c>
      <c r="E99" s="3" t="s">
        <v>368</v>
      </c>
      <c r="F99" s="3">
        <v>0.0235968</v>
      </c>
      <c r="H99" s="22">
        <v>-14.7719442116047</v>
      </c>
      <c r="I99" s="22">
        <v>43.0484346247493</v>
      </c>
      <c r="J99" s="23">
        <v>5429.10734602255</v>
      </c>
      <c r="K99" s="22">
        <v>7.57212866265307</v>
      </c>
      <c r="L99" s="22">
        <v>-1.71432536312537</v>
      </c>
      <c r="M99" s="22">
        <v>40.2883278237576</v>
      </c>
      <c r="N99" s="24">
        <v>1.0</v>
      </c>
    </row>
    <row r="100">
      <c r="A100" s="3">
        <v>614.0</v>
      </c>
      <c r="B100" s="3" t="s">
        <v>982</v>
      </c>
      <c r="C100" s="3" t="s">
        <v>983</v>
      </c>
      <c r="E100" s="3" t="s">
        <v>368</v>
      </c>
      <c r="F100" s="3">
        <v>0.433507</v>
      </c>
      <c r="H100" s="22">
        <v>-15.1451068872241</v>
      </c>
      <c r="I100" s="22">
        <v>45.5532925287884</v>
      </c>
      <c r="J100" s="23">
        <v>3764.93213506416</v>
      </c>
      <c r="K100" s="22">
        <v>8.88234374721158</v>
      </c>
      <c r="L100" s="22">
        <v>-0.715112131457826</v>
      </c>
      <c r="M100" s="22">
        <v>42.7098704464408</v>
      </c>
      <c r="N100" s="24">
        <v>2.0</v>
      </c>
    </row>
    <row r="101">
      <c r="A101" s="3">
        <v>619.0</v>
      </c>
      <c r="B101" s="3" t="s">
        <v>169</v>
      </c>
      <c r="C101" s="3" t="s">
        <v>171</v>
      </c>
      <c r="D101" s="3" t="s">
        <v>988</v>
      </c>
      <c r="E101" s="3" t="s">
        <v>207</v>
      </c>
      <c r="F101" s="3">
        <v>0.1583</v>
      </c>
      <c r="H101" s="22">
        <v>-13.3952931958505</v>
      </c>
      <c r="I101" s="22">
        <v>46.2123029097004</v>
      </c>
      <c r="J101" s="23">
        <v>3536.30458021545</v>
      </c>
      <c r="K101" s="22">
        <v>9.25628551742959</v>
      </c>
      <c r="L101" s="22">
        <v>-0.454562114548288</v>
      </c>
      <c r="M101" s="22">
        <v>43.4996280308288</v>
      </c>
      <c r="N101" s="24">
        <v>2.0</v>
      </c>
    </row>
    <row r="102">
      <c r="A102" s="3">
        <v>623.0</v>
      </c>
      <c r="B102" s="3" t="s">
        <v>1040</v>
      </c>
      <c r="C102" s="3" t="s">
        <v>1043</v>
      </c>
      <c r="E102" s="3" t="s">
        <v>368</v>
      </c>
      <c r="F102" s="3">
        <v>0.0637287</v>
      </c>
      <c r="H102" s="22">
        <v>-14.8286516004965</v>
      </c>
      <c r="I102" s="22">
        <v>43.89269209117</v>
      </c>
      <c r="J102" s="23">
        <v>3471.00600727295</v>
      </c>
      <c r="K102" s="22">
        <v>7.7323498889422</v>
      </c>
      <c r="L102" s="22">
        <v>-1.11851851410363</v>
      </c>
      <c r="M102" s="22">
        <v>41.6502455494655</v>
      </c>
      <c r="N102" s="24">
        <v>1.0</v>
      </c>
    </row>
    <row r="103">
      <c r="A103" s="3">
        <v>623.0</v>
      </c>
      <c r="B103" s="3" t="s">
        <v>1040</v>
      </c>
      <c r="C103" s="3" t="s">
        <v>1043</v>
      </c>
      <c r="D103" s="3" t="s">
        <v>1051</v>
      </c>
      <c r="E103" s="3" t="s">
        <v>207</v>
      </c>
      <c r="F103" s="3">
        <v>0.063</v>
      </c>
      <c r="H103" s="22">
        <v>-14.5900581006399</v>
      </c>
      <c r="I103" s="22">
        <v>44.123369958765</v>
      </c>
      <c r="J103" s="23">
        <v>3490.65293735454</v>
      </c>
      <c r="K103" s="22">
        <v>7.88719311361671</v>
      </c>
      <c r="L103" s="22">
        <v>-1.06245582942083</v>
      </c>
      <c r="M103" s="22">
        <v>41.6416108888366</v>
      </c>
      <c r="N103" s="24">
        <v>1.0</v>
      </c>
    </row>
    <row r="104">
      <c r="A104" s="3">
        <v>623.0</v>
      </c>
      <c r="B104" s="3" t="s">
        <v>1040</v>
      </c>
      <c r="C104" s="3" t="s">
        <v>1043</v>
      </c>
      <c r="E104" s="3" t="s">
        <v>271</v>
      </c>
      <c r="F104" s="3">
        <v>0.0637610219</v>
      </c>
      <c r="H104" s="22">
        <v>-14.6856373104839</v>
      </c>
      <c r="I104" s="22">
        <v>44.0402254231145</v>
      </c>
      <c r="J104" s="23">
        <v>2873.56085018006</v>
      </c>
      <c r="K104" s="22">
        <v>7.66417662036432</v>
      </c>
      <c r="L104" s="22">
        <v>-0.915660931276693</v>
      </c>
      <c r="M104" s="22">
        <v>41.6405771960106</v>
      </c>
      <c r="N104" s="24">
        <v>1.0</v>
      </c>
    </row>
    <row r="105">
      <c r="A105" s="3">
        <v>631.0</v>
      </c>
      <c r="B105" s="3" t="s">
        <v>1069</v>
      </c>
      <c r="C105" s="3" t="s">
        <v>1070</v>
      </c>
      <c r="D105" s="3" t="s">
        <v>1071</v>
      </c>
      <c r="E105" s="3" t="s">
        <v>207</v>
      </c>
      <c r="F105" s="3">
        <v>0.009</v>
      </c>
      <c r="H105" s="22">
        <v>-14.3434712770736</v>
      </c>
      <c r="I105" s="22">
        <v>42.6238559311715</v>
      </c>
      <c r="J105" s="23">
        <v>5043.68431897796</v>
      </c>
      <c r="K105" s="22">
        <v>7.23219144739906</v>
      </c>
      <c r="L105" s="22">
        <v>-1.74458509265722</v>
      </c>
      <c r="M105" s="22">
        <v>40.335364846378</v>
      </c>
      <c r="N105" s="24">
        <v>1.0</v>
      </c>
    </row>
    <row r="106">
      <c r="A106" s="3">
        <v>631.0</v>
      </c>
      <c r="B106" s="3" t="s">
        <v>1069</v>
      </c>
      <c r="C106" s="3" t="s">
        <v>1070</v>
      </c>
      <c r="E106" s="3" t="s">
        <v>271</v>
      </c>
      <c r="F106" s="3">
        <v>0.008267157</v>
      </c>
      <c r="H106" s="22">
        <v>-14.0363961020632</v>
      </c>
      <c r="I106" s="22">
        <v>42.8563558510252</v>
      </c>
      <c r="J106" s="23">
        <v>4846.3872012628</v>
      </c>
      <c r="K106" s="22">
        <v>7.34865682037584</v>
      </c>
      <c r="L106" s="22">
        <v>-1.65918749103712</v>
      </c>
      <c r="M106" s="22">
        <v>40.4536270674606</v>
      </c>
      <c r="N106" s="24">
        <v>2.0</v>
      </c>
    </row>
    <row r="107">
      <c r="A107" s="3">
        <v>651.0</v>
      </c>
      <c r="B107" s="3" t="s">
        <v>1261</v>
      </c>
      <c r="C107" s="3" t="s">
        <v>1262</v>
      </c>
      <c r="E107" s="3" t="s">
        <v>368</v>
      </c>
      <c r="F107" s="3">
        <v>0.0672701</v>
      </c>
      <c r="H107" s="22">
        <v>-14.8413822410004</v>
      </c>
      <c r="I107" s="22">
        <v>43.9345912444208</v>
      </c>
      <c r="J107" s="23">
        <v>2405.00477672658</v>
      </c>
      <c r="K107" s="22">
        <v>7.44090549452233</v>
      </c>
      <c r="L107" s="22">
        <v>-0.788898349945407</v>
      </c>
      <c r="M107" s="22">
        <v>42.3534100572854</v>
      </c>
      <c r="N107" s="24">
        <v>1.0</v>
      </c>
    </row>
    <row r="108">
      <c r="A108" s="3">
        <v>651.0</v>
      </c>
      <c r="B108" s="3" t="s">
        <v>1261</v>
      </c>
      <c r="C108" s="3" t="s">
        <v>1262</v>
      </c>
      <c r="D108" s="3" t="s">
        <v>1264</v>
      </c>
      <c r="E108" s="3" t="s">
        <v>207</v>
      </c>
      <c r="F108" s="3">
        <v>0.0672</v>
      </c>
      <c r="H108" s="22">
        <v>-15.1061184073727</v>
      </c>
      <c r="I108" s="22">
        <v>43.6700161308681</v>
      </c>
      <c r="J108" s="23">
        <v>1759.36984178209</v>
      </c>
      <c r="K108" s="22">
        <v>6.9974140706236</v>
      </c>
      <c r="L108" s="22">
        <v>-0.585461059992902</v>
      </c>
      <c r="M108" s="22">
        <v>42.2587533866929</v>
      </c>
      <c r="N108" s="24">
        <v>1.0</v>
      </c>
    </row>
    <row r="109">
      <c r="A109" s="3">
        <v>651.0</v>
      </c>
      <c r="B109" s="3" t="s">
        <v>1261</v>
      </c>
      <c r="C109" s="3" t="s">
        <v>1262</v>
      </c>
      <c r="E109" s="3" t="s">
        <v>271</v>
      </c>
      <c r="F109" s="3">
        <v>0.0670513965</v>
      </c>
      <c r="H109" s="22">
        <v>-14.8372034936699</v>
      </c>
      <c r="I109" s="22">
        <v>43.9357190078797</v>
      </c>
      <c r="J109" s="23">
        <v>2459.4960281367</v>
      </c>
      <c r="K109" s="22">
        <v>7.4610989052911</v>
      </c>
      <c r="L109" s="22">
        <v>-0.808063396960729</v>
      </c>
      <c r="M109" s="22">
        <v>42.5274260637336</v>
      </c>
      <c r="N109" s="24">
        <v>2.0</v>
      </c>
    </row>
    <row r="110">
      <c r="A110" s="3">
        <v>656.0</v>
      </c>
      <c r="B110" s="3" t="s">
        <v>1386</v>
      </c>
      <c r="C110" s="3" t="s">
        <v>1388</v>
      </c>
      <c r="D110" s="3" t="s">
        <v>1449</v>
      </c>
      <c r="E110" s="3" t="s">
        <v>207</v>
      </c>
      <c r="F110" s="3">
        <v>0.2784</v>
      </c>
      <c r="H110" s="22">
        <v>-15.0748861670614</v>
      </c>
      <c r="I110" s="22">
        <v>45.1287362406497</v>
      </c>
      <c r="J110" s="23">
        <v>3443.40466482013</v>
      </c>
      <c r="K110" s="22">
        <v>8.52884398244176</v>
      </c>
      <c r="L110" s="22">
        <v>-0.765830660957292</v>
      </c>
      <c r="M110" s="22">
        <v>42.4728232766416</v>
      </c>
      <c r="N110" s="24">
        <v>1.0</v>
      </c>
    </row>
    <row r="111">
      <c r="A111" s="3">
        <v>663.0</v>
      </c>
      <c r="B111" s="3" t="s">
        <v>1464</v>
      </c>
      <c r="C111" s="3" t="s">
        <v>1465</v>
      </c>
      <c r="D111" s="3" t="s">
        <v>1466</v>
      </c>
      <c r="E111" s="3" t="s">
        <v>207</v>
      </c>
      <c r="F111" s="3">
        <v>0.034</v>
      </c>
      <c r="H111" s="22">
        <v>-14.7433960016914</v>
      </c>
      <c r="I111" s="22">
        <v>43.4036552967317</v>
      </c>
      <c r="J111" s="23">
        <v>3288.34290160496</v>
      </c>
      <c r="K111" s="22">
        <v>7.36751943906725</v>
      </c>
      <c r="L111" s="22">
        <v>-1.19475753633316</v>
      </c>
      <c r="M111" s="22">
        <v>41.454324002869</v>
      </c>
      <c r="N111" s="24">
        <v>1.0</v>
      </c>
    </row>
    <row r="112">
      <c r="A112" s="3">
        <v>664.0</v>
      </c>
      <c r="B112" s="3" t="s">
        <v>1468</v>
      </c>
      <c r="C112" s="3" t="s">
        <v>1469</v>
      </c>
      <c r="E112" s="3" t="s">
        <v>368</v>
      </c>
      <c r="F112" s="3">
        <v>0.0667917</v>
      </c>
      <c r="H112" s="22">
        <v>-15.3973580739994</v>
      </c>
      <c r="I112" s="22">
        <v>43.3719294938652</v>
      </c>
      <c r="J112" s="23">
        <v>5279.32788336794</v>
      </c>
      <c r="K112" s="22">
        <v>7.75810074123912</v>
      </c>
      <c r="L112" s="22">
        <v>-1.61365813947102</v>
      </c>
      <c r="M112" s="22">
        <v>41.4008225467388</v>
      </c>
      <c r="N112" s="24">
        <v>1.0</v>
      </c>
    </row>
    <row r="113">
      <c r="A113" s="3">
        <v>683.0</v>
      </c>
      <c r="B113" s="3" t="s">
        <v>1900</v>
      </c>
      <c r="C113" s="3" t="s">
        <v>1902</v>
      </c>
      <c r="D113" s="3" t="s">
        <v>1903</v>
      </c>
      <c r="E113" s="3" t="s">
        <v>207</v>
      </c>
      <c r="F113" s="3">
        <v>0.0418</v>
      </c>
      <c r="H113" s="22">
        <v>-14.6417438128477</v>
      </c>
      <c r="I113" s="22">
        <v>43.693864812267</v>
      </c>
      <c r="J113" s="23">
        <v>2407.93142875949</v>
      </c>
      <c r="K113" s="22">
        <v>7.28548965755111</v>
      </c>
      <c r="L113" s="22">
        <v>-0.851997669178232</v>
      </c>
      <c r="M113" s="22">
        <v>41.640804365396</v>
      </c>
      <c r="N113" s="24">
        <v>1.0</v>
      </c>
    </row>
    <row r="114">
      <c r="A114" s="3">
        <v>689.0</v>
      </c>
      <c r="B114" s="3" t="s">
        <v>1905</v>
      </c>
      <c r="C114" s="3" t="s">
        <v>1907</v>
      </c>
      <c r="E114" s="3" t="s">
        <v>368</v>
      </c>
      <c r="F114" s="3">
        <v>0.0841296</v>
      </c>
      <c r="H114" s="22">
        <v>-14.9737008537045</v>
      </c>
      <c r="I114" s="22">
        <v>44.0134985861297</v>
      </c>
      <c r="J114" s="23">
        <v>4688.12724005113</v>
      </c>
      <c r="K114" s="22">
        <v>8.07196216069131</v>
      </c>
      <c r="L114" s="22">
        <v>-1.34789955078337</v>
      </c>
      <c r="M114" s="22">
        <v>41.2512938775773</v>
      </c>
      <c r="N114" s="24">
        <v>1.0</v>
      </c>
    </row>
    <row r="115">
      <c r="A115" s="3">
        <v>694.0</v>
      </c>
      <c r="B115" s="3" t="s">
        <v>1911</v>
      </c>
      <c r="C115" s="3" t="s">
        <v>1913</v>
      </c>
      <c r="D115" s="3" t="s">
        <v>1915</v>
      </c>
      <c r="E115" s="3" t="s">
        <v>207</v>
      </c>
      <c r="F115" s="3">
        <v>0.016</v>
      </c>
      <c r="H115" s="22">
        <v>-14.3049706804808</v>
      </c>
      <c r="I115" s="22">
        <v>43.1697399391839</v>
      </c>
      <c r="J115" s="23">
        <v>5929.8228322204</v>
      </c>
      <c r="K115" s="22">
        <v>7.72760369546246</v>
      </c>
      <c r="L115" s="22">
        <v>-1.76277174358113</v>
      </c>
      <c r="M115" s="22">
        <v>40.9623879114159</v>
      </c>
      <c r="N115" s="24">
        <v>1.0</v>
      </c>
    </row>
    <row r="116">
      <c r="A116" s="3">
        <v>695.0</v>
      </c>
      <c r="B116" s="3" t="s">
        <v>1931</v>
      </c>
      <c r="C116" s="3" t="s">
        <v>1933</v>
      </c>
      <c r="E116" s="3" t="s">
        <v>368</v>
      </c>
      <c r="F116" s="3">
        <v>0.0328355</v>
      </c>
      <c r="H116" s="22">
        <v>-14.9290995676012</v>
      </c>
      <c r="I116" s="22">
        <v>43.1881287748422</v>
      </c>
      <c r="J116" s="23">
        <v>2814.54365977049</v>
      </c>
      <c r="K116" s="22">
        <v>7.09228898254201</v>
      </c>
      <c r="L116" s="22">
        <v>-1.11118431172813</v>
      </c>
      <c r="M116" s="22">
        <v>41.395138176981</v>
      </c>
      <c r="N116" s="24">
        <v>1.0</v>
      </c>
    </row>
    <row r="117">
      <c r="A117" s="3">
        <v>717.0</v>
      </c>
      <c r="B117" s="3" t="s">
        <v>132</v>
      </c>
      <c r="C117" s="3" t="s">
        <v>134</v>
      </c>
      <c r="D117" s="3" t="s">
        <v>1935</v>
      </c>
      <c r="E117" s="3" t="s">
        <v>207</v>
      </c>
      <c r="F117" s="3">
        <v>0.0172</v>
      </c>
      <c r="H117" s="22">
        <v>-14.389431071665</v>
      </c>
      <c r="I117" s="22">
        <v>43.1505911824432</v>
      </c>
      <c r="J117" s="23">
        <v>5369.64980544745</v>
      </c>
      <c r="K117" s="22">
        <v>7.62896549379789</v>
      </c>
      <c r="L117" s="22">
        <v>-1.68106531297919</v>
      </c>
      <c r="M117" s="22">
        <v>41.2264136660791</v>
      </c>
      <c r="N117" s="24">
        <v>1.0</v>
      </c>
    </row>
    <row r="118">
      <c r="A118" s="3">
        <v>717.0</v>
      </c>
      <c r="B118" s="3" t="s">
        <v>132</v>
      </c>
      <c r="C118" s="3" t="s">
        <v>134</v>
      </c>
      <c r="E118" s="3" t="s">
        <v>368</v>
      </c>
      <c r="F118" s="3">
        <v>0.0165125</v>
      </c>
      <c r="H118" s="22">
        <v>-14.4098923326047</v>
      </c>
      <c r="I118" s="22">
        <v>43.0880413489351</v>
      </c>
      <c r="J118" s="23">
        <v>8954.56859645184</v>
      </c>
      <c r="K118" s="22">
        <v>8.03250551131348</v>
      </c>
      <c r="L118" s="22">
        <v>-2.13981767563671</v>
      </c>
      <c r="M118" s="22">
        <v>41.4332694593935</v>
      </c>
      <c r="N118" s="24">
        <v>3.0</v>
      </c>
    </row>
    <row r="119">
      <c r="A119" s="3">
        <v>717.0</v>
      </c>
      <c r="B119" s="3" t="s">
        <v>132</v>
      </c>
      <c r="C119" s="3" t="s">
        <v>134</v>
      </c>
      <c r="E119" s="3" t="s">
        <v>271</v>
      </c>
      <c r="F119" s="3">
        <v>0.0166928045</v>
      </c>
      <c r="H119" s="22">
        <v>-14.0756078271109</v>
      </c>
      <c r="I119" s="22">
        <v>43.4366727344463</v>
      </c>
      <c r="J119" s="23">
        <v>10030.1582949741</v>
      </c>
      <c r="K119" s="22">
        <v>8.35764215059483</v>
      </c>
      <c r="L119" s="22">
        <v>-2.15536912066199</v>
      </c>
      <c r="M119" s="22">
        <v>41.3857614153867</v>
      </c>
      <c r="N119" s="24">
        <v>3.0</v>
      </c>
    </row>
    <row r="120">
      <c r="A120" s="3">
        <v>726.0</v>
      </c>
      <c r="B120" s="3" t="s">
        <v>1952</v>
      </c>
      <c r="C120" s="3" t="s">
        <v>1953</v>
      </c>
      <c r="E120" s="3" t="s">
        <v>368</v>
      </c>
      <c r="F120" s="3">
        <v>0.110919</v>
      </c>
      <c r="H120" s="22">
        <v>-14.5504563468274</v>
      </c>
      <c r="I120" s="22">
        <v>44.7031183581443</v>
      </c>
      <c r="J120" s="23">
        <v>6979.40527022208</v>
      </c>
      <c r="K120" s="22">
        <v>8.86585306597395</v>
      </c>
      <c r="L120" s="22">
        <v>-1.50360058577433</v>
      </c>
      <c r="M120" s="22">
        <v>42.1038939743213</v>
      </c>
      <c r="N120" s="24">
        <v>1.0</v>
      </c>
    </row>
    <row r="121">
      <c r="A121" s="3">
        <v>728.0</v>
      </c>
      <c r="B121" s="3" t="s">
        <v>1958</v>
      </c>
      <c r="C121" s="3" t="s">
        <v>1959</v>
      </c>
      <c r="D121" s="3" t="s">
        <v>1960</v>
      </c>
      <c r="E121" s="3" t="s">
        <v>207</v>
      </c>
      <c r="F121" s="3">
        <v>0.0865</v>
      </c>
      <c r="H121" s="22">
        <v>-14.5611643402749</v>
      </c>
      <c r="I121" s="22">
        <v>44.4539247017078</v>
      </c>
      <c r="J121" s="23">
        <v>6612.26960517864</v>
      </c>
      <c r="K121" s="22">
        <v>8.65694146108723</v>
      </c>
      <c r="L121" s="22">
        <v>-1.52698448606301</v>
      </c>
      <c r="M121" s="22">
        <v>41.8970621776098</v>
      </c>
      <c r="N121" s="24">
        <v>1.0</v>
      </c>
    </row>
    <row r="122">
      <c r="A122" s="3">
        <v>728.0</v>
      </c>
      <c r="B122" s="3" t="s">
        <v>1958</v>
      </c>
      <c r="C122" s="3" t="s">
        <v>1959</v>
      </c>
      <c r="E122" s="3" t="s">
        <v>271</v>
      </c>
      <c r="F122" s="3">
        <v>0.0865624281</v>
      </c>
      <c r="H122" s="22">
        <v>-14.3608018585126</v>
      </c>
      <c r="I122" s="22">
        <v>44.6535790776529</v>
      </c>
      <c r="J122" s="23">
        <v>5798.60281578755</v>
      </c>
      <c r="K122" s="22">
        <v>8.67266242374214</v>
      </c>
      <c r="L122" s="22">
        <v>-1.3567341391044</v>
      </c>
      <c r="M122" s="22">
        <v>42.0845288934412</v>
      </c>
      <c r="N122" s="24">
        <v>1.0</v>
      </c>
    </row>
    <row r="123">
      <c r="A123" s="3">
        <v>734.0</v>
      </c>
      <c r="B123" s="3" t="s">
        <v>1967</v>
      </c>
      <c r="C123" s="3" t="s">
        <v>1969</v>
      </c>
      <c r="E123" s="3" t="s">
        <v>368</v>
      </c>
      <c r="F123" s="3">
        <v>0.0365243</v>
      </c>
      <c r="H123" s="22">
        <v>-14.8482152182393</v>
      </c>
      <c r="I123" s="22">
        <v>43.3653977801831</v>
      </c>
      <c r="J123" s="23">
        <v>4814.46370530872</v>
      </c>
      <c r="K123" s="22">
        <v>7.67379369028481</v>
      </c>
      <c r="L123" s="22">
        <v>-1.53517690530215</v>
      </c>
      <c r="M123" s="22">
        <v>41.104160590864</v>
      </c>
      <c r="N123" s="24">
        <v>1.0</v>
      </c>
    </row>
    <row r="124">
      <c r="A124" s="3">
        <v>735.0</v>
      </c>
      <c r="B124" s="3" t="s">
        <v>1976</v>
      </c>
      <c r="C124" s="3" t="s">
        <v>1977</v>
      </c>
      <c r="E124" s="3" t="s">
        <v>271</v>
      </c>
      <c r="F124" s="3">
        <v>0.0312560681</v>
      </c>
      <c r="H124" s="22">
        <v>-14.269770837479</v>
      </c>
      <c r="I124" s="22">
        <v>43.8029600092979</v>
      </c>
      <c r="J124" s="23">
        <v>5844.66075336943</v>
      </c>
      <c r="K124" s="22">
        <v>8.12663192132214</v>
      </c>
      <c r="L124" s="22">
        <v>-1.59435762285016</v>
      </c>
      <c r="M124" s="22">
        <v>41.4531898665878</v>
      </c>
      <c r="N124" s="24">
        <v>2.0</v>
      </c>
    </row>
    <row r="125">
      <c r="A125" s="3">
        <v>748.0</v>
      </c>
      <c r="B125" s="3" t="s">
        <v>1985</v>
      </c>
      <c r="C125" s="3" t="s">
        <v>1989</v>
      </c>
      <c r="E125" s="3" t="s">
        <v>271</v>
      </c>
      <c r="F125" s="3">
        <v>0.0484994829</v>
      </c>
      <c r="H125" s="22">
        <v>-15.1662712213198</v>
      </c>
      <c r="I125" s="22">
        <v>43.3062149973064</v>
      </c>
      <c r="J125" s="23">
        <v>10113.0610554426</v>
      </c>
      <c r="K125" s="22">
        <v>8.27999430573622</v>
      </c>
      <c r="L125" s="22">
        <v>-2.19409313737444</v>
      </c>
      <c r="M125" s="22">
        <v>40.8332736377853</v>
      </c>
      <c r="N125" s="24">
        <v>1.0</v>
      </c>
    </row>
    <row r="126">
      <c r="A126" s="3">
        <v>748.0</v>
      </c>
      <c r="B126" s="3" t="s">
        <v>1985</v>
      </c>
      <c r="C126" s="3" t="s">
        <v>1989</v>
      </c>
      <c r="E126" s="3" t="s">
        <v>368</v>
      </c>
      <c r="F126" s="3">
        <v>0.0485414</v>
      </c>
      <c r="H126" s="22">
        <v>-14.9364778025332</v>
      </c>
      <c r="I126" s="22">
        <v>43.5368024386789</v>
      </c>
      <c r="J126" s="23">
        <v>9578.94411664762</v>
      </c>
      <c r="K126" s="22">
        <v>8.38274616341504</v>
      </c>
      <c r="L126" s="22">
        <v>-2.09073587674133</v>
      </c>
      <c r="M126" s="22">
        <v>40.9151393915055</v>
      </c>
      <c r="N126" s="24">
        <v>2.0</v>
      </c>
    </row>
    <row r="127">
      <c r="A127" s="3">
        <v>753.0</v>
      </c>
      <c r="B127" s="3" t="s">
        <v>2003</v>
      </c>
      <c r="C127" s="3" t="s">
        <v>2004</v>
      </c>
      <c r="D127" s="3" t="s">
        <v>2006</v>
      </c>
      <c r="E127" s="3" t="s">
        <v>207</v>
      </c>
      <c r="F127" s="3">
        <v>0.0364</v>
      </c>
      <c r="H127" s="22">
        <v>-14.5141069085466</v>
      </c>
      <c r="I127" s="22">
        <v>43.6979195952535</v>
      </c>
      <c r="J127" s="23">
        <v>4639.89818172828</v>
      </c>
      <c r="K127" s="22">
        <v>7.85785393692259</v>
      </c>
      <c r="L127" s="22">
        <v>-1.42069788007818</v>
      </c>
      <c r="M127" s="22">
        <v>41.7493964956893</v>
      </c>
      <c r="N127" s="24">
        <v>1.0</v>
      </c>
    </row>
    <row r="128">
      <c r="A128" s="3">
        <v>754.0</v>
      </c>
      <c r="B128" s="3" t="s">
        <v>2087</v>
      </c>
      <c r="C128" s="3" t="s">
        <v>2088</v>
      </c>
      <c r="E128" s="3" t="s">
        <v>368</v>
      </c>
      <c r="F128" s="3">
        <v>0.0359032</v>
      </c>
      <c r="H128" s="22">
        <v>-14.6022493029557</v>
      </c>
      <c r="I128" s="22">
        <v>43.5958094550121</v>
      </c>
      <c r="J128" s="23">
        <v>3662.1021465581</v>
      </c>
      <c r="K128" s="22">
        <v>7.58592635254061</v>
      </c>
      <c r="L128" s="22">
        <v>-1.24086508764953</v>
      </c>
      <c r="M128" s="22">
        <v>41.7982117701951</v>
      </c>
      <c r="N128" s="24">
        <v>2.0</v>
      </c>
    </row>
    <row r="129">
      <c r="A129" s="3">
        <v>760.0</v>
      </c>
      <c r="B129" s="3" t="s">
        <v>2097</v>
      </c>
      <c r="C129" s="3" t="s">
        <v>2098</v>
      </c>
      <c r="E129" s="3" t="s">
        <v>271</v>
      </c>
      <c r="F129" s="3">
        <v>0.0444624605</v>
      </c>
      <c r="H129" s="22">
        <v>-14.3823138871107</v>
      </c>
      <c r="I129" s="22">
        <v>44.0104710706708</v>
      </c>
      <c r="J129" s="23">
        <v>1801.96667914177</v>
      </c>
      <c r="K129" s="22">
        <v>7.2394890070283</v>
      </c>
      <c r="L129" s="22">
        <v>-0.518194858776346</v>
      </c>
      <c r="M129" s="22">
        <v>42.0653944339909</v>
      </c>
      <c r="N129" s="24">
        <v>1.0</v>
      </c>
    </row>
    <row r="130">
      <c r="A130" s="3">
        <v>769.0</v>
      </c>
      <c r="B130" s="3" t="s">
        <v>2105</v>
      </c>
      <c r="C130" s="3" t="s">
        <v>2107</v>
      </c>
      <c r="E130" s="3" t="s">
        <v>368</v>
      </c>
      <c r="F130" s="3">
        <v>0.126324</v>
      </c>
      <c r="H130" s="22">
        <v>-15.1610963335247</v>
      </c>
      <c r="I130" s="22">
        <v>44.2201600099987</v>
      </c>
      <c r="J130" s="23">
        <v>7781.20613641845</v>
      </c>
      <c r="K130" s="22">
        <v>8.64638714679557</v>
      </c>
      <c r="L130" s="22">
        <v>-1.73263578237968</v>
      </c>
      <c r="M130" s="22">
        <v>42.2293391464038</v>
      </c>
      <c r="N130" s="24">
        <v>2.0</v>
      </c>
    </row>
    <row r="131">
      <c r="A131" s="3">
        <v>774.0</v>
      </c>
      <c r="B131" s="3" t="s">
        <v>2110</v>
      </c>
      <c r="C131" s="3" t="s">
        <v>2111</v>
      </c>
      <c r="D131" s="3" t="s">
        <v>2112</v>
      </c>
      <c r="E131" s="3" t="s">
        <v>207</v>
      </c>
      <c r="F131" s="3">
        <v>0.0296</v>
      </c>
      <c r="H131" s="22">
        <v>-14.6144325661601</v>
      </c>
      <c r="I131" s="22">
        <v>43.4094177162393</v>
      </c>
      <c r="J131" s="23">
        <v>5328.4244444536</v>
      </c>
      <c r="K131" s="22">
        <v>7.79050843859496</v>
      </c>
      <c r="L131" s="22">
        <v>-1.61259891044537</v>
      </c>
      <c r="M131" s="22">
        <v>41.6028481610499</v>
      </c>
      <c r="N131" s="24">
        <v>1.0</v>
      </c>
    </row>
    <row r="132">
      <c r="A132" s="3">
        <v>774.0</v>
      </c>
      <c r="B132" s="3" t="s">
        <v>2110</v>
      </c>
      <c r="C132" s="3" t="s">
        <v>2111</v>
      </c>
      <c r="E132" s="3" t="s">
        <v>271</v>
      </c>
      <c r="F132" s="3">
        <v>0.030365774</v>
      </c>
      <c r="H132" s="22">
        <v>-14.5985230250885</v>
      </c>
      <c r="I132" s="22">
        <v>43.448159991951</v>
      </c>
      <c r="J132" s="23">
        <v>5323.5334665314</v>
      </c>
      <c r="K132" s="22">
        <v>7.81489327106889</v>
      </c>
      <c r="L132" s="22">
        <v>-1.60234360961903</v>
      </c>
      <c r="M132" s="22">
        <v>41.6012611301901</v>
      </c>
      <c r="N132" s="24">
        <v>1.0</v>
      </c>
    </row>
    <row r="133">
      <c r="A133" s="3">
        <v>774.0</v>
      </c>
      <c r="B133" s="3" t="s">
        <v>2110</v>
      </c>
      <c r="C133" s="3" t="s">
        <v>2111</v>
      </c>
      <c r="E133" s="3" t="s">
        <v>368</v>
      </c>
      <c r="F133" s="3">
        <v>0.0303963</v>
      </c>
      <c r="H133" s="22">
        <v>-14.4710466966729</v>
      </c>
      <c r="I133" s="22">
        <v>43.5765415710741</v>
      </c>
      <c r="J133" s="23">
        <v>3949.70560178941</v>
      </c>
      <c r="K133" s="22">
        <v>7.63907077213716</v>
      </c>
      <c r="L133" s="22">
        <v>-1.31134617248613</v>
      </c>
      <c r="M133" s="22">
        <v>41.5993632172052</v>
      </c>
      <c r="N133" s="24">
        <v>2.0</v>
      </c>
    </row>
    <row r="134">
      <c r="A134" s="3">
        <v>776.0</v>
      </c>
      <c r="B134" s="3" t="s">
        <v>2149</v>
      </c>
      <c r="C134" s="3" t="s">
        <v>2150</v>
      </c>
      <c r="E134" s="3" t="s">
        <v>271</v>
      </c>
      <c r="F134" s="3">
        <v>0.0966044035</v>
      </c>
      <c r="H134" s="22">
        <v>-14.9892780962395</v>
      </c>
      <c r="I134" s="22">
        <v>44.1303524383271</v>
      </c>
      <c r="J134" s="23">
        <v>7382.21937022725</v>
      </c>
      <c r="K134" s="22">
        <v>8.54229227709813</v>
      </c>
      <c r="L134" s="22">
        <v>-1.7111436142761</v>
      </c>
      <c r="M134" s="22">
        <v>41.8873889962811</v>
      </c>
      <c r="N134" s="24">
        <v>2.0</v>
      </c>
    </row>
    <row r="135">
      <c r="A135" s="3">
        <v>779.0</v>
      </c>
      <c r="B135" s="3" t="s">
        <v>1481</v>
      </c>
      <c r="C135" s="3" t="s">
        <v>1483</v>
      </c>
      <c r="E135" s="3" t="s">
        <v>368</v>
      </c>
      <c r="F135" s="3">
        <v>0.264612</v>
      </c>
      <c r="H135" s="22">
        <v>-14.943335039823</v>
      </c>
      <c r="I135" s="22">
        <v>45.2011765962904</v>
      </c>
      <c r="J135" s="23">
        <v>5414.96195642113</v>
      </c>
      <c r="K135" s="22">
        <v>8.96914490620857</v>
      </c>
      <c r="L135" s="22">
        <v>-1.13745689298507</v>
      </c>
      <c r="M135" s="22">
        <v>42.9701394977887</v>
      </c>
      <c r="N135" s="24">
        <v>1.0</v>
      </c>
    </row>
    <row r="136">
      <c r="A136" s="3">
        <v>779.0</v>
      </c>
      <c r="B136" s="3" t="s">
        <v>1481</v>
      </c>
      <c r="C136" s="3" t="s">
        <v>1483</v>
      </c>
      <c r="D136" s="3" t="s">
        <v>2153</v>
      </c>
      <c r="E136" s="3" t="s">
        <v>207</v>
      </c>
      <c r="F136" s="3">
        <v>0.264</v>
      </c>
      <c r="H136" s="22">
        <v>-15.0821679002633</v>
      </c>
      <c r="I136" s="22">
        <v>45.0618940155487</v>
      </c>
      <c r="J136" s="23">
        <v>6475.60434868289</v>
      </c>
      <c r="K136" s="22">
        <v>9.0339810212624</v>
      </c>
      <c r="L136" s="22">
        <v>-1.33422022759501</v>
      </c>
      <c r="M136" s="22">
        <v>42.8976264224833</v>
      </c>
      <c r="N136" s="24">
        <v>1.0</v>
      </c>
    </row>
    <row r="137">
      <c r="A137" s="3">
        <v>793.0</v>
      </c>
      <c r="B137" s="3" t="s">
        <v>2156</v>
      </c>
      <c r="C137" s="3" t="s">
        <v>2157</v>
      </c>
      <c r="E137" s="3" t="s">
        <v>368</v>
      </c>
      <c r="F137" s="3">
        <v>0.125003</v>
      </c>
      <c r="H137" s="22">
        <v>-15.5069695437093</v>
      </c>
      <c r="I137" s="22">
        <v>43.8639041084943</v>
      </c>
      <c r="J137" s="23">
        <v>8339.82485199341</v>
      </c>
      <c r="K137" s="22">
        <v>8.47504082947304</v>
      </c>
      <c r="L137" s="22">
        <v>-1.88740468879242</v>
      </c>
      <c r="M137" s="22">
        <v>41.7323745326618</v>
      </c>
      <c r="N137" s="24">
        <v>2.0</v>
      </c>
    </row>
    <row r="138">
      <c r="A138" s="3">
        <v>795.0</v>
      </c>
      <c r="B138" s="3" t="s">
        <v>2160</v>
      </c>
      <c r="C138" s="3" t="s">
        <v>2161</v>
      </c>
      <c r="E138" s="3" t="s">
        <v>271</v>
      </c>
      <c r="F138" s="3">
        <v>0.0155500547</v>
      </c>
      <c r="H138" s="22">
        <v>-14.4570371384564</v>
      </c>
      <c r="I138" s="22">
        <v>42.9924090705211</v>
      </c>
      <c r="J138" s="23">
        <v>3962.32823838196</v>
      </c>
      <c r="K138" s="22">
        <v>7.26215609400901</v>
      </c>
      <c r="L138" s="22">
        <v>-1.45359740610033</v>
      </c>
      <c r="M138" s="22">
        <v>41.0729040162523</v>
      </c>
      <c r="N138" s="24">
        <v>1.0</v>
      </c>
    </row>
    <row r="139">
      <c r="A139" s="3">
        <v>797.0</v>
      </c>
      <c r="B139" s="3" t="s">
        <v>2162</v>
      </c>
      <c r="C139" s="3" t="s">
        <v>2163</v>
      </c>
      <c r="D139" s="3" t="s">
        <v>2164</v>
      </c>
      <c r="E139" s="3" t="s">
        <v>207</v>
      </c>
      <c r="F139" s="3">
        <v>0.129</v>
      </c>
      <c r="H139" s="22">
        <v>-14.7338096140792</v>
      </c>
      <c r="I139" s="22">
        <v>44.6685687631205</v>
      </c>
      <c r="J139" s="23">
        <v>7832.7627133649</v>
      </c>
      <c r="K139" s="22">
        <v>8.94358893544578</v>
      </c>
      <c r="L139" s="22">
        <v>-1.61365120053323</v>
      </c>
      <c r="M139" s="22">
        <v>42.3367744709096</v>
      </c>
      <c r="N139" s="24">
        <v>2.0</v>
      </c>
    </row>
    <row r="140">
      <c r="A140" s="3">
        <v>797.0</v>
      </c>
      <c r="B140" s="3" t="s">
        <v>2162</v>
      </c>
      <c r="C140" s="3" t="s">
        <v>2163</v>
      </c>
      <c r="E140" s="3" t="s">
        <v>271</v>
      </c>
      <c r="F140" s="3">
        <v>0.1291141691</v>
      </c>
      <c r="H140" s="22">
        <v>-14.5266965820356</v>
      </c>
      <c r="I140" s="22">
        <v>44.8761734373323</v>
      </c>
      <c r="J140" s="23">
        <v>8156.13364505634</v>
      </c>
      <c r="K140" s="22">
        <v>9.11367070021976</v>
      </c>
      <c r="L140" s="22">
        <v>-1.58905401511661</v>
      </c>
      <c r="M140" s="22">
        <v>42.3635062283638</v>
      </c>
      <c r="N140" s="24">
        <v>2.0</v>
      </c>
    </row>
    <row r="141">
      <c r="A141" s="3">
        <v>801.0</v>
      </c>
      <c r="B141" s="3" t="s">
        <v>2171</v>
      </c>
      <c r="C141" s="3" t="s">
        <v>2172</v>
      </c>
      <c r="E141" s="3" t="s">
        <v>271</v>
      </c>
      <c r="F141" s="3">
        <v>0.035058807</v>
      </c>
      <c r="H141" s="22">
        <v>-14.3749200710858</v>
      </c>
      <c r="I141" s="22">
        <v>43.8015729456804</v>
      </c>
      <c r="J141" s="23">
        <v>2918.2615137671</v>
      </c>
      <c r="K141" s="22">
        <v>7.52246012910805</v>
      </c>
      <c r="L141" s="22">
        <v>-0.99144435630229</v>
      </c>
      <c r="M141" s="22">
        <v>40.8873176991208</v>
      </c>
      <c r="N141" s="24">
        <v>1.0</v>
      </c>
    </row>
    <row r="142">
      <c r="A142" s="3">
        <v>829.0</v>
      </c>
      <c r="B142" s="3" t="s">
        <v>181</v>
      </c>
      <c r="C142" s="3" t="s">
        <v>182</v>
      </c>
      <c r="E142" s="3" t="s">
        <v>368</v>
      </c>
      <c r="F142" s="3">
        <v>0.593427002429962</v>
      </c>
      <c r="H142" s="22">
        <v>-15.6594287667459</v>
      </c>
      <c r="I142" s="22">
        <v>45.4123798513687</v>
      </c>
      <c r="J142" s="23">
        <v>3707.027007049</v>
      </c>
      <c r="K142" s="22">
        <v>8.77728770253036</v>
      </c>
      <c r="L142" s="22">
        <v>-0.744667854359623</v>
      </c>
      <c r="M142" s="22">
        <v>42.8451080932071</v>
      </c>
      <c r="N142" s="24">
        <v>1.0</v>
      </c>
    </row>
    <row r="143">
      <c r="A143" s="3">
        <v>829.0</v>
      </c>
      <c r="B143" s="3" t="s">
        <v>181</v>
      </c>
      <c r="C143" s="3" t="s">
        <v>182</v>
      </c>
      <c r="D143" s="3" t="s">
        <v>2212</v>
      </c>
      <c r="E143" s="3" t="s">
        <v>207</v>
      </c>
      <c r="F143" s="3">
        <v>0.5928</v>
      </c>
      <c r="H143" s="22">
        <v>-15.3745043326196</v>
      </c>
      <c r="I143" s="22">
        <v>45.6952556319179</v>
      </c>
      <c r="J143" s="23">
        <v>4189.33422153141</v>
      </c>
      <c r="K143" s="22">
        <v>9.06739547859424</v>
      </c>
      <c r="L143" s="22">
        <v>-0.764134953596155</v>
      </c>
      <c r="M143" s="22">
        <v>43.0049655879183</v>
      </c>
      <c r="N143" s="24">
        <v>1.0</v>
      </c>
    </row>
    <row r="144">
      <c r="A144" s="3">
        <v>862.0</v>
      </c>
      <c r="B144" s="3" t="s">
        <v>2215</v>
      </c>
      <c r="C144" s="3" t="s">
        <v>2216</v>
      </c>
      <c r="E144" s="3" t="s">
        <v>368</v>
      </c>
      <c r="F144" s="3">
        <v>0.0722634</v>
      </c>
      <c r="H144" s="22">
        <v>-15.395200108195</v>
      </c>
      <c r="I144" s="22">
        <v>43.4480295052051</v>
      </c>
      <c r="J144" s="23">
        <v>5325.33762813784</v>
      </c>
      <c r="K144" s="22">
        <v>7.81510277224339</v>
      </c>
      <c r="L144" s="22">
        <v>-1.60266987568306</v>
      </c>
      <c r="M144" s="22">
        <v>41.1129795142794</v>
      </c>
      <c r="N144" s="24">
        <v>1.0</v>
      </c>
    </row>
    <row r="145">
      <c r="A145" s="3">
        <v>882.0</v>
      </c>
      <c r="B145" s="3" t="s">
        <v>2245</v>
      </c>
      <c r="C145" s="3" t="s">
        <v>2246</v>
      </c>
      <c r="D145" s="3" t="s">
        <v>2247</v>
      </c>
      <c r="E145" s="3" t="s">
        <v>207</v>
      </c>
      <c r="F145" s="3">
        <v>0.206</v>
      </c>
      <c r="H145" s="22">
        <v>-14.92141281231</v>
      </c>
      <c r="I145" s="22">
        <v>44.9580779002394</v>
      </c>
      <c r="J145" s="23">
        <v>2918.04648539846</v>
      </c>
      <c r="K145" s="22">
        <v>8.27412434634607</v>
      </c>
      <c r="L145" s="22">
        <v>-0.672378877138918</v>
      </c>
      <c r="M145" s="22">
        <v>43.231848175905</v>
      </c>
      <c r="N145" s="24">
        <v>1.0</v>
      </c>
    </row>
    <row r="146">
      <c r="A146" s="3">
        <v>912.0</v>
      </c>
      <c r="B146" s="3" t="s">
        <v>2251</v>
      </c>
      <c r="C146" s="3" t="s">
        <v>2252</v>
      </c>
      <c r="E146" s="3" t="s">
        <v>271</v>
      </c>
      <c r="F146" s="3">
        <v>0.1110548985</v>
      </c>
      <c r="H146" s="22">
        <v>-15.012181536675</v>
      </c>
      <c r="I146" s="22">
        <v>44.2425877788491</v>
      </c>
      <c r="J146" s="23">
        <v>7600.47506815255</v>
      </c>
      <c r="K146" s="22">
        <v>8.64055283278581</v>
      </c>
      <c r="L146" s="22">
        <v>-1.70613261785809</v>
      </c>
      <c r="M146" s="22">
        <v>42.7064006071242</v>
      </c>
      <c r="N146" s="24">
        <v>2.0</v>
      </c>
    </row>
    <row r="147">
      <c r="A147" s="3">
        <v>950.0</v>
      </c>
      <c r="B147" s="3" t="s">
        <v>2253</v>
      </c>
      <c r="C147" s="3" t="s">
        <v>2254</v>
      </c>
      <c r="E147" s="3" t="s">
        <v>271</v>
      </c>
      <c r="F147" s="3">
        <v>0.08</v>
      </c>
      <c r="H147" s="22">
        <v>-15.1540807304557</v>
      </c>
      <c r="I147" s="22">
        <v>43.785276206186</v>
      </c>
      <c r="J147" s="23">
        <v>10286.5256083296</v>
      </c>
      <c r="K147" s="22">
        <v>8.60615625629359</v>
      </c>
      <c r="L147" s="22">
        <v>-2.08992210358627</v>
      </c>
      <c r="M147" s="22">
        <v>41.5518556131918</v>
      </c>
      <c r="N147" s="24">
        <v>9.0</v>
      </c>
    </row>
    <row r="148">
      <c r="A148" s="3">
        <v>967.0</v>
      </c>
      <c r="B148" s="3" t="s">
        <v>1088</v>
      </c>
      <c r="C148" s="3" t="s">
        <v>1089</v>
      </c>
      <c r="D148" s="3" t="s">
        <v>2281</v>
      </c>
      <c r="E148" s="3" t="s">
        <v>207</v>
      </c>
      <c r="F148" s="3">
        <v>0.297</v>
      </c>
      <c r="H148" s="22">
        <v>-14.002782145128</v>
      </c>
      <c r="I148" s="22">
        <v>46.2687672805288</v>
      </c>
      <c r="J148" s="23">
        <v>5462.96998996998</v>
      </c>
      <c r="K148" s="22">
        <v>9.67074566098894</v>
      </c>
      <c r="L148" s="22">
        <v>-0.81434221052551</v>
      </c>
      <c r="M148" s="22">
        <v>44.0989471780134</v>
      </c>
      <c r="N148" s="24">
        <v>2.0</v>
      </c>
    </row>
    <row r="149">
      <c r="A149" s="3">
        <v>980.0</v>
      </c>
      <c r="B149" s="3" t="s">
        <v>186</v>
      </c>
      <c r="C149" s="3" t="s">
        <v>187</v>
      </c>
      <c r="D149" s="3" t="s">
        <v>2284</v>
      </c>
      <c r="E149" s="3" t="s">
        <v>207</v>
      </c>
      <c r="F149" s="3">
        <v>0.692</v>
      </c>
      <c r="H149" s="22">
        <v>-15.6126637964352</v>
      </c>
      <c r="I149" s="22">
        <v>45.6472592678395</v>
      </c>
      <c r="J149" s="23">
        <v>2954.38561857644</v>
      </c>
      <c r="K149" s="22">
        <v>8.73284218432519</v>
      </c>
      <c r="L149" s="22">
        <v>-0.475616373167568</v>
      </c>
      <c r="M149" s="22">
        <v>43.7637922438184</v>
      </c>
      <c r="N149" s="24">
        <v>1.0</v>
      </c>
    </row>
    <row r="150">
      <c r="A150" s="3">
        <v>984.0</v>
      </c>
      <c r="B150" s="3" t="s">
        <v>2217</v>
      </c>
      <c r="C150" s="3" t="s">
        <v>2218</v>
      </c>
      <c r="D150" s="3" t="s">
        <v>2287</v>
      </c>
      <c r="E150" s="3" t="s">
        <v>207</v>
      </c>
      <c r="F150" s="3">
        <v>0.0579</v>
      </c>
      <c r="H150" s="22">
        <v>-14.6824986264721</v>
      </c>
      <c r="I150" s="22">
        <v>43.9544624347335</v>
      </c>
      <c r="J150" s="23">
        <v>10354.5132372688</v>
      </c>
      <c r="K150" s="22">
        <v>8.72184925694451</v>
      </c>
      <c r="L150" s="22">
        <v>-2.05171607886189</v>
      </c>
      <c r="M150" s="22">
        <v>41.1659542821258</v>
      </c>
      <c r="N150" s="24">
        <v>1.0</v>
      </c>
    </row>
    <row r="151">
      <c r="A151" s="3">
        <v>984.0</v>
      </c>
      <c r="B151" s="3" t="s">
        <v>2217</v>
      </c>
      <c r="C151" s="3" t="s">
        <v>2218</v>
      </c>
      <c r="E151" s="3" t="s">
        <v>271</v>
      </c>
      <c r="F151" s="3">
        <v>0.0583875666</v>
      </c>
      <c r="H151" s="22">
        <v>-14.5895532472909</v>
      </c>
      <c r="I151" s="22">
        <v>44.0543317783613</v>
      </c>
      <c r="J151" s="23">
        <v>5860.44099427457</v>
      </c>
      <c r="K151" s="22">
        <v>8.29236555024026</v>
      </c>
      <c r="L151" s="22">
        <v>-1.53093405976086</v>
      </c>
      <c r="M151" s="22">
        <v>41.6890253007925</v>
      </c>
      <c r="N151" s="24">
        <v>1.0</v>
      </c>
    </row>
    <row r="152">
      <c r="A152" s="3">
        <v>994.0</v>
      </c>
      <c r="B152" s="3" t="s">
        <v>2178</v>
      </c>
      <c r="C152" s="3" t="s">
        <v>2203</v>
      </c>
      <c r="D152" s="3" t="s">
        <v>2293</v>
      </c>
      <c r="E152" s="3" t="s">
        <v>207</v>
      </c>
      <c r="F152" s="3">
        <v>0.0561</v>
      </c>
      <c r="H152" s="22">
        <v>-14.7436814905844</v>
      </c>
      <c r="I152" s="22">
        <v>43.8647333365596</v>
      </c>
      <c r="J152" s="23">
        <v>11573.7170896645</v>
      </c>
      <c r="K152" s="22">
        <v>8.76021169217987</v>
      </c>
      <c r="L152" s="22">
        <v>-2.171821398869</v>
      </c>
      <c r="M152" s="22">
        <v>42.0492768838619</v>
      </c>
      <c r="N152" s="24">
        <v>3.0</v>
      </c>
    </row>
    <row r="153">
      <c r="A153" s="3">
        <v>995.0</v>
      </c>
      <c r="B153" s="3" t="s">
        <v>2176</v>
      </c>
      <c r="C153" s="3" t="s">
        <v>2177</v>
      </c>
      <c r="D153" s="3" t="s">
        <v>2295</v>
      </c>
      <c r="E153" s="3" t="s">
        <v>207</v>
      </c>
      <c r="F153" s="3">
        <v>0.0142</v>
      </c>
      <c r="H153" s="22">
        <v>-14.5527878996679</v>
      </c>
      <c r="I153" s="22">
        <v>42.8145021354544</v>
      </c>
      <c r="J153" s="23">
        <v>3038.7047374401</v>
      </c>
      <c r="K153" s="22">
        <v>6.9159926929809</v>
      </c>
      <c r="L153" s="22">
        <v>-1.26301604692712</v>
      </c>
      <c r="M153" s="22">
        <v>40.7473502102002</v>
      </c>
      <c r="N153" s="24">
        <v>1.0</v>
      </c>
    </row>
    <row r="154">
      <c r="A154" s="3">
        <v>995.0</v>
      </c>
      <c r="B154" s="3" t="s">
        <v>2176</v>
      </c>
      <c r="C154" s="3" t="s">
        <v>2177</v>
      </c>
      <c r="E154" s="3" t="s">
        <v>271</v>
      </c>
      <c r="F154" s="3">
        <v>0.0139421816</v>
      </c>
      <c r="H154" s="22">
        <v>-14.1259236383889</v>
      </c>
      <c r="I154" s="22">
        <v>43.2269730116575</v>
      </c>
      <c r="J154" s="23">
        <v>2746.26533851257</v>
      </c>
      <c r="K154" s="22">
        <v>7.09620674778364</v>
      </c>
      <c r="L154" s="22">
        <v>-1.08068650049242</v>
      </c>
      <c r="M154" s="22">
        <v>41.1792789941429</v>
      </c>
      <c r="N154" s="24">
        <v>1.0</v>
      </c>
    </row>
    <row r="155">
      <c r="A155" s="3">
        <v>1032.0</v>
      </c>
      <c r="B155" s="3" t="s">
        <v>2154</v>
      </c>
      <c r="C155" s="3" t="s">
        <v>2155</v>
      </c>
      <c r="D155" s="3" t="s">
        <v>2298</v>
      </c>
      <c r="E155" s="3" t="s">
        <v>207</v>
      </c>
      <c r="F155" s="3">
        <v>0.036</v>
      </c>
      <c r="H155" s="22">
        <v>-14.3489670192693</v>
      </c>
      <c r="I155" s="22">
        <v>43.8532063981499</v>
      </c>
      <c r="J155" s="23">
        <v>4448.97849938336</v>
      </c>
      <c r="K155" s="22">
        <v>7.92229407173624</v>
      </c>
      <c r="L155" s="22">
        <v>-1.34438496834973</v>
      </c>
      <c r="M155" s="22">
        <v>41.5287099286491</v>
      </c>
      <c r="N155" s="24">
        <v>1.0</v>
      </c>
    </row>
    <row r="156">
      <c r="A156" s="3">
        <v>1038.0</v>
      </c>
      <c r="B156" s="3" t="s">
        <v>348</v>
      </c>
      <c r="C156" s="3" t="s">
        <v>350</v>
      </c>
      <c r="D156" s="3" t="s">
        <v>2346</v>
      </c>
      <c r="E156" s="3" t="s">
        <v>207</v>
      </c>
      <c r="F156" s="3">
        <v>0.3021</v>
      </c>
      <c r="H156" s="22">
        <v>-15.0545195604326</v>
      </c>
      <c r="I156" s="22">
        <v>45.2340861543909</v>
      </c>
      <c r="J156" s="23">
        <v>3257.94590859734</v>
      </c>
      <c r="K156" s="22">
        <v>8.54923303837904</v>
      </c>
      <c r="L156" s="22">
        <v>-0.686304282415861</v>
      </c>
      <c r="M156" s="22">
        <v>42.8963038763514</v>
      </c>
      <c r="N156" s="24">
        <v>1.0</v>
      </c>
    </row>
    <row r="157">
      <c r="A157" s="3">
        <v>1042.0</v>
      </c>
      <c r="B157" s="3" t="s">
        <v>2136</v>
      </c>
      <c r="C157" s="3" t="s">
        <v>2137</v>
      </c>
      <c r="E157" s="3" t="s">
        <v>271</v>
      </c>
      <c r="F157" s="3">
        <v>0.010571801</v>
      </c>
      <c r="H157" s="22">
        <v>-13.9080415372453</v>
      </c>
      <c r="I157" s="22">
        <v>43.2008174958164</v>
      </c>
      <c r="J157" s="23">
        <v>1424.25177414378</v>
      </c>
      <c r="K157" s="22">
        <v>6.50889420958152</v>
      </c>
      <c r="L157" s="22">
        <v>-0.516553639323605</v>
      </c>
      <c r="M157" s="22">
        <v>41.1909431359708</v>
      </c>
      <c r="N157" s="24">
        <v>1.0</v>
      </c>
    </row>
    <row r="158">
      <c r="A158" s="3">
        <v>1043.0</v>
      </c>
      <c r="B158" s="3" t="s">
        <v>2130</v>
      </c>
      <c r="C158" s="3" t="s">
        <v>2131</v>
      </c>
      <c r="D158" s="3" t="s">
        <v>2350</v>
      </c>
      <c r="E158" s="3" t="s">
        <v>207</v>
      </c>
      <c r="F158" s="3">
        <v>0.04</v>
      </c>
      <c r="H158" s="22">
        <v>-15.1403209226598</v>
      </c>
      <c r="I158" s="22">
        <v>43.1559140061979</v>
      </c>
      <c r="J158" s="23">
        <v>3361.68855882082</v>
      </c>
      <c r="K158" s="22">
        <v>7.22564835524316</v>
      </c>
      <c r="L158" s="22">
        <v>-1.27304299576682</v>
      </c>
      <c r="M158" s="22">
        <v>41.0296953826384</v>
      </c>
      <c r="N158" s="24">
        <v>1.0</v>
      </c>
    </row>
    <row r="159">
      <c r="A159" s="3">
        <v>1046.0</v>
      </c>
      <c r="B159" s="3" t="s">
        <v>2126</v>
      </c>
      <c r="C159" s="3" t="s">
        <v>2127</v>
      </c>
      <c r="E159" s="3" t="s">
        <v>271</v>
      </c>
      <c r="F159" s="3">
        <v>0.00575916</v>
      </c>
      <c r="H159" s="22">
        <v>-14.1549263540587</v>
      </c>
      <c r="I159" s="22">
        <v>42.4210790374145</v>
      </c>
      <c r="J159" s="23">
        <v>3854.84727591616</v>
      </c>
      <c r="K159" s="22">
        <v>6.86690502646901</v>
      </c>
      <c r="L159" s="22">
        <v>-1.55363600570354</v>
      </c>
      <c r="M159" s="22">
        <v>40.1198269236536</v>
      </c>
      <c r="N159" s="24">
        <v>2.0</v>
      </c>
    </row>
    <row r="160">
      <c r="A160" s="3">
        <v>1084.0</v>
      </c>
      <c r="B160" s="3" t="s">
        <v>1984</v>
      </c>
      <c r="C160" s="3" t="s">
        <v>1986</v>
      </c>
      <c r="E160" s="3" t="s">
        <v>271</v>
      </c>
      <c r="F160" s="3">
        <v>0.047780429</v>
      </c>
      <c r="H160" s="22">
        <v>-15.032723663734</v>
      </c>
      <c r="I160" s="22">
        <v>43.4260394054725</v>
      </c>
      <c r="J160" s="23">
        <v>2326.57619213123</v>
      </c>
      <c r="K160" s="22">
        <v>7.0815494719107</v>
      </c>
      <c r="L160" s="22">
        <v>-0.888784886160461</v>
      </c>
      <c r="M160" s="22">
        <v>41.6494232680645</v>
      </c>
      <c r="N160" s="24">
        <v>1.0</v>
      </c>
    </row>
    <row r="161">
      <c r="A161" s="3">
        <v>1090.0</v>
      </c>
      <c r="B161" s="3" t="s">
        <v>142</v>
      </c>
      <c r="C161" s="3" t="s">
        <v>145</v>
      </c>
      <c r="D161" s="3" t="s">
        <v>2358</v>
      </c>
      <c r="E161" s="3" t="s">
        <v>207</v>
      </c>
      <c r="F161" s="3">
        <v>0.0344</v>
      </c>
      <c r="H161" s="22">
        <v>-14.0399904192612</v>
      </c>
      <c r="I161" s="22">
        <v>44.121672110436</v>
      </c>
      <c r="J161" s="23">
        <v>3614.68093774301</v>
      </c>
      <c r="K161" s="22">
        <v>7.91641610850282</v>
      </c>
      <c r="L161" s="22">
        <v>-1.09323756792678</v>
      </c>
      <c r="M161" s="22">
        <v>42.1985216614949</v>
      </c>
      <c r="N161" s="24">
        <v>1.0</v>
      </c>
    </row>
    <row r="162">
      <c r="A162" s="3">
        <v>1090.0</v>
      </c>
      <c r="B162" s="3" t="s">
        <v>142</v>
      </c>
      <c r="C162" s="3" t="s">
        <v>145</v>
      </c>
      <c r="E162" s="3" t="s">
        <v>271</v>
      </c>
      <c r="F162" s="3">
        <v>0.0345096054</v>
      </c>
      <c r="H162" s="22">
        <v>-13.9863743738207</v>
      </c>
      <c r="I162" s="22">
        <v>44.1758225850161</v>
      </c>
      <c r="J162" s="23">
        <v>3427.49978408476</v>
      </c>
      <c r="K162" s="22">
        <v>7.90542885153678</v>
      </c>
      <c r="L162" s="22">
        <v>-1.03249038164903</v>
      </c>
      <c r="M162" s="22">
        <v>42.1390835600895</v>
      </c>
      <c r="N162" s="24">
        <v>1.0</v>
      </c>
    </row>
    <row r="163">
      <c r="A163" s="3">
        <v>1099.0</v>
      </c>
      <c r="B163" s="3" t="s">
        <v>1950</v>
      </c>
      <c r="C163" s="3" t="s">
        <v>1951</v>
      </c>
      <c r="D163" s="3" t="s">
        <v>2363</v>
      </c>
      <c r="E163" s="3" t="s">
        <v>207</v>
      </c>
      <c r="F163" s="3">
        <v>0.0265</v>
      </c>
      <c r="H163" s="22">
        <v>-13.9388978937661</v>
      </c>
      <c r="I163" s="22">
        <v>43.9868583090231</v>
      </c>
      <c r="J163" s="23">
        <v>1985.59001917491</v>
      </c>
      <c r="K163" s="22">
        <v>7.30842636218047</v>
      </c>
      <c r="L163" s="22">
        <v>-0.608714020521532</v>
      </c>
      <c r="M163" s="22">
        <v>41.5042809956199</v>
      </c>
      <c r="N163" s="24">
        <v>1.0</v>
      </c>
    </row>
    <row r="164">
      <c r="A164" s="3">
        <v>1120.0</v>
      </c>
      <c r="B164" s="3" t="s">
        <v>1919</v>
      </c>
      <c r="C164" s="3" t="s">
        <v>1920</v>
      </c>
      <c r="D164" s="3" t="s">
        <v>2366</v>
      </c>
      <c r="E164" s="3" t="s">
        <v>207</v>
      </c>
      <c r="F164" s="3">
        <v>0.2003</v>
      </c>
      <c r="H164" s="22">
        <v>-14.5489728606787</v>
      </c>
      <c r="I164" s="22">
        <v>45.2996621931658</v>
      </c>
      <c r="J164" s="23">
        <v>8284.96345805746</v>
      </c>
      <c r="K164" s="22">
        <v>9.40255091911871</v>
      </c>
      <c r="L164" s="22">
        <v>-1.47729505235618</v>
      </c>
      <c r="M164" s="22">
        <v>43.3397090931567</v>
      </c>
      <c r="N164" s="24">
        <v>1.0</v>
      </c>
    </row>
    <row r="165">
      <c r="A165" s="3">
        <v>1143.0</v>
      </c>
      <c r="B165" s="3" t="s">
        <v>1108</v>
      </c>
      <c r="C165" s="3" t="s">
        <v>1109</v>
      </c>
      <c r="D165" s="3" t="s">
        <v>2368</v>
      </c>
      <c r="E165" s="3" t="s">
        <v>207</v>
      </c>
      <c r="F165" s="3">
        <v>0.07</v>
      </c>
      <c r="H165" s="22">
        <v>-15.129385764068</v>
      </c>
      <c r="I165" s="22">
        <v>43.6839117948087</v>
      </c>
      <c r="J165" s="23">
        <v>6914.47329056964</v>
      </c>
      <c r="K165" s="22">
        <v>8.19525017241376</v>
      </c>
      <c r="L165" s="22">
        <v>-1.77074969375307</v>
      </c>
      <c r="M165" s="22">
        <v>41.1127717007595</v>
      </c>
      <c r="N165" s="24">
        <v>1.0</v>
      </c>
    </row>
    <row r="166">
      <c r="A166" s="3">
        <v>1146.0</v>
      </c>
      <c r="B166" s="3" t="s">
        <v>1885</v>
      </c>
      <c r="C166" s="3" t="s">
        <v>1886</v>
      </c>
      <c r="D166" s="3" t="s">
        <v>2370</v>
      </c>
      <c r="E166" s="3" t="s">
        <v>207</v>
      </c>
      <c r="F166" s="3">
        <v>0.0658</v>
      </c>
      <c r="H166" s="22">
        <v>-14.3618438067601</v>
      </c>
      <c r="I166" s="22">
        <v>44.3951486559779</v>
      </c>
      <c r="J166" s="23">
        <v>5761.73721463626</v>
      </c>
      <c r="K166" s="22">
        <v>8.49914281903133</v>
      </c>
      <c r="L166" s="22">
        <v>-1.42370632071405</v>
      </c>
      <c r="M166" s="22">
        <v>41.7562272771688</v>
      </c>
      <c r="N166" s="24">
        <v>1.0</v>
      </c>
    </row>
    <row r="167">
      <c r="A167" s="3">
        <v>1151.0</v>
      </c>
      <c r="B167" s="3" t="s">
        <v>1878</v>
      </c>
      <c r="C167" s="3" t="s">
        <v>1879</v>
      </c>
      <c r="D167" s="3" t="s">
        <v>2375</v>
      </c>
      <c r="E167" s="3" t="s">
        <v>207</v>
      </c>
      <c r="F167" s="3">
        <v>0.0562</v>
      </c>
      <c r="H167" s="22">
        <v>-14.8358930858958</v>
      </c>
      <c r="I167" s="22">
        <v>43.7741306607835</v>
      </c>
      <c r="J167" s="23">
        <v>5132.65114899803</v>
      </c>
      <c r="K167" s="22">
        <v>7.99505772370367</v>
      </c>
      <c r="L167" s="22">
        <v>-1.48892763045527</v>
      </c>
      <c r="M167" s="22">
        <v>42.3350405129121</v>
      </c>
      <c r="N167" s="24">
        <v>2.0</v>
      </c>
    </row>
    <row r="168">
      <c r="A168" s="3">
        <v>1162.0</v>
      </c>
      <c r="B168" s="3" t="s">
        <v>1854</v>
      </c>
      <c r="C168" s="3" t="s">
        <v>1855</v>
      </c>
      <c r="E168" s="3" t="s">
        <v>271</v>
      </c>
      <c r="F168" s="3">
        <v>0.0249510318</v>
      </c>
      <c r="H168" s="22">
        <v>-14.036935598112</v>
      </c>
      <c r="I168" s="22">
        <v>43.8333678258629</v>
      </c>
      <c r="J168" s="23">
        <v>3745.13077351139</v>
      </c>
      <c r="K168" s="22">
        <v>7.75981236011085</v>
      </c>
      <c r="L168" s="22">
        <v>-1.19993139617043</v>
      </c>
      <c r="M168" s="22">
        <v>41.789881853942</v>
      </c>
      <c r="N168" s="24">
        <v>3.0</v>
      </c>
    </row>
    <row r="169">
      <c r="A169" s="3">
        <v>1168.0</v>
      </c>
      <c r="B169" s="3" t="s">
        <v>1827</v>
      </c>
      <c r="C169" s="3" t="s">
        <v>1829</v>
      </c>
      <c r="E169" s="3" t="s">
        <v>368</v>
      </c>
      <c r="F169" s="3">
        <v>0.0649316</v>
      </c>
      <c r="H169" s="22">
        <v>-15.8487106862299</v>
      </c>
      <c r="I169" s="22">
        <v>42.8941487294167</v>
      </c>
      <c r="J169" s="23">
        <v>5578.81720186743</v>
      </c>
      <c r="K169" s="22">
        <v>7.49547023588572</v>
      </c>
      <c r="L169" s="22">
        <v>-1.77299117941602</v>
      </c>
      <c r="M169" s="22">
        <v>40.6883521485535</v>
      </c>
      <c r="N169" s="24">
        <v>1.0</v>
      </c>
    </row>
    <row r="170">
      <c r="A170" s="3">
        <v>1172.0</v>
      </c>
      <c r="B170" s="3" t="s">
        <v>1814</v>
      </c>
      <c r="C170" s="3" t="s">
        <v>1815</v>
      </c>
      <c r="D170" s="3" t="s">
        <v>2468</v>
      </c>
      <c r="E170" s="3" t="s">
        <v>207</v>
      </c>
      <c r="F170" s="3">
        <v>0.064</v>
      </c>
      <c r="H170" s="22">
        <v>-14.8804591034578</v>
      </c>
      <c r="I170" s="22">
        <v>43.8472613844762</v>
      </c>
      <c r="J170" s="23">
        <v>5602.10500349464</v>
      </c>
      <c r="K170" s="22">
        <v>8.11861168857253</v>
      </c>
      <c r="L170" s="22">
        <v>-1.54610647628223</v>
      </c>
      <c r="M170" s="22">
        <v>41.9285588299863</v>
      </c>
      <c r="N170" s="24">
        <v>1.0</v>
      </c>
    </row>
    <row r="171">
      <c r="A171" s="3">
        <v>1172.0</v>
      </c>
      <c r="B171" s="3" t="s">
        <v>1814</v>
      </c>
      <c r="C171" s="3" t="s">
        <v>1815</v>
      </c>
      <c r="E171" s="3" t="s">
        <v>271</v>
      </c>
      <c r="F171" s="3">
        <v>0.0643</v>
      </c>
      <c r="H171" s="22" t="s">
        <v>331</v>
      </c>
      <c r="I171" s="22" t="s">
        <v>331</v>
      </c>
      <c r="J171" s="23">
        <v>4616.59952248456</v>
      </c>
      <c r="K171" s="22" t="s">
        <v>331</v>
      </c>
      <c r="L171" s="22" t="s">
        <v>331</v>
      </c>
      <c r="M171" s="22">
        <v>42.6645978279344</v>
      </c>
      <c r="N171" s="24">
        <v>2.0</v>
      </c>
    </row>
    <row r="172">
      <c r="A172" s="3">
        <v>1176.0</v>
      </c>
      <c r="B172" s="3" t="s">
        <v>1805</v>
      </c>
      <c r="C172" s="3" t="s">
        <v>1806</v>
      </c>
      <c r="D172" s="3" t="s">
        <v>2472</v>
      </c>
      <c r="E172" s="3" t="s">
        <v>207</v>
      </c>
      <c r="F172" s="3">
        <v>0.066</v>
      </c>
      <c r="H172" s="22">
        <v>-14.9070896135604</v>
      </c>
      <c r="I172" s="22">
        <v>43.8526612264194</v>
      </c>
      <c r="J172" s="23">
        <v>1627.07472079965</v>
      </c>
      <c r="K172" s="22">
        <v>7.04823409158868</v>
      </c>
      <c r="L172" s="22">
        <v>-0.470820587359135</v>
      </c>
      <c r="M172" s="22">
        <v>41.7459687394204</v>
      </c>
      <c r="N172" s="24">
        <v>1.0</v>
      </c>
    </row>
    <row r="173">
      <c r="A173" s="3">
        <v>1178.0</v>
      </c>
      <c r="B173" s="3" t="s">
        <v>1621</v>
      </c>
      <c r="C173" s="3" t="s">
        <v>1622</v>
      </c>
      <c r="E173" s="3" t="s">
        <v>271</v>
      </c>
      <c r="F173" s="3">
        <v>0.0334015206</v>
      </c>
      <c r="H173" s="22">
        <v>-14.8379549496432</v>
      </c>
      <c r="I173" s="22">
        <v>43.2947194592456</v>
      </c>
      <c r="J173" s="23">
        <v>2142.16543956646</v>
      </c>
      <c r="K173" s="22">
        <v>6.92446296433996</v>
      </c>
      <c r="L173" s="22">
        <v>-0.848786244398065</v>
      </c>
      <c r="M173" s="22">
        <v>41.4146762618066</v>
      </c>
      <c r="N173" s="24">
        <v>1.0</v>
      </c>
    </row>
    <row r="174">
      <c r="A174" s="3">
        <v>1182.0</v>
      </c>
      <c r="B174" s="3" t="s">
        <v>52</v>
      </c>
      <c r="C174" s="3" t="s">
        <v>54</v>
      </c>
      <c r="D174" s="3" t="s">
        <v>2478</v>
      </c>
      <c r="E174" s="3" t="s">
        <v>207</v>
      </c>
      <c r="F174" s="3">
        <v>0.0163</v>
      </c>
      <c r="H174" s="22">
        <v>-13.8057239060909</v>
      </c>
      <c r="I174" s="22">
        <v>43.6870256117698</v>
      </c>
      <c r="J174" s="23">
        <v>3134.64984375096</v>
      </c>
      <c r="K174" s="22">
        <v>7.51013401669014</v>
      </c>
      <c r="L174" s="22">
        <v>-1.08282090543729</v>
      </c>
      <c r="M174" s="22">
        <v>41.4688141405763</v>
      </c>
      <c r="N174" s="24">
        <v>2.0</v>
      </c>
    </row>
    <row r="175">
      <c r="A175" s="3">
        <v>1183.0</v>
      </c>
      <c r="B175" s="3" t="s">
        <v>183</v>
      </c>
      <c r="C175" s="3" t="s">
        <v>185</v>
      </c>
      <c r="D175" s="3" t="s">
        <v>2480</v>
      </c>
      <c r="E175" s="3" t="s">
        <v>207</v>
      </c>
      <c r="F175" s="3">
        <v>0.0469</v>
      </c>
      <c r="H175" s="22">
        <v>-14.4988068416751</v>
      </c>
      <c r="I175" s="22">
        <v>43.9441678805094</v>
      </c>
      <c r="J175" s="23">
        <v>10456.2123739457</v>
      </c>
      <c r="K175" s="22">
        <v>8.72364721245424</v>
      </c>
      <c r="L175" s="22">
        <v>-2.06290614574393</v>
      </c>
      <c r="M175" s="22">
        <v>42.3655629120415</v>
      </c>
      <c r="N175" s="24">
        <v>2.0</v>
      </c>
    </row>
    <row r="176">
      <c r="A176" s="3">
        <v>1183.0</v>
      </c>
      <c r="B176" s="3" t="s">
        <v>183</v>
      </c>
      <c r="C176" s="3" t="s">
        <v>185</v>
      </c>
      <c r="E176" s="3" t="s">
        <v>271</v>
      </c>
      <c r="F176" s="3">
        <v>0.0468351393</v>
      </c>
      <c r="H176" s="22">
        <v>-14.52736350365</v>
      </c>
      <c r="I176" s="22">
        <v>43.913057394705</v>
      </c>
      <c r="J176" s="23">
        <v>8719.15393654521</v>
      </c>
      <c r="K176" s="22">
        <v>8.54562529601706</v>
      </c>
      <c r="L176" s="22">
        <v>-1.91324580876941</v>
      </c>
      <c r="M176" s="22">
        <v>42.0235931194337</v>
      </c>
      <c r="N176" s="24">
        <v>2.0</v>
      </c>
    </row>
    <row r="177">
      <c r="A177" s="3">
        <v>1183.0</v>
      </c>
      <c r="B177" s="3" t="s">
        <v>183</v>
      </c>
      <c r="C177" s="3" t="s">
        <v>185</v>
      </c>
      <c r="E177" s="3" t="s">
        <v>368</v>
      </c>
      <c r="F177" s="3">
        <v>0.046853</v>
      </c>
      <c r="H177" s="22">
        <v>-14.6970766746243</v>
      </c>
      <c r="I177" s="22">
        <v>43.739405891851</v>
      </c>
      <c r="J177" s="23">
        <v>11621.2665503438</v>
      </c>
      <c r="K177" s="22">
        <v>8.68231005370276</v>
      </c>
      <c r="L177" s="22">
        <v>-2.20763230527777</v>
      </c>
      <c r="M177" s="22">
        <v>42.1726357828362</v>
      </c>
      <c r="N177" s="24">
        <v>3.0</v>
      </c>
    </row>
    <row r="178">
      <c r="A178" s="3">
        <v>1185.0</v>
      </c>
      <c r="B178" s="3" t="s">
        <v>1573</v>
      </c>
      <c r="C178" s="3" t="s">
        <v>1574</v>
      </c>
      <c r="D178" s="3" t="s">
        <v>2546</v>
      </c>
      <c r="E178" s="3" t="s">
        <v>207</v>
      </c>
      <c r="F178" s="3">
        <v>0.042</v>
      </c>
      <c r="H178" s="22">
        <v>-14.7444409319761</v>
      </c>
      <c r="I178" s="22">
        <v>43.5954403168894</v>
      </c>
      <c r="J178" s="23">
        <v>6401.96489842264</v>
      </c>
      <c r="K178" s="22">
        <v>8.07085208225777</v>
      </c>
      <c r="L178" s="22">
        <v>-1.7261230777965</v>
      </c>
      <c r="M178" s="22">
        <v>41.2764367458473</v>
      </c>
      <c r="N178" s="24">
        <v>1.0</v>
      </c>
    </row>
    <row r="179">
      <c r="A179" s="3">
        <v>1189.0</v>
      </c>
      <c r="B179" s="3" t="s">
        <v>1377</v>
      </c>
      <c r="C179" s="3" t="s">
        <v>1379</v>
      </c>
      <c r="E179" s="3" t="s">
        <v>271</v>
      </c>
      <c r="F179" s="3">
        <v>0.0294</v>
      </c>
      <c r="H179" s="22">
        <v>-13.5787069171251</v>
      </c>
      <c r="I179" s="22">
        <v>44.4388726293252</v>
      </c>
      <c r="J179" s="23">
        <v>6349.63227781344</v>
      </c>
      <c r="K179" s="22">
        <v>8.61195365813552</v>
      </c>
      <c r="L179" s="22">
        <v>-1.49596896388395</v>
      </c>
      <c r="M179" s="22">
        <v>41.3525351121442</v>
      </c>
      <c r="N179" s="24">
        <v>2.0</v>
      </c>
    </row>
    <row r="180">
      <c r="A180" s="3">
        <v>1206.0</v>
      </c>
      <c r="B180" s="3" t="s">
        <v>458</v>
      </c>
      <c r="C180" s="3" t="s">
        <v>459</v>
      </c>
      <c r="E180" s="3" t="s">
        <v>368</v>
      </c>
      <c r="F180" s="3">
        <v>0.173887</v>
      </c>
      <c r="H180" s="22">
        <v>-14.8880588456386</v>
      </c>
      <c r="I180" s="22">
        <v>44.812137928955</v>
      </c>
      <c r="J180" s="23">
        <v>5367.05394805007</v>
      </c>
      <c r="K180" s="22">
        <v>8.70855087430983</v>
      </c>
      <c r="L180" s="22">
        <v>-1.24411017128806</v>
      </c>
      <c r="M180" s="22">
        <v>42.3589390798233</v>
      </c>
      <c r="N180" s="24">
        <v>1.0</v>
      </c>
    </row>
    <row r="181">
      <c r="A181" s="3">
        <v>1206.0</v>
      </c>
      <c r="B181" s="3" t="s">
        <v>458</v>
      </c>
      <c r="C181" s="3" t="s">
        <v>459</v>
      </c>
      <c r="D181" s="3" t="s">
        <v>2556</v>
      </c>
      <c r="E181" s="3" t="s">
        <v>207</v>
      </c>
      <c r="F181" s="3">
        <v>0.174</v>
      </c>
      <c r="H181" s="22">
        <v>-14.7375080111021</v>
      </c>
      <c r="I181" s="22">
        <v>44.9642923910082</v>
      </c>
      <c r="J181" s="23">
        <v>5491.23673167122</v>
      </c>
      <c r="K181" s="22">
        <v>8.82731968702623</v>
      </c>
      <c r="L181" s="22">
        <v>-1.21971482816252</v>
      </c>
      <c r="M181" s="22">
        <v>42.5336116606706</v>
      </c>
      <c r="N181" s="24">
        <v>1.0</v>
      </c>
    </row>
    <row r="182">
      <c r="A182" s="3"/>
      <c r="E182" s="3"/>
      <c r="F182" s="3"/>
      <c r="H182" s="22"/>
      <c r="I182" s="22"/>
      <c r="J182" s="23"/>
      <c r="K182" s="22"/>
      <c r="L182" s="22"/>
      <c r="M182" s="22"/>
      <c r="N182" s="24"/>
    </row>
    <row r="183">
      <c r="A183" s="3"/>
      <c r="E183" s="3"/>
      <c r="F183" s="3"/>
      <c r="H183" s="22"/>
      <c r="I183" s="22"/>
      <c r="J183" s="23"/>
      <c r="K183" s="22"/>
      <c r="L183" s="22"/>
      <c r="M183" s="22"/>
      <c r="N183" s="24"/>
    </row>
    <row r="184">
      <c r="A184" s="3"/>
      <c r="E184" s="3"/>
      <c r="F184" s="3"/>
      <c r="H184" s="22"/>
      <c r="I184" s="22"/>
      <c r="J184" s="23"/>
      <c r="K184" s="22"/>
      <c r="L184" s="22"/>
      <c r="M184" s="22"/>
      <c r="N184" s="24"/>
    </row>
    <row r="185">
      <c r="A185" s="3"/>
      <c r="E185" s="3"/>
      <c r="F185" s="3"/>
      <c r="H185" s="22"/>
      <c r="I185" s="22"/>
      <c r="J185" s="23"/>
      <c r="K185" s="22"/>
      <c r="L185" s="22"/>
      <c r="M185" s="22"/>
      <c r="N185" s="24"/>
    </row>
    <row r="186">
      <c r="A186" s="3"/>
      <c r="E186" s="3"/>
      <c r="F186" s="3"/>
      <c r="H186" s="22"/>
      <c r="I186" s="22"/>
      <c r="J186" s="23"/>
      <c r="K186" s="22"/>
      <c r="L186" s="22"/>
      <c r="M186" s="22"/>
      <c r="N186" s="24"/>
    </row>
    <row r="187">
      <c r="A187" s="3"/>
      <c r="E187" s="3"/>
      <c r="F187" s="3"/>
      <c r="H187" s="22"/>
      <c r="I187" s="22"/>
      <c r="J187" s="23"/>
      <c r="K187" s="22"/>
      <c r="L187" s="22"/>
      <c r="M187" s="22"/>
      <c r="N187" s="24"/>
    </row>
    <row r="188">
      <c r="A188" s="3"/>
      <c r="E188" s="3"/>
      <c r="F188" s="3"/>
      <c r="H188" s="22"/>
      <c r="I188" s="22"/>
      <c r="J188" s="23"/>
      <c r="K188" s="22"/>
      <c r="L188" s="22"/>
      <c r="M188" s="22"/>
      <c r="N188" s="24"/>
    </row>
    <row r="189">
      <c r="A189" s="3"/>
      <c r="D189" s="3"/>
      <c r="E189" s="3"/>
      <c r="F189" s="3"/>
      <c r="H189" s="22"/>
      <c r="I189" s="22"/>
      <c r="J189" s="23"/>
      <c r="K189" s="22"/>
      <c r="L189" s="22"/>
      <c r="M189" s="22"/>
      <c r="N189" s="24"/>
    </row>
    <row r="190">
      <c r="A190" s="3"/>
      <c r="D190" s="3"/>
      <c r="E190" s="3"/>
      <c r="F190" s="3"/>
      <c r="H190" s="22"/>
      <c r="I190" s="22"/>
      <c r="J190" s="23"/>
      <c r="K190" s="22"/>
      <c r="L190" s="22"/>
      <c r="M190" s="22"/>
      <c r="N190" s="24"/>
    </row>
    <row r="191">
      <c r="A191" s="3"/>
      <c r="D191" s="3"/>
      <c r="E191" s="3"/>
      <c r="F191" s="3"/>
      <c r="H191" s="22"/>
      <c r="I191" s="22"/>
      <c r="J191" s="23"/>
      <c r="K191" s="22"/>
      <c r="L191" s="22"/>
      <c r="M191" s="22"/>
      <c r="N191" s="24"/>
    </row>
    <row r="192">
      <c r="A192" s="3"/>
      <c r="E192" s="3"/>
      <c r="F192" s="3"/>
      <c r="H192" s="22"/>
      <c r="I192" s="22"/>
      <c r="J192" s="23"/>
      <c r="K192" s="22"/>
      <c r="L192" s="22"/>
      <c r="M192" s="22"/>
      <c r="N192" s="24"/>
    </row>
    <row r="193">
      <c r="A193" s="3"/>
      <c r="E193" s="3"/>
      <c r="F193" s="3"/>
      <c r="H193" s="22"/>
      <c r="I193" s="22"/>
      <c r="J193" s="23"/>
      <c r="K193" s="22"/>
      <c r="L193" s="22"/>
      <c r="M193" s="22"/>
      <c r="N193" s="24"/>
    </row>
    <row r="194">
      <c r="A194" s="3"/>
      <c r="E194" s="3"/>
      <c r="F194" s="3"/>
      <c r="H194" s="22"/>
      <c r="I194" s="22"/>
      <c r="J194" s="23"/>
      <c r="K194" s="22"/>
      <c r="L194" s="22"/>
      <c r="M194" s="22"/>
      <c r="N194" s="24"/>
    </row>
    <row r="195">
      <c r="A195" s="3"/>
      <c r="E195" s="3"/>
      <c r="F195" s="3"/>
      <c r="H195" s="22"/>
      <c r="I195" s="22"/>
      <c r="J195" s="23"/>
      <c r="K195" s="22"/>
      <c r="L195" s="22"/>
      <c r="M195" s="22"/>
      <c r="N195" s="24"/>
    </row>
    <row r="196">
      <c r="A196" s="3"/>
      <c r="E196" s="3"/>
      <c r="F196" s="3"/>
      <c r="H196" s="22"/>
      <c r="I196" s="22"/>
      <c r="J196" s="23"/>
      <c r="K196" s="22"/>
      <c r="L196" s="22"/>
      <c r="M196" s="22"/>
      <c r="N196" s="24"/>
    </row>
    <row r="197">
      <c r="A197" s="3"/>
      <c r="E197" s="3"/>
      <c r="F197" s="3"/>
      <c r="H197" s="22"/>
      <c r="I197" s="22"/>
      <c r="J197" s="23"/>
      <c r="K197" s="22"/>
      <c r="L197" s="22"/>
      <c r="M197" s="22"/>
      <c r="N197" s="24"/>
    </row>
    <row r="198">
      <c r="A198" s="3"/>
      <c r="E198" s="3"/>
      <c r="F198" s="3"/>
      <c r="H198" s="22"/>
      <c r="I198" s="22"/>
      <c r="J198" s="23"/>
      <c r="K198" s="22"/>
      <c r="L198" s="22"/>
      <c r="M198" s="22"/>
      <c r="N198" s="24"/>
    </row>
    <row r="199">
      <c r="A199" s="3"/>
      <c r="E199" s="3"/>
      <c r="F199" s="3"/>
      <c r="H199" s="22"/>
      <c r="I199" s="22"/>
      <c r="J199" s="23"/>
      <c r="K199" s="22"/>
      <c r="L199" s="22"/>
      <c r="M199" s="22"/>
      <c r="N199" s="24"/>
    </row>
    <row r="200">
      <c r="A200" s="3"/>
      <c r="E200" s="3"/>
      <c r="F200" s="3"/>
      <c r="H200" s="22"/>
      <c r="I200" s="22"/>
      <c r="J200" s="23"/>
      <c r="K200" s="22"/>
      <c r="L200" s="22"/>
      <c r="M200" s="22"/>
      <c r="N200" s="24"/>
    </row>
    <row r="201">
      <c r="A201" s="3"/>
      <c r="E201" s="3"/>
      <c r="F201" s="3"/>
      <c r="H201" s="22"/>
      <c r="I201" s="22"/>
      <c r="J201" s="23"/>
      <c r="K201" s="22"/>
      <c r="L201" s="22"/>
      <c r="M201" s="22"/>
      <c r="N201" s="24"/>
    </row>
    <row r="202">
      <c r="A202" s="3"/>
      <c r="E202" s="3"/>
      <c r="F202" s="3"/>
      <c r="H202" s="22"/>
      <c r="I202" s="22"/>
      <c r="J202" s="23"/>
      <c r="K202" s="22"/>
      <c r="L202" s="22"/>
      <c r="M202" s="22"/>
      <c r="N202" s="24"/>
    </row>
    <row r="203">
      <c r="A203" s="3"/>
      <c r="E203" s="3"/>
      <c r="F203" s="3"/>
      <c r="H203" s="22"/>
      <c r="I203" s="22"/>
      <c r="J203" s="23"/>
      <c r="K203" s="22"/>
      <c r="L203" s="22"/>
      <c r="M203" s="22"/>
      <c r="N203" s="24"/>
    </row>
    <row r="204">
      <c r="A204" s="3"/>
      <c r="E204" s="3"/>
      <c r="F204" s="3"/>
      <c r="H204" s="22"/>
      <c r="I204" s="22"/>
      <c r="J204" s="23"/>
      <c r="K204" s="22"/>
      <c r="L204" s="22"/>
      <c r="M204" s="22"/>
      <c r="N204" s="24"/>
    </row>
    <row r="205">
      <c r="A205" s="3"/>
      <c r="E205" s="3"/>
      <c r="F205" s="3"/>
      <c r="H205" s="22"/>
      <c r="I205" s="22"/>
      <c r="J205" s="23"/>
      <c r="K205" s="22"/>
      <c r="L205" s="22"/>
      <c r="M205" s="22"/>
      <c r="N205" s="24"/>
    </row>
    <row r="206">
      <c r="A206" s="3"/>
      <c r="E206" s="3"/>
      <c r="F206" s="3"/>
      <c r="H206" s="22"/>
      <c r="I206" s="22"/>
      <c r="J206" s="23"/>
      <c r="K206" s="22"/>
      <c r="L206" s="22"/>
      <c r="M206" s="22"/>
      <c r="N206" s="24"/>
    </row>
    <row r="207">
      <c r="A207" s="3"/>
      <c r="E207" s="3"/>
      <c r="F207" s="3"/>
      <c r="H207" s="22"/>
      <c r="I207" s="22"/>
      <c r="J207" s="23"/>
      <c r="K207" s="22"/>
      <c r="L207" s="22"/>
      <c r="M207" s="22"/>
      <c r="N207" s="24"/>
    </row>
    <row r="208">
      <c r="A208" s="3"/>
      <c r="E208" s="3"/>
      <c r="F208" s="3"/>
      <c r="H208" s="22"/>
      <c r="I208" s="22"/>
      <c r="J208" s="23"/>
      <c r="K208" s="22"/>
      <c r="L208" s="22"/>
      <c r="M208" s="22"/>
      <c r="N208" s="24"/>
    </row>
    <row r="209">
      <c r="A209" s="3"/>
      <c r="E209" s="3"/>
      <c r="F209" s="3"/>
      <c r="H209" s="22"/>
      <c r="I209" s="22"/>
      <c r="J209" s="23"/>
      <c r="K209" s="22"/>
      <c r="L209" s="22"/>
      <c r="M209" s="22"/>
      <c r="N209" s="24"/>
    </row>
    <row r="210">
      <c r="A210" s="3"/>
      <c r="E210" s="3"/>
      <c r="F210" s="3"/>
      <c r="H210" s="22"/>
      <c r="I210" s="22"/>
      <c r="J210" s="23"/>
      <c r="K210" s="22"/>
      <c r="L210" s="22"/>
      <c r="M210" s="22"/>
      <c r="N210" s="24"/>
    </row>
    <row r="211">
      <c r="A211" s="3"/>
      <c r="E211" s="3"/>
      <c r="F211" s="3"/>
      <c r="H211" s="22"/>
      <c r="I211" s="22"/>
      <c r="J211" s="23"/>
      <c r="K211" s="22"/>
      <c r="L211" s="22"/>
      <c r="M211" s="22"/>
      <c r="N211" s="24"/>
    </row>
    <row r="212">
      <c r="A212" s="3"/>
      <c r="E212" s="3"/>
      <c r="F212" s="3"/>
      <c r="H212" s="22"/>
      <c r="I212" s="22"/>
      <c r="J212" s="23"/>
      <c r="K212" s="22"/>
      <c r="L212" s="22"/>
      <c r="M212" s="22"/>
      <c r="N212" s="24"/>
    </row>
    <row r="213">
      <c r="A213" s="3"/>
      <c r="E213" s="3"/>
      <c r="F213" s="3"/>
      <c r="H213" s="22"/>
      <c r="I213" s="22"/>
      <c r="J213" s="23"/>
      <c r="K213" s="22"/>
      <c r="L213" s="22"/>
      <c r="M213" s="22"/>
      <c r="N213" s="24"/>
    </row>
    <row r="214">
      <c r="A214" s="3"/>
      <c r="E214" s="3"/>
      <c r="F214" s="3"/>
      <c r="H214" s="22"/>
      <c r="I214" s="22"/>
      <c r="J214" s="23"/>
      <c r="K214" s="22"/>
      <c r="L214" s="22"/>
      <c r="M214" s="22"/>
      <c r="N214" s="24"/>
    </row>
    <row r="215">
      <c r="A215" s="3"/>
      <c r="E215" s="3"/>
      <c r="F215" s="3"/>
      <c r="H215" s="22"/>
      <c r="I215" s="22"/>
      <c r="J215" s="23"/>
      <c r="K215" s="22"/>
      <c r="L215" s="22"/>
      <c r="M215" s="22"/>
      <c r="N215" s="24"/>
    </row>
    <row r="216">
      <c r="A216" s="3"/>
      <c r="E216" s="3"/>
      <c r="F216" s="3"/>
      <c r="H216" s="22"/>
      <c r="I216" s="22"/>
      <c r="J216" s="23"/>
      <c r="K216" s="22"/>
      <c r="L216" s="22"/>
      <c r="M216" s="22"/>
      <c r="N216" s="24"/>
    </row>
    <row r="217">
      <c r="A217" s="3"/>
      <c r="E217" s="3"/>
      <c r="F217" s="3"/>
      <c r="H217" s="22"/>
      <c r="I217" s="22"/>
      <c r="J217" s="23"/>
      <c r="K217" s="22"/>
      <c r="L217" s="22"/>
      <c r="M217" s="22"/>
      <c r="N217" s="24"/>
    </row>
    <row r="218">
      <c r="A218" s="3"/>
      <c r="E218" s="3"/>
      <c r="F218" s="3"/>
      <c r="H218" s="22"/>
      <c r="I218" s="22"/>
      <c r="J218" s="23"/>
      <c r="K218" s="22"/>
      <c r="L218" s="22"/>
      <c r="M218" s="22"/>
      <c r="N218" s="24"/>
    </row>
    <row r="219">
      <c r="A219" s="3"/>
      <c r="E219" s="3"/>
      <c r="F219" s="3"/>
      <c r="H219" s="22"/>
      <c r="I219" s="22"/>
      <c r="J219" s="23"/>
      <c r="K219" s="22"/>
      <c r="L219" s="22"/>
      <c r="M219" s="22"/>
      <c r="N219" s="24"/>
    </row>
    <row r="220">
      <c r="A220" s="3"/>
      <c r="E220" s="3"/>
      <c r="F220" s="3"/>
      <c r="H220" s="22"/>
      <c r="I220" s="22"/>
      <c r="J220" s="23"/>
      <c r="K220" s="22"/>
      <c r="L220" s="22"/>
      <c r="M220" s="22"/>
      <c r="N220" s="24"/>
    </row>
    <row r="221">
      <c r="A221" s="3"/>
      <c r="E221" s="3"/>
      <c r="F221" s="3"/>
      <c r="H221" s="22"/>
      <c r="I221" s="22"/>
      <c r="J221" s="23"/>
      <c r="K221" s="22"/>
      <c r="L221" s="22"/>
      <c r="M221" s="22"/>
      <c r="N221" s="24"/>
    </row>
    <row r="222">
      <c r="A222" s="3"/>
      <c r="E222" s="3"/>
      <c r="F222" s="3"/>
      <c r="H222" s="22"/>
      <c r="I222" s="22"/>
      <c r="J222" s="23"/>
      <c r="K222" s="22"/>
      <c r="L222" s="22"/>
      <c r="M222" s="22"/>
      <c r="N222" s="24"/>
    </row>
    <row r="223">
      <c r="A223" s="3"/>
      <c r="E223" s="3"/>
      <c r="F223" s="3"/>
      <c r="H223" s="22"/>
      <c r="I223" s="22"/>
      <c r="J223" s="23"/>
      <c r="K223" s="22"/>
      <c r="L223" s="22"/>
      <c r="M223" s="22"/>
      <c r="N223" s="24"/>
    </row>
    <row r="224">
      <c r="A224" s="3"/>
      <c r="E224" s="3"/>
      <c r="F224" s="3"/>
      <c r="H224" s="22"/>
      <c r="I224" s="22"/>
      <c r="J224" s="23"/>
      <c r="K224" s="22"/>
      <c r="L224" s="22"/>
      <c r="M224" s="22"/>
      <c r="N224" s="24"/>
    </row>
    <row r="225">
      <c r="A225" s="3"/>
      <c r="E225" s="3"/>
      <c r="F225" s="3"/>
      <c r="H225" s="22"/>
      <c r="I225" s="22"/>
      <c r="J225" s="23"/>
      <c r="K225" s="22"/>
      <c r="L225" s="22"/>
      <c r="M225" s="22"/>
      <c r="N225" s="24"/>
    </row>
    <row r="226">
      <c r="A226" s="3"/>
      <c r="E226" s="3"/>
      <c r="F226" s="3"/>
      <c r="H226" s="22"/>
      <c r="I226" s="22"/>
      <c r="J226" s="23"/>
      <c r="K226" s="22"/>
      <c r="L226" s="22"/>
      <c r="M226" s="22"/>
      <c r="N226" s="24"/>
    </row>
    <row r="227">
      <c r="A227" s="3"/>
      <c r="E227" s="3"/>
      <c r="F227" s="3"/>
      <c r="H227" s="22"/>
      <c r="I227" s="22"/>
      <c r="J227" s="23"/>
      <c r="K227" s="22"/>
      <c r="L227" s="22"/>
      <c r="M227" s="22"/>
      <c r="N227" s="24"/>
    </row>
    <row r="228">
      <c r="A228" s="3"/>
      <c r="E228" s="3"/>
      <c r="F228" s="3"/>
      <c r="H228" s="22"/>
      <c r="I228" s="22"/>
      <c r="J228" s="23"/>
      <c r="K228" s="22"/>
      <c r="L228" s="22"/>
      <c r="M228" s="22"/>
      <c r="N228" s="24"/>
    </row>
    <row r="229">
      <c r="A229" s="3"/>
      <c r="E229" s="3"/>
      <c r="F229" s="3"/>
      <c r="H229" s="22"/>
      <c r="I229" s="22"/>
      <c r="J229" s="23"/>
      <c r="K229" s="22"/>
      <c r="L229" s="22"/>
      <c r="M229" s="22"/>
      <c r="N229" s="24"/>
    </row>
    <row r="230">
      <c r="A230" s="3"/>
      <c r="E230" s="3"/>
      <c r="F230" s="3"/>
      <c r="H230" s="22"/>
      <c r="I230" s="22"/>
      <c r="J230" s="23"/>
      <c r="K230" s="22"/>
      <c r="L230" s="22"/>
      <c r="M230" s="22"/>
      <c r="N230" s="24"/>
    </row>
    <row r="231">
      <c r="A231" s="3"/>
      <c r="E231" s="3"/>
      <c r="F231" s="3"/>
      <c r="H231" s="22"/>
      <c r="I231" s="22"/>
      <c r="J231" s="23"/>
      <c r="K231" s="22"/>
      <c r="L231" s="22"/>
      <c r="M231" s="22"/>
      <c r="N231" s="24"/>
    </row>
    <row r="232">
      <c r="A232" s="3"/>
      <c r="E232" s="3"/>
      <c r="F232" s="3"/>
      <c r="H232" s="22"/>
      <c r="I232" s="22"/>
      <c r="J232" s="23"/>
      <c r="K232" s="22"/>
      <c r="L232" s="22"/>
      <c r="M232" s="22"/>
      <c r="N232" s="24"/>
    </row>
    <row r="233">
      <c r="A233" s="3"/>
      <c r="E233" s="3"/>
      <c r="F233" s="3"/>
      <c r="H233" s="22"/>
      <c r="I233" s="22"/>
      <c r="J233" s="23"/>
      <c r="K233" s="22"/>
      <c r="L233" s="22"/>
      <c r="M233" s="22"/>
      <c r="N233" s="24"/>
    </row>
    <row r="234">
      <c r="A234" s="3"/>
      <c r="E234" s="3"/>
      <c r="F234" s="3"/>
      <c r="H234" s="22"/>
      <c r="I234" s="22"/>
      <c r="J234" s="23"/>
      <c r="K234" s="22"/>
      <c r="L234" s="22"/>
      <c r="M234" s="22"/>
      <c r="N234" s="24"/>
    </row>
    <row r="235">
      <c r="A235" s="3"/>
      <c r="E235" s="3"/>
      <c r="F235" s="3"/>
      <c r="H235" s="22"/>
      <c r="I235" s="22"/>
      <c r="J235" s="23"/>
      <c r="K235" s="22"/>
      <c r="L235" s="22"/>
      <c r="M235" s="22"/>
      <c r="N235" s="24"/>
    </row>
    <row r="236">
      <c r="A236" s="3"/>
      <c r="E236" s="3"/>
      <c r="F236" s="3"/>
      <c r="H236" s="22"/>
      <c r="I236" s="22"/>
      <c r="J236" s="23"/>
      <c r="K236" s="22"/>
      <c r="L236" s="22"/>
      <c r="M236" s="22"/>
      <c r="N236" s="24"/>
    </row>
    <row r="237">
      <c r="A237" s="3"/>
      <c r="E237" s="3"/>
      <c r="F237" s="3"/>
      <c r="H237" s="22"/>
      <c r="I237" s="22"/>
      <c r="J237" s="23"/>
      <c r="K237" s="22"/>
      <c r="L237" s="22"/>
      <c r="M237" s="22"/>
      <c r="N237" s="24"/>
    </row>
    <row r="238">
      <c r="A238" s="3"/>
      <c r="E238" s="3"/>
      <c r="F238" s="3"/>
      <c r="H238" s="22"/>
      <c r="I238" s="22"/>
      <c r="J238" s="23"/>
      <c r="K238" s="22"/>
      <c r="L238" s="22"/>
      <c r="M238" s="22"/>
      <c r="N238" s="24"/>
    </row>
    <row r="239">
      <c r="A239" s="3"/>
      <c r="E239" s="3"/>
      <c r="F239" s="3"/>
      <c r="H239" s="22"/>
      <c r="I239" s="22"/>
      <c r="J239" s="23"/>
      <c r="K239" s="22"/>
      <c r="L239" s="22"/>
      <c r="M239" s="22"/>
      <c r="N239" s="24"/>
    </row>
    <row r="240">
      <c r="A240" s="3"/>
      <c r="E240" s="3"/>
      <c r="F240" s="3"/>
      <c r="H240" s="22"/>
      <c r="I240" s="22"/>
      <c r="J240" s="23"/>
      <c r="K240" s="22"/>
      <c r="L240" s="22"/>
      <c r="M240" s="22"/>
      <c r="N240" s="24"/>
    </row>
    <row r="241">
      <c r="A241" s="3"/>
      <c r="E241" s="3"/>
      <c r="F241" s="3"/>
      <c r="H241" s="22"/>
      <c r="I241" s="22"/>
      <c r="J241" s="23"/>
      <c r="K241" s="22"/>
      <c r="L241" s="22"/>
      <c r="M241" s="22"/>
      <c r="N241" s="24"/>
    </row>
    <row r="242">
      <c r="A242" s="3"/>
      <c r="E242" s="3"/>
      <c r="F242" s="3"/>
      <c r="H242" s="22"/>
      <c r="I242" s="22"/>
      <c r="J242" s="23"/>
      <c r="K242" s="22"/>
      <c r="L242" s="22"/>
      <c r="M242" s="22"/>
      <c r="N242" s="24"/>
    </row>
    <row r="243">
      <c r="A243" s="3"/>
      <c r="E243" s="3"/>
      <c r="F243" s="3"/>
      <c r="H243" s="22"/>
      <c r="I243" s="22"/>
      <c r="J243" s="23"/>
      <c r="K243" s="22"/>
      <c r="L243" s="22"/>
      <c r="M243" s="22"/>
      <c r="N243" s="24"/>
    </row>
    <row r="244">
      <c r="A244" s="3"/>
      <c r="E244" s="3"/>
      <c r="F244" s="3"/>
      <c r="H244" s="22"/>
      <c r="I244" s="22"/>
      <c r="J244" s="23"/>
      <c r="K244" s="22"/>
      <c r="L244" s="22"/>
      <c r="M244" s="22"/>
      <c r="N244" s="24"/>
    </row>
    <row r="245">
      <c r="A245" s="3"/>
      <c r="E245" s="3"/>
      <c r="F245" s="3"/>
      <c r="H245" s="22"/>
      <c r="I245" s="22"/>
      <c r="J245" s="23"/>
      <c r="K245" s="22"/>
      <c r="L245" s="22"/>
      <c r="M245" s="22"/>
      <c r="N245" s="24"/>
    </row>
    <row r="246">
      <c r="A246" s="3"/>
      <c r="E246" s="3"/>
      <c r="F246" s="3"/>
      <c r="H246" s="22"/>
      <c r="I246" s="22"/>
      <c r="J246" s="23"/>
      <c r="K246" s="22"/>
      <c r="L246" s="22"/>
      <c r="M246" s="22"/>
      <c r="N246" s="24"/>
    </row>
    <row r="247">
      <c r="A247" s="3"/>
      <c r="E247" s="3"/>
      <c r="F247" s="3"/>
      <c r="H247" s="22"/>
      <c r="I247" s="22"/>
      <c r="J247" s="23"/>
      <c r="K247" s="22"/>
      <c r="L247" s="22"/>
      <c r="M247" s="22"/>
      <c r="N247" s="24"/>
    </row>
    <row r="248">
      <c r="A248" s="3"/>
      <c r="E248" s="3"/>
      <c r="F248" s="3"/>
      <c r="H248" s="22"/>
      <c r="I248" s="22"/>
      <c r="J248" s="23"/>
      <c r="K248" s="22"/>
      <c r="L248" s="22"/>
      <c r="M248" s="22"/>
      <c r="N248" s="24"/>
    </row>
    <row r="249">
      <c r="A249" s="3"/>
      <c r="E249" s="3"/>
      <c r="F249" s="3"/>
      <c r="H249" s="22"/>
      <c r="I249" s="22"/>
      <c r="J249" s="23"/>
      <c r="K249" s="22"/>
      <c r="L249" s="22"/>
      <c r="M249" s="22"/>
      <c r="N249" s="24"/>
    </row>
    <row r="250">
      <c r="A250" s="3"/>
      <c r="E250" s="3"/>
      <c r="F250" s="3"/>
      <c r="H250" s="22"/>
      <c r="I250" s="22"/>
      <c r="J250" s="23"/>
      <c r="K250" s="22"/>
      <c r="L250" s="22"/>
      <c r="M250" s="22"/>
      <c r="N250" s="24"/>
    </row>
    <row r="251">
      <c r="A251" s="3"/>
      <c r="E251" s="3"/>
      <c r="F251" s="3"/>
      <c r="H251" s="22"/>
      <c r="I251" s="22"/>
      <c r="J251" s="23"/>
      <c r="K251" s="22"/>
      <c r="L251" s="22"/>
      <c r="M251" s="22"/>
      <c r="N251" s="24"/>
    </row>
    <row r="252">
      <c r="A252" s="3"/>
      <c r="E252" s="3"/>
      <c r="F252" s="3"/>
      <c r="H252" s="22"/>
      <c r="I252" s="22"/>
      <c r="J252" s="23"/>
      <c r="K252" s="22"/>
      <c r="L252" s="22"/>
      <c r="M252" s="22"/>
      <c r="N252" s="24"/>
    </row>
    <row r="253">
      <c r="A253" s="3"/>
      <c r="E253" s="3"/>
      <c r="F253" s="3"/>
      <c r="H253" s="22"/>
      <c r="I253" s="22"/>
      <c r="J253" s="23"/>
      <c r="K253" s="22"/>
      <c r="L253" s="22"/>
      <c r="M253" s="22"/>
      <c r="N253" s="24"/>
    </row>
    <row r="254">
      <c r="A254" s="3"/>
      <c r="E254" s="3"/>
      <c r="F254" s="3"/>
      <c r="H254" s="22"/>
      <c r="I254" s="22"/>
      <c r="J254" s="23"/>
      <c r="K254" s="22"/>
      <c r="L254" s="22"/>
      <c r="M254" s="22"/>
      <c r="N254" s="24"/>
    </row>
    <row r="255">
      <c r="A255" s="3"/>
      <c r="E255" s="3"/>
      <c r="F255" s="3"/>
      <c r="H255" s="22"/>
      <c r="I255" s="22"/>
      <c r="J255" s="23"/>
      <c r="K255" s="22"/>
      <c r="L255" s="22"/>
      <c r="M255" s="22"/>
      <c r="N255" s="24"/>
    </row>
    <row r="256">
      <c r="A256" s="3"/>
      <c r="E256" s="3"/>
      <c r="F256" s="3"/>
      <c r="H256" s="22"/>
      <c r="I256" s="22"/>
      <c r="J256" s="23"/>
      <c r="K256" s="22"/>
      <c r="L256" s="22"/>
      <c r="M256" s="22"/>
      <c r="N256" s="24"/>
    </row>
    <row r="257">
      <c r="A257" s="3"/>
      <c r="E257" s="3"/>
      <c r="F257" s="3"/>
      <c r="H257" s="22"/>
      <c r="I257" s="22"/>
      <c r="J257" s="23"/>
      <c r="K257" s="22"/>
      <c r="L257" s="22"/>
      <c r="M257" s="22"/>
      <c r="N257" s="24"/>
    </row>
    <row r="258">
      <c r="A258" s="3"/>
      <c r="E258" s="3"/>
      <c r="F258" s="3"/>
      <c r="H258" s="22"/>
      <c r="I258" s="22"/>
      <c r="J258" s="23"/>
      <c r="K258" s="22"/>
      <c r="L258" s="22"/>
      <c r="M258" s="22"/>
      <c r="N258" s="24"/>
    </row>
    <row r="259">
      <c r="A259" s="3"/>
      <c r="E259" s="3"/>
      <c r="F259" s="3"/>
      <c r="H259" s="22"/>
      <c r="I259" s="22"/>
      <c r="J259" s="23"/>
      <c r="K259" s="22"/>
      <c r="L259" s="22"/>
      <c r="M259" s="22"/>
      <c r="N259" s="24"/>
    </row>
    <row r="260">
      <c r="A260" s="3"/>
      <c r="E260" s="3"/>
      <c r="F260" s="3"/>
      <c r="H260" s="22"/>
      <c r="I260" s="22"/>
      <c r="J260" s="23"/>
      <c r="K260" s="22"/>
      <c r="L260" s="22"/>
      <c r="M260" s="22"/>
      <c r="N260" s="24"/>
    </row>
    <row r="261">
      <c r="A261" s="3"/>
      <c r="E261" s="3"/>
      <c r="F261" s="3"/>
      <c r="H261" s="22"/>
      <c r="I261" s="22"/>
      <c r="J261" s="23"/>
      <c r="K261" s="22"/>
      <c r="L261" s="22"/>
      <c r="M261" s="22"/>
      <c r="N261" s="24"/>
    </row>
    <row r="262">
      <c r="A262" s="3"/>
      <c r="E262" s="3"/>
      <c r="F262" s="3"/>
      <c r="H262" s="22"/>
      <c r="I262" s="22"/>
      <c r="J262" s="23"/>
      <c r="K262" s="22"/>
      <c r="L262" s="22"/>
      <c r="M262" s="22"/>
      <c r="N262" s="24"/>
    </row>
    <row r="263">
      <c r="A263" s="3"/>
      <c r="E263" s="3"/>
      <c r="F263" s="3"/>
      <c r="H263" s="22"/>
      <c r="I263" s="22"/>
      <c r="J263" s="23"/>
      <c r="K263" s="22"/>
      <c r="L263" s="22"/>
      <c r="M263" s="22"/>
      <c r="N263" s="24"/>
    </row>
    <row r="264">
      <c r="A264" s="3"/>
      <c r="E264" s="3"/>
      <c r="F264" s="3"/>
      <c r="H264" s="22"/>
      <c r="I264" s="22"/>
      <c r="J264" s="23"/>
      <c r="K264" s="22"/>
      <c r="L264" s="22"/>
      <c r="M264" s="22"/>
      <c r="N264" s="24"/>
    </row>
    <row r="265">
      <c r="A265" s="3"/>
      <c r="E265" s="3"/>
      <c r="F265" s="3"/>
      <c r="H265" s="22"/>
      <c r="I265" s="22"/>
      <c r="J265" s="23"/>
      <c r="K265" s="22"/>
      <c r="L265" s="22"/>
      <c r="M265" s="22"/>
      <c r="N265" s="24"/>
    </row>
    <row r="266">
      <c r="A266" s="3"/>
      <c r="E266" s="3"/>
      <c r="F266" s="3"/>
      <c r="H266" s="22"/>
      <c r="I266" s="22"/>
      <c r="J266" s="23"/>
      <c r="K266" s="22"/>
      <c r="L266" s="22"/>
      <c r="M266" s="22"/>
      <c r="N266" s="24"/>
    </row>
    <row r="267">
      <c r="A267" s="3"/>
      <c r="E267" s="3"/>
      <c r="F267" s="3"/>
      <c r="H267" s="22"/>
      <c r="I267" s="22"/>
      <c r="J267" s="23"/>
      <c r="K267" s="22"/>
      <c r="L267" s="22"/>
      <c r="M267" s="22"/>
      <c r="N267" s="24"/>
    </row>
    <row r="268">
      <c r="A268" s="3"/>
      <c r="E268" s="3"/>
      <c r="F268" s="3"/>
      <c r="H268" s="22"/>
      <c r="I268" s="22"/>
      <c r="J268" s="23"/>
      <c r="K268" s="22"/>
      <c r="L268" s="22"/>
      <c r="M268" s="22"/>
      <c r="N268" s="24"/>
    </row>
    <row r="269">
      <c r="A269" s="3"/>
      <c r="E269" s="3"/>
      <c r="F269" s="3"/>
      <c r="H269" s="22"/>
      <c r="I269" s="22"/>
      <c r="J269" s="23"/>
      <c r="K269" s="22"/>
      <c r="L269" s="22"/>
      <c r="M269" s="22"/>
      <c r="N269" s="24"/>
    </row>
    <row r="270">
      <c r="A270" s="3"/>
      <c r="E270" s="3"/>
      <c r="F270" s="3"/>
      <c r="H270" s="22"/>
      <c r="I270" s="22"/>
      <c r="J270" s="23"/>
      <c r="K270" s="22"/>
      <c r="L270" s="22"/>
      <c r="M270" s="22"/>
      <c r="N270" s="24"/>
    </row>
    <row r="271">
      <c r="A271" s="3"/>
      <c r="E271" s="3"/>
      <c r="F271" s="3"/>
      <c r="H271" s="22"/>
      <c r="I271" s="22"/>
      <c r="J271" s="23"/>
      <c r="K271" s="22"/>
      <c r="L271" s="22"/>
      <c r="M271" s="22"/>
      <c r="N271" s="24"/>
    </row>
    <row r="272">
      <c r="A272" s="3"/>
      <c r="E272" s="3"/>
      <c r="F272" s="3"/>
      <c r="H272" s="22"/>
      <c r="I272" s="22"/>
      <c r="J272" s="23"/>
      <c r="K272" s="22"/>
      <c r="L272" s="22"/>
      <c r="M272" s="22"/>
      <c r="N272" s="24"/>
    </row>
    <row r="273">
      <c r="A273" s="3"/>
      <c r="E273" s="3"/>
      <c r="F273" s="3"/>
      <c r="H273" s="22"/>
      <c r="I273" s="22"/>
      <c r="J273" s="23"/>
      <c r="K273" s="22"/>
      <c r="L273" s="22"/>
      <c r="M273" s="22"/>
      <c r="N273" s="24"/>
    </row>
    <row r="274">
      <c r="A274" s="3"/>
      <c r="E274" s="3"/>
      <c r="F274" s="3"/>
      <c r="H274" s="22"/>
      <c r="I274" s="22"/>
      <c r="J274" s="23"/>
      <c r="K274" s="22"/>
      <c r="L274" s="22"/>
      <c r="M274" s="22"/>
      <c r="N274" s="24"/>
    </row>
    <row r="275">
      <c r="A275" s="3"/>
      <c r="E275" s="3"/>
      <c r="F275" s="3"/>
      <c r="H275" s="22"/>
      <c r="I275" s="22"/>
      <c r="J275" s="23"/>
      <c r="K275" s="22"/>
      <c r="L275" s="22"/>
      <c r="M275" s="22"/>
      <c r="N275" s="24"/>
    </row>
    <row r="276">
      <c r="A276" s="3"/>
      <c r="E276" s="3"/>
      <c r="F276" s="3"/>
      <c r="H276" s="22"/>
      <c r="I276" s="22"/>
      <c r="J276" s="23"/>
      <c r="K276" s="22"/>
      <c r="L276" s="22"/>
      <c r="M276" s="22"/>
      <c r="N276" s="24"/>
    </row>
    <row r="277">
      <c r="A277" s="3"/>
      <c r="E277" s="3"/>
      <c r="F277" s="3"/>
      <c r="H277" s="22"/>
      <c r="I277" s="22"/>
      <c r="J277" s="23"/>
      <c r="K277" s="22"/>
      <c r="L277" s="22"/>
      <c r="M277" s="22"/>
      <c r="N277" s="24"/>
    </row>
    <row r="278">
      <c r="A278" s="3"/>
      <c r="E278" s="3"/>
      <c r="F278" s="3"/>
      <c r="H278" s="22"/>
      <c r="I278" s="22"/>
      <c r="J278" s="23"/>
      <c r="K278" s="22"/>
      <c r="L278" s="22"/>
      <c r="M278" s="22"/>
      <c r="N278" s="24"/>
    </row>
    <row r="279">
      <c r="A279" s="3"/>
      <c r="E279" s="3"/>
      <c r="F279" s="3"/>
      <c r="H279" s="22"/>
      <c r="I279" s="22"/>
      <c r="J279" s="23"/>
      <c r="K279" s="22"/>
      <c r="L279" s="22"/>
      <c r="M279" s="22"/>
      <c r="N279" s="24"/>
    </row>
    <row r="280">
      <c r="A280" s="3"/>
      <c r="E280" s="3"/>
      <c r="F280" s="3"/>
      <c r="H280" s="22"/>
      <c r="I280" s="22"/>
      <c r="J280" s="23"/>
      <c r="K280" s="22"/>
      <c r="L280" s="22"/>
      <c r="M280" s="22"/>
      <c r="N280" s="24"/>
    </row>
    <row r="281">
      <c r="A281" s="3"/>
      <c r="E281" s="3"/>
      <c r="F281" s="3"/>
      <c r="H281" s="22"/>
      <c r="I281" s="22"/>
      <c r="J281" s="23"/>
      <c r="K281" s="22"/>
      <c r="L281" s="22"/>
      <c r="M281" s="22"/>
      <c r="N281" s="24"/>
    </row>
    <row r="282">
      <c r="A282" s="3"/>
      <c r="E282" s="3"/>
      <c r="F282" s="3"/>
      <c r="H282" s="22"/>
      <c r="I282" s="22"/>
      <c r="J282" s="23"/>
      <c r="K282" s="22"/>
      <c r="L282" s="22"/>
      <c r="M282" s="22"/>
      <c r="N282" s="24"/>
    </row>
    <row r="283">
      <c r="A283" s="3"/>
      <c r="E283" s="3"/>
      <c r="F283" s="3"/>
      <c r="H283" s="22"/>
      <c r="I283" s="22"/>
      <c r="J283" s="23"/>
      <c r="K283" s="22"/>
      <c r="L283" s="22"/>
      <c r="M283" s="22"/>
      <c r="N283" s="24"/>
    </row>
    <row r="284">
      <c r="A284" s="3"/>
      <c r="E284" s="3"/>
      <c r="F284" s="3"/>
      <c r="H284" s="22"/>
      <c r="I284" s="22"/>
      <c r="J284" s="23"/>
      <c r="K284" s="22"/>
      <c r="L284" s="22"/>
      <c r="M284" s="22"/>
      <c r="N284" s="24"/>
    </row>
    <row r="285">
      <c r="A285" s="3"/>
      <c r="E285" s="3"/>
      <c r="F285" s="3"/>
      <c r="H285" s="22"/>
      <c r="I285" s="22"/>
      <c r="J285" s="23"/>
      <c r="K285" s="22"/>
      <c r="L285" s="22"/>
      <c r="M285" s="22"/>
      <c r="N285" s="24"/>
    </row>
    <row r="286">
      <c r="A286" s="3"/>
      <c r="E286" s="3"/>
      <c r="F286" s="3"/>
      <c r="H286" s="22"/>
      <c r="I286" s="22"/>
      <c r="J286" s="23"/>
      <c r="K286" s="22"/>
      <c r="L286" s="22"/>
      <c r="M286" s="22"/>
      <c r="N286" s="24"/>
    </row>
    <row r="287">
      <c r="A287" s="3"/>
      <c r="E287" s="3"/>
      <c r="F287" s="3"/>
      <c r="H287" s="22"/>
      <c r="I287" s="22"/>
      <c r="J287" s="23"/>
      <c r="K287" s="22"/>
      <c r="L287" s="22"/>
      <c r="M287" s="22"/>
      <c r="N287" s="24"/>
    </row>
    <row r="288">
      <c r="A288" s="3"/>
      <c r="E288" s="3"/>
      <c r="F288" s="3"/>
      <c r="H288" s="22"/>
      <c r="I288" s="22"/>
      <c r="J288" s="23"/>
      <c r="K288" s="22"/>
      <c r="L288" s="22"/>
      <c r="M288" s="22"/>
      <c r="N288" s="24"/>
    </row>
    <row r="289">
      <c r="A289" s="3"/>
      <c r="E289" s="3"/>
      <c r="F289" s="3"/>
      <c r="H289" s="22"/>
      <c r="I289" s="22"/>
      <c r="J289" s="23"/>
      <c r="K289" s="22"/>
      <c r="L289" s="22"/>
      <c r="M289" s="22"/>
      <c r="N289" s="24"/>
    </row>
    <row r="290">
      <c r="A290" s="3"/>
      <c r="E290" s="3"/>
      <c r="F290" s="3"/>
      <c r="H290" s="22"/>
      <c r="I290" s="22"/>
      <c r="J290" s="23"/>
      <c r="K290" s="22"/>
      <c r="L290" s="22"/>
      <c r="M290" s="22"/>
      <c r="N290" s="24"/>
    </row>
    <row r="291">
      <c r="A291" s="3"/>
      <c r="E291" s="3"/>
      <c r="F291" s="3"/>
      <c r="H291" s="22"/>
      <c r="I291" s="22"/>
      <c r="J291" s="23"/>
      <c r="K291" s="22"/>
      <c r="L291" s="22"/>
      <c r="M291" s="22"/>
      <c r="N291" s="24"/>
    </row>
    <row r="292">
      <c r="A292" s="3"/>
      <c r="E292" s="3"/>
      <c r="F292" s="3"/>
      <c r="H292" s="22"/>
      <c r="I292" s="22"/>
      <c r="J292" s="23"/>
      <c r="K292" s="22"/>
      <c r="L292" s="22"/>
      <c r="M292" s="22"/>
      <c r="N292" s="24"/>
    </row>
    <row r="293">
      <c r="A293" s="3"/>
      <c r="E293" s="3"/>
      <c r="F293" s="3"/>
      <c r="H293" s="22"/>
      <c r="I293" s="22"/>
      <c r="J293" s="23"/>
      <c r="K293" s="22"/>
      <c r="L293" s="22"/>
      <c r="M293" s="22"/>
      <c r="N293" s="24"/>
    </row>
    <row r="294">
      <c r="A294" s="3"/>
      <c r="E294" s="3"/>
      <c r="F294" s="3"/>
      <c r="H294" s="22"/>
      <c r="I294" s="22"/>
      <c r="J294" s="23"/>
      <c r="K294" s="22"/>
      <c r="L294" s="22"/>
      <c r="M294" s="22"/>
      <c r="N294" s="24"/>
    </row>
    <row r="295">
      <c r="A295" s="3"/>
      <c r="E295" s="3"/>
      <c r="F295" s="3"/>
      <c r="H295" s="22"/>
      <c r="I295" s="22"/>
      <c r="J295" s="23"/>
      <c r="K295" s="22"/>
      <c r="L295" s="22"/>
      <c r="M295" s="22"/>
      <c r="N295" s="24"/>
    </row>
    <row r="296">
      <c r="A296" s="3"/>
      <c r="E296" s="3"/>
      <c r="F296" s="3"/>
      <c r="H296" s="22"/>
      <c r="I296" s="22"/>
      <c r="J296" s="23"/>
      <c r="K296" s="22"/>
      <c r="L296" s="22"/>
      <c r="M296" s="22"/>
      <c r="N296" s="24"/>
    </row>
    <row r="297">
      <c r="A297" s="3"/>
      <c r="E297" s="3"/>
      <c r="F297" s="3"/>
      <c r="H297" s="22"/>
      <c r="I297" s="22"/>
      <c r="J297" s="23"/>
      <c r="K297" s="22"/>
      <c r="L297" s="22"/>
      <c r="M297" s="22"/>
      <c r="N297" s="24"/>
    </row>
    <row r="298">
      <c r="A298" s="3"/>
      <c r="E298" s="3"/>
      <c r="F298" s="3"/>
      <c r="H298" s="22"/>
      <c r="I298" s="22"/>
      <c r="J298" s="23"/>
      <c r="K298" s="22"/>
      <c r="L298" s="22"/>
      <c r="M298" s="22"/>
      <c r="N298" s="24"/>
    </row>
    <row r="299">
      <c r="A299" s="3"/>
      <c r="E299" s="3"/>
      <c r="F299" s="3"/>
      <c r="H299" s="22"/>
      <c r="I299" s="22"/>
      <c r="J299" s="23"/>
      <c r="K299" s="22"/>
      <c r="L299" s="22"/>
      <c r="M299" s="22"/>
      <c r="N299" s="24"/>
    </row>
    <row r="300">
      <c r="A300" s="3"/>
      <c r="E300" s="3"/>
      <c r="F300" s="3"/>
      <c r="H300" s="22"/>
      <c r="I300" s="22"/>
      <c r="J300" s="23"/>
      <c r="K300" s="22"/>
      <c r="L300" s="22"/>
      <c r="M300" s="22"/>
      <c r="N300" s="24"/>
    </row>
    <row r="301">
      <c r="A301" s="3"/>
      <c r="E301" s="3"/>
      <c r="F301" s="3"/>
      <c r="H301" s="22"/>
      <c r="I301" s="22"/>
      <c r="J301" s="23"/>
      <c r="K301" s="22"/>
      <c r="L301" s="22"/>
      <c r="M301" s="22"/>
      <c r="N301" s="24"/>
    </row>
    <row r="302">
      <c r="A302" s="3"/>
      <c r="E302" s="3"/>
      <c r="F302" s="3"/>
      <c r="H302" s="22"/>
      <c r="I302" s="22"/>
      <c r="J302" s="23"/>
      <c r="K302" s="22"/>
      <c r="L302" s="22"/>
      <c r="M302" s="22"/>
      <c r="N302" s="24"/>
    </row>
    <row r="303">
      <c r="A303" s="3"/>
      <c r="E303" s="3"/>
      <c r="F303" s="3"/>
      <c r="H303" s="22"/>
      <c r="I303" s="22"/>
      <c r="J303" s="23"/>
      <c r="K303" s="22"/>
      <c r="L303" s="22"/>
      <c r="M303" s="22"/>
      <c r="N303" s="24"/>
    </row>
    <row r="304">
      <c r="A304" s="3"/>
      <c r="E304" s="3"/>
      <c r="F304" s="3"/>
      <c r="H304" s="22"/>
      <c r="I304" s="22"/>
      <c r="J304" s="23"/>
      <c r="K304" s="22"/>
      <c r="L304" s="22"/>
      <c r="M304" s="22"/>
      <c r="N304" s="24"/>
    </row>
    <row r="305">
      <c r="A305" s="3"/>
      <c r="E305" s="3"/>
      <c r="F305" s="3"/>
      <c r="H305" s="22"/>
      <c r="I305" s="22"/>
      <c r="J305" s="23"/>
      <c r="K305" s="22"/>
      <c r="L305" s="22"/>
      <c r="M305" s="22"/>
      <c r="N305" s="24"/>
    </row>
    <row r="306">
      <c r="A306" s="3"/>
      <c r="E306" s="3"/>
      <c r="F306" s="3"/>
      <c r="H306" s="22"/>
      <c r="I306" s="22"/>
      <c r="J306" s="23"/>
      <c r="K306" s="22"/>
      <c r="L306" s="22"/>
      <c r="M306" s="22"/>
      <c r="N306" s="24"/>
    </row>
    <row r="307">
      <c r="A307" s="3"/>
      <c r="E307" s="3"/>
      <c r="F307" s="3"/>
      <c r="H307" s="22"/>
      <c r="I307" s="22"/>
      <c r="J307" s="23"/>
      <c r="K307" s="22"/>
      <c r="L307" s="22"/>
      <c r="M307" s="22"/>
      <c r="N307" s="24"/>
    </row>
    <row r="308">
      <c r="A308" s="3"/>
      <c r="E308" s="3"/>
      <c r="F308" s="3"/>
      <c r="H308" s="22"/>
      <c r="I308" s="22"/>
      <c r="J308" s="23"/>
      <c r="K308" s="22"/>
      <c r="L308" s="22"/>
      <c r="M308" s="22"/>
      <c r="N308" s="24"/>
    </row>
    <row r="309">
      <c r="A309" s="3"/>
      <c r="E309" s="3"/>
      <c r="F309" s="3"/>
      <c r="H309" s="22"/>
      <c r="I309" s="22"/>
      <c r="J309" s="23"/>
      <c r="K309" s="22"/>
      <c r="L309" s="22"/>
      <c r="M309" s="22"/>
      <c r="N309" s="24"/>
    </row>
    <row r="310">
      <c r="A310" s="3"/>
      <c r="E310" s="3"/>
      <c r="F310" s="3"/>
      <c r="H310" s="22"/>
      <c r="I310" s="22"/>
      <c r="J310" s="23"/>
      <c r="K310" s="22"/>
      <c r="L310" s="22"/>
      <c r="M310" s="22"/>
      <c r="N310" s="24"/>
    </row>
    <row r="311">
      <c r="A311" s="3"/>
      <c r="E311" s="3"/>
      <c r="F311" s="3"/>
      <c r="H311" s="22"/>
      <c r="I311" s="22"/>
      <c r="J311" s="23"/>
      <c r="K311" s="22"/>
      <c r="L311" s="22"/>
      <c r="M311" s="22"/>
      <c r="N311" s="24"/>
    </row>
    <row r="312">
      <c r="A312" s="3"/>
      <c r="D312" s="3"/>
      <c r="E312" s="3"/>
      <c r="F312" s="3"/>
      <c r="H312" s="22"/>
      <c r="I312" s="22"/>
      <c r="J312" s="23"/>
      <c r="K312" s="22"/>
      <c r="L312" s="22"/>
      <c r="M312" s="22"/>
      <c r="N312" s="24"/>
    </row>
    <row r="313">
      <c r="A313" s="3"/>
      <c r="D313" s="3"/>
      <c r="E313" s="3"/>
      <c r="F313" s="3"/>
      <c r="H313" s="22"/>
      <c r="I313" s="22"/>
      <c r="J313" s="23"/>
      <c r="K313" s="22"/>
      <c r="L313" s="22"/>
      <c r="M313" s="22"/>
      <c r="N313" s="24"/>
    </row>
    <row r="314">
      <c r="A314" s="3"/>
      <c r="E314" s="3"/>
      <c r="F314" s="3"/>
      <c r="H314" s="22"/>
      <c r="I314" s="22"/>
      <c r="J314" s="23"/>
      <c r="K314" s="22"/>
      <c r="L314" s="22"/>
      <c r="M314" s="22"/>
      <c r="N314" s="24"/>
    </row>
    <row r="315">
      <c r="A315" s="3"/>
      <c r="E315" s="3"/>
      <c r="F315" s="3"/>
      <c r="H315" s="22"/>
      <c r="I315" s="22"/>
      <c r="J315" s="23"/>
      <c r="K315" s="22"/>
      <c r="L315" s="22"/>
      <c r="M315" s="22"/>
      <c r="N315" s="24"/>
    </row>
    <row r="316">
      <c r="A316" s="3"/>
      <c r="E316" s="3"/>
      <c r="F316" s="3"/>
      <c r="H316" s="22"/>
      <c r="I316" s="22"/>
      <c r="J316" s="23"/>
      <c r="K316" s="22"/>
      <c r="L316" s="22"/>
      <c r="M316" s="22"/>
      <c r="N316" s="24"/>
    </row>
    <row r="317">
      <c r="A317" s="3"/>
      <c r="E317" s="3"/>
      <c r="F317" s="3"/>
      <c r="H317" s="22"/>
      <c r="I317" s="22"/>
      <c r="J317" s="23"/>
      <c r="K317" s="22"/>
      <c r="L317" s="22"/>
      <c r="M317" s="22"/>
      <c r="N317" s="24"/>
    </row>
    <row r="318">
      <c r="A318" s="3"/>
      <c r="E318" s="3"/>
      <c r="F318" s="3"/>
      <c r="H318" s="22"/>
      <c r="I318" s="22"/>
      <c r="J318" s="23"/>
      <c r="K318" s="22"/>
      <c r="L318" s="22"/>
      <c r="M318" s="22"/>
      <c r="N318" s="24"/>
    </row>
    <row r="319">
      <c r="A319" s="3"/>
      <c r="E319" s="3"/>
      <c r="F319" s="3"/>
      <c r="H319" s="22"/>
      <c r="I319" s="22"/>
      <c r="J319" s="23"/>
      <c r="K319" s="22"/>
      <c r="L319" s="22"/>
      <c r="M319" s="22"/>
      <c r="N319" s="24"/>
    </row>
    <row r="320">
      <c r="A320" s="3"/>
      <c r="E320" s="3"/>
      <c r="F320" s="3"/>
      <c r="H320" s="22"/>
      <c r="I320" s="22"/>
      <c r="J320" s="23"/>
      <c r="K320" s="22"/>
      <c r="L320" s="22"/>
      <c r="M320" s="22"/>
      <c r="N320" s="24"/>
    </row>
    <row r="321">
      <c r="A321" s="3"/>
      <c r="E321" s="3"/>
      <c r="F321" s="3"/>
      <c r="H321" s="22"/>
      <c r="I321" s="22"/>
      <c r="J321" s="23"/>
      <c r="K321" s="22"/>
      <c r="L321" s="22"/>
      <c r="M321" s="22"/>
      <c r="N321" s="24"/>
    </row>
    <row r="322">
      <c r="A322" s="3"/>
      <c r="E322" s="3"/>
      <c r="F322" s="3"/>
      <c r="H322" s="22"/>
      <c r="I322" s="22"/>
      <c r="J322" s="23"/>
      <c r="K322" s="22"/>
      <c r="L322" s="22"/>
      <c r="M322" s="22"/>
      <c r="N322" s="24"/>
    </row>
    <row r="323">
      <c r="A323" s="3"/>
      <c r="E323" s="3"/>
      <c r="F323" s="3"/>
      <c r="H323" s="22"/>
      <c r="I323" s="22"/>
      <c r="J323" s="23"/>
      <c r="K323" s="22"/>
      <c r="L323" s="22"/>
      <c r="M323" s="22"/>
      <c r="N323" s="24"/>
    </row>
    <row r="324">
      <c r="A324" s="3"/>
      <c r="E324" s="3"/>
      <c r="F324" s="3"/>
      <c r="H324" s="22"/>
      <c r="I324" s="22"/>
      <c r="J324" s="23"/>
      <c r="K324" s="22"/>
      <c r="L324" s="22"/>
      <c r="M324" s="22"/>
      <c r="N324" s="24"/>
    </row>
    <row r="325">
      <c r="A325" s="3"/>
      <c r="E325" s="3"/>
      <c r="F325" s="3"/>
      <c r="H325" s="22"/>
      <c r="I325" s="22"/>
      <c r="J325" s="23"/>
      <c r="K325" s="22"/>
      <c r="L325" s="22"/>
      <c r="M325" s="22"/>
      <c r="N325" s="24"/>
    </row>
    <row r="326">
      <c r="A326" s="3"/>
      <c r="E326" s="3"/>
      <c r="F326" s="3"/>
      <c r="H326" s="22"/>
      <c r="I326" s="22"/>
      <c r="J326" s="23"/>
      <c r="K326" s="22"/>
      <c r="L326" s="22"/>
      <c r="M326" s="22"/>
      <c r="N326" s="24"/>
    </row>
    <row r="327">
      <c r="A327" s="3"/>
      <c r="E327" s="3"/>
      <c r="F327" s="3"/>
      <c r="H327" s="22"/>
      <c r="I327" s="22"/>
      <c r="J327" s="23"/>
      <c r="K327" s="22"/>
      <c r="L327" s="22"/>
      <c r="M327" s="22"/>
      <c r="N327" s="24"/>
    </row>
    <row r="328">
      <c r="A328" s="3"/>
      <c r="E328" s="3"/>
      <c r="F328" s="3"/>
      <c r="H328" s="22"/>
      <c r="I328" s="22"/>
      <c r="J328" s="23"/>
      <c r="K328" s="22"/>
      <c r="L328" s="22"/>
      <c r="M328" s="22"/>
      <c r="N328" s="24"/>
    </row>
    <row r="329">
      <c r="A329" s="3"/>
      <c r="E329" s="3"/>
      <c r="F329" s="3"/>
      <c r="H329" s="22"/>
      <c r="I329" s="22"/>
      <c r="J329" s="23"/>
      <c r="K329" s="22"/>
      <c r="L329" s="22"/>
      <c r="M329" s="22"/>
      <c r="N329" s="24"/>
    </row>
    <row r="330">
      <c r="A330" s="3"/>
      <c r="E330" s="3"/>
      <c r="F330" s="3"/>
      <c r="H330" s="22"/>
      <c r="I330" s="22"/>
      <c r="J330" s="23"/>
      <c r="K330" s="22"/>
      <c r="L330" s="22"/>
      <c r="M330" s="22"/>
      <c r="N330" s="24"/>
    </row>
    <row r="331">
      <c r="A331" s="3"/>
      <c r="E331" s="3"/>
      <c r="F331" s="3"/>
      <c r="H331" s="22"/>
      <c r="I331" s="22"/>
      <c r="J331" s="23"/>
      <c r="K331" s="22"/>
      <c r="L331" s="22"/>
      <c r="M331" s="22"/>
      <c r="N331" s="24"/>
    </row>
    <row r="332">
      <c r="A332" s="3"/>
      <c r="E332" s="3"/>
      <c r="F332" s="3"/>
      <c r="H332" s="22"/>
      <c r="I332" s="22"/>
      <c r="J332" s="23"/>
      <c r="K332" s="22"/>
      <c r="L332" s="22"/>
      <c r="M332" s="22"/>
      <c r="N332" s="24"/>
    </row>
    <row r="333">
      <c r="A333" s="3"/>
      <c r="E333" s="3"/>
      <c r="F333" s="3"/>
      <c r="H333" s="22"/>
      <c r="I333" s="22"/>
      <c r="J333" s="23"/>
      <c r="K333" s="22"/>
      <c r="L333" s="22"/>
      <c r="M333" s="22"/>
      <c r="N333" s="24"/>
    </row>
    <row r="334">
      <c r="A334" s="3"/>
      <c r="E334" s="3"/>
      <c r="F334" s="3"/>
      <c r="H334" s="22"/>
      <c r="I334" s="22"/>
      <c r="J334" s="23"/>
      <c r="K334" s="22"/>
      <c r="L334" s="22"/>
      <c r="M334" s="22"/>
      <c r="N334" s="24"/>
    </row>
    <row r="335">
      <c r="A335" s="3"/>
      <c r="E335" s="3"/>
      <c r="F335" s="3"/>
      <c r="H335" s="22"/>
      <c r="I335" s="22"/>
      <c r="J335" s="23"/>
      <c r="K335" s="22"/>
      <c r="L335" s="22"/>
      <c r="M335" s="22"/>
      <c r="N335" s="24"/>
    </row>
    <row r="336">
      <c r="A336" s="3"/>
      <c r="E336" s="3"/>
      <c r="F336" s="3"/>
      <c r="H336" s="22"/>
      <c r="I336" s="22"/>
      <c r="J336" s="23"/>
      <c r="K336" s="22"/>
      <c r="L336" s="22"/>
      <c r="M336" s="22"/>
      <c r="N336" s="24"/>
    </row>
    <row r="337">
      <c r="A337" s="3"/>
      <c r="E337" s="3"/>
      <c r="F337" s="3"/>
      <c r="H337" s="22"/>
      <c r="I337" s="22"/>
      <c r="J337" s="23"/>
      <c r="K337" s="22"/>
      <c r="L337" s="22"/>
      <c r="M337" s="22"/>
      <c r="N337" s="24"/>
    </row>
    <row r="338">
      <c r="A338" s="3"/>
      <c r="E338" s="3"/>
      <c r="F338" s="3"/>
      <c r="H338" s="22"/>
      <c r="I338" s="22"/>
      <c r="J338" s="23"/>
      <c r="K338" s="22"/>
      <c r="L338" s="22"/>
      <c r="M338" s="22"/>
      <c r="N338" s="24"/>
    </row>
    <row r="339">
      <c r="A339" s="3"/>
      <c r="E339" s="3"/>
      <c r="F339" s="3"/>
      <c r="H339" s="22"/>
      <c r="I339" s="22"/>
      <c r="J339" s="23"/>
      <c r="K339" s="22"/>
      <c r="L339" s="22"/>
      <c r="M339" s="22"/>
      <c r="N339" s="24"/>
    </row>
    <row r="340">
      <c r="A340" s="3"/>
      <c r="E340" s="3"/>
      <c r="F340" s="3"/>
      <c r="H340" s="22"/>
      <c r="I340" s="22"/>
      <c r="J340" s="23"/>
      <c r="K340" s="22"/>
      <c r="L340" s="22"/>
      <c r="M340" s="22"/>
      <c r="N340" s="24"/>
    </row>
    <row r="341">
      <c r="A341" s="3"/>
      <c r="E341" s="3"/>
      <c r="F341" s="3"/>
      <c r="H341" s="22"/>
      <c r="I341" s="22"/>
      <c r="J341" s="23"/>
      <c r="K341" s="22"/>
      <c r="L341" s="22"/>
      <c r="M341" s="22"/>
      <c r="N341" s="24"/>
    </row>
    <row r="342">
      <c r="A342" s="3"/>
      <c r="E342" s="3"/>
      <c r="F342" s="3"/>
      <c r="H342" s="22"/>
      <c r="I342" s="22"/>
      <c r="J342" s="23"/>
      <c r="K342" s="22"/>
      <c r="L342" s="22"/>
      <c r="M342" s="22"/>
      <c r="N342" s="24"/>
    </row>
    <row r="343">
      <c r="A343" s="3"/>
      <c r="E343" s="3"/>
      <c r="F343" s="3"/>
      <c r="H343" s="22"/>
      <c r="I343" s="22"/>
      <c r="J343" s="23"/>
      <c r="K343" s="22"/>
      <c r="L343" s="22"/>
      <c r="M343" s="22"/>
      <c r="N343" s="24"/>
    </row>
    <row r="344">
      <c r="A344" s="3"/>
      <c r="E344" s="3"/>
      <c r="F344" s="3"/>
      <c r="H344" s="22"/>
      <c r="I344" s="22"/>
      <c r="J344" s="23"/>
      <c r="K344" s="22"/>
      <c r="L344" s="22"/>
      <c r="M344" s="22"/>
      <c r="N344" s="24"/>
    </row>
    <row r="345">
      <c r="A345" s="3"/>
      <c r="E345" s="3"/>
      <c r="F345" s="3"/>
      <c r="H345" s="22"/>
      <c r="I345" s="22"/>
      <c r="J345" s="23"/>
      <c r="K345" s="22"/>
      <c r="L345" s="22"/>
      <c r="M345" s="22"/>
      <c r="N345" s="24"/>
    </row>
    <row r="346">
      <c r="A346" s="3"/>
      <c r="E346" s="3"/>
      <c r="F346" s="3"/>
      <c r="H346" s="22"/>
      <c r="I346" s="22"/>
      <c r="J346" s="23"/>
      <c r="K346" s="22"/>
      <c r="L346" s="22"/>
      <c r="M346" s="22"/>
      <c r="N346" s="24"/>
    </row>
    <row r="347">
      <c r="A347" s="3"/>
      <c r="E347" s="3"/>
      <c r="F347" s="3"/>
      <c r="H347" s="22"/>
      <c r="I347" s="22"/>
      <c r="J347" s="23"/>
      <c r="K347" s="22"/>
      <c r="L347" s="22"/>
      <c r="M347" s="22"/>
      <c r="N347" s="24"/>
    </row>
    <row r="348">
      <c r="A348" s="3"/>
      <c r="E348" s="3"/>
      <c r="F348" s="3"/>
      <c r="H348" s="22"/>
      <c r="I348" s="22"/>
      <c r="J348" s="23"/>
      <c r="K348" s="22"/>
      <c r="L348" s="22"/>
      <c r="M348" s="22"/>
      <c r="N348" s="24"/>
    </row>
    <row r="349">
      <c r="A349" s="3"/>
      <c r="E349" s="3"/>
      <c r="F349" s="3"/>
      <c r="H349" s="22"/>
      <c r="I349" s="22"/>
      <c r="J349" s="23"/>
      <c r="K349" s="22"/>
      <c r="L349" s="22"/>
      <c r="M349" s="22"/>
      <c r="N349" s="24"/>
    </row>
    <row r="350">
      <c r="A350" s="3"/>
      <c r="E350" s="3"/>
      <c r="F350" s="3"/>
      <c r="H350" s="22"/>
      <c r="I350" s="22"/>
      <c r="J350" s="23"/>
      <c r="K350" s="22"/>
      <c r="L350" s="22"/>
      <c r="M350" s="22"/>
      <c r="N350" s="24"/>
    </row>
    <row r="351">
      <c r="A351" s="3"/>
      <c r="E351" s="3"/>
      <c r="F351" s="3"/>
      <c r="H351" s="22"/>
      <c r="I351" s="22"/>
      <c r="J351" s="23"/>
      <c r="K351" s="22"/>
      <c r="L351" s="22"/>
      <c r="M351" s="22"/>
      <c r="N351" s="24"/>
    </row>
    <row r="352">
      <c r="A352" s="3"/>
      <c r="E352" s="3"/>
      <c r="F352" s="3"/>
      <c r="H352" s="22"/>
      <c r="I352" s="22"/>
      <c r="J352" s="23"/>
      <c r="K352" s="22"/>
      <c r="L352" s="22"/>
      <c r="M352" s="22"/>
      <c r="N352" s="24"/>
    </row>
    <row r="353">
      <c r="H353" s="63"/>
      <c r="I353" s="63"/>
      <c r="J353" s="64"/>
      <c r="K353" s="63"/>
      <c r="L353" s="63"/>
      <c r="M353" s="63"/>
      <c r="N353" s="61"/>
    </row>
    <row r="354">
      <c r="H354" s="63"/>
      <c r="I354" s="63"/>
      <c r="J354" s="64"/>
      <c r="K354" s="63"/>
      <c r="L354" s="63"/>
      <c r="M354" s="63"/>
      <c r="N354" s="61"/>
    </row>
    <row r="355">
      <c r="H355" s="63"/>
      <c r="I355" s="63"/>
      <c r="J355" s="64"/>
      <c r="K355" s="63"/>
      <c r="L355" s="63"/>
      <c r="M355" s="63"/>
      <c r="N355" s="61"/>
    </row>
    <row r="356">
      <c r="H356" s="63"/>
      <c r="I356" s="63"/>
      <c r="J356" s="64"/>
      <c r="K356" s="63"/>
      <c r="L356" s="63"/>
      <c r="M356" s="63"/>
      <c r="N356" s="61"/>
    </row>
    <row r="357">
      <c r="H357" s="63"/>
      <c r="I357" s="63"/>
      <c r="J357" s="64"/>
      <c r="K357" s="63"/>
      <c r="L357" s="63"/>
      <c r="M357" s="63"/>
      <c r="N357" s="61"/>
    </row>
    <row r="358">
      <c r="H358" s="63"/>
      <c r="I358" s="63"/>
      <c r="J358" s="64"/>
      <c r="K358" s="63"/>
      <c r="L358" s="63"/>
      <c r="M358" s="63"/>
      <c r="N358" s="61"/>
    </row>
    <row r="359">
      <c r="H359" s="63"/>
      <c r="I359" s="63"/>
      <c r="J359" s="64"/>
      <c r="K359" s="63"/>
      <c r="L359" s="63"/>
      <c r="M359" s="63"/>
      <c r="N359" s="61"/>
    </row>
    <row r="360">
      <c r="H360" s="63"/>
      <c r="I360" s="63"/>
      <c r="J360" s="64"/>
      <c r="K360" s="63"/>
      <c r="L360" s="63"/>
      <c r="M360" s="63"/>
      <c r="N360" s="61"/>
    </row>
    <row r="361">
      <c r="H361" s="63"/>
      <c r="I361" s="63"/>
      <c r="J361" s="64"/>
      <c r="K361" s="63"/>
      <c r="L361" s="63"/>
      <c r="M361" s="63"/>
      <c r="N361" s="61"/>
    </row>
    <row r="362">
      <c r="H362" s="63"/>
      <c r="I362" s="63"/>
      <c r="J362" s="64"/>
      <c r="K362" s="63"/>
      <c r="L362" s="63"/>
      <c r="M362" s="63"/>
      <c r="N362" s="61"/>
    </row>
    <row r="363">
      <c r="H363" s="63"/>
      <c r="I363" s="63"/>
      <c r="J363" s="64"/>
      <c r="K363" s="63"/>
      <c r="L363" s="63"/>
      <c r="M363" s="63"/>
      <c r="N363" s="61"/>
    </row>
    <row r="364">
      <c r="H364" s="63"/>
      <c r="I364" s="63"/>
      <c r="J364" s="64"/>
      <c r="K364" s="63"/>
      <c r="L364" s="63"/>
      <c r="M364" s="63"/>
      <c r="N364" s="61"/>
    </row>
    <row r="365">
      <c r="H365" s="63"/>
      <c r="I365" s="63"/>
      <c r="J365" s="64"/>
      <c r="K365" s="63"/>
      <c r="L365" s="63"/>
      <c r="M365" s="63"/>
      <c r="N365" s="61"/>
    </row>
    <row r="366">
      <c r="H366" s="63"/>
      <c r="I366" s="63"/>
      <c r="J366" s="64"/>
      <c r="K366" s="63"/>
      <c r="L366" s="63"/>
      <c r="M366" s="63"/>
      <c r="N366" s="61"/>
    </row>
    <row r="367">
      <c r="H367" s="63"/>
      <c r="I367" s="63"/>
      <c r="J367" s="64"/>
      <c r="K367" s="63"/>
      <c r="L367" s="63"/>
      <c r="M367" s="63"/>
      <c r="N367" s="61"/>
    </row>
    <row r="368">
      <c r="H368" s="63"/>
      <c r="I368" s="63"/>
      <c r="J368" s="64"/>
      <c r="K368" s="63"/>
      <c r="L368" s="63"/>
      <c r="M368" s="63"/>
      <c r="N368" s="61"/>
    </row>
    <row r="369">
      <c r="H369" s="63"/>
      <c r="I369" s="63"/>
      <c r="J369" s="64"/>
      <c r="K369" s="63"/>
      <c r="L369" s="63"/>
      <c r="M369" s="63"/>
      <c r="N369" s="61"/>
    </row>
    <row r="370">
      <c r="H370" s="63"/>
      <c r="I370" s="63"/>
      <c r="J370" s="64"/>
      <c r="K370" s="63"/>
      <c r="L370" s="63"/>
      <c r="M370" s="63"/>
      <c r="N370" s="61"/>
    </row>
    <row r="371">
      <c r="H371" s="63"/>
      <c r="I371" s="63"/>
      <c r="J371" s="64"/>
      <c r="K371" s="63"/>
      <c r="L371" s="63"/>
      <c r="M371" s="63"/>
      <c r="N371" s="61"/>
    </row>
    <row r="372">
      <c r="H372" s="63"/>
      <c r="I372" s="63"/>
      <c r="J372" s="64"/>
      <c r="K372" s="63"/>
      <c r="L372" s="63"/>
      <c r="M372" s="63"/>
      <c r="N372" s="61"/>
    </row>
    <row r="373">
      <c r="H373" s="63"/>
      <c r="I373" s="63"/>
      <c r="J373" s="64"/>
      <c r="K373" s="63"/>
      <c r="L373" s="63"/>
      <c r="M373" s="63"/>
      <c r="N373" s="61"/>
    </row>
    <row r="374">
      <c r="H374" s="63"/>
      <c r="I374" s="63"/>
      <c r="J374" s="64"/>
      <c r="K374" s="63"/>
      <c r="L374" s="63"/>
      <c r="M374" s="63"/>
      <c r="N374" s="61"/>
    </row>
    <row r="375">
      <c r="H375" s="63"/>
      <c r="I375" s="63"/>
      <c r="J375" s="64"/>
      <c r="K375" s="63"/>
      <c r="L375" s="63"/>
      <c r="M375" s="63"/>
      <c r="N375" s="61"/>
    </row>
    <row r="376">
      <c r="H376" s="63"/>
      <c r="I376" s="63"/>
      <c r="J376" s="64"/>
      <c r="K376" s="63"/>
      <c r="L376" s="63"/>
      <c r="M376" s="63"/>
      <c r="N376" s="61"/>
    </row>
    <row r="377">
      <c r="H377" s="63"/>
      <c r="I377" s="63"/>
      <c r="J377" s="64"/>
      <c r="K377" s="63"/>
      <c r="L377" s="63"/>
      <c r="M377" s="63"/>
      <c r="N377" s="61"/>
    </row>
    <row r="378">
      <c r="H378" s="63"/>
      <c r="I378" s="63"/>
      <c r="J378" s="64"/>
      <c r="K378" s="63"/>
      <c r="L378" s="63"/>
      <c r="M378" s="63"/>
      <c r="N378" s="61"/>
    </row>
    <row r="379">
      <c r="H379" s="63"/>
      <c r="I379" s="63"/>
      <c r="J379" s="64"/>
      <c r="K379" s="63"/>
      <c r="L379" s="63"/>
      <c r="M379" s="63"/>
      <c r="N379" s="61"/>
    </row>
    <row r="380">
      <c r="H380" s="63"/>
      <c r="I380" s="63"/>
      <c r="J380" s="64"/>
      <c r="K380" s="63"/>
      <c r="L380" s="63"/>
      <c r="M380" s="63"/>
      <c r="N380" s="61"/>
    </row>
    <row r="381">
      <c r="H381" s="63"/>
      <c r="I381" s="63"/>
      <c r="J381" s="64"/>
      <c r="K381" s="63"/>
      <c r="L381" s="63"/>
      <c r="M381" s="63"/>
      <c r="N381" s="61"/>
    </row>
    <row r="382">
      <c r="H382" s="63"/>
      <c r="I382" s="63"/>
      <c r="J382" s="64"/>
      <c r="K382" s="63"/>
      <c r="L382" s="63"/>
      <c r="M382" s="63"/>
      <c r="N382" s="61"/>
    </row>
    <row r="383">
      <c r="H383" s="63"/>
      <c r="I383" s="63"/>
      <c r="J383" s="64"/>
      <c r="K383" s="63"/>
      <c r="L383" s="63"/>
      <c r="M383" s="63"/>
      <c r="N383" s="61"/>
    </row>
    <row r="384">
      <c r="H384" s="63"/>
      <c r="I384" s="63"/>
      <c r="J384" s="64"/>
      <c r="K384" s="63"/>
      <c r="L384" s="63"/>
      <c r="M384" s="63"/>
      <c r="N384" s="61"/>
    </row>
    <row r="385">
      <c r="H385" s="63"/>
      <c r="I385" s="63"/>
      <c r="J385" s="64"/>
      <c r="K385" s="63"/>
      <c r="L385" s="63"/>
      <c r="M385" s="63"/>
      <c r="N385" s="61"/>
    </row>
    <row r="386">
      <c r="H386" s="63"/>
      <c r="I386" s="63"/>
      <c r="J386" s="64"/>
      <c r="K386" s="63"/>
      <c r="L386" s="63"/>
      <c r="M386" s="63"/>
      <c r="N386" s="61"/>
    </row>
    <row r="387">
      <c r="H387" s="63"/>
      <c r="I387" s="63"/>
      <c r="J387" s="64"/>
      <c r="K387" s="63"/>
      <c r="L387" s="63"/>
      <c r="M387" s="63"/>
      <c r="N387" s="61"/>
    </row>
    <row r="388">
      <c r="H388" s="63"/>
      <c r="I388" s="63"/>
      <c r="J388" s="64"/>
      <c r="K388" s="63"/>
      <c r="L388" s="63"/>
      <c r="M388" s="63"/>
      <c r="N388" s="61"/>
    </row>
    <row r="389">
      <c r="H389" s="63"/>
      <c r="I389" s="63"/>
      <c r="J389" s="64"/>
      <c r="K389" s="63"/>
      <c r="L389" s="63"/>
      <c r="M389" s="63"/>
      <c r="N389" s="61"/>
    </row>
    <row r="390">
      <c r="H390" s="63"/>
      <c r="I390" s="63"/>
      <c r="J390" s="64"/>
      <c r="K390" s="63"/>
      <c r="L390" s="63"/>
      <c r="M390" s="63"/>
      <c r="N390" s="61"/>
    </row>
    <row r="391">
      <c r="H391" s="63"/>
      <c r="I391" s="63"/>
      <c r="J391" s="64"/>
      <c r="K391" s="63"/>
      <c r="L391" s="63"/>
      <c r="M391" s="63"/>
      <c r="N391" s="61"/>
    </row>
    <row r="392">
      <c r="H392" s="63"/>
      <c r="I392" s="63"/>
      <c r="J392" s="64"/>
      <c r="K392" s="63"/>
      <c r="L392" s="63"/>
      <c r="M392" s="63"/>
      <c r="N392" s="61"/>
    </row>
    <row r="393">
      <c r="H393" s="63"/>
      <c r="I393" s="63"/>
      <c r="J393" s="64"/>
      <c r="K393" s="63"/>
      <c r="L393" s="63"/>
      <c r="M393" s="63"/>
      <c r="N393" s="61"/>
    </row>
    <row r="394">
      <c r="H394" s="63"/>
      <c r="I394" s="63"/>
      <c r="J394" s="64"/>
      <c r="K394" s="63"/>
      <c r="L394" s="63"/>
      <c r="M394" s="63"/>
      <c r="N394" s="61"/>
    </row>
    <row r="395">
      <c r="H395" s="63"/>
      <c r="I395" s="63"/>
      <c r="J395" s="64"/>
      <c r="K395" s="63"/>
      <c r="L395" s="63"/>
      <c r="M395" s="63"/>
      <c r="N395" s="61"/>
    </row>
    <row r="396">
      <c r="H396" s="63"/>
      <c r="I396" s="63"/>
      <c r="J396" s="64"/>
      <c r="K396" s="63"/>
      <c r="L396" s="63"/>
      <c r="M396" s="63"/>
      <c r="N396" s="61"/>
    </row>
    <row r="397">
      <c r="H397" s="63"/>
      <c r="I397" s="63"/>
      <c r="J397" s="64"/>
      <c r="K397" s="63"/>
      <c r="L397" s="63"/>
      <c r="M397" s="63"/>
      <c r="N397" s="61"/>
    </row>
    <row r="398">
      <c r="H398" s="63"/>
      <c r="I398" s="63"/>
      <c r="J398" s="64"/>
      <c r="K398" s="63"/>
      <c r="L398" s="63"/>
      <c r="M398" s="63"/>
      <c r="N398" s="61"/>
    </row>
    <row r="399">
      <c r="H399" s="63"/>
      <c r="I399" s="63"/>
      <c r="J399" s="64"/>
      <c r="K399" s="63"/>
      <c r="L399" s="63"/>
      <c r="M399" s="63"/>
      <c r="N399" s="61"/>
    </row>
    <row r="400">
      <c r="H400" s="63"/>
      <c r="I400" s="63"/>
      <c r="J400" s="64"/>
      <c r="K400" s="63"/>
      <c r="L400" s="63"/>
      <c r="M400" s="63"/>
      <c r="N400" s="61"/>
    </row>
    <row r="401">
      <c r="H401" s="63"/>
      <c r="I401" s="63"/>
      <c r="J401" s="64"/>
      <c r="K401" s="63"/>
      <c r="L401" s="63"/>
      <c r="M401" s="63"/>
      <c r="N401" s="61"/>
    </row>
    <row r="402">
      <c r="H402" s="63"/>
      <c r="I402" s="63"/>
      <c r="J402" s="64"/>
      <c r="K402" s="63"/>
      <c r="L402" s="63"/>
      <c r="M402" s="63"/>
      <c r="N402" s="61"/>
    </row>
    <row r="403">
      <c r="H403" s="63"/>
      <c r="I403" s="63"/>
      <c r="J403" s="64"/>
      <c r="K403" s="63"/>
      <c r="L403" s="63"/>
      <c r="M403" s="63"/>
      <c r="N403" s="61"/>
    </row>
    <row r="404">
      <c r="H404" s="63"/>
      <c r="I404" s="63"/>
      <c r="J404" s="64"/>
      <c r="K404" s="63"/>
      <c r="L404" s="63"/>
      <c r="M404" s="63"/>
      <c r="N404" s="61"/>
    </row>
    <row r="405">
      <c r="H405" s="63"/>
      <c r="I405" s="63"/>
      <c r="J405" s="64"/>
      <c r="K405" s="63"/>
      <c r="L405" s="63"/>
      <c r="M405" s="63"/>
      <c r="N405" s="61"/>
    </row>
    <row r="406">
      <c r="H406" s="63"/>
      <c r="I406" s="63"/>
      <c r="J406" s="64"/>
      <c r="K406" s="63"/>
      <c r="L406" s="63"/>
      <c r="M406" s="63"/>
      <c r="N406" s="61"/>
    </row>
    <row r="407">
      <c r="H407" s="63"/>
      <c r="I407" s="63"/>
      <c r="J407" s="64"/>
      <c r="K407" s="63"/>
      <c r="L407" s="63"/>
      <c r="M407" s="63"/>
      <c r="N407" s="61"/>
    </row>
    <row r="408">
      <c r="H408" s="63"/>
      <c r="I408" s="63"/>
      <c r="J408" s="64"/>
      <c r="K408" s="63"/>
      <c r="L408" s="63"/>
      <c r="M408" s="63"/>
      <c r="N408" s="61"/>
    </row>
    <row r="409">
      <c r="H409" s="63"/>
      <c r="I409" s="63"/>
      <c r="J409" s="64"/>
      <c r="K409" s="63"/>
      <c r="L409" s="63"/>
      <c r="M409" s="63"/>
      <c r="N409" s="61"/>
    </row>
    <row r="410">
      <c r="H410" s="63"/>
      <c r="I410" s="63"/>
      <c r="J410" s="64"/>
      <c r="K410" s="63"/>
      <c r="L410" s="63"/>
      <c r="M410" s="63"/>
      <c r="N410" s="61"/>
    </row>
    <row r="411">
      <c r="H411" s="63"/>
      <c r="I411" s="63"/>
      <c r="J411" s="64"/>
      <c r="K411" s="63"/>
      <c r="L411" s="63"/>
      <c r="M411" s="63"/>
      <c r="N411" s="61"/>
    </row>
    <row r="412">
      <c r="H412" s="63"/>
      <c r="I412" s="63"/>
      <c r="J412" s="64"/>
      <c r="K412" s="63"/>
      <c r="L412" s="63"/>
      <c r="M412" s="63"/>
      <c r="N412" s="61"/>
    </row>
    <row r="413">
      <c r="H413" s="63"/>
      <c r="I413" s="63"/>
      <c r="J413" s="64"/>
      <c r="K413" s="63"/>
      <c r="L413" s="63"/>
      <c r="M413" s="63"/>
      <c r="N413" s="61"/>
    </row>
    <row r="414">
      <c r="H414" s="63"/>
      <c r="I414" s="63"/>
      <c r="J414" s="64"/>
      <c r="K414" s="63"/>
      <c r="L414" s="63"/>
      <c r="M414" s="63"/>
      <c r="N414" s="61"/>
    </row>
    <row r="415">
      <c r="H415" s="63"/>
      <c r="I415" s="63"/>
      <c r="J415" s="64"/>
      <c r="K415" s="63"/>
      <c r="L415" s="63"/>
      <c r="M415" s="63"/>
      <c r="N415" s="61"/>
    </row>
    <row r="416">
      <c r="H416" s="63"/>
      <c r="I416" s="63"/>
      <c r="J416" s="64"/>
      <c r="K416" s="63"/>
      <c r="L416" s="63"/>
      <c r="M416" s="63"/>
      <c r="N416" s="61"/>
    </row>
    <row r="417">
      <c r="H417" s="63"/>
      <c r="I417" s="63"/>
      <c r="J417" s="64"/>
      <c r="K417" s="63"/>
      <c r="L417" s="63"/>
      <c r="M417" s="63"/>
      <c r="N417" s="61"/>
    </row>
    <row r="418">
      <c r="H418" s="63"/>
      <c r="I418" s="63"/>
      <c r="J418" s="64"/>
      <c r="K418" s="63"/>
      <c r="L418" s="63"/>
      <c r="M418" s="63"/>
      <c r="N418" s="61"/>
    </row>
    <row r="419">
      <c r="H419" s="63"/>
      <c r="I419" s="63"/>
      <c r="J419" s="64"/>
      <c r="K419" s="63"/>
      <c r="L419" s="63"/>
      <c r="M419" s="63"/>
      <c r="N419" s="61"/>
    </row>
    <row r="420">
      <c r="H420" s="63"/>
      <c r="I420" s="63"/>
      <c r="J420" s="64"/>
      <c r="K420" s="63"/>
      <c r="L420" s="63"/>
      <c r="M420" s="63"/>
      <c r="N420" s="61"/>
    </row>
    <row r="421">
      <c r="H421" s="63"/>
      <c r="I421" s="63"/>
      <c r="J421" s="64"/>
      <c r="K421" s="63"/>
      <c r="L421" s="63"/>
      <c r="M421" s="63"/>
      <c r="N421" s="61"/>
    </row>
    <row r="422">
      <c r="H422" s="63"/>
      <c r="I422" s="63"/>
      <c r="J422" s="64"/>
      <c r="K422" s="63"/>
      <c r="L422" s="63"/>
      <c r="M422" s="63"/>
      <c r="N422" s="61"/>
    </row>
    <row r="423">
      <c r="H423" s="63"/>
      <c r="I423" s="63"/>
      <c r="J423" s="64"/>
      <c r="K423" s="63"/>
      <c r="L423" s="63"/>
      <c r="M423" s="63"/>
      <c r="N423" s="61"/>
    </row>
    <row r="424">
      <c r="H424" s="63"/>
      <c r="I424" s="63"/>
      <c r="J424" s="64"/>
      <c r="K424" s="63"/>
      <c r="L424" s="63"/>
      <c r="M424" s="63"/>
      <c r="N424" s="61"/>
    </row>
    <row r="425">
      <c r="H425" s="63"/>
      <c r="I425" s="63"/>
      <c r="J425" s="64"/>
      <c r="K425" s="63"/>
      <c r="L425" s="63"/>
      <c r="M425" s="63"/>
      <c r="N425" s="61"/>
    </row>
    <row r="426">
      <c r="H426" s="63"/>
      <c r="I426" s="63"/>
      <c r="J426" s="64"/>
      <c r="K426" s="63"/>
      <c r="L426" s="63"/>
      <c r="M426" s="63"/>
      <c r="N426" s="61"/>
    </row>
    <row r="427">
      <c r="H427" s="63"/>
      <c r="I427" s="63"/>
      <c r="J427" s="64"/>
      <c r="K427" s="63"/>
      <c r="L427" s="63"/>
      <c r="M427" s="63"/>
      <c r="N427" s="61"/>
    </row>
    <row r="428">
      <c r="H428" s="63"/>
      <c r="I428" s="63"/>
      <c r="J428" s="64"/>
      <c r="K428" s="63"/>
      <c r="L428" s="63"/>
      <c r="M428" s="63"/>
      <c r="N428" s="61"/>
    </row>
    <row r="429">
      <c r="H429" s="63"/>
      <c r="I429" s="63"/>
      <c r="J429" s="64"/>
      <c r="K429" s="63"/>
      <c r="L429" s="63"/>
      <c r="M429" s="63"/>
      <c r="N429" s="61"/>
    </row>
    <row r="430">
      <c r="H430" s="63"/>
      <c r="I430" s="63"/>
      <c r="J430" s="64"/>
      <c r="K430" s="63"/>
      <c r="L430" s="63"/>
      <c r="M430" s="63"/>
      <c r="N430" s="61"/>
    </row>
    <row r="431">
      <c r="H431" s="63"/>
      <c r="I431" s="63"/>
      <c r="J431" s="64"/>
      <c r="K431" s="63"/>
      <c r="L431" s="63"/>
      <c r="M431" s="63"/>
      <c r="N431" s="61"/>
    </row>
    <row r="432">
      <c r="H432" s="63"/>
      <c r="I432" s="63"/>
      <c r="J432" s="64"/>
      <c r="K432" s="63"/>
      <c r="L432" s="63"/>
      <c r="M432" s="63"/>
      <c r="N432" s="61"/>
    </row>
    <row r="433">
      <c r="H433" s="63"/>
      <c r="I433" s="63"/>
      <c r="J433" s="64"/>
      <c r="K433" s="63"/>
      <c r="L433" s="63"/>
      <c r="M433" s="63"/>
      <c r="N433" s="61"/>
    </row>
    <row r="434">
      <c r="H434" s="63"/>
      <c r="I434" s="63"/>
      <c r="J434" s="64"/>
      <c r="K434" s="63"/>
      <c r="L434" s="63"/>
      <c r="M434" s="63"/>
      <c r="N434" s="61"/>
    </row>
    <row r="435">
      <c r="H435" s="63"/>
      <c r="I435" s="63"/>
      <c r="J435" s="64"/>
      <c r="K435" s="63"/>
      <c r="L435" s="63"/>
      <c r="M435" s="63"/>
      <c r="N435" s="61"/>
    </row>
    <row r="436">
      <c r="H436" s="63"/>
      <c r="I436" s="63"/>
      <c r="J436" s="64"/>
      <c r="K436" s="63"/>
      <c r="L436" s="63"/>
      <c r="M436" s="63"/>
      <c r="N436" s="61"/>
    </row>
    <row r="437">
      <c r="H437" s="63"/>
      <c r="I437" s="63"/>
      <c r="J437" s="64"/>
      <c r="K437" s="63"/>
      <c r="L437" s="63"/>
      <c r="M437" s="63"/>
      <c r="N437" s="61"/>
    </row>
    <row r="438">
      <c r="H438" s="63"/>
      <c r="I438" s="63"/>
      <c r="J438" s="64"/>
      <c r="K438" s="63"/>
      <c r="L438" s="63"/>
      <c r="M438" s="63"/>
      <c r="N438" s="61"/>
    </row>
    <row r="439">
      <c r="H439" s="63"/>
      <c r="I439" s="63"/>
      <c r="J439" s="64"/>
      <c r="K439" s="63"/>
      <c r="L439" s="63"/>
      <c r="M439" s="63"/>
      <c r="N439" s="61"/>
    </row>
    <row r="440">
      <c r="H440" s="63"/>
      <c r="I440" s="63"/>
      <c r="J440" s="64"/>
      <c r="K440" s="63"/>
      <c r="L440" s="63"/>
      <c r="M440" s="63"/>
      <c r="N440" s="61"/>
    </row>
    <row r="441">
      <c r="H441" s="63"/>
      <c r="I441" s="63"/>
      <c r="J441" s="64"/>
      <c r="K441" s="63"/>
      <c r="L441" s="63"/>
      <c r="M441" s="63"/>
      <c r="N441" s="61"/>
    </row>
    <row r="442">
      <c r="H442" s="63"/>
      <c r="I442" s="63"/>
      <c r="J442" s="64"/>
      <c r="K442" s="63"/>
      <c r="L442" s="63"/>
      <c r="M442" s="63"/>
      <c r="N442" s="61"/>
    </row>
    <row r="443">
      <c r="H443" s="63"/>
      <c r="I443" s="63"/>
      <c r="J443" s="64"/>
      <c r="K443" s="63"/>
      <c r="L443" s="63"/>
      <c r="M443" s="63"/>
      <c r="N443" s="61"/>
    </row>
    <row r="444">
      <c r="H444" s="63"/>
      <c r="I444" s="63"/>
      <c r="J444" s="64"/>
      <c r="K444" s="63"/>
      <c r="L444" s="63"/>
      <c r="M444" s="63"/>
      <c r="N444" s="61"/>
    </row>
    <row r="445">
      <c r="H445" s="63"/>
      <c r="I445" s="63"/>
      <c r="J445" s="64"/>
      <c r="K445" s="63"/>
      <c r="L445" s="63"/>
      <c r="M445" s="63"/>
      <c r="N445" s="61"/>
    </row>
    <row r="446">
      <c r="H446" s="63"/>
      <c r="I446" s="63"/>
      <c r="J446" s="64"/>
      <c r="K446" s="63"/>
      <c r="L446" s="63"/>
      <c r="M446" s="63"/>
      <c r="N446" s="61"/>
    </row>
    <row r="447">
      <c r="H447" s="63"/>
      <c r="I447" s="63"/>
      <c r="J447" s="64"/>
      <c r="K447" s="63"/>
      <c r="L447" s="63"/>
      <c r="M447" s="63"/>
      <c r="N447" s="61"/>
    </row>
    <row r="448">
      <c r="H448" s="63"/>
      <c r="I448" s="63"/>
      <c r="J448" s="64"/>
      <c r="K448" s="63"/>
      <c r="L448" s="63"/>
      <c r="M448" s="63"/>
      <c r="N448" s="61"/>
    </row>
    <row r="449">
      <c r="H449" s="63"/>
      <c r="I449" s="63"/>
      <c r="J449" s="64"/>
      <c r="K449" s="63"/>
      <c r="L449" s="63"/>
      <c r="M449" s="63"/>
      <c r="N449" s="61"/>
    </row>
    <row r="450">
      <c r="H450" s="63"/>
      <c r="I450" s="63"/>
      <c r="J450" s="64"/>
      <c r="K450" s="63"/>
      <c r="L450" s="63"/>
      <c r="M450" s="63"/>
      <c r="N450" s="61"/>
    </row>
    <row r="451">
      <c r="H451" s="63"/>
      <c r="I451" s="63"/>
      <c r="J451" s="64"/>
      <c r="K451" s="63"/>
      <c r="L451" s="63"/>
      <c r="M451" s="63"/>
      <c r="N451" s="61"/>
    </row>
    <row r="452">
      <c r="H452" s="63"/>
      <c r="I452" s="63"/>
      <c r="J452" s="64"/>
      <c r="K452" s="63"/>
      <c r="L452" s="63"/>
      <c r="M452" s="63"/>
      <c r="N452" s="61"/>
    </row>
    <row r="453">
      <c r="H453" s="63"/>
      <c r="I453" s="63"/>
      <c r="J453" s="64"/>
      <c r="K453" s="63"/>
      <c r="L453" s="63"/>
      <c r="M453" s="63"/>
      <c r="N453" s="61"/>
    </row>
    <row r="454">
      <c r="H454" s="63"/>
      <c r="I454" s="63"/>
      <c r="J454" s="64"/>
      <c r="K454" s="63"/>
      <c r="L454" s="63"/>
      <c r="M454" s="63"/>
      <c r="N454" s="61"/>
    </row>
    <row r="455">
      <c r="H455" s="63"/>
      <c r="I455" s="63"/>
      <c r="J455" s="64"/>
      <c r="K455" s="63"/>
      <c r="L455" s="63"/>
      <c r="M455" s="63"/>
      <c r="N455" s="61"/>
    </row>
    <row r="456">
      <c r="H456" s="63"/>
      <c r="I456" s="63"/>
      <c r="J456" s="64"/>
      <c r="K456" s="63"/>
      <c r="L456" s="63"/>
      <c r="M456" s="63"/>
      <c r="N456" s="61"/>
    </row>
    <row r="457">
      <c r="H457" s="63"/>
      <c r="I457" s="63"/>
      <c r="J457" s="64"/>
      <c r="K457" s="63"/>
      <c r="L457" s="63"/>
      <c r="M457" s="63"/>
      <c r="N457" s="61"/>
    </row>
    <row r="458">
      <c r="H458" s="63"/>
      <c r="I458" s="63"/>
      <c r="J458" s="64"/>
      <c r="K458" s="63"/>
      <c r="L458" s="63"/>
      <c r="M458" s="63"/>
      <c r="N458" s="61"/>
    </row>
    <row r="459">
      <c r="H459" s="63"/>
      <c r="I459" s="63"/>
      <c r="J459" s="64"/>
      <c r="K459" s="63"/>
      <c r="L459" s="63"/>
      <c r="M459" s="63"/>
      <c r="N459" s="61"/>
    </row>
    <row r="460">
      <c r="H460" s="63"/>
      <c r="I460" s="63"/>
      <c r="J460" s="64"/>
      <c r="K460" s="63"/>
      <c r="L460" s="63"/>
      <c r="M460" s="63"/>
      <c r="N460" s="61"/>
    </row>
    <row r="461">
      <c r="H461" s="63"/>
      <c r="I461" s="63"/>
      <c r="J461" s="64"/>
      <c r="K461" s="63"/>
      <c r="L461" s="63"/>
      <c r="M461" s="63"/>
      <c r="N461" s="61"/>
    </row>
    <row r="462">
      <c r="H462" s="63"/>
      <c r="I462" s="63"/>
      <c r="J462" s="64"/>
      <c r="K462" s="63"/>
      <c r="L462" s="63"/>
      <c r="M462" s="63"/>
      <c r="N462" s="61"/>
    </row>
    <row r="463">
      <c r="H463" s="63"/>
      <c r="I463" s="63"/>
      <c r="J463" s="64"/>
      <c r="K463" s="63"/>
      <c r="L463" s="63"/>
      <c r="M463" s="63"/>
      <c r="N463" s="61"/>
    </row>
    <row r="464">
      <c r="H464" s="63"/>
      <c r="I464" s="63"/>
      <c r="J464" s="64"/>
      <c r="K464" s="63"/>
      <c r="L464" s="63"/>
      <c r="M464" s="63"/>
      <c r="N464" s="61"/>
    </row>
    <row r="465">
      <c r="H465" s="63"/>
      <c r="I465" s="63"/>
      <c r="J465" s="64"/>
      <c r="K465" s="63"/>
      <c r="L465" s="63"/>
      <c r="M465" s="63"/>
      <c r="N465" s="61"/>
    </row>
    <row r="466">
      <c r="H466" s="63"/>
      <c r="I466" s="63"/>
      <c r="J466" s="64"/>
      <c r="K466" s="63"/>
      <c r="L466" s="63"/>
      <c r="M466" s="63"/>
      <c r="N466" s="61"/>
    </row>
    <row r="467">
      <c r="H467" s="63"/>
      <c r="I467" s="63"/>
      <c r="J467" s="64"/>
      <c r="K467" s="63"/>
      <c r="L467" s="63"/>
      <c r="M467" s="63"/>
      <c r="N467" s="61"/>
    </row>
    <row r="468">
      <c r="H468" s="63"/>
      <c r="I468" s="63"/>
      <c r="J468" s="64"/>
      <c r="K468" s="63"/>
      <c r="L468" s="63"/>
      <c r="M468" s="63"/>
      <c r="N468" s="61"/>
    </row>
    <row r="469">
      <c r="H469" s="63"/>
      <c r="I469" s="63"/>
      <c r="J469" s="64"/>
      <c r="K469" s="63"/>
      <c r="L469" s="63"/>
      <c r="M469" s="63"/>
      <c r="N469" s="61"/>
    </row>
    <row r="470">
      <c r="H470" s="63"/>
      <c r="I470" s="63"/>
      <c r="J470" s="64"/>
      <c r="K470" s="63"/>
      <c r="L470" s="63"/>
      <c r="M470" s="63"/>
      <c r="N470" s="61"/>
    </row>
    <row r="471">
      <c r="H471" s="63"/>
      <c r="I471" s="63"/>
      <c r="J471" s="64"/>
      <c r="K471" s="63"/>
      <c r="L471" s="63"/>
      <c r="M471" s="63"/>
      <c r="N471" s="61"/>
    </row>
    <row r="472">
      <c r="H472" s="63"/>
      <c r="I472" s="63"/>
      <c r="J472" s="64"/>
      <c r="K472" s="63"/>
      <c r="L472" s="63"/>
      <c r="M472" s="63"/>
      <c r="N472" s="61"/>
    </row>
    <row r="473">
      <c r="H473" s="63"/>
      <c r="I473" s="63"/>
      <c r="J473" s="64"/>
      <c r="K473" s="63"/>
      <c r="L473" s="63"/>
      <c r="M473" s="63"/>
      <c r="N473" s="61"/>
    </row>
    <row r="474">
      <c r="H474" s="63"/>
      <c r="I474" s="63"/>
      <c r="J474" s="64"/>
      <c r="K474" s="63"/>
      <c r="L474" s="63"/>
      <c r="M474" s="63"/>
      <c r="N474" s="61"/>
    </row>
    <row r="475">
      <c r="H475" s="63"/>
      <c r="I475" s="63"/>
      <c r="J475" s="64"/>
      <c r="K475" s="63"/>
      <c r="L475" s="63"/>
      <c r="M475" s="63"/>
      <c r="N475" s="61"/>
    </row>
    <row r="476">
      <c r="H476" s="63"/>
      <c r="I476" s="63"/>
      <c r="J476" s="64"/>
      <c r="K476" s="63"/>
      <c r="L476" s="63"/>
      <c r="M476" s="63"/>
      <c r="N476" s="61"/>
    </row>
    <row r="477">
      <c r="H477" s="63"/>
      <c r="I477" s="63"/>
      <c r="J477" s="64"/>
      <c r="K477" s="63"/>
      <c r="L477" s="63"/>
      <c r="M477" s="63"/>
      <c r="N477" s="61"/>
    </row>
    <row r="478">
      <c r="H478" s="63"/>
      <c r="I478" s="63"/>
      <c r="J478" s="64"/>
      <c r="K478" s="63"/>
      <c r="L478" s="63"/>
      <c r="M478" s="63"/>
      <c r="N478" s="61"/>
    </row>
    <row r="479">
      <c r="H479" s="63"/>
      <c r="I479" s="63"/>
      <c r="J479" s="64"/>
      <c r="K479" s="63"/>
      <c r="L479" s="63"/>
      <c r="M479" s="63"/>
      <c r="N479" s="61"/>
    </row>
    <row r="480">
      <c r="H480" s="63"/>
      <c r="I480" s="63"/>
      <c r="J480" s="64"/>
      <c r="K480" s="63"/>
      <c r="L480" s="63"/>
      <c r="M480" s="63"/>
      <c r="N480" s="61"/>
    </row>
    <row r="481">
      <c r="H481" s="63"/>
      <c r="I481" s="63"/>
      <c r="J481" s="64"/>
      <c r="K481" s="63"/>
      <c r="L481" s="63"/>
      <c r="M481" s="63"/>
      <c r="N481" s="61"/>
    </row>
    <row r="482">
      <c r="H482" s="63"/>
      <c r="I482" s="63"/>
      <c r="J482" s="64"/>
      <c r="K482" s="63"/>
      <c r="L482" s="63"/>
      <c r="M482" s="63"/>
      <c r="N482" s="61"/>
    </row>
    <row r="483">
      <c r="H483" s="63"/>
      <c r="I483" s="63"/>
      <c r="J483" s="64"/>
      <c r="K483" s="63"/>
      <c r="L483" s="63"/>
      <c r="M483" s="63"/>
      <c r="N483" s="61"/>
    </row>
    <row r="484">
      <c r="H484" s="63"/>
      <c r="I484" s="63"/>
      <c r="J484" s="64"/>
      <c r="K484" s="63"/>
      <c r="L484" s="63"/>
      <c r="M484" s="63"/>
      <c r="N484" s="61"/>
    </row>
    <row r="485">
      <c r="H485" s="63"/>
      <c r="I485" s="63"/>
      <c r="J485" s="64"/>
      <c r="K485" s="63"/>
      <c r="L485" s="63"/>
      <c r="M485" s="63"/>
      <c r="N485" s="61"/>
    </row>
    <row r="486">
      <c r="H486" s="63"/>
      <c r="I486" s="63"/>
      <c r="J486" s="64"/>
      <c r="K486" s="63"/>
      <c r="L486" s="63"/>
      <c r="M486" s="63"/>
      <c r="N486" s="61"/>
    </row>
    <row r="487">
      <c r="H487" s="63"/>
      <c r="I487" s="63"/>
      <c r="J487" s="64"/>
      <c r="K487" s="63"/>
      <c r="L487" s="63"/>
      <c r="M487" s="63"/>
      <c r="N487" s="61"/>
    </row>
    <row r="488">
      <c r="H488" s="63"/>
      <c r="I488" s="63"/>
      <c r="J488" s="64"/>
      <c r="K488" s="63"/>
      <c r="L488" s="63"/>
      <c r="M488" s="63"/>
      <c r="N488" s="61"/>
    </row>
    <row r="489">
      <c r="H489" s="63"/>
      <c r="I489" s="63"/>
      <c r="J489" s="64"/>
      <c r="K489" s="63"/>
      <c r="L489" s="63"/>
      <c r="M489" s="63"/>
      <c r="N489" s="61"/>
    </row>
    <row r="490">
      <c r="H490" s="63"/>
      <c r="I490" s="63"/>
      <c r="J490" s="64"/>
      <c r="K490" s="63"/>
      <c r="L490" s="63"/>
      <c r="M490" s="63"/>
      <c r="N490" s="61"/>
    </row>
    <row r="491">
      <c r="H491" s="63"/>
      <c r="I491" s="63"/>
      <c r="J491" s="64"/>
      <c r="K491" s="63"/>
      <c r="L491" s="63"/>
      <c r="M491" s="63"/>
      <c r="N491" s="61"/>
    </row>
    <row r="492">
      <c r="H492" s="63"/>
      <c r="I492" s="63"/>
      <c r="J492" s="64"/>
      <c r="K492" s="63"/>
      <c r="L492" s="63"/>
      <c r="M492" s="63"/>
      <c r="N492" s="61"/>
    </row>
    <row r="493">
      <c r="H493" s="63"/>
      <c r="I493" s="63"/>
      <c r="J493" s="64"/>
      <c r="K493" s="63"/>
      <c r="L493" s="63"/>
      <c r="M493" s="63"/>
      <c r="N493" s="61"/>
    </row>
    <row r="494">
      <c r="H494" s="63"/>
      <c r="I494" s="63"/>
      <c r="J494" s="64"/>
      <c r="K494" s="63"/>
      <c r="L494" s="63"/>
      <c r="M494" s="63"/>
      <c r="N494" s="61"/>
    </row>
    <row r="495">
      <c r="H495" s="63"/>
      <c r="I495" s="63"/>
      <c r="J495" s="64"/>
      <c r="K495" s="63"/>
      <c r="L495" s="63"/>
      <c r="M495" s="63"/>
      <c r="N495" s="61"/>
    </row>
    <row r="496">
      <c r="H496" s="63"/>
      <c r="I496" s="63"/>
      <c r="J496" s="64"/>
      <c r="K496" s="63"/>
      <c r="L496" s="63"/>
      <c r="M496" s="63"/>
      <c r="N496" s="61"/>
    </row>
    <row r="497">
      <c r="H497" s="63"/>
      <c r="I497" s="63"/>
      <c r="J497" s="64"/>
      <c r="K497" s="63"/>
      <c r="L497" s="63"/>
      <c r="M497" s="63"/>
      <c r="N497" s="61"/>
    </row>
    <row r="498">
      <c r="H498" s="63"/>
      <c r="I498" s="63"/>
      <c r="J498" s="64"/>
      <c r="K498" s="63"/>
      <c r="L498" s="63"/>
      <c r="M498" s="63"/>
      <c r="N498" s="61"/>
    </row>
    <row r="499">
      <c r="H499" s="63"/>
      <c r="I499" s="63"/>
      <c r="J499" s="64"/>
      <c r="K499" s="63"/>
      <c r="L499" s="63"/>
      <c r="M499" s="63"/>
      <c r="N499" s="61"/>
    </row>
    <row r="500">
      <c r="H500" s="63"/>
      <c r="I500" s="63"/>
      <c r="J500" s="64"/>
      <c r="K500" s="63"/>
      <c r="L500" s="63"/>
      <c r="M500" s="63"/>
      <c r="N500" s="61"/>
    </row>
    <row r="501">
      <c r="H501" s="63"/>
      <c r="I501" s="63"/>
      <c r="J501" s="64"/>
      <c r="K501" s="63"/>
      <c r="L501" s="63"/>
      <c r="M501" s="63"/>
      <c r="N501" s="61"/>
    </row>
    <row r="502">
      <c r="H502" s="63"/>
      <c r="I502" s="63"/>
      <c r="J502" s="64"/>
      <c r="K502" s="63"/>
      <c r="L502" s="63"/>
      <c r="M502" s="63"/>
      <c r="N502" s="61"/>
    </row>
    <row r="503">
      <c r="H503" s="63"/>
      <c r="I503" s="63"/>
      <c r="J503" s="64"/>
      <c r="K503" s="63"/>
      <c r="L503" s="63"/>
      <c r="M503" s="63"/>
      <c r="N503" s="61"/>
    </row>
    <row r="504">
      <c r="H504" s="63"/>
      <c r="I504" s="63"/>
      <c r="J504" s="64"/>
      <c r="K504" s="63"/>
      <c r="L504" s="63"/>
      <c r="M504" s="63"/>
      <c r="N504" s="61"/>
    </row>
    <row r="505">
      <c r="H505" s="63"/>
      <c r="I505" s="63"/>
      <c r="J505" s="64"/>
      <c r="K505" s="63"/>
      <c r="L505" s="63"/>
      <c r="M505" s="63"/>
      <c r="N505" s="61"/>
    </row>
    <row r="506">
      <c r="H506" s="63"/>
      <c r="I506" s="63"/>
      <c r="J506" s="64"/>
      <c r="K506" s="63"/>
      <c r="L506" s="63"/>
      <c r="M506" s="63"/>
      <c r="N506" s="61"/>
    </row>
    <row r="507">
      <c r="H507" s="63"/>
      <c r="I507" s="63"/>
      <c r="J507" s="64"/>
      <c r="K507" s="63"/>
      <c r="L507" s="63"/>
      <c r="M507" s="63"/>
      <c r="N507" s="61"/>
    </row>
    <row r="508">
      <c r="H508" s="63"/>
      <c r="I508" s="63"/>
      <c r="J508" s="64"/>
      <c r="K508" s="63"/>
      <c r="L508" s="63"/>
      <c r="M508" s="63"/>
      <c r="N508" s="61"/>
    </row>
    <row r="509">
      <c r="H509" s="63"/>
      <c r="I509" s="63"/>
      <c r="J509" s="64"/>
      <c r="K509" s="63"/>
      <c r="L509" s="63"/>
      <c r="M509" s="63"/>
      <c r="N509" s="61"/>
    </row>
    <row r="510">
      <c r="H510" s="63"/>
      <c r="I510" s="63"/>
      <c r="J510" s="64"/>
      <c r="K510" s="63"/>
      <c r="L510" s="63"/>
      <c r="M510" s="63"/>
      <c r="N510" s="61"/>
    </row>
    <row r="511">
      <c r="H511" s="63"/>
      <c r="I511" s="63"/>
      <c r="J511" s="64"/>
      <c r="K511" s="63"/>
      <c r="L511" s="63"/>
      <c r="M511" s="63"/>
      <c r="N511" s="61"/>
    </row>
    <row r="512">
      <c r="H512" s="63"/>
      <c r="I512" s="63"/>
      <c r="J512" s="64"/>
      <c r="K512" s="63"/>
      <c r="L512" s="63"/>
      <c r="M512" s="63"/>
      <c r="N512" s="61"/>
    </row>
    <row r="513">
      <c r="H513" s="63"/>
      <c r="I513" s="63"/>
      <c r="J513" s="64"/>
      <c r="K513" s="63"/>
      <c r="L513" s="63"/>
      <c r="M513" s="63"/>
      <c r="N513" s="61"/>
    </row>
    <row r="514">
      <c r="H514" s="63"/>
      <c r="I514" s="63"/>
      <c r="J514" s="64"/>
      <c r="K514" s="63"/>
      <c r="L514" s="63"/>
      <c r="M514" s="63"/>
      <c r="N514" s="61"/>
    </row>
    <row r="515">
      <c r="H515" s="63"/>
      <c r="I515" s="63"/>
      <c r="J515" s="64"/>
      <c r="K515" s="63"/>
      <c r="L515" s="63"/>
      <c r="M515" s="63"/>
      <c r="N515" s="61"/>
    </row>
    <row r="516">
      <c r="H516" s="63"/>
      <c r="I516" s="63"/>
      <c r="J516" s="64"/>
      <c r="K516" s="63"/>
      <c r="L516" s="63"/>
      <c r="M516" s="63"/>
      <c r="N516" s="61"/>
    </row>
    <row r="517">
      <c r="H517" s="63"/>
      <c r="I517" s="63"/>
      <c r="J517" s="64"/>
      <c r="K517" s="63"/>
      <c r="L517" s="63"/>
      <c r="M517" s="63"/>
      <c r="N517" s="61"/>
    </row>
    <row r="518">
      <c r="H518" s="63"/>
      <c r="I518" s="63"/>
      <c r="J518" s="64"/>
      <c r="K518" s="63"/>
      <c r="L518" s="63"/>
      <c r="M518" s="63"/>
      <c r="N518" s="61"/>
    </row>
    <row r="519">
      <c r="H519" s="63"/>
      <c r="I519" s="63"/>
      <c r="J519" s="64"/>
      <c r="K519" s="63"/>
      <c r="L519" s="63"/>
      <c r="M519" s="63"/>
      <c r="N519" s="61"/>
    </row>
    <row r="520">
      <c r="H520" s="63"/>
      <c r="I520" s="63"/>
      <c r="J520" s="64"/>
      <c r="K520" s="63"/>
      <c r="L520" s="63"/>
      <c r="M520" s="63"/>
      <c r="N520" s="61"/>
    </row>
    <row r="521">
      <c r="H521" s="63"/>
      <c r="I521" s="63"/>
      <c r="J521" s="64"/>
      <c r="K521" s="63"/>
      <c r="L521" s="63"/>
      <c r="M521" s="63"/>
      <c r="N521" s="61"/>
    </row>
    <row r="522">
      <c r="H522" s="63"/>
      <c r="I522" s="63"/>
      <c r="J522" s="64"/>
      <c r="K522" s="63"/>
      <c r="L522" s="63"/>
      <c r="M522" s="63"/>
      <c r="N522" s="61"/>
    </row>
    <row r="523">
      <c r="H523" s="63"/>
      <c r="I523" s="63"/>
      <c r="J523" s="64"/>
      <c r="K523" s="63"/>
      <c r="L523" s="63"/>
      <c r="M523" s="63"/>
      <c r="N523" s="61"/>
    </row>
    <row r="524">
      <c r="H524" s="63"/>
      <c r="I524" s="63"/>
      <c r="J524" s="64"/>
      <c r="K524" s="63"/>
      <c r="L524" s="63"/>
      <c r="M524" s="63"/>
      <c r="N524" s="61"/>
    </row>
    <row r="525">
      <c r="H525" s="63"/>
      <c r="I525" s="63"/>
      <c r="J525" s="64"/>
      <c r="K525" s="63"/>
      <c r="L525" s="63"/>
      <c r="M525" s="63"/>
      <c r="N525" s="61"/>
    </row>
    <row r="526">
      <c r="H526" s="63"/>
      <c r="I526" s="63"/>
      <c r="J526" s="64"/>
      <c r="K526" s="63"/>
      <c r="L526" s="63"/>
      <c r="M526" s="63"/>
      <c r="N526" s="61"/>
    </row>
    <row r="527">
      <c r="H527" s="63"/>
      <c r="I527" s="63"/>
      <c r="J527" s="64"/>
      <c r="K527" s="63"/>
      <c r="L527" s="63"/>
      <c r="M527" s="63"/>
      <c r="N527" s="61"/>
    </row>
    <row r="528">
      <c r="H528" s="63"/>
      <c r="I528" s="63"/>
      <c r="J528" s="64"/>
      <c r="K528" s="63"/>
      <c r="L528" s="63"/>
      <c r="M528" s="63"/>
      <c r="N528" s="61"/>
    </row>
    <row r="529">
      <c r="H529" s="63"/>
      <c r="I529" s="63"/>
      <c r="J529" s="64"/>
      <c r="K529" s="63"/>
      <c r="L529" s="63"/>
      <c r="M529" s="63"/>
      <c r="N529" s="61"/>
    </row>
    <row r="530">
      <c r="H530" s="63"/>
      <c r="I530" s="63"/>
      <c r="J530" s="64"/>
      <c r="K530" s="63"/>
      <c r="L530" s="63"/>
      <c r="M530" s="63"/>
      <c r="N530" s="61"/>
    </row>
    <row r="531">
      <c r="H531" s="63"/>
      <c r="I531" s="63"/>
      <c r="J531" s="64"/>
      <c r="K531" s="63"/>
      <c r="L531" s="63"/>
      <c r="M531" s="63"/>
      <c r="N531" s="61"/>
    </row>
    <row r="532">
      <c r="H532" s="63"/>
      <c r="I532" s="63"/>
      <c r="J532" s="64"/>
      <c r="K532" s="63"/>
      <c r="L532" s="63"/>
      <c r="M532" s="63"/>
      <c r="N532" s="61"/>
    </row>
    <row r="533">
      <c r="H533" s="63"/>
      <c r="I533" s="63"/>
      <c r="J533" s="64"/>
      <c r="K533" s="63"/>
      <c r="L533" s="63"/>
      <c r="M533" s="63"/>
      <c r="N533" s="61"/>
    </row>
    <row r="534">
      <c r="H534" s="63"/>
      <c r="I534" s="63"/>
      <c r="J534" s="64"/>
      <c r="K534" s="63"/>
      <c r="L534" s="63"/>
      <c r="M534" s="63"/>
      <c r="N534" s="61"/>
    </row>
    <row r="535">
      <c r="H535" s="63"/>
      <c r="I535" s="63"/>
      <c r="J535" s="64"/>
      <c r="K535" s="63"/>
      <c r="L535" s="63"/>
      <c r="M535" s="63"/>
      <c r="N535" s="61"/>
    </row>
    <row r="536">
      <c r="H536" s="63"/>
      <c r="I536" s="63"/>
      <c r="J536" s="64"/>
      <c r="K536" s="63"/>
      <c r="L536" s="63"/>
      <c r="M536" s="63"/>
      <c r="N536" s="61"/>
    </row>
    <row r="537">
      <c r="H537" s="63"/>
      <c r="I537" s="63"/>
      <c r="J537" s="64"/>
      <c r="K537" s="63"/>
      <c r="L537" s="63"/>
      <c r="M537" s="63"/>
      <c r="N537" s="61"/>
    </row>
    <row r="538">
      <c r="H538" s="63"/>
      <c r="I538" s="63"/>
      <c r="J538" s="64"/>
      <c r="K538" s="63"/>
      <c r="L538" s="63"/>
      <c r="M538" s="63"/>
      <c r="N538" s="61"/>
    </row>
    <row r="539">
      <c r="H539" s="63"/>
      <c r="I539" s="63"/>
      <c r="J539" s="64"/>
      <c r="K539" s="63"/>
      <c r="L539" s="63"/>
      <c r="M539" s="63"/>
      <c r="N539" s="61"/>
    </row>
    <row r="540">
      <c r="H540" s="63"/>
      <c r="I540" s="63"/>
      <c r="J540" s="64"/>
      <c r="K540" s="63"/>
      <c r="L540" s="63"/>
      <c r="M540" s="63"/>
      <c r="N540" s="61"/>
    </row>
    <row r="541">
      <c r="H541" s="63"/>
      <c r="I541" s="63"/>
      <c r="J541" s="64"/>
      <c r="K541" s="63"/>
      <c r="L541" s="63"/>
      <c r="M541" s="63"/>
      <c r="N541" s="61"/>
    </row>
    <row r="542">
      <c r="H542" s="63"/>
      <c r="I542" s="63"/>
      <c r="J542" s="64"/>
      <c r="K542" s="63"/>
      <c r="L542" s="63"/>
      <c r="M542" s="63"/>
      <c r="N542" s="61"/>
    </row>
    <row r="543">
      <c r="H543" s="63"/>
      <c r="I543" s="63"/>
      <c r="J543" s="64"/>
      <c r="K543" s="63"/>
      <c r="L543" s="63"/>
      <c r="M543" s="63"/>
      <c r="N543" s="61"/>
    </row>
    <row r="544">
      <c r="H544" s="63"/>
      <c r="I544" s="63"/>
      <c r="J544" s="64"/>
      <c r="K544" s="63"/>
      <c r="L544" s="63"/>
      <c r="M544" s="63"/>
      <c r="N544" s="61"/>
    </row>
    <row r="545">
      <c r="H545" s="63"/>
      <c r="I545" s="63"/>
      <c r="J545" s="64"/>
      <c r="K545" s="63"/>
      <c r="L545" s="63"/>
      <c r="M545" s="63"/>
      <c r="N545" s="61"/>
    </row>
    <row r="546">
      <c r="H546" s="63"/>
      <c r="I546" s="63"/>
      <c r="J546" s="64"/>
      <c r="K546" s="63"/>
      <c r="L546" s="63"/>
      <c r="M546" s="63"/>
      <c r="N546" s="61"/>
    </row>
    <row r="547">
      <c r="H547" s="63"/>
      <c r="I547" s="63"/>
      <c r="J547" s="64"/>
      <c r="K547" s="63"/>
      <c r="L547" s="63"/>
      <c r="M547" s="63"/>
      <c r="N547" s="61"/>
    </row>
    <row r="548">
      <c r="H548" s="63"/>
      <c r="I548" s="63"/>
      <c r="J548" s="64"/>
      <c r="K548" s="63"/>
      <c r="L548" s="63"/>
      <c r="M548" s="63"/>
      <c r="N548" s="61"/>
    </row>
    <row r="549">
      <c r="H549" s="63"/>
      <c r="I549" s="63"/>
      <c r="J549" s="64"/>
      <c r="K549" s="63"/>
      <c r="L549" s="63"/>
      <c r="M549" s="63"/>
      <c r="N549" s="61"/>
    </row>
    <row r="550">
      <c r="H550" s="63"/>
      <c r="I550" s="63"/>
      <c r="J550" s="64"/>
      <c r="K550" s="63"/>
      <c r="L550" s="63"/>
      <c r="M550" s="63"/>
      <c r="N550" s="61"/>
    </row>
    <row r="551">
      <c r="H551" s="63"/>
      <c r="I551" s="63"/>
      <c r="J551" s="64"/>
      <c r="K551" s="63"/>
      <c r="L551" s="63"/>
      <c r="M551" s="63"/>
      <c r="N551" s="61"/>
    </row>
    <row r="552">
      <c r="H552" s="63"/>
      <c r="I552" s="63"/>
      <c r="J552" s="64"/>
      <c r="K552" s="63"/>
      <c r="L552" s="63"/>
      <c r="M552" s="63"/>
      <c r="N552" s="61"/>
    </row>
    <row r="553">
      <c r="H553" s="63"/>
      <c r="I553" s="63"/>
      <c r="J553" s="64"/>
      <c r="K553" s="63"/>
      <c r="L553" s="63"/>
      <c r="M553" s="63"/>
      <c r="N553" s="61"/>
    </row>
    <row r="554">
      <c r="H554" s="63"/>
      <c r="I554" s="63"/>
      <c r="J554" s="64"/>
      <c r="K554" s="63"/>
      <c r="L554" s="63"/>
      <c r="M554" s="63"/>
      <c r="N554" s="61"/>
    </row>
    <row r="555">
      <c r="H555" s="63"/>
      <c r="I555" s="63"/>
      <c r="J555" s="64"/>
      <c r="K555" s="63"/>
      <c r="L555" s="63"/>
      <c r="M555" s="63"/>
      <c r="N555" s="61"/>
    </row>
    <row r="556">
      <c r="H556" s="63"/>
      <c r="I556" s="63"/>
      <c r="J556" s="64"/>
      <c r="K556" s="63"/>
      <c r="L556" s="63"/>
      <c r="M556" s="63"/>
      <c r="N556" s="61"/>
    </row>
    <row r="557">
      <c r="H557" s="63"/>
      <c r="I557" s="63"/>
      <c r="J557" s="64"/>
      <c r="K557" s="63"/>
      <c r="L557" s="63"/>
      <c r="M557" s="63"/>
      <c r="N557" s="61"/>
    </row>
    <row r="558">
      <c r="H558" s="63"/>
      <c r="I558" s="63"/>
      <c r="J558" s="64"/>
      <c r="K558" s="63"/>
      <c r="L558" s="63"/>
      <c r="M558" s="63"/>
      <c r="N558" s="61"/>
    </row>
    <row r="559">
      <c r="H559" s="63"/>
      <c r="I559" s="63"/>
      <c r="J559" s="64"/>
      <c r="K559" s="63"/>
      <c r="L559" s="63"/>
      <c r="M559" s="63"/>
      <c r="N559" s="61"/>
    </row>
    <row r="560">
      <c r="H560" s="63"/>
      <c r="I560" s="63"/>
      <c r="J560" s="64"/>
      <c r="K560" s="63"/>
      <c r="L560" s="63"/>
      <c r="M560" s="63"/>
      <c r="N560" s="61"/>
    </row>
    <row r="561">
      <c r="H561" s="63"/>
      <c r="I561" s="63"/>
      <c r="J561" s="64"/>
      <c r="K561" s="63"/>
      <c r="L561" s="63"/>
      <c r="M561" s="63"/>
      <c r="N561" s="61"/>
    </row>
    <row r="562">
      <c r="H562" s="63"/>
      <c r="I562" s="63"/>
      <c r="J562" s="64"/>
      <c r="K562" s="63"/>
      <c r="L562" s="63"/>
      <c r="M562" s="63"/>
      <c r="N562" s="61"/>
    </row>
    <row r="563">
      <c r="H563" s="63"/>
      <c r="I563" s="63"/>
      <c r="J563" s="64"/>
      <c r="K563" s="63"/>
      <c r="L563" s="63"/>
      <c r="M563" s="63"/>
      <c r="N563" s="61"/>
    </row>
    <row r="564">
      <c r="H564" s="63"/>
      <c r="I564" s="63"/>
      <c r="J564" s="64"/>
      <c r="K564" s="63"/>
      <c r="L564" s="63"/>
      <c r="M564" s="63"/>
      <c r="N564" s="61"/>
    </row>
    <row r="565">
      <c r="H565" s="63"/>
      <c r="I565" s="63"/>
      <c r="J565" s="64"/>
      <c r="K565" s="63"/>
      <c r="L565" s="63"/>
      <c r="M565" s="63"/>
      <c r="N565" s="61"/>
    </row>
    <row r="566">
      <c r="H566" s="63"/>
      <c r="I566" s="63"/>
      <c r="J566" s="64"/>
      <c r="K566" s="63"/>
      <c r="L566" s="63"/>
      <c r="M566" s="63"/>
      <c r="N566" s="61"/>
    </row>
    <row r="567">
      <c r="H567" s="63"/>
      <c r="I567" s="63"/>
      <c r="J567" s="64"/>
      <c r="K567" s="63"/>
      <c r="L567" s="63"/>
      <c r="M567" s="63"/>
      <c r="N567" s="61"/>
    </row>
    <row r="568">
      <c r="H568" s="63"/>
      <c r="I568" s="63"/>
      <c r="J568" s="64"/>
      <c r="K568" s="63"/>
      <c r="L568" s="63"/>
      <c r="M568" s="63"/>
      <c r="N568" s="61"/>
    </row>
    <row r="569">
      <c r="H569" s="63"/>
      <c r="I569" s="63"/>
      <c r="J569" s="64"/>
      <c r="K569" s="63"/>
      <c r="L569" s="63"/>
      <c r="M569" s="63"/>
      <c r="N569" s="61"/>
    </row>
    <row r="570">
      <c r="H570" s="63"/>
      <c r="I570" s="63"/>
      <c r="J570" s="64"/>
      <c r="K570" s="63"/>
      <c r="L570" s="63"/>
      <c r="M570" s="63"/>
      <c r="N570" s="61"/>
    </row>
    <row r="571">
      <c r="H571" s="63"/>
      <c r="I571" s="63"/>
      <c r="J571" s="64"/>
      <c r="K571" s="63"/>
      <c r="L571" s="63"/>
      <c r="M571" s="63"/>
      <c r="N571" s="61"/>
    </row>
    <row r="572">
      <c r="H572" s="63"/>
      <c r="I572" s="63"/>
      <c r="J572" s="64"/>
      <c r="K572" s="63"/>
      <c r="L572" s="63"/>
      <c r="M572" s="63"/>
      <c r="N572" s="61"/>
    </row>
    <row r="573">
      <c r="H573" s="63"/>
      <c r="I573" s="63"/>
      <c r="J573" s="64"/>
      <c r="K573" s="63"/>
      <c r="L573" s="63"/>
      <c r="M573" s="63"/>
      <c r="N573" s="61"/>
    </row>
    <row r="574">
      <c r="H574" s="63"/>
      <c r="I574" s="63"/>
      <c r="J574" s="64"/>
      <c r="K574" s="63"/>
      <c r="L574" s="63"/>
      <c r="M574" s="63"/>
      <c r="N574" s="61"/>
    </row>
    <row r="575">
      <c r="H575" s="63"/>
      <c r="I575" s="63"/>
      <c r="J575" s="64"/>
      <c r="K575" s="63"/>
      <c r="L575" s="63"/>
      <c r="M575" s="63"/>
      <c r="N575" s="61"/>
    </row>
    <row r="576">
      <c r="H576" s="63"/>
      <c r="I576" s="63"/>
      <c r="J576" s="64"/>
      <c r="K576" s="63"/>
      <c r="L576" s="63"/>
      <c r="M576" s="63"/>
      <c r="N576" s="61"/>
    </row>
    <row r="577">
      <c r="H577" s="63"/>
      <c r="I577" s="63"/>
      <c r="J577" s="64"/>
      <c r="K577" s="63"/>
      <c r="L577" s="63"/>
      <c r="M577" s="63"/>
      <c r="N577" s="61"/>
    </row>
    <row r="578">
      <c r="H578" s="63"/>
      <c r="I578" s="63"/>
      <c r="J578" s="64"/>
      <c r="K578" s="63"/>
      <c r="L578" s="63"/>
      <c r="M578" s="63"/>
      <c r="N578" s="61"/>
    </row>
    <row r="579">
      <c r="H579" s="63"/>
      <c r="I579" s="63"/>
      <c r="J579" s="64"/>
      <c r="K579" s="63"/>
      <c r="L579" s="63"/>
      <c r="M579" s="63"/>
      <c r="N579" s="61"/>
    </row>
    <row r="580">
      <c r="H580" s="63"/>
      <c r="I580" s="63"/>
      <c r="J580" s="64"/>
      <c r="K580" s="63"/>
      <c r="L580" s="63"/>
      <c r="M580" s="63"/>
      <c r="N580" s="61"/>
    </row>
    <row r="581">
      <c r="H581" s="63"/>
      <c r="I581" s="63"/>
      <c r="J581" s="64"/>
      <c r="K581" s="63"/>
      <c r="L581" s="63"/>
      <c r="M581" s="63"/>
      <c r="N581" s="61"/>
    </row>
    <row r="582">
      <c r="H582" s="63"/>
      <c r="I582" s="63"/>
      <c r="J582" s="64"/>
      <c r="K582" s="63"/>
      <c r="L582" s="63"/>
      <c r="M582" s="63"/>
      <c r="N582" s="61"/>
    </row>
    <row r="583">
      <c r="H583" s="63"/>
      <c r="I583" s="63"/>
      <c r="J583" s="64"/>
      <c r="K583" s="63"/>
      <c r="L583" s="63"/>
      <c r="M583" s="63"/>
      <c r="N583" s="61"/>
    </row>
    <row r="584">
      <c r="H584" s="63"/>
      <c r="I584" s="63"/>
      <c r="J584" s="64"/>
      <c r="K584" s="63"/>
      <c r="L584" s="63"/>
      <c r="M584" s="63"/>
      <c r="N584" s="61"/>
    </row>
    <row r="585">
      <c r="H585" s="63"/>
      <c r="I585" s="63"/>
      <c r="J585" s="64"/>
      <c r="K585" s="63"/>
      <c r="L585" s="63"/>
      <c r="M585" s="63"/>
      <c r="N585" s="61"/>
    </row>
    <row r="586">
      <c r="H586" s="63"/>
      <c r="I586" s="63"/>
      <c r="J586" s="64"/>
      <c r="K586" s="63"/>
      <c r="L586" s="63"/>
      <c r="M586" s="63"/>
      <c r="N586" s="61"/>
    </row>
    <row r="587">
      <c r="H587" s="63"/>
      <c r="I587" s="63"/>
      <c r="J587" s="64"/>
      <c r="K587" s="63"/>
      <c r="L587" s="63"/>
      <c r="M587" s="63"/>
      <c r="N587" s="61"/>
    </row>
    <row r="588">
      <c r="H588" s="63"/>
      <c r="I588" s="63"/>
      <c r="J588" s="64"/>
      <c r="K588" s="63"/>
      <c r="L588" s="63"/>
      <c r="M588" s="63"/>
      <c r="N588" s="61"/>
    </row>
    <row r="589">
      <c r="H589" s="63"/>
      <c r="I589" s="63"/>
      <c r="J589" s="64"/>
      <c r="K589" s="63"/>
      <c r="L589" s="63"/>
      <c r="M589" s="63"/>
      <c r="N589" s="61"/>
    </row>
    <row r="590">
      <c r="H590" s="63"/>
      <c r="I590" s="63"/>
      <c r="J590" s="64"/>
      <c r="K590" s="63"/>
      <c r="L590" s="63"/>
      <c r="M590" s="63"/>
      <c r="N590" s="61"/>
    </row>
    <row r="591">
      <c r="H591" s="63"/>
      <c r="I591" s="63"/>
      <c r="J591" s="64"/>
      <c r="K591" s="63"/>
      <c r="L591" s="63"/>
      <c r="M591" s="63"/>
      <c r="N591" s="61"/>
    </row>
    <row r="592">
      <c r="H592" s="63"/>
      <c r="I592" s="63"/>
      <c r="J592" s="64"/>
      <c r="K592" s="63"/>
      <c r="L592" s="63"/>
      <c r="M592" s="63"/>
      <c r="N592" s="61"/>
    </row>
    <row r="593">
      <c r="H593" s="63"/>
      <c r="I593" s="63"/>
      <c r="J593" s="64"/>
      <c r="K593" s="63"/>
      <c r="L593" s="63"/>
      <c r="M593" s="63"/>
      <c r="N593" s="61"/>
    </row>
    <row r="594">
      <c r="H594" s="63"/>
      <c r="I594" s="63"/>
      <c r="J594" s="64"/>
      <c r="K594" s="63"/>
      <c r="L594" s="63"/>
      <c r="M594" s="63"/>
      <c r="N594" s="61"/>
    </row>
    <row r="595">
      <c r="H595" s="63"/>
      <c r="I595" s="63"/>
      <c r="J595" s="64"/>
      <c r="K595" s="63"/>
      <c r="L595" s="63"/>
      <c r="M595" s="63"/>
      <c r="N595" s="61"/>
    </row>
    <row r="596">
      <c r="H596" s="63"/>
      <c r="I596" s="63"/>
      <c r="J596" s="64"/>
      <c r="K596" s="63"/>
      <c r="L596" s="63"/>
      <c r="M596" s="63"/>
      <c r="N596" s="61"/>
    </row>
    <row r="597">
      <c r="H597" s="63"/>
      <c r="I597" s="63"/>
      <c r="J597" s="64"/>
      <c r="K597" s="63"/>
      <c r="L597" s="63"/>
      <c r="M597" s="63"/>
      <c r="N597" s="61"/>
    </row>
    <row r="598">
      <c r="H598" s="63"/>
      <c r="I598" s="63"/>
      <c r="J598" s="64"/>
      <c r="K598" s="63"/>
      <c r="L598" s="63"/>
      <c r="M598" s="63"/>
      <c r="N598" s="61"/>
    </row>
    <row r="599">
      <c r="H599" s="63"/>
      <c r="I599" s="63"/>
      <c r="J599" s="64"/>
      <c r="K599" s="63"/>
      <c r="L599" s="63"/>
      <c r="M599" s="63"/>
      <c r="N599" s="61"/>
    </row>
    <row r="600">
      <c r="H600" s="63"/>
      <c r="I600" s="63"/>
      <c r="J600" s="64"/>
      <c r="K600" s="63"/>
      <c r="L600" s="63"/>
      <c r="M600" s="63"/>
      <c r="N600" s="61"/>
    </row>
    <row r="601">
      <c r="H601" s="63"/>
      <c r="I601" s="63"/>
      <c r="J601" s="64"/>
      <c r="K601" s="63"/>
      <c r="L601" s="63"/>
      <c r="M601" s="63"/>
      <c r="N601" s="61"/>
    </row>
    <row r="602">
      <c r="H602" s="63"/>
      <c r="I602" s="63"/>
      <c r="J602" s="64"/>
      <c r="K602" s="63"/>
      <c r="L602" s="63"/>
      <c r="M602" s="63"/>
      <c r="N602" s="61"/>
    </row>
    <row r="603">
      <c r="H603" s="63"/>
      <c r="I603" s="63"/>
      <c r="J603" s="64"/>
      <c r="K603" s="63"/>
      <c r="L603" s="63"/>
      <c r="M603" s="63"/>
      <c r="N603" s="61"/>
    </row>
    <row r="604">
      <c r="H604" s="63"/>
      <c r="I604" s="63"/>
      <c r="J604" s="64"/>
      <c r="K604" s="63"/>
      <c r="L604" s="63"/>
      <c r="M604" s="63"/>
      <c r="N604" s="61"/>
    </row>
    <row r="605">
      <c r="H605" s="63"/>
      <c r="I605" s="63"/>
      <c r="J605" s="64"/>
      <c r="K605" s="63"/>
      <c r="L605" s="63"/>
      <c r="M605" s="63"/>
      <c r="N605" s="61"/>
    </row>
    <row r="606">
      <c r="H606" s="63"/>
      <c r="I606" s="63"/>
      <c r="J606" s="64"/>
      <c r="K606" s="63"/>
      <c r="L606" s="63"/>
      <c r="M606" s="63"/>
      <c r="N606" s="61"/>
    </row>
    <row r="607">
      <c r="H607" s="63"/>
      <c r="I607" s="63"/>
      <c r="J607" s="64"/>
      <c r="K607" s="63"/>
      <c r="L607" s="63"/>
      <c r="M607" s="63"/>
      <c r="N607" s="61"/>
    </row>
    <row r="608">
      <c r="H608" s="63"/>
      <c r="I608" s="63"/>
      <c r="J608" s="64"/>
      <c r="K608" s="63"/>
      <c r="L608" s="63"/>
      <c r="M608" s="63"/>
      <c r="N608" s="61"/>
    </row>
    <row r="609">
      <c r="H609" s="63"/>
      <c r="I609" s="63"/>
      <c r="J609" s="64"/>
      <c r="K609" s="63"/>
      <c r="L609" s="63"/>
      <c r="M609" s="63"/>
      <c r="N609" s="61"/>
    </row>
    <row r="610">
      <c r="H610" s="63"/>
      <c r="I610" s="63"/>
      <c r="J610" s="64"/>
      <c r="K610" s="63"/>
      <c r="L610" s="63"/>
      <c r="M610" s="63"/>
      <c r="N610" s="61"/>
    </row>
    <row r="611">
      <c r="H611" s="63"/>
      <c r="I611" s="63"/>
      <c r="J611" s="64"/>
      <c r="K611" s="63"/>
      <c r="L611" s="63"/>
      <c r="M611" s="63"/>
      <c r="N611" s="61"/>
    </row>
    <row r="612">
      <c r="H612" s="63"/>
      <c r="I612" s="63"/>
      <c r="J612" s="64"/>
      <c r="K612" s="63"/>
      <c r="L612" s="63"/>
      <c r="M612" s="63"/>
      <c r="N612" s="61"/>
    </row>
    <row r="613">
      <c r="H613" s="63"/>
      <c r="I613" s="63"/>
      <c r="J613" s="64"/>
      <c r="K613" s="63"/>
      <c r="L613" s="63"/>
      <c r="M613" s="63"/>
      <c r="N613" s="61"/>
    </row>
    <row r="614">
      <c r="H614" s="63"/>
      <c r="I614" s="63"/>
      <c r="J614" s="64"/>
      <c r="K614" s="63"/>
      <c r="L614" s="63"/>
      <c r="M614" s="63"/>
      <c r="N614" s="61"/>
    </row>
    <row r="615">
      <c r="H615" s="63"/>
      <c r="I615" s="63"/>
      <c r="J615" s="64"/>
      <c r="K615" s="63"/>
      <c r="L615" s="63"/>
      <c r="M615" s="63"/>
      <c r="N615" s="61"/>
    </row>
    <row r="616">
      <c r="H616" s="63"/>
      <c r="I616" s="63"/>
      <c r="J616" s="64"/>
      <c r="K616" s="63"/>
      <c r="L616" s="63"/>
      <c r="M616" s="63"/>
      <c r="N616" s="61"/>
    </row>
    <row r="617">
      <c r="H617" s="63"/>
      <c r="I617" s="63"/>
      <c r="J617" s="64"/>
      <c r="K617" s="63"/>
      <c r="L617" s="63"/>
      <c r="M617" s="63"/>
      <c r="N617" s="61"/>
    </row>
    <row r="618">
      <c r="H618" s="63"/>
      <c r="I618" s="63"/>
      <c r="J618" s="64"/>
      <c r="K618" s="63"/>
      <c r="L618" s="63"/>
      <c r="M618" s="63"/>
      <c r="N618" s="61"/>
    </row>
    <row r="619">
      <c r="H619" s="63"/>
      <c r="I619" s="63"/>
      <c r="J619" s="64"/>
      <c r="K619" s="63"/>
      <c r="L619" s="63"/>
      <c r="M619" s="63"/>
      <c r="N619" s="61"/>
    </row>
    <row r="620">
      <c r="H620" s="63"/>
      <c r="I620" s="63"/>
      <c r="J620" s="64"/>
      <c r="K620" s="63"/>
      <c r="L620" s="63"/>
      <c r="M620" s="63"/>
      <c r="N620" s="61"/>
    </row>
    <row r="621">
      <c r="H621" s="63"/>
      <c r="I621" s="63"/>
      <c r="J621" s="64"/>
      <c r="K621" s="63"/>
      <c r="L621" s="63"/>
      <c r="M621" s="63"/>
      <c r="N621" s="61"/>
    </row>
    <row r="622">
      <c r="H622" s="63"/>
      <c r="I622" s="63"/>
      <c r="J622" s="64"/>
      <c r="K622" s="63"/>
      <c r="L622" s="63"/>
      <c r="M622" s="63"/>
      <c r="N622" s="61"/>
    </row>
    <row r="623">
      <c r="H623" s="63"/>
      <c r="I623" s="63"/>
      <c r="J623" s="64"/>
      <c r="K623" s="63"/>
      <c r="L623" s="63"/>
      <c r="M623" s="63"/>
      <c r="N623" s="61"/>
    </row>
    <row r="624">
      <c r="H624" s="63"/>
      <c r="I624" s="63"/>
      <c r="J624" s="64"/>
      <c r="K624" s="63"/>
      <c r="L624" s="63"/>
      <c r="M624" s="63"/>
      <c r="N624" s="61"/>
    </row>
    <row r="625">
      <c r="H625" s="63"/>
      <c r="I625" s="63"/>
      <c r="J625" s="64"/>
      <c r="K625" s="63"/>
      <c r="L625" s="63"/>
      <c r="M625" s="63"/>
      <c r="N625" s="61"/>
    </row>
    <row r="626">
      <c r="H626" s="63"/>
      <c r="I626" s="63"/>
      <c r="J626" s="64"/>
      <c r="K626" s="63"/>
      <c r="L626" s="63"/>
      <c r="M626" s="63"/>
      <c r="N626" s="61"/>
    </row>
    <row r="627">
      <c r="H627" s="63"/>
      <c r="I627" s="63"/>
      <c r="J627" s="64"/>
      <c r="K627" s="63"/>
      <c r="L627" s="63"/>
      <c r="M627" s="63"/>
      <c r="N627" s="61"/>
    </row>
    <row r="628">
      <c r="H628" s="63"/>
      <c r="I628" s="63"/>
      <c r="J628" s="64"/>
      <c r="K628" s="63"/>
      <c r="L628" s="63"/>
      <c r="M628" s="63"/>
      <c r="N628" s="61"/>
    </row>
    <row r="629">
      <c r="H629" s="63"/>
      <c r="I629" s="63"/>
      <c r="J629" s="64"/>
      <c r="K629" s="63"/>
      <c r="L629" s="63"/>
      <c r="M629" s="63"/>
      <c r="N629" s="61"/>
    </row>
    <row r="630">
      <c r="H630" s="63"/>
      <c r="I630" s="63"/>
      <c r="J630" s="64"/>
      <c r="K630" s="63"/>
      <c r="L630" s="63"/>
      <c r="M630" s="63"/>
      <c r="N630" s="61"/>
    </row>
    <row r="631">
      <c r="H631" s="63"/>
      <c r="I631" s="63"/>
      <c r="J631" s="64"/>
      <c r="K631" s="63"/>
      <c r="L631" s="63"/>
      <c r="M631" s="63"/>
      <c r="N631" s="61"/>
    </row>
    <row r="632">
      <c r="H632" s="63"/>
      <c r="I632" s="63"/>
      <c r="J632" s="64"/>
      <c r="K632" s="63"/>
      <c r="L632" s="63"/>
      <c r="M632" s="63"/>
      <c r="N632" s="61"/>
    </row>
    <row r="633">
      <c r="H633" s="63"/>
      <c r="I633" s="63"/>
      <c r="J633" s="64"/>
      <c r="K633" s="63"/>
      <c r="L633" s="63"/>
      <c r="M633" s="63"/>
      <c r="N633" s="61"/>
    </row>
    <row r="634">
      <c r="H634" s="63"/>
      <c r="I634" s="63"/>
      <c r="J634" s="64"/>
      <c r="K634" s="63"/>
      <c r="L634" s="63"/>
      <c r="M634" s="63"/>
      <c r="N634" s="61"/>
    </row>
    <row r="635">
      <c r="H635" s="63"/>
      <c r="I635" s="63"/>
      <c r="J635" s="64"/>
      <c r="K635" s="63"/>
      <c r="L635" s="63"/>
      <c r="M635" s="63"/>
      <c r="N635" s="61"/>
    </row>
    <row r="636">
      <c r="H636" s="63"/>
      <c r="I636" s="63"/>
      <c r="J636" s="64"/>
      <c r="K636" s="63"/>
      <c r="L636" s="63"/>
      <c r="M636" s="63"/>
      <c r="N636" s="61"/>
    </row>
    <row r="637">
      <c r="H637" s="63"/>
      <c r="I637" s="63"/>
      <c r="J637" s="64"/>
      <c r="K637" s="63"/>
      <c r="L637" s="63"/>
      <c r="M637" s="63"/>
      <c r="N637" s="61"/>
    </row>
    <row r="638">
      <c r="H638" s="63"/>
      <c r="I638" s="63"/>
      <c r="J638" s="64"/>
      <c r="K638" s="63"/>
      <c r="L638" s="63"/>
      <c r="M638" s="63"/>
      <c r="N638" s="61"/>
    </row>
    <row r="639">
      <c r="H639" s="63"/>
      <c r="I639" s="63"/>
      <c r="J639" s="64"/>
      <c r="K639" s="63"/>
      <c r="L639" s="63"/>
      <c r="M639" s="63"/>
      <c r="N639" s="61"/>
    </row>
    <row r="640">
      <c r="H640" s="63"/>
      <c r="I640" s="63"/>
      <c r="J640" s="64"/>
      <c r="K640" s="63"/>
      <c r="L640" s="63"/>
      <c r="M640" s="63"/>
      <c r="N640" s="61"/>
    </row>
    <row r="641">
      <c r="H641" s="63"/>
      <c r="I641" s="63"/>
      <c r="J641" s="64"/>
      <c r="K641" s="63"/>
      <c r="L641" s="63"/>
      <c r="M641" s="63"/>
      <c r="N641" s="61"/>
    </row>
    <row r="642">
      <c r="H642" s="63"/>
      <c r="I642" s="63"/>
      <c r="J642" s="64"/>
      <c r="K642" s="63"/>
      <c r="L642" s="63"/>
      <c r="M642" s="63"/>
      <c r="N642" s="61"/>
    </row>
    <row r="643">
      <c r="H643" s="63"/>
      <c r="I643" s="63"/>
      <c r="J643" s="64"/>
      <c r="K643" s="63"/>
      <c r="L643" s="63"/>
      <c r="M643" s="63"/>
      <c r="N643" s="61"/>
    </row>
    <row r="644">
      <c r="H644" s="63"/>
      <c r="I644" s="63"/>
      <c r="J644" s="64"/>
      <c r="K644" s="63"/>
      <c r="L644" s="63"/>
      <c r="M644" s="63"/>
      <c r="N644" s="61"/>
    </row>
    <row r="645">
      <c r="H645" s="63"/>
      <c r="I645" s="63"/>
      <c r="J645" s="64"/>
      <c r="K645" s="63"/>
      <c r="L645" s="63"/>
      <c r="M645" s="63"/>
      <c r="N645" s="61"/>
    </row>
    <row r="646">
      <c r="H646" s="63"/>
      <c r="I646" s="63"/>
      <c r="J646" s="64"/>
      <c r="K646" s="63"/>
      <c r="L646" s="63"/>
      <c r="M646" s="63"/>
      <c r="N646" s="61"/>
    </row>
    <row r="647">
      <c r="H647" s="63"/>
      <c r="I647" s="63"/>
      <c r="J647" s="64"/>
      <c r="K647" s="63"/>
      <c r="L647" s="63"/>
      <c r="M647" s="63"/>
      <c r="N647" s="61"/>
    </row>
    <row r="648">
      <c r="H648" s="63"/>
      <c r="I648" s="63"/>
      <c r="J648" s="64"/>
      <c r="K648" s="63"/>
      <c r="L648" s="63"/>
      <c r="M648" s="63"/>
      <c r="N648" s="61"/>
    </row>
    <row r="649">
      <c r="H649" s="63"/>
      <c r="I649" s="63"/>
      <c r="J649" s="64"/>
      <c r="K649" s="63"/>
      <c r="L649" s="63"/>
      <c r="M649" s="63"/>
      <c r="N649" s="61"/>
    </row>
    <row r="650">
      <c r="H650" s="63"/>
      <c r="I650" s="63"/>
      <c r="J650" s="64"/>
      <c r="K650" s="63"/>
      <c r="L650" s="63"/>
      <c r="M650" s="63"/>
      <c r="N650" s="61"/>
    </row>
    <row r="651">
      <c r="H651" s="63"/>
      <c r="I651" s="63"/>
      <c r="J651" s="64"/>
      <c r="K651" s="63"/>
      <c r="L651" s="63"/>
      <c r="M651" s="63"/>
      <c r="N651" s="61"/>
    </row>
    <row r="652">
      <c r="H652" s="63"/>
      <c r="I652" s="63"/>
      <c r="J652" s="64"/>
      <c r="K652" s="63"/>
      <c r="L652" s="63"/>
      <c r="M652" s="63"/>
      <c r="N652" s="61"/>
    </row>
    <row r="653">
      <c r="H653" s="63"/>
      <c r="I653" s="63"/>
      <c r="J653" s="64"/>
      <c r="K653" s="63"/>
      <c r="L653" s="63"/>
      <c r="M653" s="63"/>
      <c r="N653" s="61"/>
    </row>
    <row r="654">
      <c r="H654" s="63"/>
      <c r="I654" s="63"/>
      <c r="J654" s="64"/>
      <c r="K654" s="63"/>
      <c r="L654" s="63"/>
      <c r="M654" s="63"/>
      <c r="N654" s="61"/>
    </row>
    <row r="655">
      <c r="H655" s="63"/>
      <c r="I655" s="63"/>
      <c r="J655" s="64"/>
      <c r="K655" s="63"/>
      <c r="L655" s="63"/>
      <c r="M655" s="63"/>
      <c r="N655" s="61"/>
    </row>
    <row r="656">
      <c r="H656" s="63"/>
      <c r="I656" s="63"/>
      <c r="J656" s="64"/>
      <c r="K656" s="63"/>
      <c r="L656" s="63"/>
      <c r="M656" s="63"/>
      <c r="N656" s="61"/>
    </row>
    <row r="657">
      <c r="H657" s="63"/>
      <c r="I657" s="63"/>
      <c r="J657" s="64"/>
      <c r="K657" s="63"/>
      <c r="L657" s="63"/>
      <c r="M657" s="63"/>
      <c r="N657" s="61"/>
    </row>
    <row r="658">
      <c r="H658" s="63"/>
      <c r="I658" s="63"/>
      <c r="J658" s="64"/>
      <c r="K658" s="63"/>
      <c r="L658" s="63"/>
      <c r="M658" s="63"/>
      <c r="N658" s="61"/>
    </row>
    <row r="659">
      <c r="H659" s="63"/>
      <c r="I659" s="63"/>
      <c r="J659" s="64"/>
      <c r="K659" s="63"/>
      <c r="L659" s="63"/>
      <c r="M659" s="63"/>
      <c r="N659" s="61"/>
    </row>
    <row r="660">
      <c r="H660" s="63"/>
      <c r="I660" s="63"/>
      <c r="J660" s="64"/>
      <c r="K660" s="63"/>
      <c r="L660" s="63"/>
      <c r="M660" s="63"/>
      <c r="N660" s="61"/>
    </row>
    <row r="661">
      <c r="H661" s="63"/>
      <c r="I661" s="63"/>
      <c r="J661" s="64"/>
      <c r="K661" s="63"/>
      <c r="L661" s="63"/>
      <c r="M661" s="63"/>
      <c r="N661" s="61"/>
    </row>
    <row r="662">
      <c r="H662" s="63"/>
      <c r="I662" s="63"/>
      <c r="J662" s="64"/>
      <c r="K662" s="63"/>
      <c r="L662" s="63"/>
      <c r="M662" s="63"/>
      <c r="N662" s="61"/>
    </row>
    <row r="663">
      <c r="H663" s="63"/>
      <c r="I663" s="63"/>
      <c r="J663" s="64"/>
      <c r="K663" s="63"/>
      <c r="L663" s="63"/>
      <c r="M663" s="63"/>
      <c r="N663" s="61"/>
    </row>
    <row r="664">
      <c r="H664" s="63"/>
      <c r="I664" s="63"/>
      <c r="J664" s="64"/>
      <c r="K664" s="63"/>
      <c r="L664" s="63"/>
      <c r="M664" s="63"/>
      <c r="N664" s="61"/>
    </row>
    <row r="665">
      <c r="H665" s="63"/>
      <c r="I665" s="63"/>
      <c r="J665" s="64"/>
      <c r="K665" s="63"/>
      <c r="L665" s="63"/>
      <c r="M665" s="63"/>
      <c r="N665" s="61"/>
    </row>
    <row r="666">
      <c r="H666" s="63"/>
      <c r="I666" s="63"/>
      <c r="J666" s="64"/>
      <c r="K666" s="63"/>
      <c r="L666" s="63"/>
      <c r="M666" s="63"/>
      <c r="N666" s="61"/>
    </row>
    <row r="667">
      <c r="H667" s="63"/>
      <c r="I667" s="63"/>
      <c r="J667" s="64"/>
      <c r="K667" s="63"/>
      <c r="L667" s="63"/>
      <c r="M667" s="63"/>
      <c r="N667" s="61"/>
    </row>
    <row r="668">
      <c r="H668" s="63"/>
      <c r="I668" s="63"/>
      <c r="J668" s="64"/>
      <c r="K668" s="63"/>
      <c r="L668" s="63"/>
      <c r="M668" s="63"/>
      <c r="N668" s="61"/>
    </row>
    <row r="669">
      <c r="H669" s="63"/>
      <c r="I669" s="63"/>
      <c r="J669" s="64"/>
      <c r="K669" s="63"/>
      <c r="L669" s="63"/>
      <c r="M669" s="63"/>
      <c r="N669" s="61"/>
    </row>
    <row r="670">
      <c r="H670" s="63"/>
      <c r="I670" s="63"/>
      <c r="J670" s="64"/>
      <c r="K670" s="63"/>
      <c r="L670" s="63"/>
      <c r="M670" s="63"/>
      <c r="N670" s="61"/>
    </row>
    <row r="671">
      <c r="H671" s="63"/>
      <c r="I671" s="63"/>
      <c r="J671" s="64"/>
      <c r="K671" s="63"/>
      <c r="L671" s="63"/>
      <c r="M671" s="63"/>
      <c r="N671" s="61"/>
    </row>
    <row r="672">
      <c r="H672" s="63"/>
      <c r="I672" s="63"/>
      <c r="J672" s="64"/>
      <c r="K672" s="63"/>
      <c r="L672" s="63"/>
      <c r="M672" s="63"/>
      <c r="N672" s="61"/>
    </row>
    <row r="673">
      <c r="H673" s="63"/>
      <c r="I673" s="63"/>
      <c r="J673" s="64"/>
      <c r="K673" s="63"/>
      <c r="L673" s="63"/>
      <c r="M673" s="63"/>
      <c r="N673" s="61"/>
    </row>
    <row r="674">
      <c r="H674" s="63"/>
      <c r="I674" s="63"/>
      <c r="J674" s="64"/>
      <c r="K674" s="63"/>
      <c r="L674" s="63"/>
      <c r="M674" s="63"/>
      <c r="N674" s="61"/>
    </row>
    <row r="675">
      <c r="H675" s="63"/>
      <c r="I675" s="63"/>
      <c r="J675" s="64"/>
      <c r="K675" s="63"/>
      <c r="L675" s="63"/>
      <c r="M675" s="63"/>
      <c r="N675" s="61"/>
    </row>
    <row r="676">
      <c r="H676" s="63"/>
      <c r="I676" s="63"/>
      <c r="J676" s="64"/>
      <c r="K676" s="63"/>
      <c r="L676" s="63"/>
      <c r="M676" s="63"/>
      <c r="N676" s="61"/>
    </row>
    <row r="677">
      <c r="H677" s="63"/>
      <c r="I677" s="63"/>
      <c r="J677" s="64"/>
      <c r="K677" s="63"/>
      <c r="L677" s="63"/>
      <c r="M677" s="63"/>
      <c r="N677" s="61"/>
    </row>
    <row r="678">
      <c r="H678" s="63"/>
      <c r="I678" s="63"/>
      <c r="J678" s="64"/>
      <c r="K678" s="63"/>
      <c r="L678" s="63"/>
      <c r="M678" s="63"/>
      <c r="N678" s="61"/>
    </row>
    <row r="679">
      <c r="H679" s="63"/>
      <c r="I679" s="63"/>
      <c r="J679" s="64"/>
      <c r="K679" s="63"/>
      <c r="L679" s="63"/>
      <c r="M679" s="63"/>
      <c r="N679" s="61"/>
    </row>
    <row r="680">
      <c r="H680" s="63"/>
      <c r="I680" s="63"/>
      <c r="J680" s="64"/>
      <c r="K680" s="63"/>
      <c r="L680" s="63"/>
      <c r="M680" s="63"/>
      <c r="N680" s="61"/>
    </row>
    <row r="681">
      <c r="H681" s="63"/>
      <c r="I681" s="63"/>
      <c r="J681" s="64"/>
      <c r="K681" s="63"/>
      <c r="L681" s="63"/>
      <c r="M681" s="63"/>
      <c r="N681" s="61"/>
    </row>
    <row r="682">
      <c r="H682" s="63"/>
      <c r="I682" s="63"/>
      <c r="J682" s="64"/>
      <c r="K682" s="63"/>
      <c r="L682" s="63"/>
      <c r="M682" s="63"/>
      <c r="N682" s="61"/>
    </row>
    <row r="683">
      <c r="H683" s="63"/>
      <c r="I683" s="63"/>
      <c r="J683" s="64"/>
      <c r="K683" s="63"/>
      <c r="L683" s="63"/>
      <c r="M683" s="63"/>
      <c r="N683" s="61"/>
    </row>
    <row r="684">
      <c r="H684" s="63"/>
      <c r="I684" s="63"/>
      <c r="J684" s="64"/>
      <c r="K684" s="63"/>
      <c r="L684" s="63"/>
      <c r="M684" s="63"/>
      <c r="N684" s="61"/>
    </row>
    <row r="685">
      <c r="H685" s="63"/>
      <c r="I685" s="63"/>
      <c r="J685" s="64"/>
      <c r="K685" s="63"/>
      <c r="L685" s="63"/>
      <c r="M685" s="63"/>
      <c r="N685" s="61"/>
    </row>
    <row r="686">
      <c r="H686" s="63"/>
      <c r="I686" s="63"/>
      <c r="J686" s="64"/>
      <c r="K686" s="63"/>
      <c r="L686" s="63"/>
      <c r="M686" s="63"/>
      <c r="N686" s="61"/>
    </row>
    <row r="687">
      <c r="H687" s="63"/>
      <c r="I687" s="63"/>
      <c r="J687" s="64"/>
      <c r="K687" s="63"/>
      <c r="L687" s="63"/>
      <c r="M687" s="63"/>
      <c r="N687" s="61"/>
    </row>
    <row r="688">
      <c r="H688" s="63"/>
      <c r="I688" s="63"/>
      <c r="J688" s="64"/>
      <c r="K688" s="63"/>
      <c r="L688" s="63"/>
      <c r="M688" s="63"/>
      <c r="N688" s="61"/>
    </row>
    <row r="689">
      <c r="H689" s="63"/>
      <c r="I689" s="63"/>
      <c r="J689" s="64"/>
      <c r="K689" s="63"/>
      <c r="L689" s="63"/>
      <c r="M689" s="63"/>
      <c r="N689" s="61"/>
    </row>
    <row r="690">
      <c r="H690" s="63"/>
      <c r="I690" s="63"/>
      <c r="J690" s="64"/>
      <c r="K690" s="63"/>
      <c r="L690" s="63"/>
      <c r="M690" s="63"/>
      <c r="N690" s="61"/>
    </row>
    <row r="691">
      <c r="H691" s="63"/>
      <c r="I691" s="63"/>
      <c r="J691" s="64"/>
      <c r="K691" s="63"/>
      <c r="L691" s="63"/>
      <c r="M691" s="63"/>
      <c r="N691" s="61"/>
    </row>
    <row r="692">
      <c r="H692" s="63"/>
      <c r="I692" s="63"/>
      <c r="J692" s="64"/>
      <c r="K692" s="63"/>
      <c r="L692" s="63"/>
      <c r="M692" s="63"/>
      <c r="N692" s="61"/>
    </row>
    <row r="693">
      <c r="H693" s="63"/>
      <c r="I693" s="63"/>
      <c r="J693" s="64"/>
      <c r="K693" s="63"/>
      <c r="L693" s="63"/>
      <c r="M693" s="63"/>
      <c r="N693" s="61"/>
    </row>
    <row r="694">
      <c r="H694" s="63"/>
      <c r="I694" s="63"/>
      <c r="J694" s="64"/>
      <c r="K694" s="63"/>
      <c r="L694" s="63"/>
      <c r="M694" s="63"/>
      <c r="N694" s="61"/>
    </row>
    <row r="695">
      <c r="H695" s="63"/>
      <c r="I695" s="63"/>
      <c r="J695" s="64"/>
      <c r="K695" s="63"/>
      <c r="L695" s="63"/>
      <c r="M695" s="63"/>
      <c r="N695" s="61"/>
    </row>
    <row r="696">
      <c r="H696" s="63"/>
      <c r="I696" s="63"/>
      <c r="J696" s="64"/>
      <c r="K696" s="63"/>
      <c r="L696" s="63"/>
      <c r="M696" s="63"/>
      <c r="N696" s="61"/>
    </row>
    <row r="697">
      <c r="H697" s="63"/>
      <c r="I697" s="63"/>
      <c r="J697" s="64"/>
      <c r="K697" s="63"/>
      <c r="L697" s="63"/>
      <c r="M697" s="63"/>
      <c r="N697" s="61"/>
    </row>
    <row r="698">
      <c r="H698" s="63"/>
      <c r="I698" s="63"/>
      <c r="J698" s="64"/>
      <c r="K698" s="63"/>
      <c r="L698" s="63"/>
      <c r="M698" s="63"/>
      <c r="N698" s="61"/>
    </row>
    <row r="699">
      <c r="H699" s="63"/>
      <c r="I699" s="63"/>
      <c r="J699" s="64"/>
      <c r="K699" s="63"/>
      <c r="L699" s="63"/>
      <c r="M699" s="63"/>
      <c r="N699" s="61"/>
    </row>
    <row r="700">
      <c r="H700" s="63"/>
      <c r="I700" s="63"/>
      <c r="J700" s="64"/>
      <c r="K700" s="63"/>
      <c r="L700" s="63"/>
      <c r="M700" s="63"/>
      <c r="N700" s="61"/>
    </row>
    <row r="701">
      <c r="H701" s="63"/>
      <c r="I701" s="63"/>
      <c r="J701" s="64"/>
      <c r="K701" s="63"/>
      <c r="L701" s="63"/>
      <c r="M701" s="63"/>
      <c r="N701" s="61"/>
    </row>
    <row r="702">
      <c r="H702" s="63"/>
      <c r="I702" s="63"/>
      <c r="J702" s="64"/>
      <c r="K702" s="63"/>
      <c r="L702" s="63"/>
      <c r="M702" s="63"/>
      <c r="N702" s="61"/>
    </row>
    <row r="703">
      <c r="H703" s="63"/>
      <c r="I703" s="63"/>
      <c r="J703" s="64"/>
      <c r="K703" s="63"/>
      <c r="L703" s="63"/>
      <c r="M703" s="63"/>
      <c r="N703" s="61"/>
    </row>
    <row r="704">
      <c r="H704" s="63"/>
      <c r="I704" s="63"/>
      <c r="J704" s="64"/>
      <c r="K704" s="63"/>
      <c r="L704" s="63"/>
      <c r="M704" s="63"/>
      <c r="N704" s="61"/>
    </row>
    <row r="705">
      <c r="H705" s="63"/>
      <c r="I705" s="63"/>
      <c r="J705" s="64"/>
      <c r="K705" s="63"/>
      <c r="L705" s="63"/>
      <c r="M705" s="63"/>
      <c r="N705" s="61"/>
    </row>
    <row r="706">
      <c r="H706" s="63"/>
      <c r="I706" s="63"/>
      <c r="J706" s="64"/>
      <c r="K706" s="63"/>
      <c r="L706" s="63"/>
      <c r="M706" s="63"/>
      <c r="N706" s="61"/>
    </row>
    <row r="707">
      <c r="H707" s="63"/>
      <c r="I707" s="63"/>
      <c r="J707" s="64"/>
      <c r="K707" s="63"/>
      <c r="L707" s="63"/>
      <c r="M707" s="63"/>
      <c r="N707" s="61"/>
    </row>
    <row r="708">
      <c r="H708" s="63"/>
      <c r="I708" s="63"/>
      <c r="J708" s="64"/>
      <c r="K708" s="63"/>
      <c r="L708" s="63"/>
      <c r="M708" s="63"/>
      <c r="N708" s="61"/>
    </row>
    <row r="709">
      <c r="H709" s="63"/>
      <c r="I709" s="63"/>
      <c r="J709" s="64"/>
      <c r="K709" s="63"/>
      <c r="L709" s="63"/>
      <c r="M709" s="63"/>
      <c r="N709" s="61"/>
    </row>
    <row r="710">
      <c r="H710" s="63"/>
      <c r="I710" s="63"/>
      <c r="J710" s="64"/>
      <c r="K710" s="63"/>
      <c r="L710" s="63"/>
      <c r="M710" s="63"/>
      <c r="N710" s="61"/>
    </row>
    <row r="711">
      <c r="H711" s="63"/>
      <c r="I711" s="63"/>
      <c r="J711" s="64"/>
      <c r="K711" s="63"/>
      <c r="L711" s="63"/>
      <c r="M711" s="63"/>
      <c r="N711" s="61"/>
    </row>
    <row r="712">
      <c r="H712" s="63"/>
      <c r="I712" s="63"/>
      <c r="J712" s="64"/>
      <c r="K712" s="63"/>
      <c r="L712" s="63"/>
      <c r="M712" s="63"/>
      <c r="N712" s="61"/>
    </row>
    <row r="713">
      <c r="H713" s="63"/>
      <c r="I713" s="63"/>
      <c r="J713" s="64"/>
      <c r="K713" s="63"/>
      <c r="L713" s="63"/>
      <c r="M713" s="63"/>
      <c r="N713" s="61"/>
    </row>
    <row r="714">
      <c r="H714" s="63"/>
      <c r="I714" s="63"/>
      <c r="J714" s="64"/>
      <c r="K714" s="63"/>
      <c r="L714" s="63"/>
      <c r="M714" s="63"/>
      <c r="N714" s="61"/>
    </row>
    <row r="715">
      <c r="H715" s="63"/>
      <c r="I715" s="63"/>
      <c r="J715" s="64"/>
      <c r="K715" s="63"/>
      <c r="L715" s="63"/>
      <c r="M715" s="63"/>
      <c r="N715" s="61"/>
    </row>
    <row r="716">
      <c r="H716" s="63"/>
      <c r="I716" s="63"/>
      <c r="J716" s="64"/>
      <c r="K716" s="63"/>
      <c r="L716" s="63"/>
      <c r="M716" s="63"/>
      <c r="N716" s="61"/>
    </row>
    <row r="717">
      <c r="H717" s="63"/>
      <c r="I717" s="63"/>
      <c r="J717" s="64"/>
      <c r="K717" s="63"/>
      <c r="L717" s="63"/>
      <c r="M717" s="63"/>
      <c r="N717" s="61"/>
    </row>
    <row r="718">
      <c r="H718" s="63"/>
      <c r="I718" s="63"/>
      <c r="J718" s="64"/>
      <c r="K718" s="63"/>
      <c r="L718" s="63"/>
      <c r="M718" s="63"/>
      <c r="N718" s="61"/>
    </row>
    <row r="719">
      <c r="H719" s="63"/>
      <c r="I719" s="63"/>
      <c r="J719" s="64"/>
      <c r="K719" s="63"/>
      <c r="L719" s="63"/>
      <c r="M719" s="63"/>
      <c r="N719" s="61"/>
    </row>
    <row r="720">
      <c r="H720" s="63"/>
      <c r="I720" s="63"/>
      <c r="J720" s="64"/>
      <c r="K720" s="63"/>
      <c r="L720" s="63"/>
      <c r="M720" s="63"/>
      <c r="N720" s="61"/>
    </row>
    <row r="721">
      <c r="H721" s="63"/>
      <c r="I721" s="63"/>
      <c r="J721" s="64"/>
      <c r="K721" s="63"/>
      <c r="L721" s="63"/>
      <c r="M721" s="63"/>
      <c r="N721" s="61"/>
    </row>
    <row r="722">
      <c r="H722" s="63"/>
      <c r="I722" s="63"/>
      <c r="J722" s="64"/>
      <c r="K722" s="63"/>
      <c r="L722" s="63"/>
      <c r="M722" s="63"/>
      <c r="N722" s="61"/>
    </row>
    <row r="723">
      <c r="H723" s="63"/>
      <c r="I723" s="63"/>
      <c r="J723" s="64"/>
      <c r="K723" s="63"/>
      <c r="L723" s="63"/>
      <c r="M723" s="63"/>
      <c r="N723" s="61"/>
    </row>
    <row r="724">
      <c r="H724" s="63"/>
      <c r="I724" s="63"/>
      <c r="J724" s="64"/>
      <c r="K724" s="63"/>
      <c r="L724" s="63"/>
      <c r="M724" s="63"/>
      <c r="N724" s="61"/>
    </row>
    <row r="725">
      <c r="H725" s="63"/>
      <c r="I725" s="63"/>
      <c r="J725" s="64"/>
      <c r="K725" s="63"/>
      <c r="L725" s="63"/>
      <c r="M725" s="63"/>
      <c r="N725" s="61"/>
    </row>
    <row r="726">
      <c r="H726" s="63"/>
      <c r="I726" s="63"/>
      <c r="J726" s="64"/>
      <c r="K726" s="63"/>
      <c r="L726" s="63"/>
      <c r="M726" s="63"/>
      <c r="N726" s="61"/>
    </row>
    <row r="727">
      <c r="H727" s="63"/>
      <c r="I727" s="63"/>
      <c r="J727" s="64"/>
      <c r="K727" s="63"/>
      <c r="L727" s="63"/>
      <c r="M727" s="63"/>
      <c r="N727" s="61"/>
    </row>
    <row r="728">
      <c r="H728" s="63"/>
      <c r="I728" s="63"/>
      <c r="J728" s="64"/>
      <c r="K728" s="63"/>
      <c r="L728" s="63"/>
      <c r="M728" s="63"/>
      <c r="N728" s="61"/>
    </row>
    <row r="729">
      <c r="H729" s="63"/>
      <c r="I729" s="63"/>
      <c r="J729" s="64"/>
      <c r="K729" s="63"/>
      <c r="L729" s="63"/>
      <c r="M729" s="63"/>
      <c r="N729" s="61"/>
    </row>
    <row r="730">
      <c r="H730" s="63"/>
      <c r="I730" s="63"/>
      <c r="J730" s="64"/>
      <c r="K730" s="63"/>
      <c r="L730" s="63"/>
      <c r="M730" s="63"/>
      <c r="N730" s="61"/>
    </row>
    <row r="731">
      <c r="H731" s="63"/>
      <c r="I731" s="63"/>
      <c r="J731" s="64"/>
      <c r="K731" s="63"/>
      <c r="L731" s="63"/>
      <c r="M731" s="63"/>
      <c r="N731" s="61"/>
    </row>
    <row r="732">
      <c r="H732" s="63"/>
      <c r="I732" s="63"/>
      <c r="J732" s="64"/>
      <c r="K732" s="63"/>
      <c r="L732" s="63"/>
      <c r="M732" s="63"/>
      <c r="N732" s="61"/>
    </row>
    <row r="733">
      <c r="H733" s="63"/>
      <c r="I733" s="63"/>
      <c r="J733" s="64"/>
      <c r="K733" s="63"/>
      <c r="L733" s="63"/>
      <c r="M733" s="63"/>
      <c r="N733" s="61"/>
    </row>
    <row r="734">
      <c r="H734" s="63"/>
      <c r="I734" s="63"/>
      <c r="J734" s="64"/>
      <c r="K734" s="63"/>
      <c r="L734" s="63"/>
      <c r="M734" s="63"/>
      <c r="N734" s="61"/>
    </row>
    <row r="735">
      <c r="H735" s="63"/>
      <c r="I735" s="63"/>
      <c r="J735" s="64"/>
      <c r="K735" s="63"/>
      <c r="L735" s="63"/>
      <c r="M735" s="63"/>
      <c r="N735" s="61"/>
    </row>
    <row r="736">
      <c r="H736" s="63"/>
      <c r="I736" s="63"/>
      <c r="J736" s="64"/>
      <c r="K736" s="63"/>
      <c r="L736" s="63"/>
      <c r="M736" s="63"/>
      <c r="N736" s="61"/>
    </row>
    <row r="737">
      <c r="H737" s="63"/>
      <c r="I737" s="63"/>
      <c r="J737" s="64"/>
      <c r="K737" s="63"/>
      <c r="L737" s="63"/>
      <c r="M737" s="63"/>
      <c r="N737" s="61"/>
    </row>
    <row r="738">
      <c r="H738" s="63"/>
      <c r="I738" s="63"/>
      <c r="J738" s="64"/>
      <c r="K738" s="63"/>
      <c r="L738" s="63"/>
      <c r="M738" s="63"/>
      <c r="N738" s="61"/>
    </row>
    <row r="739">
      <c r="H739" s="63"/>
      <c r="I739" s="63"/>
      <c r="J739" s="64"/>
      <c r="K739" s="63"/>
      <c r="L739" s="63"/>
      <c r="M739" s="63"/>
      <c r="N739" s="61"/>
    </row>
    <row r="740">
      <c r="H740" s="63"/>
      <c r="I740" s="63"/>
      <c r="J740" s="64"/>
      <c r="K740" s="63"/>
      <c r="L740" s="63"/>
      <c r="M740" s="63"/>
      <c r="N740" s="61"/>
    </row>
    <row r="741">
      <c r="H741" s="63"/>
      <c r="I741" s="63"/>
      <c r="J741" s="64"/>
      <c r="K741" s="63"/>
      <c r="L741" s="63"/>
      <c r="M741" s="63"/>
      <c r="N741" s="61"/>
    </row>
    <row r="742">
      <c r="H742" s="63"/>
      <c r="I742" s="63"/>
      <c r="J742" s="64"/>
      <c r="K742" s="63"/>
      <c r="L742" s="63"/>
      <c r="M742" s="63"/>
      <c r="N742" s="61"/>
    </row>
    <row r="743">
      <c r="H743" s="63"/>
      <c r="I743" s="63"/>
      <c r="J743" s="64"/>
      <c r="K743" s="63"/>
      <c r="L743" s="63"/>
      <c r="M743" s="63"/>
      <c r="N743" s="61"/>
    </row>
    <row r="744">
      <c r="H744" s="63"/>
      <c r="I744" s="63"/>
      <c r="J744" s="64"/>
      <c r="K744" s="63"/>
      <c r="L744" s="63"/>
      <c r="M744" s="63"/>
      <c r="N744" s="61"/>
    </row>
    <row r="745">
      <c r="H745" s="63"/>
      <c r="I745" s="63"/>
      <c r="J745" s="64"/>
      <c r="K745" s="63"/>
      <c r="L745" s="63"/>
      <c r="M745" s="63"/>
      <c r="N745" s="61"/>
    </row>
    <row r="746">
      <c r="H746" s="63"/>
      <c r="I746" s="63"/>
      <c r="J746" s="64"/>
      <c r="K746" s="63"/>
      <c r="L746" s="63"/>
      <c r="M746" s="63"/>
      <c r="N746" s="61"/>
    </row>
    <row r="747">
      <c r="H747" s="63"/>
      <c r="I747" s="63"/>
      <c r="J747" s="64"/>
      <c r="K747" s="63"/>
      <c r="L747" s="63"/>
      <c r="M747" s="63"/>
      <c r="N747" s="61"/>
    </row>
    <row r="748">
      <c r="H748" s="63"/>
      <c r="I748" s="63"/>
      <c r="J748" s="64"/>
      <c r="K748" s="63"/>
      <c r="L748" s="63"/>
      <c r="M748" s="63"/>
      <c r="N748" s="61"/>
    </row>
    <row r="749">
      <c r="H749" s="63"/>
      <c r="I749" s="63"/>
      <c r="J749" s="64"/>
      <c r="K749" s="63"/>
      <c r="L749" s="63"/>
      <c r="M749" s="63"/>
      <c r="N749" s="61"/>
    </row>
    <row r="750">
      <c r="H750" s="63"/>
      <c r="I750" s="63"/>
      <c r="J750" s="64"/>
      <c r="K750" s="63"/>
      <c r="L750" s="63"/>
      <c r="M750" s="63"/>
      <c r="N750" s="61"/>
    </row>
    <row r="751">
      <c r="H751" s="63"/>
      <c r="I751" s="63"/>
      <c r="J751" s="64"/>
      <c r="K751" s="63"/>
      <c r="L751" s="63"/>
      <c r="M751" s="63"/>
      <c r="N751" s="61"/>
    </row>
    <row r="752">
      <c r="H752" s="63"/>
      <c r="I752" s="63"/>
      <c r="J752" s="64"/>
      <c r="K752" s="63"/>
      <c r="L752" s="63"/>
      <c r="M752" s="63"/>
      <c r="N752" s="61"/>
    </row>
    <row r="753">
      <c r="H753" s="63"/>
      <c r="I753" s="63"/>
      <c r="J753" s="64"/>
      <c r="K753" s="63"/>
      <c r="L753" s="63"/>
      <c r="M753" s="63"/>
      <c r="N753" s="61"/>
    </row>
    <row r="754">
      <c r="H754" s="63"/>
      <c r="I754" s="63"/>
      <c r="J754" s="64"/>
      <c r="K754" s="63"/>
      <c r="L754" s="63"/>
      <c r="M754" s="63"/>
      <c r="N754" s="61"/>
    </row>
    <row r="755">
      <c r="H755" s="63"/>
      <c r="I755" s="63"/>
      <c r="J755" s="64"/>
      <c r="K755" s="63"/>
      <c r="L755" s="63"/>
      <c r="M755" s="63"/>
      <c r="N755" s="61"/>
    </row>
    <row r="756">
      <c r="H756" s="63"/>
      <c r="I756" s="63"/>
      <c r="J756" s="64"/>
      <c r="K756" s="63"/>
      <c r="L756" s="63"/>
      <c r="M756" s="63"/>
      <c r="N756" s="61"/>
    </row>
    <row r="757">
      <c r="H757" s="63"/>
      <c r="I757" s="63"/>
      <c r="J757" s="64"/>
      <c r="K757" s="63"/>
      <c r="L757" s="63"/>
      <c r="M757" s="63"/>
      <c r="N757" s="61"/>
    </row>
    <row r="758">
      <c r="H758" s="63"/>
      <c r="I758" s="63"/>
      <c r="J758" s="64"/>
      <c r="K758" s="63"/>
      <c r="L758" s="63"/>
      <c r="M758" s="63"/>
      <c r="N758" s="61"/>
    </row>
    <row r="759">
      <c r="H759" s="63"/>
      <c r="I759" s="63"/>
      <c r="J759" s="64"/>
      <c r="K759" s="63"/>
      <c r="L759" s="63"/>
      <c r="M759" s="63"/>
      <c r="N759" s="61"/>
    </row>
    <row r="760">
      <c r="H760" s="63"/>
      <c r="I760" s="63"/>
      <c r="J760" s="64"/>
      <c r="K760" s="63"/>
      <c r="L760" s="63"/>
      <c r="M760" s="63"/>
      <c r="N760" s="61"/>
    </row>
    <row r="761">
      <c r="H761" s="63"/>
      <c r="I761" s="63"/>
      <c r="J761" s="64"/>
      <c r="K761" s="63"/>
      <c r="L761" s="63"/>
      <c r="M761" s="63"/>
      <c r="N761" s="61"/>
    </row>
    <row r="762">
      <c r="H762" s="63"/>
      <c r="I762" s="63"/>
      <c r="J762" s="64"/>
      <c r="K762" s="63"/>
      <c r="L762" s="63"/>
      <c r="M762" s="63"/>
      <c r="N762" s="61"/>
    </row>
    <row r="763">
      <c r="H763" s="63"/>
      <c r="I763" s="63"/>
      <c r="J763" s="64"/>
      <c r="K763" s="63"/>
      <c r="L763" s="63"/>
      <c r="M763" s="63"/>
      <c r="N763" s="61"/>
    </row>
    <row r="764">
      <c r="H764" s="63"/>
      <c r="I764" s="63"/>
      <c r="J764" s="64"/>
      <c r="K764" s="63"/>
      <c r="L764" s="63"/>
      <c r="M764" s="63"/>
      <c r="N764" s="61"/>
    </row>
    <row r="765">
      <c r="H765" s="63"/>
      <c r="I765" s="63"/>
      <c r="J765" s="64"/>
      <c r="K765" s="63"/>
      <c r="L765" s="63"/>
      <c r="M765" s="63"/>
      <c r="N765" s="61"/>
    </row>
    <row r="766">
      <c r="H766" s="63"/>
      <c r="I766" s="63"/>
      <c r="J766" s="64"/>
      <c r="K766" s="63"/>
      <c r="L766" s="63"/>
      <c r="M766" s="63"/>
      <c r="N766" s="61"/>
    </row>
    <row r="767">
      <c r="H767" s="63"/>
      <c r="I767" s="63"/>
      <c r="J767" s="64"/>
      <c r="K767" s="63"/>
      <c r="L767" s="63"/>
      <c r="M767" s="63"/>
      <c r="N767" s="61"/>
    </row>
    <row r="768">
      <c r="H768" s="63"/>
      <c r="I768" s="63"/>
      <c r="J768" s="64"/>
      <c r="K768" s="63"/>
      <c r="L768" s="63"/>
      <c r="M768" s="63"/>
      <c r="N768" s="61"/>
    </row>
    <row r="769">
      <c r="H769" s="63"/>
      <c r="I769" s="63"/>
      <c r="J769" s="64"/>
      <c r="K769" s="63"/>
      <c r="L769" s="63"/>
      <c r="M769" s="63"/>
      <c r="N769" s="61"/>
    </row>
    <row r="770">
      <c r="H770" s="63"/>
      <c r="I770" s="63"/>
      <c r="J770" s="64"/>
      <c r="K770" s="63"/>
      <c r="L770" s="63"/>
      <c r="M770" s="63"/>
      <c r="N770" s="61"/>
    </row>
    <row r="771">
      <c r="H771" s="63"/>
      <c r="I771" s="63"/>
      <c r="J771" s="64"/>
      <c r="K771" s="63"/>
      <c r="L771" s="63"/>
      <c r="M771" s="63"/>
      <c r="N771" s="61"/>
    </row>
    <row r="772">
      <c r="H772" s="63"/>
      <c r="I772" s="63"/>
      <c r="J772" s="64"/>
      <c r="K772" s="63"/>
      <c r="L772" s="63"/>
      <c r="M772" s="63"/>
      <c r="N772" s="61"/>
    </row>
    <row r="773">
      <c r="H773" s="63"/>
      <c r="I773" s="63"/>
      <c r="J773" s="64"/>
      <c r="K773" s="63"/>
      <c r="L773" s="63"/>
      <c r="M773" s="63"/>
      <c r="N773" s="61"/>
    </row>
    <row r="774">
      <c r="H774" s="63"/>
      <c r="I774" s="63"/>
      <c r="J774" s="64"/>
      <c r="K774" s="63"/>
      <c r="L774" s="63"/>
      <c r="M774" s="63"/>
      <c r="N774" s="61"/>
    </row>
    <row r="775">
      <c r="H775" s="63"/>
      <c r="I775" s="63"/>
      <c r="J775" s="64"/>
      <c r="K775" s="63"/>
      <c r="L775" s="63"/>
      <c r="M775" s="63"/>
      <c r="N775" s="61"/>
    </row>
    <row r="776">
      <c r="H776" s="63"/>
      <c r="I776" s="63"/>
      <c r="J776" s="64"/>
      <c r="K776" s="63"/>
      <c r="L776" s="63"/>
      <c r="M776" s="63"/>
      <c r="N776" s="61"/>
    </row>
    <row r="777">
      <c r="H777" s="63"/>
      <c r="I777" s="63"/>
      <c r="J777" s="64"/>
      <c r="K777" s="63"/>
      <c r="L777" s="63"/>
      <c r="M777" s="63"/>
      <c r="N777" s="61"/>
    </row>
    <row r="778">
      <c r="H778" s="63"/>
      <c r="I778" s="63"/>
      <c r="J778" s="64"/>
      <c r="K778" s="63"/>
      <c r="L778" s="63"/>
      <c r="M778" s="63"/>
      <c r="N778" s="61"/>
    </row>
    <row r="779">
      <c r="H779" s="63"/>
      <c r="I779" s="63"/>
      <c r="J779" s="64"/>
      <c r="K779" s="63"/>
      <c r="L779" s="63"/>
      <c r="M779" s="63"/>
      <c r="N779" s="61"/>
    </row>
    <row r="780">
      <c r="H780" s="63"/>
      <c r="I780" s="63"/>
      <c r="J780" s="64"/>
      <c r="K780" s="63"/>
      <c r="L780" s="63"/>
      <c r="M780" s="63"/>
      <c r="N780" s="61"/>
    </row>
    <row r="781">
      <c r="H781" s="63"/>
      <c r="I781" s="63"/>
      <c r="J781" s="64"/>
      <c r="K781" s="63"/>
      <c r="L781" s="63"/>
      <c r="M781" s="63"/>
      <c r="N781" s="61"/>
    </row>
    <row r="782">
      <c r="H782" s="63"/>
      <c r="I782" s="63"/>
      <c r="J782" s="64"/>
      <c r="K782" s="63"/>
      <c r="L782" s="63"/>
      <c r="M782" s="63"/>
      <c r="N782" s="61"/>
    </row>
    <row r="783">
      <c r="H783" s="63"/>
      <c r="I783" s="63"/>
      <c r="J783" s="64"/>
      <c r="K783" s="63"/>
      <c r="L783" s="63"/>
      <c r="M783" s="63"/>
      <c r="N783" s="61"/>
    </row>
    <row r="784">
      <c r="H784" s="63"/>
      <c r="I784" s="63"/>
      <c r="J784" s="64"/>
      <c r="K784" s="63"/>
      <c r="L784" s="63"/>
      <c r="M784" s="63"/>
      <c r="N784" s="61"/>
    </row>
    <row r="785">
      <c r="H785" s="63"/>
      <c r="I785" s="63"/>
      <c r="J785" s="64"/>
      <c r="K785" s="63"/>
      <c r="L785" s="63"/>
      <c r="M785" s="63"/>
      <c r="N785" s="61"/>
    </row>
    <row r="786">
      <c r="H786" s="63"/>
      <c r="I786" s="63"/>
      <c r="J786" s="64"/>
      <c r="K786" s="63"/>
      <c r="L786" s="63"/>
      <c r="M786" s="63"/>
      <c r="N786" s="61"/>
    </row>
    <row r="787">
      <c r="H787" s="63"/>
      <c r="I787" s="63"/>
      <c r="J787" s="64"/>
      <c r="K787" s="63"/>
      <c r="L787" s="63"/>
      <c r="M787" s="63"/>
      <c r="N787" s="61"/>
    </row>
    <row r="788">
      <c r="H788" s="63"/>
      <c r="I788" s="63"/>
      <c r="J788" s="64"/>
      <c r="K788" s="63"/>
      <c r="L788" s="63"/>
      <c r="M788" s="63"/>
      <c r="N788" s="61"/>
    </row>
    <row r="789">
      <c r="H789" s="63"/>
      <c r="I789" s="63"/>
      <c r="J789" s="64"/>
      <c r="K789" s="63"/>
      <c r="L789" s="63"/>
      <c r="M789" s="63"/>
      <c r="N789" s="61"/>
    </row>
    <row r="790">
      <c r="H790" s="63"/>
      <c r="I790" s="63"/>
      <c r="J790" s="64"/>
      <c r="K790" s="63"/>
      <c r="L790" s="63"/>
      <c r="M790" s="63"/>
      <c r="N790" s="61"/>
    </row>
    <row r="791">
      <c r="H791" s="63"/>
      <c r="I791" s="63"/>
      <c r="J791" s="64"/>
      <c r="K791" s="63"/>
      <c r="L791" s="63"/>
      <c r="M791" s="63"/>
      <c r="N791" s="61"/>
    </row>
    <row r="792">
      <c r="H792" s="63"/>
      <c r="I792" s="63"/>
      <c r="J792" s="64"/>
      <c r="K792" s="63"/>
      <c r="L792" s="63"/>
      <c r="M792" s="63"/>
      <c r="N792" s="61"/>
    </row>
    <row r="793">
      <c r="H793" s="63"/>
      <c r="I793" s="63"/>
      <c r="J793" s="64"/>
      <c r="K793" s="63"/>
      <c r="L793" s="63"/>
      <c r="M793" s="63"/>
      <c r="N793" s="61"/>
    </row>
    <row r="794">
      <c r="H794" s="63"/>
      <c r="I794" s="63"/>
      <c r="J794" s="64"/>
      <c r="K794" s="63"/>
      <c r="L794" s="63"/>
      <c r="M794" s="63"/>
      <c r="N794" s="61"/>
    </row>
    <row r="795">
      <c r="H795" s="63"/>
      <c r="I795" s="63"/>
      <c r="J795" s="64"/>
      <c r="K795" s="63"/>
      <c r="L795" s="63"/>
      <c r="M795" s="63"/>
      <c r="N795" s="61"/>
    </row>
    <row r="796">
      <c r="H796" s="63"/>
      <c r="I796" s="63"/>
      <c r="J796" s="64"/>
      <c r="K796" s="63"/>
      <c r="L796" s="63"/>
      <c r="M796" s="63"/>
      <c r="N796" s="61"/>
    </row>
    <row r="797">
      <c r="H797" s="63"/>
      <c r="I797" s="63"/>
      <c r="J797" s="64"/>
      <c r="K797" s="63"/>
      <c r="L797" s="63"/>
      <c r="M797" s="63"/>
      <c r="N797" s="61"/>
    </row>
    <row r="798">
      <c r="H798" s="63"/>
      <c r="I798" s="63"/>
      <c r="J798" s="64"/>
      <c r="K798" s="63"/>
      <c r="L798" s="63"/>
      <c r="M798" s="63"/>
      <c r="N798" s="61"/>
    </row>
    <row r="799">
      <c r="H799" s="63"/>
      <c r="I799" s="63"/>
      <c r="J799" s="64"/>
      <c r="K799" s="63"/>
      <c r="L799" s="63"/>
      <c r="M799" s="63"/>
      <c r="N799" s="61"/>
    </row>
    <row r="800">
      <c r="H800" s="63"/>
      <c r="I800" s="63"/>
      <c r="J800" s="64"/>
      <c r="K800" s="63"/>
      <c r="L800" s="63"/>
      <c r="M800" s="63"/>
      <c r="N800" s="61"/>
    </row>
    <row r="801">
      <c r="H801" s="63"/>
      <c r="I801" s="63"/>
      <c r="J801" s="64"/>
      <c r="K801" s="63"/>
      <c r="L801" s="63"/>
      <c r="M801" s="63"/>
      <c r="N801" s="61"/>
    </row>
    <row r="802">
      <c r="H802" s="63"/>
      <c r="I802" s="63"/>
      <c r="J802" s="64"/>
      <c r="K802" s="63"/>
      <c r="L802" s="63"/>
      <c r="M802" s="63"/>
      <c r="N802" s="61"/>
    </row>
    <row r="803">
      <c r="H803" s="63"/>
      <c r="I803" s="63"/>
      <c r="J803" s="64"/>
      <c r="K803" s="63"/>
      <c r="L803" s="63"/>
      <c r="M803" s="63"/>
      <c r="N803" s="61"/>
    </row>
    <row r="804">
      <c r="H804" s="63"/>
      <c r="I804" s="63"/>
      <c r="J804" s="64"/>
      <c r="K804" s="63"/>
      <c r="L804" s="63"/>
      <c r="M804" s="63"/>
      <c r="N804" s="61"/>
    </row>
    <row r="805">
      <c r="H805" s="63"/>
      <c r="I805" s="63"/>
      <c r="J805" s="64"/>
      <c r="K805" s="63"/>
      <c r="L805" s="63"/>
      <c r="M805" s="63"/>
      <c r="N805" s="61"/>
    </row>
    <row r="806">
      <c r="H806" s="63"/>
      <c r="I806" s="63"/>
      <c r="J806" s="64"/>
      <c r="K806" s="63"/>
      <c r="L806" s="63"/>
      <c r="M806" s="63"/>
      <c r="N806" s="61"/>
    </row>
    <row r="807">
      <c r="H807" s="63"/>
      <c r="I807" s="63"/>
      <c r="J807" s="64"/>
      <c r="K807" s="63"/>
      <c r="L807" s="63"/>
      <c r="M807" s="63"/>
      <c r="N807" s="61"/>
    </row>
    <row r="808">
      <c r="H808" s="63"/>
      <c r="I808" s="63"/>
      <c r="J808" s="64"/>
      <c r="K808" s="63"/>
      <c r="L808" s="63"/>
      <c r="M808" s="63"/>
      <c r="N808" s="61"/>
    </row>
    <row r="809">
      <c r="H809" s="63"/>
      <c r="I809" s="63"/>
      <c r="J809" s="64"/>
      <c r="K809" s="63"/>
      <c r="L809" s="63"/>
      <c r="M809" s="63"/>
      <c r="N809" s="61"/>
    </row>
    <row r="810">
      <c r="H810" s="63"/>
      <c r="I810" s="63"/>
      <c r="J810" s="64"/>
      <c r="K810" s="63"/>
      <c r="L810" s="63"/>
      <c r="M810" s="63"/>
      <c r="N810" s="61"/>
    </row>
    <row r="811">
      <c r="H811" s="63"/>
      <c r="I811" s="63"/>
      <c r="J811" s="64"/>
      <c r="K811" s="63"/>
      <c r="L811" s="63"/>
      <c r="M811" s="63"/>
      <c r="N811" s="61"/>
    </row>
    <row r="812">
      <c r="H812" s="63"/>
      <c r="I812" s="63"/>
      <c r="J812" s="64"/>
      <c r="K812" s="63"/>
      <c r="L812" s="63"/>
      <c r="M812" s="63"/>
      <c r="N812" s="61"/>
    </row>
    <row r="813">
      <c r="H813" s="63"/>
      <c r="I813" s="63"/>
      <c r="J813" s="64"/>
      <c r="K813" s="63"/>
      <c r="L813" s="63"/>
      <c r="M813" s="63"/>
      <c r="N813" s="61"/>
    </row>
    <row r="814">
      <c r="H814" s="63"/>
      <c r="I814" s="63"/>
      <c r="J814" s="64"/>
      <c r="K814" s="63"/>
      <c r="L814" s="63"/>
      <c r="M814" s="63"/>
      <c r="N814" s="61"/>
    </row>
    <row r="815">
      <c r="H815" s="63"/>
      <c r="I815" s="63"/>
      <c r="J815" s="64"/>
      <c r="K815" s="63"/>
      <c r="L815" s="63"/>
      <c r="M815" s="63"/>
      <c r="N815" s="61"/>
    </row>
    <row r="816">
      <c r="H816" s="63"/>
      <c r="I816" s="63"/>
      <c r="J816" s="64"/>
      <c r="K816" s="63"/>
      <c r="L816" s="63"/>
      <c r="M816" s="63"/>
      <c r="N816" s="61"/>
    </row>
    <row r="817">
      <c r="H817" s="63"/>
      <c r="I817" s="63"/>
      <c r="J817" s="64"/>
      <c r="K817" s="63"/>
      <c r="L817" s="63"/>
      <c r="M817" s="63"/>
      <c r="N817" s="61"/>
    </row>
    <row r="818">
      <c r="H818" s="63"/>
      <c r="I818" s="63"/>
      <c r="J818" s="64"/>
      <c r="K818" s="63"/>
      <c r="L818" s="63"/>
      <c r="M818" s="63"/>
      <c r="N818" s="61"/>
    </row>
    <row r="819">
      <c r="H819" s="63"/>
      <c r="I819" s="63"/>
      <c r="J819" s="64"/>
      <c r="K819" s="63"/>
      <c r="L819" s="63"/>
      <c r="M819" s="63"/>
      <c r="N819" s="61"/>
    </row>
    <row r="820">
      <c r="H820" s="63"/>
      <c r="I820" s="63"/>
      <c r="J820" s="64"/>
      <c r="K820" s="63"/>
      <c r="L820" s="63"/>
      <c r="M820" s="63"/>
      <c r="N820" s="61"/>
    </row>
    <row r="821">
      <c r="H821" s="63"/>
      <c r="I821" s="63"/>
      <c r="J821" s="64"/>
      <c r="K821" s="63"/>
      <c r="L821" s="63"/>
      <c r="M821" s="63"/>
      <c r="N821" s="61"/>
    </row>
    <row r="822">
      <c r="H822" s="63"/>
      <c r="I822" s="63"/>
      <c r="J822" s="64"/>
      <c r="K822" s="63"/>
      <c r="L822" s="63"/>
      <c r="M822" s="63"/>
      <c r="N822" s="61"/>
    </row>
    <row r="823">
      <c r="H823" s="63"/>
      <c r="I823" s="63"/>
      <c r="J823" s="64"/>
      <c r="K823" s="63"/>
      <c r="L823" s="63"/>
      <c r="M823" s="63"/>
      <c r="N823" s="61"/>
    </row>
    <row r="824">
      <c r="H824" s="63"/>
      <c r="I824" s="63"/>
      <c r="J824" s="64"/>
      <c r="K824" s="63"/>
      <c r="L824" s="63"/>
      <c r="M824" s="63"/>
      <c r="N824" s="61"/>
    </row>
    <row r="825">
      <c r="H825" s="63"/>
      <c r="I825" s="63"/>
      <c r="J825" s="64"/>
      <c r="K825" s="63"/>
      <c r="L825" s="63"/>
      <c r="M825" s="63"/>
      <c r="N825" s="61"/>
    </row>
    <row r="826">
      <c r="H826" s="63"/>
      <c r="I826" s="63"/>
      <c r="J826" s="64"/>
      <c r="K826" s="63"/>
      <c r="L826" s="63"/>
      <c r="M826" s="63"/>
      <c r="N826" s="61"/>
    </row>
    <row r="827">
      <c r="H827" s="63"/>
      <c r="I827" s="63"/>
      <c r="J827" s="64"/>
      <c r="K827" s="63"/>
      <c r="L827" s="63"/>
      <c r="M827" s="63"/>
      <c r="N827" s="61"/>
    </row>
    <row r="828">
      <c r="H828" s="63"/>
      <c r="I828" s="63"/>
      <c r="J828" s="64"/>
      <c r="K828" s="63"/>
      <c r="L828" s="63"/>
      <c r="M828" s="63"/>
      <c r="N828" s="61"/>
    </row>
    <row r="829">
      <c r="H829" s="63"/>
      <c r="I829" s="63"/>
      <c r="J829" s="64"/>
      <c r="K829" s="63"/>
      <c r="L829" s="63"/>
      <c r="M829" s="63"/>
      <c r="N829" s="61"/>
    </row>
    <row r="830">
      <c r="H830" s="63"/>
      <c r="I830" s="63"/>
      <c r="J830" s="64"/>
      <c r="K830" s="63"/>
      <c r="L830" s="63"/>
      <c r="M830" s="63"/>
      <c r="N830" s="61"/>
    </row>
    <row r="831">
      <c r="H831" s="63"/>
      <c r="I831" s="63"/>
      <c r="J831" s="64"/>
      <c r="K831" s="63"/>
      <c r="L831" s="63"/>
      <c r="M831" s="63"/>
      <c r="N831" s="61"/>
    </row>
    <row r="832">
      <c r="H832" s="63"/>
      <c r="I832" s="63"/>
      <c r="J832" s="64"/>
      <c r="K832" s="63"/>
      <c r="L832" s="63"/>
      <c r="M832" s="63"/>
      <c r="N832" s="61"/>
    </row>
    <row r="833">
      <c r="H833" s="63"/>
      <c r="I833" s="63"/>
      <c r="J833" s="64"/>
      <c r="K833" s="63"/>
      <c r="L833" s="63"/>
      <c r="M833" s="63"/>
      <c r="N833" s="61"/>
    </row>
    <row r="834">
      <c r="H834" s="63"/>
      <c r="I834" s="63"/>
      <c r="J834" s="64"/>
      <c r="K834" s="63"/>
      <c r="L834" s="63"/>
      <c r="M834" s="63"/>
      <c r="N834" s="61"/>
    </row>
    <row r="835">
      <c r="H835" s="63"/>
      <c r="I835" s="63"/>
      <c r="J835" s="64"/>
      <c r="K835" s="63"/>
      <c r="L835" s="63"/>
      <c r="M835" s="63"/>
      <c r="N835" s="61"/>
    </row>
    <row r="836">
      <c r="H836" s="63"/>
      <c r="I836" s="63"/>
      <c r="J836" s="64"/>
      <c r="K836" s="63"/>
      <c r="L836" s="63"/>
      <c r="M836" s="63"/>
      <c r="N836" s="61"/>
    </row>
    <row r="837">
      <c r="H837" s="63"/>
      <c r="I837" s="63"/>
      <c r="J837" s="64"/>
      <c r="K837" s="63"/>
      <c r="L837" s="63"/>
      <c r="M837" s="63"/>
      <c r="N837" s="61"/>
    </row>
    <row r="838">
      <c r="H838" s="63"/>
      <c r="I838" s="63"/>
      <c r="J838" s="64"/>
      <c r="K838" s="63"/>
      <c r="L838" s="63"/>
      <c r="M838" s="63"/>
      <c r="N838" s="61"/>
    </row>
    <row r="839">
      <c r="H839" s="63"/>
      <c r="I839" s="63"/>
      <c r="J839" s="64"/>
      <c r="K839" s="63"/>
      <c r="L839" s="63"/>
      <c r="M839" s="63"/>
      <c r="N839" s="61"/>
    </row>
    <row r="840">
      <c r="H840" s="63"/>
      <c r="I840" s="63"/>
      <c r="J840" s="64"/>
      <c r="K840" s="63"/>
      <c r="L840" s="63"/>
      <c r="M840" s="63"/>
      <c r="N840" s="61"/>
    </row>
    <row r="841">
      <c r="H841" s="63"/>
      <c r="I841" s="63"/>
      <c r="J841" s="64"/>
      <c r="K841" s="63"/>
      <c r="L841" s="63"/>
      <c r="M841" s="63"/>
      <c r="N841" s="61"/>
    </row>
    <row r="842">
      <c r="H842" s="63"/>
      <c r="I842" s="63"/>
      <c r="J842" s="64"/>
      <c r="K842" s="63"/>
      <c r="L842" s="63"/>
      <c r="M842" s="63"/>
      <c r="N842" s="61"/>
    </row>
    <row r="843">
      <c r="H843" s="63"/>
      <c r="I843" s="63"/>
      <c r="J843" s="64"/>
      <c r="K843" s="63"/>
      <c r="L843" s="63"/>
      <c r="M843" s="63"/>
      <c r="N843" s="61"/>
    </row>
    <row r="844">
      <c r="H844" s="63"/>
      <c r="I844" s="63"/>
      <c r="J844" s="64"/>
      <c r="K844" s="63"/>
      <c r="L844" s="63"/>
      <c r="M844" s="63"/>
      <c r="N844" s="61"/>
    </row>
    <row r="845">
      <c r="H845" s="63"/>
      <c r="I845" s="63"/>
      <c r="J845" s="64"/>
      <c r="K845" s="63"/>
      <c r="L845" s="63"/>
      <c r="M845" s="63"/>
      <c r="N845" s="61"/>
    </row>
    <row r="846">
      <c r="H846" s="63"/>
      <c r="I846" s="63"/>
      <c r="J846" s="64"/>
      <c r="K846" s="63"/>
      <c r="L846" s="63"/>
      <c r="M846" s="63"/>
      <c r="N846" s="61"/>
    </row>
    <row r="847">
      <c r="H847" s="63"/>
      <c r="I847" s="63"/>
      <c r="J847" s="64"/>
      <c r="K847" s="63"/>
      <c r="L847" s="63"/>
      <c r="M847" s="63"/>
      <c r="N847" s="61"/>
    </row>
    <row r="848">
      <c r="H848" s="63"/>
      <c r="I848" s="63"/>
      <c r="J848" s="64"/>
      <c r="K848" s="63"/>
      <c r="L848" s="63"/>
      <c r="M848" s="63"/>
      <c r="N848" s="61"/>
    </row>
    <row r="849">
      <c r="H849" s="63"/>
      <c r="I849" s="63"/>
      <c r="J849" s="64"/>
      <c r="K849" s="63"/>
      <c r="L849" s="63"/>
      <c r="M849" s="63"/>
      <c r="N849" s="61"/>
    </row>
    <row r="850">
      <c r="H850" s="63"/>
      <c r="I850" s="63"/>
      <c r="J850" s="64"/>
      <c r="K850" s="63"/>
      <c r="L850" s="63"/>
      <c r="M850" s="63"/>
      <c r="N850" s="61"/>
    </row>
    <row r="851">
      <c r="H851" s="63"/>
      <c r="I851" s="63"/>
      <c r="J851" s="64"/>
      <c r="K851" s="63"/>
      <c r="L851" s="63"/>
      <c r="M851" s="63"/>
      <c r="N851" s="61"/>
    </row>
    <row r="852">
      <c r="H852" s="63"/>
      <c r="I852" s="63"/>
      <c r="J852" s="64"/>
      <c r="K852" s="63"/>
      <c r="L852" s="63"/>
      <c r="M852" s="63"/>
      <c r="N852" s="61"/>
    </row>
    <row r="853">
      <c r="H853" s="63"/>
      <c r="I853" s="63"/>
      <c r="J853" s="64"/>
      <c r="K853" s="63"/>
      <c r="L853" s="63"/>
      <c r="M853" s="63"/>
      <c r="N853" s="61"/>
    </row>
    <row r="854">
      <c r="H854" s="63"/>
      <c r="I854" s="63"/>
      <c r="J854" s="64"/>
      <c r="K854" s="63"/>
      <c r="L854" s="63"/>
      <c r="M854" s="63"/>
      <c r="N854" s="61"/>
    </row>
    <row r="855">
      <c r="H855" s="63"/>
      <c r="I855" s="63"/>
      <c r="J855" s="64"/>
      <c r="K855" s="63"/>
      <c r="L855" s="63"/>
      <c r="M855" s="63"/>
      <c r="N855" s="61"/>
    </row>
    <row r="856">
      <c r="H856" s="63"/>
      <c r="I856" s="63"/>
      <c r="J856" s="64"/>
      <c r="K856" s="63"/>
      <c r="L856" s="63"/>
      <c r="M856" s="63"/>
      <c r="N856" s="61"/>
    </row>
    <row r="857">
      <c r="H857" s="63"/>
      <c r="I857" s="63"/>
      <c r="J857" s="64"/>
      <c r="K857" s="63"/>
      <c r="L857" s="63"/>
      <c r="M857" s="63"/>
      <c r="N857" s="61"/>
    </row>
    <row r="858">
      <c r="H858" s="63"/>
      <c r="I858" s="63"/>
      <c r="J858" s="64"/>
      <c r="K858" s="63"/>
      <c r="L858" s="63"/>
      <c r="M858" s="63"/>
      <c r="N858" s="61"/>
    </row>
    <row r="859">
      <c r="H859" s="63"/>
      <c r="I859" s="63"/>
      <c r="J859" s="64"/>
      <c r="K859" s="63"/>
      <c r="L859" s="63"/>
      <c r="M859" s="63"/>
      <c r="N859" s="61"/>
    </row>
    <row r="860">
      <c r="H860" s="63"/>
      <c r="I860" s="63"/>
      <c r="J860" s="64"/>
      <c r="K860" s="63"/>
      <c r="L860" s="63"/>
      <c r="M860" s="63"/>
      <c r="N860" s="61"/>
    </row>
    <row r="861">
      <c r="H861" s="63"/>
      <c r="I861" s="63"/>
      <c r="J861" s="64"/>
      <c r="K861" s="63"/>
      <c r="L861" s="63"/>
      <c r="M861" s="63"/>
      <c r="N861" s="61"/>
    </row>
    <row r="862">
      <c r="H862" s="63"/>
      <c r="I862" s="63"/>
      <c r="J862" s="64"/>
      <c r="K862" s="63"/>
      <c r="L862" s="63"/>
      <c r="M862" s="63"/>
      <c r="N862" s="61"/>
    </row>
    <row r="863">
      <c r="H863" s="63"/>
      <c r="I863" s="63"/>
      <c r="J863" s="64"/>
      <c r="K863" s="63"/>
      <c r="L863" s="63"/>
      <c r="M863" s="63"/>
      <c r="N863" s="61"/>
    </row>
    <row r="864">
      <c r="H864" s="63"/>
      <c r="I864" s="63"/>
      <c r="J864" s="64"/>
      <c r="K864" s="63"/>
      <c r="L864" s="63"/>
      <c r="M864" s="63"/>
      <c r="N864" s="61"/>
    </row>
    <row r="865">
      <c r="H865" s="63"/>
      <c r="I865" s="63"/>
      <c r="J865" s="64"/>
      <c r="K865" s="63"/>
      <c r="L865" s="63"/>
      <c r="M865" s="63"/>
      <c r="N865" s="61"/>
    </row>
    <row r="866">
      <c r="H866" s="63"/>
      <c r="I866" s="63"/>
      <c r="J866" s="64"/>
      <c r="K866" s="63"/>
      <c r="L866" s="63"/>
      <c r="M866" s="63"/>
      <c r="N866" s="61"/>
    </row>
    <row r="867">
      <c r="H867" s="63"/>
      <c r="I867" s="63"/>
      <c r="J867" s="64"/>
      <c r="K867" s="63"/>
      <c r="L867" s="63"/>
      <c r="M867" s="63"/>
      <c r="N867" s="61"/>
    </row>
    <row r="868">
      <c r="H868" s="63"/>
      <c r="I868" s="63"/>
      <c r="J868" s="64"/>
      <c r="K868" s="63"/>
      <c r="L868" s="63"/>
      <c r="M868" s="63"/>
      <c r="N868" s="61"/>
    </row>
    <row r="869">
      <c r="H869" s="63"/>
      <c r="I869" s="63"/>
      <c r="J869" s="64"/>
      <c r="K869" s="63"/>
      <c r="L869" s="63"/>
      <c r="M869" s="63"/>
      <c r="N869" s="61"/>
    </row>
    <row r="870">
      <c r="H870" s="63"/>
      <c r="I870" s="63"/>
      <c r="J870" s="64"/>
      <c r="K870" s="63"/>
      <c r="L870" s="63"/>
      <c r="M870" s="63"/>
      <c r="N870" s="61"/>
    </row>
    <row r="871">
      <c r="H871" s="63"/>
      <c r="I871" s="63"/>
      <c r="J871" s="64"/>
      <c r="K871" s="63"/>
      <c r="L871" s="63"/>
      <c r="M871" s="63"/>
      <c r="N871" s="61"/>
    </row>
    <row r="872">
      <c r="H872" s="63"/>
      <c r="I872" s="63"/>
      <c r="J872" s="64"/>
      <c r="K872" s="63"/>
      <c r="L872" s="63"/>
      <c r="M872" s="63"/>
      <c r="N872" s="61"/>
    </row>
    <row r="873">
      <c r="H873" s="63"/>
      <c r="I873" s="63"/>
      <c r="J873" s="64"/>
      <c r="K873" s="63"/>
      <c r="L873" s="63"/>
      <c r="M873" s="63"/>
      <c r="N873" s="61"/>
    </row>
    <row r="874">
      <c r="H874" s="63"/>
      <c r="I874" s="63"/>
      <c r="J874" s="64"/>
      <c r="K874" s="63"/>
      <c r="L874" s="63"/>
      <c r="M874" s="63"/>
      <c r="N874" s="61"/>
    </row>
    <row r="875">
      <c r="H875" s="63"/>
      <c r="I875" s="63"/>
      <c r="J875" s="64"/>
      <c r="K875" s="63"/>
      <c r="L875" s="63"/>
      <c r="M875" s="63"/>
      <c r="N875" s="61"/>
    </row>
    <row r="876">
      <c r="H876" s="63"/>
      <c r="I876" s="63"/>
      <c r="J876" s="64"/>
      <c r="K876" s="63"/>
      <c r="L876" s="63"/>
      <c r="M876" s="63"/>
      <c r="N876" s="61"/>
    </row>
    <row r="877">
      <c r="H877" s="63"/>
      <c r="I877" s="63"/>
      <c r="J877" s="64"/>
      <c r="K877" s="63"/>
      <c r="L877" s="63"/>
      <c r="M877" s="63"/>
      <c r="N877" s="61"/>
    </row>
    <row r="878">
      <c r="H878" s="63"/>
      <c r="I878" s="63"/>
      <c r="J878" s="64"/>
      <c r="K878" s="63"/>
      <c r="L878" s="63"/>
      <c r="M878" s="63"/>
      <c r="N878" s="61"/>
    </row>
    <row r="879">
      <c r="H879" s="63"/>
      <c r="I879" s="63"/>
      <c r="J879" s="64"/>
      <c r="K879" s="63"/>
      <c r="L879" s="63"/>
      <c r="M879" s="63"/>
      <c r="N879" s="61"/>
    </row>
    <row r="880">
      <c r="H880" s="63"/>
      <c r="I880" s="63"/>
      <c r="J880" s="64"/>
      <c r="K880" s="63"/>
      <c r="L880" s="63"/>
      <c r="M880" s="63"/>
      <c r="N880" s="61"/>
    </row>
    <row r="881">
      <c r="H881" s="63"/>
      <c r="I881" s="63"/>
      <c r="J881" s="64"/>
      <c r="K881" s="63"/>
      <c r="L881" s="63"/>
      <c r="M881" s="63"/>
      <c r="N881" s="61"/>
    </row>
    <row r="882">
      <c r="H882" s="63"/>
      <c r="I882" s="63"/>
      <c r="J882" s="64"/>
      <c r="K882" s="63"/>
      <c r="L882" s="63"/>
      <c r="M882" s="63"/>
      <c r="N882" s="61"/>
    </row>
    <row r="883">
      <c r="H883" s="63"/>
      <c r="I883" s="63"/>
      <c r="J883" s="64"/>
      <c r="K883" s="63"/>
      <c r="L883" s="63"/>
      <c r="M883" s="63"/>
      <c r="N883" s="61"/>
    </row>
    <row r="884">
      <c r="H884" s="63"/>
      <c r="I884" s="63"/>
      <c r="J884" s="64"/>
      <c r="K884" s="63"/>
      <c r="L884" s="63"/>
      <c r="M884" s="63"/>
      <c r="N884" s="61"/>
    </row>
    <row r="885">
      <c r="H885" s="63"/>
      <c r="I885" s="63"/>
      <c r="J885" s="64"/>
      <c r="K885" s="63"/>
      <c r="L885" s="63"/>
      <c r="M885" s="63"/>
      <c r="N885" s="61"/>
    </row>
    <row r="886">
      <c r="H886" s="63"/>
      <c r="I886" s="63"/>
      <c r="J886" s="64"/>
      <c r="K886" s="63"/>
      <c r="L886" s="63"/>
      <c r="M886" s="63"/>
      <c r="N886" s="61"/>
    </row>
    <row r="887">
      <c r="H887" s="63"/>
      <c r="I887" s="63"/>
      <c r="J887" s="64"/>
      <c r="K887" s="63"/>
      <c r="L887" s="63"/>
      <c r="M887" s="63"/>
      <c r="N887" s="61"/>
    </row>
    <row r="888">
      <c r="H888" s="63"/>
      <c r="I888" s="63"/>
      <c r="J888" s="64"/>
      <c r="K888" s="63"/>
      <c r="L888" s="63"/>
      <c r="M888" s="63"/>
      <c r="N888" s="61"/>
    </row>
    <row r="889">
      <c r="H889" s="63"/>
      <c r="I889" s="63"/>
      <c r="J889" s="64"/>
      <c r="K889" s="63"/>
      <c r="L889" s="63"/>
      <c r="M889" s="63"/>
      <c r="N889" s="61"/>
    </row>
    <row r="890">
      <c r="H890" s="63"/>
      <c r="I890" s="63"/>
      <c r="J890" s="64"/>
      <c r="K890" s="63"/>
      <c r="L890" s="63"/>
      <c r="M890" s="63"/>
      <c r="N890" s="61"/>
    </row>
    <row r="891">
      <c r="H891" s="63"/>
      <c r="I891" s="63"/>
      <c r="J891" s="64"/>
      <c r="K891" s="63"/>
      <c r="L891" s="63"/>
      <c r="M891" s="63"/>
      <c r="N891" s="61"/>
    </row>
    <row r="892">
      <c r="H892" s="63"/>
      <c r="I892" s="63"/>
      <c r="J892" s="64"/>
      <c r="K892" s="63"/>
      <c r="L892" s="63"/>
      <c r="M892" s="63"/>
      <c r="N892" s="61"/>
    </row>
    <row r="893">
      <c r="H893" s="63"/>
      <c r="I893" s="63"/>
      <c r="J893" s="64"/>
      <c r="K893" s="63"/>
      <c r="L893" s="63"/>
      <c r="M893" s="63"/>
      <c r="N893" s="61"/>
    </row>
    <row r="894">
      <c r="H894" s="63"/>
      <c r="I894" s="63"/>
      <c r="J894" s="64"/>
      <c r="K894" s="63"/>
      <c r="L894" s="63"/>
      <c r="M894" s="63"/>
      <c r="N894" s="61"/>
    </row>
    <row r="895">
      <c r="H895" s="63"/>
      <c r="I895" s="63"/>
      <c r="J895" s="64"/>
      <c r="K895" s="63"/>
      <c r="L895" s="63"/>
      <c r="M895" s="63"/>
      <c r="N895" s="61"/>
    </row>
    <row r="896">
      <c r="H896" s="63"/>
      <c r="I896" s="63"/>
      <c r="J896" s="64"/>
      <c r="K896" s="63"/>
      <c r="L896" s="63"/>
      <c r="M896" s="63"/>
      <c r="N896" s="61"/>
    </row>
    <row r="897">
      <c r="H897" s="63"/>
      <c r="I897" s="63"/>
      <c r="J897" s="64"/>
      <c r="K897" s="63"/>
      <c r="L897" s="63"/>
      <c r="M897" s="63"/>
      <c r="N897" s="61"/>
    </row>
    <row r="898">
      <c r="H898" s="63"/>
      <c r="I898" s="63"/>
      <c r="J898" s="64"/>
      <c r="K898" s="63"/>
      <c r="L898" s="63"/>
      <c r="M898" s="63"/>
      <c r="N898" s="61"/>
    </row>
    <row r="899">
      <c r="H899" s="63"/>
      <c r="I899" s="63"/>
      <c r="J899" s="64"/>
      <c r="K899" s="63"/>
      <c r="L899" s="63"/>
      <c r="M899" s="63"/>
      <c r="N899" s="61"/>
    </row>
    <row r="900">
      <c r="H900" s="63"/>
      <c r="I900" s="63"/>
      <c r="J900" s="64"/>
      <c r="K900" s="63"/>
      <c r="L900" s="63"/>
      <c r="M900" s="63"/>
      <c r="N900" s="61"/>
    </row>
    <row r="901">
      <c r="H901" s="63"/>
      <c r="I901" s="63"/>
      <c r="J901" s="64"/>
      <c r="K901" s="63"/>
      <c r="L901" s="63"/>
      <c r="M901" s="63"/>
      <c r="N901" s="61"/>
    </row>
    <row r="902">
      <c r="H902" s="63"/>
      <c r="I902" s="63"/>
      <c r="J902" s="64"/>
      <c r="K902" s="63"/>
      <c r="L902" s="63"/>
      <c r="M902" s="63"/>
      <c r="N902" s="61"/>
    </row>
    <row r="903">
      <c r="H903" s="63"/>
      <c r="I903" s="63"/>
      <c r="J903" s="64"/>
      <c r="K903" s="63"/>
      <c r="L903" s="63"/>
      <c r="M903" s="63"/>
      <c r="N903" s="61"/>
    </row>
    <row r="904">
      <c r="H904" s="63"/>
      <c r="I904" s="63"/>
      <c r="J904" s="64"/>
      <c r="K904" s="63"/>
      <c r="L904" s="63"/>
      <c r="M904" s="63"/>
      <c r="N904" s="61"/>
    </row>
    <row r="905">
      <c r="H905" s="63"/>
      <c r="I905" s="63"/>
      <c r="J905" s="64"/>
      <c r="K905" s="63"/>
      <c r="L905" s="63"/>
      <c r="M905" s="63"/>
      <c r="N905" s="61"/>
    </row>
    <row r="906">
      <c r="H906" s="63"/>
      <c r="I906" s="63"/>
      <c r="J906" s="64"/>
      <c r="K906" s="63"/>
      <c r="L906" s="63"/>
      <c r="M906" s="63"/>
      <c r="N906" s="61"/>
    </row>
    <row r="907">
      <c r="H907" s="63"/>
      <c r="I907" s="63"/>
      <c r="J907" s="64"/>
      <c r="K907" s="63"/>
      <c r="L907" s="63"/>
      <c r="M907" s="63"/>
      <c r="N907" s="61"/>
    </row>
    <row r="908">
      <c r="H908" s="63"/>
      <c r="I908" s="63"/>
      <c r="J908" s="64"/>
      <c r="K908" s="63"/>
      <c r="L908" s="63"/>
      <c r="M908" s="63"/>
      <c r="N908" s="61"/>
    </row>
    <row r="909">
      <c r="H909" s="63"/>
      <c r="I909" s="63"/>
      <c r="J909" s="64"/>
      <c r="K909" s="63"/>
      <c r="L909" s="63"/>
      <c r="M909" s="63"/>
      <c r="N909" s="61"/>
    </row>
    <row r="910">
      <c r="H910" s="63"/>
      <c r="I910" s="63"/>
      <c r="J910" s="64"/>
      <c r="K910" s="63"/>
      <c r="L910" s="63"/>
      <c r="M910" s="63"/>
      <c r="N910" s="61"/>
    </row>
    <row r="911">
      <c r="H911" s="63"/>
      <c r="I911" s="63"/>
      <c r="J911" s="64"/>
      <c r="K911" s="63"/>
      <c r="L911" s="63"/>
      <c r="M911" s="63"/>
      <c r="N911" s="61"/>
    </row>
    <row r="912">
      <c r="H912" s="63"/>
      <c r="I912" s="63"/>
      <c r="J912" s="64"/>
      <c r="K912" s="63"/>
      <c r="L912" s="63"/>
      <c r="M912" s="63"/>
      <c r="N912" s="61"/>
    </row>
    <row r="913">
      <c r="H913" s="63"/>
      <c r="I913" s="63"/>
      <c r="J913" s="64"/>
      <c r="K913" s="63"/>
      <c r="L913" s="63"/>
      <c r="M913" s="63"/>
      <c r="N913" s="61"/>
    </row>
    <row r="914">
      <c r="H914" s="63"/>
      <c r="I914" s="63"/>
      <c r="J914" s="64"/>
      <c r="K914" s="63"/>
      <c r="L914" s="63"/>
      <c r="M914" s="63"/>
      <c r="N914" s="61"/>
    </row>
    <row r="915">
      <c r="H915" s="63"/>
      <c r="I915" s="63"/>
      <c r="J915" s="64"/>
      <c r="K915" s="63"/>
      <c r="L915" s="63"/>
      <c r="M915" s="63"/>
      <c r="N915" s="61"/>
    </row>
    <row r="916">
      <c r="H916" s="63"/>
      <c r="I916" s="63"/>
      <c r="J916" s="64"/>
      <c r="K916" s="63"/>
      <c r="L916" s="63"/>
      <c r="M916" s="63"/>
      <c r="N916" s="61"/>
    </row>
    <row r="917">
      <c r="H917" s="63"/>
      <c r="I917" s="63"/>
      <c r="J917" s="64"/>
      <c r="K917" s="63"/>
      <c r="L917" s="63"/>
      <c r="M917" s="63"/>
      <c r="N917" s="61"/>
    </row>
    <row r="918">
      <c r="H918" s="63"/>
      <c r="I918" s="63"/>
      <c r="J918" s="64"/>
      <c r="K918" s="63"/>
      <c r="L918" s="63"/>
      <c r="M918" s="63"/>
      <c r="N918" s="61"/>
    </row>
    <row r="919">
      <c r="H919" s="63"/>
      <c r="I919" s="63"/>
      <c r="J919" s="64"/>
      <c r="K919" s="63"/>
      <c r="L919" s="63"/>
      <c r="M919" s="63"/>
      <c r="N919" s="61"/>
    </row>
    <row r="920">
      <c r="H920" s="63"/>
      <c r="I920" s="63"/>
      <c r="J920" s="64"/>
      <c r="K920" s="63"/>
      <c r="L920" s="63"/>
      <c r="M920" s="63"/>
      <c r="N920" s="61"/>
    </row>
    <row r="921">
      <c r="H921" s="63"/>
      <c r="I921" s="63"/>
      <c r="J921" s="64"/>
      <c r="K921" s="63"/>
      <c r="L921" s="63"/>
      <c r="M921" s="63"/>
      <c r="N921" s="61"/>
    </row>
    <row r="922">
      <c r="H922" s="63"/>
      <c r="I922" s="63"/>
      <c r="J922" s="64"/>
      <c r="K922" s="63"/>
      <c r="L922" s="63"/>
      <c r="M922" s="63"/>
      <c r="N922" s="61"/>
    </row>
    <row r="923">
      <c r="H923" s="63"/>
      <c r="I923" s="63"/>
      <c r="J923" s="64"/>
      <c r="K923" s="63"/>
      <c r="L923" s="63"/>
      <c r="M923" s="63"/>
      <c r="N923" s="61"/>
    </row>
    <row r="924">
      <c r="H924" s="63"/>
      <c r="I924" s="63"/>
      <c r="J924" s="64"/>
      <c r="K924" s="63"/>
      <c r="L924" s="63"/>
      <c r="M924" s="63"/>
      <c r="N924" s="61"/>
    </row>
    <row r="925">
      <c r="H925" s="63"/>
      <c r="I925" s="63"/>
      <c r="J925" s="64"/>
      <c r="K925" s="63"/>
      <c r="L925" s="63"/>
      <c r="M925" s="63"/>
      <c r="N925" s="61"/>
    </row>
    <row r="926">
      <c r="H926" s="63"/>
      <c r="I926" s="63"/>
      <c r="J926" s="64"/>
      <c r="K926" s="63"/>
      <c r="L926" s="63"/>
      <c r="M926" s="63"/>
      <c r="N926" s="61"/>
    </row>
    <row r="927">
      <c r="H927" s="63"/>
      <c r="I927" s="63"/>
      <c r="J927" s="64"/>
      <c r="K927" s="63"/>
      <c r="L927" s="63"/>
      <c r="M927" s="63"/>
      <c r="N927" s="61"/>
    </row>
    <row r="928">
      <c r="H928" s="63"/>
      <c r="I928" s="63"/>
      <c r="J928" s="64"/>
      <c r="K928" s="63"/>
      <c r="L928" s="63"/>
      <c r="M928" s="63"/>
      <c r="N928" s="61"/>
    </row>
    <row r="929">
      <c r="H929" s="63"/>
      <c r="I929" s="63"/>
      <c r="J929" s="64"/>
      <c r="K929" s="63"/>
      <c r="L929" s="63"/>
      <c r="M929" s="63"/>
      <c r="N929" s="61"/>
    </row>
    <row r="930">
      <c r="H930" s="63"/>
      <c r="I930" s="63"/>
      <c r="J930" s="64"/>
      <c r="K930" s="63"/>
      <c r="L930" s="63"/>
      <c r="M930" s="63"/>
      <c r="N930" s="61"/>
    </row>
    <row r="931">
      <c r="H931" s="63"/>
      <c r="I931" s="63"/>
      <c r="J931" s="64"/>
      <c r="K931" s="63"/>
      <c r="L931" s="63"/>
      <c r="M931" s="63"/>
      <c r="N931" s="61"/>
    </row>
    <row r="932">
      <c r="H932" s="63"/>
      <c r="I932" s="63"/>
      <c r="J932" s="64"/>
      <c r="K932" s="63"/>
      <c r="L932" s="63"/>
      <c r="M932" s="63"/>
      <c r="N932" s="61"/>
    </row>
    <row r="933">
      <c r="H933" s="63"/>
      <c r="I933" s="63"/>
      <c r="J933" s="64"/>
      <c r="K933" s="63"/>
      <c r="L933" s="63"/>
      <c r="M933" s="63"/>
      <c r="N933" s="61"/>
    </row>
    <row r="934">
      <c r="H934" s="63"/>
      <c r="I934" s="63"/>
      <c r="J934" s="64"/>
      <c r="K934" s="63"/>
      <c r="L934" s="63"/>
      <c r="M934" s="63"/>
      <c r="N934" s="61"/>
    </row>
    <row r="935">
      <c r="H935" s="63"/>
      <c r="I935" s="63"/>
      <c r="J935" s="64"/>
      <c r="K935" s="63"/>
      <c r="L935" s="63"/>
      <c r="M935" s="63"/>
      <c r="N935" s="61"/>
    </row>
    <row r="936">
      <c r="H936" s="63"/>
      <c r="I936" s="63"/>
      <c r="J936" s="64"/>
      <c r="K936" s="63"/>
      <c r="L936" s="63"/>
      <c r="M936" s="63"/>
      <c r="N936" s="61"/>
    </row>
    <row r="937">
      <c r="H937" s="63"/>
      <c r="I937" s="63"/>
      <c r="J937" s="64"/>
      <c r="K937" s="63"/>
      <c r="L937" s="63"/>
      <c r="M937" s="63"/>
      <c r="N937" s="61"/>
    </row>
    <row r="938">
      <c r="H938" s="63"/>
      <c r="I938" s="63"/>
      <c r="J938" s="64"/>
      <c r="K938" s="63"/>
      <c r="L938" s="63"/>
      <c r="M938" s="63"/>
      <c r="N938" s="61"/>
    </row>
    <row r="939">
      <c r="H939" s="63"/>
      <c r="I939" s="63"/>
      <c r="J939" s="64"/>
      <c r="K939" s="63"/>
      <c r="L939" s="63"/>
      <c r="M939" s="63"/>
      <c r="N939" s="61"/>
    </row>
    <row r="940">
      <c r="H940" s="63"/>
      <c r="I940" s="63"/>
      <c r="J940" s="64"/>
      <c r="K940" s="63"/>
      <c r="L940" s="63"/>
      <c r="M940" s="63"/>
      <c r="N940" s="61"/>
    </row>
    <row r="941">
      <c r="H941" s="63"/>
      <c r="I941" s="63"/>
      <c r="J941" s="64"/>
      <c r="K941" s="63"/>
      <c r="L941" s="63"/>
      <c r="M941" s="63"/>
      <c r="N941" s="61"/>
    </row>
    <row r="942">
      <c r="H942" s="63"/>
      <c r="I942" s="63"/>
      <c r="J942" s="64"/>
      <c r="K942" s="63"/>
      <c r="L942" s="63"/>
      <c r="M942" s="63"/>
      <c r="N942" s="61"/>
    </row>
    <row r="943">
      <c r="H943" s="63"/>
      <c r="I943" s="63"/>
      <c r="J943" s="64"/>
      <c r="K943" s="63"/>
      <c r="L943" s="63"/>
      <c r="M943" s="63"/>
      <c r="N943" s="61"/>
    </row>
    <row r="944">
      <c r="H944" s="63"/>
      <c r="I944" s="63"/>
      <c r="J944" s="64"/>
      <c r="K944" s="63"/>
      <c r="L944" s="63"/>
      <c r="M944" s="63"/>
      <c r="N944" s="61"/>
    </row>
    <row r="945">
      <c r="H945" s="63"/>
      <c r="I945" s="63"/>
      <c r="J945" s="64"/>
      <c r="K945" s="63"/>
      <c r="L945" s="63"/>
      <c r="M945" s="63"/>
      <c r="N945" s="61"/>
    </row>
    <row r="946">
      <c r="H946" s="63"/>
      <c r="I946" s="63"/>
      <c r="J946" s="64"/>
      <c r="K946" s="63"/>
      <c r="L946" s="63"/>
      <c r="M946" s="63"/>
      <c r="N946" s="61"/>
    </row>
    <row r="947">
      <c r="H947" s="63"/>
      <c r="I947" s="63"/>
      <c r="J947" s="64"/>
      <c r="K947" s="63"/>
      <c r="L947" s="63"/>
      <c r="M947" s="63"/>
      <c r="N947" s="61"/>
    </row>
    <row r="948">
      <c r="H948" s="63"/>
      <c r="I948" s="63"/>
      <c r="J948" s="64"/>
      <c r="K948" s="63"/>
      <c r="L948" s="63"/>
      <c r="M948" s="63"/>
      <c r="N948" s="61"/>
    </row>
    <row r="949">
      <c r="H949" s="63"/>
      <c r="I949" s="63"/>
      <c r="J949" s="64"/>
      <c r="K949" s="63"/>
      <c r="L949" s="63"/>
      <c r="M949" s="63"/>
      <c r="N949" s="61"/>
    </row>
    <row r="950">
      <c r="H950" s="63"/>
      <c r="I950" s="63"/>
      <c r="J950" s="64"/>
      <c r="K950" s="63"/>
      <c r="L950" s="63"/>
      <c r="M950" s="63"/>
      <c r="N950" s="61"/>
    </row>
    <row r="951">
      <c r="H951" s="63"/>
      <c r="I951" s="63"/>
      <c r="J951" s="64"/>
      <c r="K951" s="63"/>
      <c r="L951" s="63"/>
      <c r="M951" s="63"/>
      <c r="N951" s="61"/>
    </row>
    <row r="952">
      <c r="H952" s="63"/>
      <c r="I952" s="63"/>
      <c r="J952" s="64"/>
      <c r="K952" s="63"/>
      <c r="L952" s="63"/>
      <c r="M952" s="63"/>
      <c r="N952" s="61"/>
    </row>
    <row r="953">
      <c r="H953" s="63"/>
      <c r="I953" s="63"/>
      <c r="J953" s="64"/>
      <c r="K953" s="63"/>
      <c r="L953" s="63"/>
      <c r="M953" s="63"/>
      <c r="N953" s="61"/>
    </row>
    <row r="954">
      <c r="H954" s="63"/>
      <c r="I954" s="63"/>
      <c r="J954" s="64"/>
      <c r="K954" s="63"/>
      <c r="L954" s="63"/>
      <c r="M954" s="63"/>
      <c r="N954" s="61"/>
    </row>
    <row r="955">
      <c r="H955" s="63"/>
      <c r="I955" s="63"/>
      <c r="J955" s="64"/>
      <c r="K955" s="63"/>
      <c r="L955" s="63"/>
      <c r="M955" s="63"/>
      <c r="N955" s="61"/>
    </row>
    <row r="956">
      <c r="H956" s="63"/>
      <c r="I956" s="63"/>
      <c r="J956" s="64"/>
      <c r="K956" s="63"/>
      <c r="L956" s="63"/>
      <c r="M956" s="63"/>
      <c r="N956" s="61"/>
    </row>
    <row r="957">
      <c r="H957" s="63"/>
      <c r="I957" s="63"/>
      <c r="J957" s="64"/>
      <c r="K957" s="63"/>
      <c r="L957" s="63"/>
      <c r="M957" s="63"/>
      <c r="N957" s="61"/>
    </row>
    <row r="958">
      <c r="H958" s="63"/>
      <c r="I958" s="63"/>
      <c r="J958" s="64"/>
      <c r="K958" s="63"/>
      <c r="L958" s="63"/>
      <c r="M958" s="63"/>
      <c r="N958" s="61"/>
    </row>
    <row r="959">
      <c r="H959" s="63"/>
      <c r="I959" s="63"/>
      <c r="J959" s="64"/>
      <c r="K959" s="63"/>
      <c r="L959" s="63"/>
      <c r="M959" s="63"/>
      <c r="N959" s="61"/>
    </row>
    <row r="960">
      <c r="H960" s="63"/>
      <c r="I960" s="63"/>
      <c r="J960" s="64"/>
      <c r="K960" s="63"/>
      <c r="L960" s="63"/>
      <c r="M960" s="63"/>
      <c r="N960" s="61"/>
    </row>
    <row r="961">
      <c r="H961" s="63"/>
      <c r="I961" s="63"/>
      <c r="J961" s="64"/>
      <c r="K961" s="63"/>
      <c r="L961" s="63"/>
      <c r="M961" s="63"/>
      <c r="N961" s="61"/>
    </row>
    <row r="962">
      <c r="H962" s="63"/>
      <c r="I962" s="63"/>
      <c r="J962" s="64"/>
      <c r="K962" s="63"/>
      <c r="L962" s="63"/>
      <c r="M962" s="63"/>
      <c r="N962" s="61"/>
    </row>
    <row r="963">
      <c r="H963" s="63"/>
      <c r="I963" s="63"/>
      <c r="J963" s="64"/>
      <c r="K963" s="63"/>
      <c r="L963" s="63"/>
      <c r="M963" s="63"/>
      <c r="N963" s="61"/>
    </row>
    <row r="964">
      <c r="H964" s="63"/>
      <c r="I964" s="63"/>
      <c r="J964" s="64"/>
      <c r="K964" s="63"/>
      <c r="L964" s="63"/>
      <c r="M964" s="63"/>
      <c r="N964" s="61"/>
    </row>
    <row r="965">
      <c r="H965" s="63"/>
      <c r="I965" s="63"/>
      <c r="J965" s="64"/>
      <c r="K965" s="63"/>
      <c r="L965" s="63"/>
      <c r="M965" s="63"/>
      <c r="N965" s="61"/>
    </row>
    <row r="966">
      <c r="H966" s="63"/>
      <c r="I966" s="63"/>
      <c r="J966" s="64"/>
      <c r="K966" s="63"/>
      <c r="L966" s="63"/>
      <c r="M966" s="63"/>
      <c r="N966" s="61"/>
    </row>
    <row r="967">
      <c r="H967" s="63"/>
      <c r="I967" s="63"/>
      <c r="J967" s="64"/>
      <c r="K967" s="63"/>
      <c r="L967" s="63"/>
      <c r="M967" s="63"/>
      <c r="N967" s="61"/>
    </row>
    <row r="968">
      <c r="H968" s="63"/>
      <c r="I968" s="63"/>
      <c r="J968" s="64"/>
      <c r="K968" s="63"/>
      <c r="L968" s="63"/>
      <c r="M968" s="63"/>
      <c r="N968" s="61"/>
    </row>
    <row r="969">
      <c r="H969" s="63"/>
      <c r="I969" s="63"/>
      <c r="J969" s="64"/>
      <c r="K969" s="63"/>
      <c r="L969" s="63"/>
      <c r="M969" s="63"/>
      <c r="N969" s="61"/>
    </row>
    <row r="970">
      <c r="H970" s="63"/>
      <c r="I970" s="63"/>
      <c r="J970" s="64"/>
      <c r="K970" s="63"/>
      <c r="L970" s="63"/>
      <c r="M970" s="63"/>
      <c r="N970" s="61"/>
    </row>
    <row r="971">
      <c r="H971" s="63"/>
      <c r="I971" s="63"/>
      <c r="J971" s="64"/>
      <c r="K971" s="63"/>
      <c r="L971" s="63"/>
      <c r="M971" s="63"/>
      <c r="N971" s="61"/>
    </row>
    <row r="972">
      <c r="H972" s="63"/>
      <c r="I972" s="63"/>
      <c r="J972" s="64"/>
      <c r="K972" s="63"/>
      <c r="L972" s="63"/>
      <c r="M972" s="63"/>
      <c r="N972" s="61"/>
    </row>
    <row r="973">
      <c r="H973" s="63"/>
      <c r="I973" s="63"/>
      <c r="J973" s="64"/>
      <c r="K973" s="63"/>
      <c r="L973" s="63"/>
      <c r="M973" s="63"/>
      <c r="N973" s="61"/>
    </row>
    <row r="974">
      <c r="H974" s="63"/>
      <c r="I974" s="63"/>
      <c r="J974" s="64"/>
      <c r="K974" s="63"/>
      <c r="L974" s="63"/>
      <c r="M974" s="63"/>
      <c r="N974" s="61"/>
    </row>
    <row r="975">
      <c r="H975" s="63"/>
      <c r="I975" s="63"/>
      <c r="J975" s="64"/>
      <c r="K975" s="63"/>
      <c r="L975" s="63"/>
      <c r="M975" s="63"/>
      <c r="N975" s="61"/>
    </row>
    <row r="976">
      <c r="H976" s="63"/>
      <c r="I976" s="63"/>
      <c r="J976" s="64"/>
      <c r="K976" s="63"/>
      <c r="L976" s="63"/>
      <c r="M976" s="63"/>
      <c r="N976" s="61"/>
    </row>
    <row r="977">
      <c r="H977" s="63"/>
      <c r="I977" s="63"/>
      <c r="J977" s="64"/>
      <c r="K977" s="63"/>
      <c r="L977" s="63"/>
      <c r="M977" s="63"/>
      <c r="N977" s="61"/>
    </row>
    <row r="978">
      <c r="H978" s="63"/>
      <c r="I978" s="63"/>
      <c r="J978" s="64"/>
      <c r="K978" s="63"/>
      <c r="L978" s="63"/>
      <c r="M978" s="63"/>
      <c r="N978" s="61"/>
    </row>
    <row r="979">
      <c r="H979" s="63"/>
      <c r="I979" s="63"/>
      <c r="J979" s="64"/>
      <c r="K979" s="63"/>
      <c r="L979" s="63"/>
      <c r="M979" s="63"/>
      <c r="N979" s="61"/>
    </row>
    <row r="980">
      <c r="H980" s="63"/>
      <c r="I980" s="63"/>
      <c r="J980" s="64"/>
      <c r="K980" s="63"/>
      <c r="L980" s="63"/>
      <c r="M980" s="63"/>
      <c r="N980" s="61"/>
    </row>
    <row r="981">
      <c r="H981" s="63"/>
      <c r="I981" s="63"/>
      <c r="J981" s="64"/>
      <c r="K981" s="63"/>
      <c r="L981" s="63"/>
      <c r="M981" s="63"/>
      <c r="N981" s="61"/>
    </row>
    <row r="982">
      <c r="H982" s="63"/>
      <c r="I982" s="63"/>
      <c r="J982" s="64"/>
      <c r="K982" s="63"/>
      <c r="L982" s="63"/>
      <c r="M982" s="63"/>
      <c r="N982" s="61"/>
    </row>
    <row r="983">
      <c r="H983" s="63"/>
      <c r="I983" s="63"/>
      <c r="J983" s="64"/>
      <c r="K983" s="63"/>
      <c r="L983" s="63"/>
      <c r="M983" s="63"/>
      <c r="N983" s="61"/>
    </row>
    <row r="984">
      <c r="H984" s="63"/>
      <c r="I984" s="63"/>
      <c r="J984" s="64"/>
      <c r="K984" s="63"/>
      <c r="L984" s="63"/>
      <c r="M984" s="63"/>
      <c r="N984" s="61"/>
    </row>
    <row r="985">
      <c r="H985" s="63"/>
      <c r="I985" s="63"/>
      <c r="J985" s="64"/>
      <c r="K985" s="63"/>
      <c r="L985" s="63"/>
      <c r="M985" s="63"/>
      <c r="N985" s="61"/>
    </row>
    <row r="986">
      <c r="H986" s="63"/>
      <c r="I986" s="63"/>
      <c r="J986" s="64"/>
      <c r="K986" s="63"/>
      <c r="L986" s="63"/>
      <c r="M986" s="63"/>
      <c r="N986" s="61"/>
    </row>
    <row r="987">
      <c r="H987" s="63"/>
      <c r="I987" s="63"/>
      <c r="J987" s="64"/>
      <c r="K987" s="63"/>
      <c r="L987" s="63"/>
      <c r="M987" s="63"/>
      <c r="N987" s="61"/>
    </row>
    <row r="988">
      <c r="H988" s="63"/>
      <c r="I988" s="63"/>
      <c r="J988" s="64"/>
      <c r="K988" s="63"/>
      <c r="L988" s="63"/>
      <c r="M988" s="63"/>
      <c r="N988" s="61"/>
    </row>
    <row r="989">
      <c r="H989" s="63"/>
      <c r="I989" s="63"/>
      <c r="J989" s="64"/>
      <c r="K989" s="63"/>
      <c r="L989" s="63"/>
      <c r="M989" s="63"/>
      <c r="N989" s="61"/>
    </row>
    <row r="990">
      <c r="H990" s="63"/>
      <c r="I990" s="63"/>
      <c r="J990" s="64"/>
      <c r="K990" s="63"/>
      <c r="L990" s="63"/>
      <c r="M990" s="63"/>
      <c r="N990" s="61"/>
    </row>
    <row r="991">
      <c r="H991" s="63"/>
      <c r="I991" s="63"/>
      <c r="J991" s="64"/>
      <c r="K991" s="63"/>
      <c r="L991" s="63"/>
      <c r="M991" s="63"/>
      <c r="N991" s="61"/>
    </row>
    <row r="992">
      <c r="H992" s="63"/>
      <c r="I992" s="63"/>
      <c r="J992" s="64"/>
      <c r="K992" s="63"/>
      <c r="L992" s="63"/>
      <c r="M992" s="63"/>
      <c r="N992" s="61"/>
    </row>
    <row r="993">
      <c r="H993" s="63"/>
      <c r="I993" s="63"/>
      <c r="J993" s="64"/>
      <c r="K993" s="63"/>
      <c r="L993" s="63"/>
      <c r="M993" s="63"/>
      <c r="N993" s="61"/>
    </row>
    <row r="994">
      <c r="H994" s="63"/>
      <c r="I994" s="63"/>
      <c r="J994" s="64"/>
      <c r="K994" s="63"/>
      <c r="L994" s="63"/>
      <c r="M994" s="63"/>
      <c r="N994" s="61"/>
    </row>
    <row r="995">
      <c r="H995" s="63"/>
      <c r="I995" s="63"/>
      <c r="J995" s="64"/>
      <c r="K995" s="63"/>
      <c r="L995" s="63"/>
      <c r="M995" s="63"/>
      <c r="N995" s="61"/>
    </row>
    <row r="996">
      <c r="H996" s="63"/>
      <c r="I996" s="63"/>
      <c r="J996" s="64"/>
      <c r="K996" s="63"/>
      <c r="L996" s="63"/>
      <c r="M996" s="63"/>
      <c r="N996" s="61"/>
    </row>
    <row r="997">
      <c r="H997" s="63"/>
      <c r="I997" s="63"/>
      <c r="J997" s="64"/>
      <c r="K997" s="63"/>
      <c r="L997" s="63"/>
      <c r="M997" s="63"/>
      <c r="N997" s="61"/>
    </row>
    <row r="998">
      <c r="H998" s="63"/>
      <c r="I998" s="63"/>
      <c r="J998" s="64"/>
      <c r="K998" s="63"/>
      <c r="L998" s="63"/>
      <c r="M998" s="63"/>
      <c r="N998" s="61"/>
    </row>
    <row r="999">
      <c r="H999" s="63"/>
      <c r="I999" s="63"/>
      <c r="J999" s="64"/>
      <c r="K999" s="63"/>
      <c r="L999" s="63"/>
      <c r="M999" s="63"/>
      <c r="N999" s="61"/>
    </row>
    <row r="1000">
      <c r="H1000" s="63"/>
      <c r="I1000" s="63"/>
      <c r="J1000" s="64"/>
      <c r="K1000" s="63"/>
      <c r="L1000" s="63"/>
      <c r="M1000" s="63"/>
      <c r="N1000" s="6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8.29"/>
    <col customWidth="1" min="7" max="7" width="11.14"/>
    <col customWidth="1" min="8" max="8" width="14.71"/>
    <col customWidth="1" min="9" max="10" width="21.43"/>
    <col customWidth="1" min="14" max="15" width="22.43"/>
  </cols>
  <sheetData>
    <row r="1" ht="24.75" customHeight="1">
      <c r="A1" s="1" t="s">
        <v>0</v>
      </c>
      <c r="B1" s="1" t="s">
        <v>2</v>
      </c>
      <c r="C1" s="1" t="s">
        <v>3</v>
      </c>
      <c r="D1" s="1" t="s">
        <v>1</v>
      </c>
      <c r="E1" s="7" t="s">
        <v>12</v>
      </c>
      <c r="F1" s="7" t="s">
        <v>372</v>
      </c>
      <c r="G1" s="7" t="s">
        <v>373</v>
      </c>
      <c r="H1" s="7" t="s">
        <v>437</v>
      </c>
      <c r="I1" s="7" t="s">
        <v>440</v>
      </c>
      <c r="J1" s="7" t="s">
        <v>442</v>
      </c>
      <c r="K1" s="7" t="s">
        <v>443</v>
      </c>
      <c r="L1" s="7" t="s">
        <v>444</v>
      </c>
      <c r="M1" s="7" t="s">
        <v>445</v>
      </c>
      <c r="N1" s="7" t="s">
        <v>446</v>
      </c>
      <c r="O1" s="7" t="s">
        <v>447</v>
      </c>
      <c r="P1" s="7" t="s">
        <v>448</v>
      </c>
      <c r="Q1" s="42" t="s">
        <v>449</v>
      </c>
      <c r="R1" s="7"/>
    </row>
    <row r="2">
      <c r="A2" s="3">
        <v>1.0</v>
      </c>
      <c r="B2" s="3" t="s">
        <v>46</v>
      </c>
      <c r="C2" s="3" t="s">
        <v>48</v>
      </c>
      <c r="D2" s="3"/>
      <c r="E2" s="3" t="s">
        <v>524</v>
      </c>
      <c r="F2" s="3"/>
      <c r="G2" s="3">
        <v>7.97</v>
      </c>
      <c r="H2" s="3">
        <v>0.36</v>
      </c>
      <c r="I2" s="3">
        <v>1.0</v>
      </c>
      <c r="J2" s="3"/>
      <c r="K2" s="3"/>
      <c r="L2" s="3"/>
      <c r="M2" s="3"/>
      <c r="N2" s="3">
        <v>0.0</v>
      </c>
      <c r="O2" s="3" t="s">
        <v>525</v>
      </c>
      <c r="P2" s="3" t="s">
        <v>525</v>
      </c>
      <c r="Q2" s="3">
        <v>0.0</v>
      </c>
    </row>
    <row r="3">
      <c r="A3" s="3">
        <v>4.0</v>
      </c>
      <c r="B3" s="3" t="s">
        <v>173</v>
      </c>
      <c r="C3" s="3" t="s">
        <v>174</v>
      </c>
      <c r="E3" s="3" t="s">
        <v>524</v>
      </c>
      <c r="F3" s="41"/>
      <c r="G3" s="3">
        <v>7.85</v>
      </c>
      <c r="H3" s="3">
        <v>0.38</v>
      </c>
      <c r="I3" s="3">
        <v>1.0</v>
      </c>
      <c r="N3" s="3">
        <v>0.0</v>
      </c>
      <c r="O3" s="3" t="s">
        <v>525</v>
      </c>
      <c r="P3" s="3" t="s">
        <v>525</v>
      </c>
      <c r="Q3" s="3">
        <v>0.0</v>
      </c>
    </row>
    <row r="4">
      <c r="A4" s="3">
        <v>6.0</v>
      </c>
      <c r="B4" s="3" t="s">
        <v>193</v>
      </c>
      <c r="C4" s="3" t="s">
        <v>204</v>
      </c>
      <c r="D4" s="41"/>
      <c r="E4" s="3" t="s">
        <v>271</v>
      </c>
      <c r="F4" s="3">
        <v>7.093</v>
      </c>
      <c r="G4" s="41"/>
      <c r="H4" s="41"/>
      <c r="I4" s="3">
        <v>2.0</v>
      </c>
      <c r="N4" s="3">
        <v>43.45</v>
      </c>
      <c r="O4" s="3">
        <v>44.8</v>
      </c>
      <c r="P4" s="3">
        <v>-0.38</v>
      </c>
      <c r="Q4" s="3">
        <v>0.14</v>
      </c>
    </row>
    <row r="5">
      <c r="A5" s="3">
        <v>6.0</v>
      </c>
      <c r="B5" s="3" t="s">
        <v>193</v>
      </c>
      <c r="C5" s="3" t="s">
        <v>204</v>
      </c>
      <c r="D5" s="3" t="s">
        <v>205</v>
      </c>
      <c r="E5" s="3" t="s">
        <v>207</v>
      </c>
      <c r="F5" s="3">
        <v>7.239</v>
      </c>
      <c r="G5" s="41"/>
      <c r="H5" s="41"/>
      <c r="I5" s="3">
        <v>1.0</v>
      </c>
      <c r="N5" s="3">
        <v>43.45</v>
      </c>
      <c r="O5" s="3">
        <v>44.54</v>
      </c>
      <c r="P5" s="3">
        <v>-0.79</v>
      </c>
      <c r="Q5" s="3">
        <v>0.14</v>
      </c>
    </row>
    <row r="6">
      <c r="A6" s="3">
        <v>7.0</v>
      </c>
      <c r="B6" s="3" t="s">
        <v>526</v>
      </c>
      <c r="C6" s="3" t="s">
        <v>213</v>
      </c>
      <c r="E6" s="3" t="s">
        <v>135</v>
      </c>
      <c r="G6" s="3">
        <v>8.91</v>
      </c>
      <c r="H6" s="3">
        <v>0.42</v>
      </c>
      <c r="I6" s="3">
        <v>1.0</v>
      </c>
      <c r="N6" s="3">
        <v>44.08</v>
      </c>
      <c r="O6" s="3">
        <v>44.83</v>
      </c>
      <c r="P6" s="3">
        <v>-2.17</v>
      </c>
      <c r="Q6" s="3">
        <v>0.56</v>
      </c>
    </row>
    <row r="7">
      <c r="A7" s="3">
        <v>8.0</v>
      </c>
      <c r="B7" s="3" t="s">
        <v>279</v>
      </c>
      <c r="C7" s="3" t="s">
        <v>216</v>
      </c>
      <c r="D7" s="3" t="s">
        <v>282</v>
      </c>
      <c r="E7" s="3" t="s">
        <v>207</v>
      </c>
      <c r="F7" s="3">
        <v>8.192</v>
      </c>
      <c r="G7" s="41"/>
      <c r="H7" s="41"/>
      <c r="I7" s="3">
        <v>1.0</v>
      </c>
      <c r="N7" s="3">
        <v>44.8</v>
      </c>
      <c r="O7" s="3">
        <v>46.15</v>
      </c>
      <c r="P7" s="3">
        <v>-0.13</v>
      </c>
      <c r="Q7" s="3">
        <v>0.14</v>
      </c>
    </row>
    <row r="8">
      <c r="A8" s="3">
        <v>10.0</v>
      </c>
      <c r="B8" s="3" t="s">
        <v>387</v>
      </c>
      <c r="C8" s="3" t="s">
        <v>221</v>
      </c>
      <c r="E8" s="3" t="s">
        <v>310</v>
      </c>
      <c r="F8" s="41"/>
      <c r="G8" s="3">
        <v>9.16</v>
      </c>
      <c r="H8" s="3">
        <v>0.44</v>
      </c>
      <c r="I8" s="3">
        <v>2.0</v>
      </c>
      <c r="N8" s="3">
        <v>44.6</v>
      </c>
      <c r="O8" s="3">
        <v>45.35</v>
      </c>
      <c r="P8" s="3">
        <v>-1.9</v>
      </c>
      <c r="Q8" s="3">
        <v>0.58</v>
      </c>
    </row>
    <row r="9">
      <c r="A9" s="3">
        <v>16.0</v>
      </c>
      <c r="B9" s="3" t="s">
        <v>289</v>
      </c>
      <c r="C9" s="3" t="s">
        <v>228</v>
      </c>
      <c r="D9" s="3" t="s">
        <v>290</v>
      </c>
      <c r="E9" s="3" t="s">
        <v>207</v>
      </c>
      <c r="F9" s="3">
        <v>7.932</v>
      </c>
      <c r="G9" s="41"/>
      <c r="H9" s="41"/>
      <c r="I9" s="3">
        <v>1.0</v>
      </c>
      <c r="N9" s="3">
        <v>44.83</v>
      </c>
      <c r="O9" s="3">
        <v>46.18</v>
      </c>
      <c r="P9" s="3">
        <v>0.16</v>
      </c>
      <c r="Q9" s="3">
        <v>0.14</v>
      </c>
    </row>
    <row r="10">
      <c r="A10" s="3">
        <v>28.0</v>
      </c>
      <c r="B10" s="3" t="s">
        <v>528</v>
      </c>
      <c r="C10" s="3" t="s">
        <v>243</v>
      </c>
      <c r="E10" s="3" t="s">
        <v>226</v>
      </c>
      <c r="G10" s="3">
        <v>8.6</v>
      </c>
      <c r="H10" s="3">
        <v>0.38</v>
      </c>
      <c r="I10" s="3">
        <v>1.0</v>
      </c>
      <c r="N10" s="3">
        <v>43.73</v>
      </c>
      <c r="O10" s="3">
        <v>44.48</v>
      </c>
      <c r="P10" s="3">
        <v>-2.21</v>
      </c>
      <c r="Q10" s="3">
        <v>0.52</v>
      </c>
    </row>
    <row r="11">
      <c r="A11" s="3">
        <v>33.0</v>
      </c>
      <c r="B11" s="3" t="s">
        <v>396</v>
      </c>
      <c r="C11" s="3" t="s">
        <v>529</v>
      </c>
      <c r="E11" s="3" t="s">
        <v>416</v>
      </c>
      <c r="F11" s="41"/>
      <c r="G11" s="3">
        <v>7.61</v>
      </c>
      <c r="H11" s="3">
        <v>0.85</v>
      </c>
      <c r="I11" s="3">
        <v>2.0</v>
      </c>
      <c r="N11" s="3">
        <v>43.9</v>
      </c>
      <c r="O11" s="3">
        <v>45.25</v>
      </c>
      <c r="P11" s="3">
        <v>-0.45</v>
      </c>
      <c r="Q11" s="3">
        <v>0.99</v>
      </c>
    </row>
    <row r="12">
      <c r="A12" s="3">
        <v>36.0</v>
      </c>
      <c r="B12" s="3" t="s">
        <v>294</v>
      </c>
      <c r="C12" s="3" t="s">
        <v>253</v>
      </c>
      <c r="D12" s="3" t="s">
        <v>295</v>
      </c>
      <c r="E12" s="3" t="s">
        <v>207</v>
      </c>
      <c r="F12" s="3">
        <v>7.82</v>
      </c>
      <c r="I12" s="3">
        <v>1.0</v>
      </c>
      <c r="N12" s="3">
        <v>44.47</v>
      </c>
      <c r="O12" s="3">
        <v>45.82</v>
      </c>
      <c r="P12" s="3">
        <v>-0.09</v>
      </c>
      <c r="Q12" s="3">
        <v>0.14</v>
      </c>
    </row>
    <row r="13">
      <c r="A13" s="3">
        <v>39.0</v>
      </c>
      <c r="B13" s="3" t="s">
        <v>299</v>
      </c>
      <c r="C13" s="3" t="s">
        <v>257</v>
      </c>
      <c r="D13" s="3" t="s">
        <v>301</v>
      </c>
      <c r="E13" s="3" t="s">
        <v>207</v>
      </c>
      <c r="F13" s="3">
        <v>8.637</v>
      </c>
      <c r="G13" s="41"/>
      <c r="H13" s="41"/>
      <c r="I13" s="3">
        <v>1.0</v>
      </c>
      <c r="N13" s="3">
        <v>44.95</v>
      </c>
      <c r="O13" s="3">
        <v>46.3</v>
      </c>
      <c r="P13" s="3">
        <v>-0.43</v>
      </c>
      <c r="Q13" s="3">
        <v>0.14</v>
      </c>
    </row>
    <row r="14">
      <c r="A14" s="3">
        <v>43.0</v>
      </c>
      <c r="B14" s="3" t="s">
        <v>305</v>
      </c>
      <c r="C14" s="3" t="s">
        <v>258</v>
      </c>
      <c r="D14" s="41"/>
      <c r="E14" s="3" t="s">
        <v>271</v>
      </c>
      <c r="F14" s="3">
        <v>7.245</v>
      </c>
      <c r="G14" s="41"/>
      <c r="H14" s="41"/>
      <c r="I14" s="3">
        <v>2.0</v>
      </c>
      <c r="N14" s="3">
        <v>43.17</v>
      </c>
      <c r="O14" s="3">
        <v>44.09</v>
      </c>
      <c r="P14" s="3">
        <v>-1.25</v>
      </c>
      <c r="Q14" s="3">
        <v>0.14</v>
      </c>
    </row>
    <row r="15">
      <c r="A15" s="3">
        <v>44.0</v>
      </c>
      <c r="B15" s="3" t="s">
        <v>527</v>
      </c>
      <c r="C15" s="3" t="s">
        <v>260</v>
      </c>
      <c r="E15" s="3" t="s">
        <v>310</v>
      </c>
      <c r="G15" s="3">
        <v>8.42</v>
      </c>
      <c r="H15" s="3">
        <v>0.51</v>
      </c>
      <c r="I15" s="3">
        <v>1.0</v>
      </c>
      <c r="N15" s="3">
        <v>43.95</v>
      </c>
      <c r="O15" s="3">
        <v>44.7</v>
      </c>
      <c r="P15" s="3">
        <v>-1.81</v>
      </c>
      <c r="Q15" s="3">
        <v>0.65</v>
      </c>
    </row>
    <row r="16">
      <c r="A16" s="3">
        <v>49.0</v>
      </c>
      <c r="B16" s="3" t="s">
        <v>532</v>
      </c>
      <c r="C16" s="3" t="s">
        <v>267</v>
      </c>
      <c r="E16" s="3" t="s">
        <v>310</v>
      </c>
      <c r="G16" s="3">
        <v>8.56</v>
      </c>
      <c r="H16" s="3">
        <v>0.4</v>
      </c>
      <c r="I16" s="3">
        <v>1.0</v>
      </c>
      <c r="N16" s="3">
        <v>43.4</v>
      </c>
      <c r="O16" s="3">
        <v>44.15</v>
      </c>
      <c r="P16" s="3">
        <v>-2.5</v>
      </c>
      <c r="Q16" s="3">
        <v>0.54</v>
      </c>
    </row>
    <row r="17">
      <c r="A17" s="3">
        <v>50.0</v>
      </c>
      <c r="B17" s="3" t="s">
        <v>535</v>
      </c>
      <c r="C17" s="3" t="s">
        <v>268</v>
      </c>
      <c r="E17" s="3" t="s">
        <v>310</v>
      </c>
      <c r="F17" s="41"/>
      <c r="G17" s="3">
        <v>7.5</v>
      </c>
      <c r="H17" s="3">
        <v>1.24</v>
      </c>
      <c r="I17" s="3">
        <v>2.0</v>
      </c>
      <c r="N17" s="3">
        <v>42.79</v>
      </c>
      <c r="O17" s="3">
        <v>43.54</v>
      </c>
      <c r="P17" s="3">
        <v>-2.05</v>
      </c>
      <c r="Q17" s="3">
        <v>1.38</v>
      </c>
    </row>
    <row r="18">
      <c r="A18" s="3">
        <v>55.0</v>
      </c>
      <c r="B18" s="3" t="s">
        <v>536</v>
      </c>
      <c r="C18" s="3" t="s">
        <v>274</v>
      </c>
      <c r="E18" s="3" t="s">
        <v>310</v>
      </c>
      <c r="F18" s="41"/>
      <c r="G18" s="3">
        <v>8.08</v>
      </c>
      <c r="H18" s="3">
        <v>0.5</v>
      </c>
      <c r="I18" s="3">
        <v>2.0</v>
      </c>
      <c r="N18" s="3">
        <v>43.75</v>
      </c>
      <c r="O18" s="3">
        <v>44.52</v>
      </c>
      <c r="P18" s="3">
        <v>-1.65</v>
      </c>
      <c r="Q18" s="3">
        <v>0.64</v>
      </c>
    </row>
    <row r="19">
      <c r="A19" s="3">
        <v>60.0</v>
      </c>
      <c r="B19" s="3" t="s">
        <v>222</v>
      </c>
      <c r="C19" s="3" t="s">
        <v>223</v>
      </c>
      <c r="D19" s="3" t="s">
        <v>311</v>
      </c>
      <c r="E19" s="3" t="s">
        <v>207</v>
      </c>
      <c r="F19" s="3">
        <v>7.659</v>
      </c>
      <c r="I19" s="3">
        <v>2.0</v>
      </c>
      <c r="N19" s="3">
        <v>43.98</v>
      </c>
      <c r="O19" s="3">
        <v>45.33</v>
      </c>
      <c r="P19" s="3">
        <v>-0.42</v>
      </c>
      <c r="Q19" s="3">
        <v>0.14</v>
      </c>
    </row>
    <row r="20">
      <c r="A20" s="3">
        <v>62.0</v>
      </c>
      <c r="B20" s="3" t="s">
        <v>537</v>
      </c>
      <c r="C20" s="3" t="s">
        <v>284</v>
      </c>
      <c r="E20" s="3" t="s">
        <v>310</v>
      </c>
      <c r="F20" s="41"/>
      <c r="G20" s="3">
        <v>7.3</v>
      </c>
      <c r="H20" s="3">
        <v>0.64</v>
      </c>
      <c r="I20" s="3">
        <v>1.0</v>
      </c>
      <c r="N20" s="3">
        <v>42.66</v>
      </c>
      <c r="O20" s="3">
        <v>43.41</v>
      </c>
      <c r="P20" s="3">
        <v>-1.98</v>
      </c>
      <c r="Q20" s="3">
        <v>0.78</v>
      </c>
    </row>
    <row r="21">
      <c r="A21" s="3">
        <v>63.0</v>
      </c>
      <c r="B21" s="3" t="s">
        <v>539</v>
      </c>
      <c r="C21" s="3" t="s">
        <v>285</v>
      </c>
      <c r="E21" s="3" t="s">
        <v>540</v>
      </c>
      <c r="G21" s="3">
        <v>8.52</v>
      </c>
      <c r="H21" s="3">
        <v>0.64</v>
      </c>
      <c r="I21" s="3">
        <v>2.0</v>
      </c>
      <c r="N21" s="3">
        <v>42.76</v>
      </c>
      <c r="O21" s="3">
        <v>43.51</v>
      </c>
      <c r="P21" s="3">
        <v>-3.1</v>
      </c>
      <c r="Q21" s="3">
        <v>0.78</v>
      </c>
    </row>
    <row r="22">
      <c r="A22" s="3">
        <v>70.0</v>
      </c>
      <c r="B22" s="3" t="s">
        <v>47</v>
      </c>
      <c r="C22" s="3" t="s">
        <v>49</v>
      </c>
      <c r="E22" s="3" t="s">
        <v>18</v>
      </c>
      <c r="G22" s="3">
        <v>8.41</v>
      </c>
      <c r="H22" s="3">
        <v>0.53</v>
      </c>
      <c r="I22" s="3">
        <v>2.0</v>
      </c>
      <c r="N22" s="3">
        <v>43.08</v>
      </c>
      <c r="O22" s="3">
        <v>43.83</v>
      </c>
      <c r="P22" s="3">
        <v>-2.67</v>
      </c>
      <c r="Q22" s="3">
        <v>0.67</v>
      </c>
    </row>
    <row r="23">
      <c r="A23" s="3">
        <v>72.0</v>
      </c>
      <c r="B23" s="3" t="s">
        <v>541</v>
      </c>
      <c r="C23" s="3" t="s">
        <v>292</v>
      </c>
      <c r="E23" s="3" t="s">
        <v>542</v>
      </c>
      <c r="G23" s="3">
        <v>8.17</v>
      </c>
      <c r="H23" s="3">
        <v>0.58</v>
      </c>
      <c r="I23" s="3">
        <v>2.0</v>
      </c>
      <c r="N23" s="3">
        <v>43.72</v>
      </c>
      <c r="O23" s="3">
        <v>44.47</v>
      </c>
      <c r="P23" s="3">
        <v>-1.79</v>
      </c>
      <c r="Q23" s="3">
        <v>0.72</v>
      </c>
    </row>
    <row r="24">
      <c r="A24" s="3">
        <v>73.0</v>
      </c>
      <c r="B24" s="3" t="s">
        <v>322</v>
      </c>
      <c r="C24" s="3" t="s">
        <v>293</v>
      </c>
      <c r="D24" s="3" t="s">
        <v>326</v>
      </c>
      <c r="E24" s="3" t="s">
        <v>207</v>
      </c>
      <c r="F24" s="3">
        <v>8.317</v>
      </c>
      <c r="I24" s="3">
        <v>2.0</v>
      </c>
      <c r="N24" s="3">
        <v>44.41</v>
      </c>
      <c r="O24" s="3">
        <v>45.43</v>
      </c>
      <c r="P24" s="3">
        <v>-0.98</v>
      </c>
      <c r="Q24" s="3">
        <v>0.14</v>
      </c>
    </row>
    <row r="25">
      <c r="A25" s="3">
        <v>73.0</v>
      </c>
      <c r="B25" s="3" t="s">
        <v>322</v>
      </c>
      <c r="C25" s="3" t="s">
        <v>293</v>
      </c>
      <c r="D25" s="41"/>
      <c r="E25" s="3" t="s">
        <v>271</v>
      </c>
      <c r="F25" s="3" t="s">
        <v>331</v>
      </c>
      <c r="I25" s="3">
        <v>3.0</v>
      </c>
      <c r="N25" s="3">
        <v>44.41</v>
      </c>
      <c r="O25" s="3" t="s">
        <v>525</v>
      </c>
      <c r="P25" s="3" t="s">
        <v>525</v>
      </c>
      <c r="Q25" s="3">
        <v>0.0</v>
      </c>
    </row>
    <row r="26">
      <c r="A26" s="3">
        <v>74.0</v>
      </c>
      <c r="B26" s="3" t="s">
        <v>545</v>
      </c>
      <c r="C26" s="3" t="s">
        <v>296</v>
      </c>
      <c r="E26" s="3" t="s">
        <v>18</v>
      </c>
      <c r="G26" s="3">
        <v>7.89</v>
      </c>
      <c r="H26" s="3">
        <v>0.46</v>
      </c>
      <c r="I26" s="3">
        <v>1.0</v>
      </c>
      <c r="N26" s="3">
        <v>43.24</v>
      </c>
      <c r="O26" s="3">
        <v>43.99</v>
      </c>
      <c r="P26" s="3">
        <v>-1.99</v>
      </c>
      <c r="Q26" s="3">
        <v>0.6</v>
      </c>
    </row>
    <row r="27">
      <c r="A27" s="3">
        <v>77.0</v>
      </c>
      <c r="B27" s="3" t="s">
        <v>194</v>
      </c>
      <c r="C27" s="3" t="s">
        <v>546</v>
      </c>
      <c r="E27" s="3" t="s">
        <v>542</v>
      </c>
      <c r="F27" s="41"/>
      <c r="G27" s="3">
        <v>7.03</v>
      </c>
      <c r="H27" s="3">
        <v>0.93</v>
      </c>
      <c r="I27" s="3">
        <v>2.0</v>
      </c>
      <c r="N27" s="3">
        <v>42.96</v>
      </c>
      <c r="O27" s="3">
        <v>43.88</v>
      </c>
      <c r="P27" s="3">
        <v>-1.24</v>
      </c>
      <c r="Q27" s="3">
        <v>1.07</v>
      </c>
    </row>
    <row r="28">
      <c r="A28" s="3">
        <v>83.0</v>
      </c>
      <c r="B28" s="3" t="s">
        <v>547</v>
      </c>
      <c r="C28" s="3" t="s">
        <v>312</v>
      </c>
      <c r="E28" s="3" t="s">
        <v>310</v>
      </c>
      <c r="G28" s="3">
        <v>7.69</v>
      </c>
      <c r="H28" s="3">
        <v>0.47</v>
      </c>
      <c r="I28" s="3">
        <v>1.0</v>
      </c>
      <c r="N28" s="3">
        <v>42.95</v>
      </c>
      <c r="O28" s="3">
        <v>43.7</v>
      </c>
      <c r="P28" s="3">
        <v>-2.08</v>
      </c>
      <c r="Q28" s="3">
        <v>0.61</v>
      </c>
    </row>
    <row r="29">
      <c r="A29" s="3">
        <v>84.0</v>
      </c>
      <c r="B29" s="3" t="s">
        <v>548</v>
      </c>
      <c r="C29" s="3" t="s">
        <v>314</v>
      </c>
      <c r="E29" s="3" t="s">
        <v>310</v>
      </c>
      <c r="G29" s="3">
        <v>8.99</v>
      </c>
      <c r="H29" s="3">
        <v>0.45</v>
      </c>
      <c r="I29" s="3">
        <v>2.0</v>
      </c>
      <c r="N29" s="3">
        <v>44.05</v>
      </c>
      <c r="O29" s="3">
        <v>44.8</v>
      </c>
      <c r="P29" s="3">
        <v>-2.28</v>
      </c>
      <c r="Q29" s="3">
        <v>0.59</v>
      </c>
    </row>
    <row r="30">
      <c r="A30" s="3">
        <v>87.0</v>
      </c>
      <c r="B30" s="3" t="s">
        <v>549</v>
      </c>
      <c r="C30" s="3" t="s">
        <v>354</v>
      </c>
      <c r="E30" s="3" t="s">
        <v>310</v>
      </c>
      <c r="G30" s="3">
        <v>8.45</v>
      </c>
      <c r="H30" s="3">
        <v>0.4</v>
      </c>
      <c r="I30" s="3">
        <v>1.0</v>
      </c>
      <c r="N30" s="3">
        <v>44.0</v>
      </c>
      <c r="O30" s="3">
        <v>44.75</v>
      </c>
      <c r="P30" s="3">
        <v>-1.79</v>
      </c>
      <c r="Q30" s="3">
        <v>0.54</v>
      </c>
    </row>
    <row r="31">
      <c r="A31" s="3">
        <v>88.0</v>
      </c>
      <c r="B31" s="3" t="s">
        <v>550</v>
      </c>
      <c r="C31" s="3" t="s">
        <v>356</v>
      </c>
      <c r="E31" s="3" t="s">
        <v>97</v>
      </c>
      <c r="F31" s="41"/>
      <c r="G31" s="3">
        <v>8.08</v>
      </c>
      <c r="H31" s="3">
        <v>0.95</v>
      </c>
      <c r="I31" s="3">
        <v>2.0</v>
      </c>
      <c r="N31" s="3">
        <v>43.95</v>
      </c>
      <c r="O31" s="3">
        <v>44.84</v>
      </c>
      <c r="P31" s="3">
        <v>-1.33</v>
      </c>
      <c r="Q31" s="3">
        <v>1.09</v>
      </c>
    </row>
    <row r="32">
      <c r="A32" s="3">
        <v>90.0</v>
      </c>
      <c r="B32" s="3" t="s">
        <v>337</v>
      </c>
      <c r="C32" s="3" t="s">
        <v>338</v>
      </c>
      <c r="D32" s="3" t="s">
        <v>340</v>
      </c>
      <c r="E32" s="3" t="s">
        <v>207</v>
      </c>
      <c r="F32" s="3">
        <v>8.868</v>
      </c>
      <c r="I32" s="3">
        <v>2.0</v>
      </c>
      <c r="N32" s="3">
        <v>44.33</v>
      </c>
      <c r="O32" s="3">
        <v>45.08</v>
      </c>
      <c r="P32" s="3">
        <v>-1.88</v>
      </c>
      <c r="Q32" s="3">
        <v>0.14</v>
      </c>
    </row>
    <row r="33">
      <c r="A33" s="3">
        <v>95.0</v>
      </c>
      <c r="B33" s="3" t="s">
        <v>556</v>
      </c>
      <c r="C33" s="3" t="s">
        <v>467</v>
      </c>
      <c r="E33" s="3" t="s">
        <v>310</v>
      </c>
      <c r="F33" s="41"/>
      <c r="G33" s="3">
        <v>8.46</v>
      </c>
      <c r="H33" s="3">
        <v>0.46</v>
      </c>
      <c r="I33" s="3">
        <v>1.0</v>
      </c>
      <c r="N33" s="3">
        <v>43.33</v>
      </c>
      <c r="O33" s="3">
        <v>44.08</v>
      </c>
      <c r="P33" s="3">
        <v>-2.47</v>
      </c>
      <c r="Q33" s="3">
        <v>0.6</v>
      </c>
    </row>
    <row r="34">
      <c r="A34" s="3">
        <v>99.0</v>
      </c>
      <c r="B34" s="3" t="s">
        <v>347</v>
      </c>
      <c r="C34" s="3" t="s">
        <v>352</v>
      </c>
      <c r="E34" s="3" t="s">
        <v>271</v>
      </c>
      <c r="F34" s="3">
        <v>7.543</v>
      </c>
      <c r="I34" s="3">
        <v>1.0</v>
      </c>
      <c r="N34" s="3">
        <v>0.0</v>
      </c>
      <c r="O34" s="3" t="s">
        <v>525</v>
      </c>
      <c r="P34" s="3" t="s">
        <v>525</v>
      </c>
      <c r="Q34" s="3">
        <v>0.0</v>
      </c>
    </row>
    <row r="35">
      <c r="A35" s="3">
        <v>102.0</v>
      </c>
      <c r="B35" s="3" t="s">
        <v>559</v>
      </c>
      <c r="C35" s="3" t="s">
        <v>560</v>
      </c>
      <c r="E35" s="3" t="s">
        <v>416</v>
      </c>
      <c r="G35" s="3">
        <v>8.21</v>
      </c>
      <c r="H35" s="3">
        <v>0.46</v>
      </c>
      <c r="I35" s="3">
        <v>1.0</v>
      </c>
      <c r="N35" s="3">
        <v>43.52</v>
      </c>
      <c r="O35" s="3">
        <v>44.27</v>
      </c>
      <c r="P35" s="3">
        <v>-2.03</v>
      </c>
      <c r="Q35" s="3">
        <v>0.6</v>
      </c>
    </row>
    <row r="36">
      <c r="A36" s="3">
        <v>106.0</v>
      </c>
      <c r="B36" s="3" t="s">
        <v>366</v>
      </c>
      <c r="C36" s="3" t="s">
        <v>367</v>
      </c>
      <c r="E36" s="3" t="s">
        <v>368</v>
      </c>
      <c r="F36" s="3">
        <v>8.034</v>
      </c>
      <c r="G36" s="41"/>
      <c r="H36" s="41"/>
      <c r="I36" s="3">
        <v>1.0</v>
      </c>
      <c r="N36" s="3">
        <v>44.14</v>
      </c>
      <c r="O36" s="3">
        <v>45.17</v>
      </c>
      <c r="P36" s="3">
        <v>-0.96</v>
      </c>
      <c r="Q36" s="3">
        <v>0.14</v>
      </c>
    </row>
    <row r="37">
      <c r="A37" s="3">
        <v>106.0</v>
      </c>
      <c r="B37" s="3" t="s">
        <v>366</v>
      </c>
      <c r="C37" s="3" t="s">
        <v>367</v>
      </c>
      <c r="E37" s="3" t="s">
        <v>271</v>
      </c>
      <c r="F37" s="3">
        <v>8.037</v>
      </c>
      <c r="I37" s="3">
        <v>1.0</v>
      </c>
      <c r="N37" s="3">
        <v>44.14</v>
      </c>
      <c r="O37" s="3">
        <v>45.17</v>
      </c>
      <c r="P37" s="3">
        <v>-0.96</v>
      </c>
      <c r="Q37" s="3">
        <v>0.14</v>
      </c>
    </row>
    <row r="38">
      <c r="A38" s="3">
        <v>116.0</v>
      </c>
      <c r="B38" s="3" t="s">
        <v>255</v>
      </c>
      <c r="C38" s="3" t="s">
        <v>256</v>
      </c>
      <c r="D38" s="3" t="s">
        <v>377</v>
      </c>
      <c r="E38" s="3" t="s">
        <v>207</v>
      </c>
      <c r="F38" s="3">
        <v>7.647</v>
      </c>
      <c r="G38" s="41"/>
      <c r="H38" s="41"/>
      <c r="I38" s="3">
        <v>2.0</v>
      </c>
      <c r="N38" s="3">
        <v>43.42</v>
      </c>
      <c r="O38" s="3">
        <v>44.25</v>
      </c>
      <c r="P38" s="3">
        <v>-1.49</v>
      </c>
      <c r="Q38" s="3">
        <v>0.14</v>
      </c>
    </row>
    <row r="39">
      <c r="A39" s="3">
        <v>116.0</v>
      </c>
      <c r="B39" s="3" t="s">
        <v>255</v>
      </c>
      <c r="C39" s="3" t="s">
        <v>256</v>
      </c>
      <c r="D39" s="41"/>
      <c r="E39" s="3" t="s">
        <v>368</v>
      </c>
      <c r="F39" s="3">
        <v>8.002</v>
      </c>
      <c r="G39" s="41"/>
      <c r="H39" s="41"/>
      <c r="I39" s="3">
        <v>3.0</v>
      </c>
      <c r="N39" s="3">
        <v>43.42</v>
      </c>
      <c r="O39" s="3">
        <v>44.17</v>
      </c>
      <c r="P39" s="3">
        <v>-1.92</v>
      </c>
      <c r="Q39" s="3">
        <v>0.14</v>
      </c>
    </row>
    <row r="40">
      <c r="A40" s="3">
        <v>116.0</v>
      </c>
      <c r="B40" s="3" t="s">
        <v>255</v>
      </c>
      <c r="C40" s="3" t="s">
        <v>256</v>
      </c>
      <c r="E40" s="3" t="s">
        <v>135</v>
      </c>
      <c r="G40" s="3">
        <v>8.54</v>
      </c>
      <c r="H40" s="3">
        <v>0.37</v>
      </c>
      <c r="I40" s="3">
        <v>1.0</v>
      </c>
      <c r="N40" s="3">
        <v>43.42</v>
      </c>
      <c r="O40" s="3">
        <v>44.17</v>
      </c>
      <c r="P40" s="3">
        <v>-2.46</v>
      </c>
      <c r="Q40" s="3">
        <v>0.51</v>
      </c>
    </row>
    <row r="41">
      <c r="A41" s="3">
        <v>118.0</v>
      </c>
      <c r="B41" s="3" t="s">
        <v>563</v>
      </c>
      <c r="C41" s="3" t="s">
        <v>564</v>
      </c>
      <c r="E41" s="3" t="s">
        <v>226</v>
      </c>
      <c r="G41" s="3">
        <v>8.43</v>
      </c>
      <c r="H41" s="3">
        <v>0.41</v>
      </c>
      <c r="I41" s="3">
        <v>1.0</v>
      </c>
      <c r="N41" s="3">
        <v>44.91</v>
      </c>
      <c r="O41" s="3">
        <v>46.26</v>
      </c>
      <c r="P41" s="3">
        <v>-0.26</v>
      </c>
      <c r="Q41" s="3">
        <v>0.55</v>
      </c>
    </row>
    <row r="42">
      <c r="A42" s="3">
        <v>129.0</v>
      </c>
      <c r="B42" s="3" t="s">
        <v>378</v>
      </c>
      <c r="C42" s="3" t="s">
        <v>379</v>
      </c>
      <c r="E42" s="3" t="s">
        <v>271</v>
      </c>
      <c r="F42" s="3">
        <v>7.286</v>
      </c>
      <c r="G42" s="41"/>
      <c r="H42" s="41"/>
      <c r="I42" s="3">
        <v>2.0</v>
      </c>
      <c r="N42" s="3">
        <v>43.58</v>
      </c>
      <c r="O42" s="3">
        <v>44.93</v>
      </c>
      <c r="P42" s="3">
        <v>-0.44</v>
      </c>
      <c r="Q42" s="3">
        <v>0.14</v>
      </c>
    </row>
    <row r="43">
      <c r="A43" s="3">
        <v>130.0</v>
      </c>
      <c r="B43" s="3" t="s">
        <v>382</v>
      </c>
      <c r="C43" s="3" t="s">
        <v>383</v>
      </c>
      <c r="E43" s="3" t="s">
        <v>271</v>
      </c>
      <c r="F43" s="3">
        <v>6.439</v>
      </c>
      <c r="G43" s="41"/>
      <c r="H43" s="41"/>
      <c r="I43" s="3">
        <v>2.0</v>
      </c>
      <c r="N43" s="3">
        <v>42.9</v>
      </c>
      <c r="O43" s="3">
        <v>44.25</v>
      </c>
      <c r="P43" s="3">
        <v>-0.28</v>
      </c>
      <c r="Q43" s="3">
        <v>0.14</v>
      </c>
    </row>
    <row r="44">
      <c r="A44" s="3">
        <v>133.0</v>
      </c>
      <c r="B44" s="3" t="s">
        <v>567</v>
      </c>
      <c r="C44" s="3" t="s">
        <v>568</v>
      </c>
      <c r="E44" s="3" t="s">
        <v>416</v>
      </c>
      <c r="G44" s="3">
        <v>8.86</v>
      </c>
      <c r="H44" s="3">
        <v>0.61</v>
      </c>
      <c r="I44" s="3">
        <v>2.0</v>
      </c>
      <c r="N44" s="3">
        <v>43.27</v>
      </c>
      <c r="O44" s="3">
        <v>44.02</v>
      </c>
      <c r="P44" s="3">
        <v>-2.93</v>
      </c>
      <c r="Q44" s="3">
        <v>0.75</v>
      </c>
    </row>
    <row r="45">
      <c r="A45" s="3">
        <v>134.0</v>
      </c>
      <c r="B45" s="3" t="s">
        <v>157</v>
      </c>
      <c r="C45" s="3" t="s">
        <v>159</v>
      </c>
      <c r="D45" s="3" t="s">
        <v>395</v>
      </c>
      <c r="E45" s="3" t="s">
        <v>207</v>
      </c>
      <c r="F45" s="3">
        <v>8.258</v>
      </c>
      <c r="I45" s="3">
        <v>1.0</v>
      </c>
      <c r="N45" s="3">
        <v>44.14</v>
      </c>
      <c r="O45" s="3">
        <v>45.03</v>
      </c>
      <c r="P45" s="3">
        <v>-1.31</v>
      </c>
      <c r="Q45" s="3">
        <v>0.14</v>
      </c>
    </row>
    <row r="46">
      <c r="A46" s="3">
        <v>134.0</v>
      </c>
      <c r="B46" s="3" t="s">
        <v>157</v>
      </c>
      <c r="C46" s="3" t="s">
        <v>159</v>
      </c>
      <c r="D46" s="41"/>
      <c r="E46" s="3" t="s">
        <v>271</v>
      </c>
      <c r="F46" s="3">
        <v>8.461</v>
      </c>
      <c r="G46" s="41"/>
      <c r="H46" s="41"/>
      <c r="I46" s="3">
        <v>1.0</v>
      </c>
      <c r="N46" s="3">
        <v>44.14</v>
      </c>
      <c r="O46" s="3">
        <v>44.91</v>
      </c>
      <c r="P46" s="3">
        <v>-1.64</v>
      </c>
      <c r="Q46" s="3">
        <v>0.14</v>
      </c>
    </row>
    <row r="47">
      <c r="A47" s="3">
        <v>140.0</v>
      </c>
      <c r="B47" s="3" t="s">
        <v>571</v>
      </c>
      <c r="C47" s="3" t="s">
        <v>572</v>
      </c>
      <c r="E47" s="3" t="s">
        <v>226</v>
      </c>
      <c r="G47" s="3">
        <v>8.96</v>
      </c>
      <c r="H47" s="3">
        <v>0.34</v>
      </c>
      <c r="I47" s="3">
        <v>1.0</v>
      </c>
      <c r="N47" s="3">
        <v>42.22</v>
      </c>
      <c r="O47" s="3">
        <v>42.97</v>
      </c>
      <c r="P47" s="3">
        <v>-4.08</v>
      </c>
      <c r="Q47" s="3">
        <v>0.48</v>
      </c>
    </row>
    <row r="48">
      <c r="A48" s="3">
        <v>142.0</v>
      </c>
      <c r="B48" s="3" t="s">
        <v>573</v>
      </c>
      <c r="C48" s="3" t="s">
        <v>574</v>
      </c>
      <c r="E48" s="3" t="s">
        <v>226</v>
      </c>
      <c r="G48" s="3">
        <v>9.23</v>
      </c>
      <c r="H48" s="3">
        <v>0.34</v>
      </c>
      <c r="I48" s="3">
        <v>2.0</v>
      </c>
      <c r="N48" s="3">
        <v>44.15</v>
      </c>
      <c r="O48" s="3">
        <v>44.9</v>
      </c>
      <c r="P48" s="3">
        <v>-2.42</v>
      </c>
      <c r="Q48" s="3">
        <v>0.48</v>
      </c>
    </row>
    <row r="49">
      <c r="A49" s="3">
        <v>147.0</v>
      </c>
      <c r="B49" s="3" t="s">
        <v>425</v>
      </c>
      <c r="C49" s="3" t="s">
        <v>426</v>
      </c>
      <c r="D49" s="3" t="s">
        <v>427</v>
      </c>
      <c r="E49" s="3" t="s">
        <v>207</v>
      </c>
      <c r="F49" s="3">
        <v>8.094</v>
      </c>
      <c r="I49" s="3">
        <v>2.0</v>
      </c>
      <c r="N49" s="3">
        <v>44.61</v>
      </c>
      <c r="O49" s="3">
        <v>45.96</v>
      </c>
      <c r="P49" s="3">
        <v>-0.22</v>
      </c>
      <c r="Q49" s="3">
        <v>0.14</v>
      </c>
    </row>
    <row r="50">
      <c r="A50" s="3">
        <v>149.0</v>
      </c>
      <c r="B50" s="3" t="s">
        <v>575</v>
      </c>
      <c r="C50" s="3" t="s">
        <v>576</v>
      </c>
      <c r="E50" s="3" t="s">
        <v>485</v>
      </c>
      <c r="F50" s="41"/>
      <c r="G50" s="3">
        <v>9.15</v>
      </c>
      <c r="H50" s="3">
        <v>0.46</v>
      </c>
      <c r="I50" s="3">
        <v>2.0</v>
      </c>
      <c r="N50" s="3">
        <v>44.44</v>
      </c>
      <c r="O50" s="3">
        <v>45.19</v>
      </c>
      <c r="P50" s="3">
        <v>-2.05</v>
      </c>
      <c r="Q50" s="3">
        <v>0.6</v>
      </c>
    </row>
    <row r="51">
      <c r="A51" s="3">
        <v>153.0</v>
      </c>
      <c r="B51" s="3" t="s">
        <v>578</v>
      </c>
      <c r="C51" s="3" t="s">
        <v>579</v>
      </c>
      <c r="E51" s="3" t="s">
        <v>310</v>
      </c>
      <c r="G51" s="3">
        <v>7.34</v>
      </c>
      <c r="H51" s="3">
        <v>1.13</v>
      </c>
      <c r="I51" s="3">
        <v>2.0</v>
      </c>
      <c r="N51" s="3">
        <v>42.67</v>
      </c>
      <c r="O51" s="3">
        <v>43.42</v>
      </c>
      <c r="P51" s="3">
        <v>-2.01</v>
      </c>
      <c r="Q51" s="3">
        <v>1.27</v>
      </c>
    </row>
    <row r="52">
      <c r="A52" s="3">
        <v>156.0</v>
      </c>
      <c r="B52" s="3" t="s">
        <v>580</v>
      </c>
      <c r="C52" s="3" t="s">
        <v>581</v>
      </c>
      <c r="E52" s="3" t="s">
        <v>135</v>
      </c>
      <c r="F52" s="41"/>
      <c r="G52" s="3">
        <v>7.79</v>
      </c>
      <c r="H52" s="3">
        <v>0.34</v>
      </c>
      <c r="I52" s="3">
        <v>1.0</v>
      </c>
      <c r="N52" s="3">
        <v>43.22</v>
      </c>
      <c r="O52" s="3">
        <v>43.97</v>
      </c>
      <c r="P52" s="3">
        <v>-1.91</v>
      </c>
      <c r="Q52" s="3">
        <v>0.48</v>
      </c>
    </row>
    <row r="53">
      <c r="A53" s="3">
        <v>157.0</v>
      </c>
      <c r="B53" s="3" t="s">
        <v>582</v>
      </c>
      <c r="C53" s="3" t="s">
        <v>583</v>
      </c>
      <c r="E53" s="3" t="s">
        <v>416</v>
      </c>
      <c r="G53" s="3">
        <v>9.61</v>
      </c>
      <c r="H53" s="3">
        <v>0.42</v>
      </c>
      <c r="I53" s="3">
        <v>2.0</v>
      </c>
      <c r="N53" s="3">
        <v>44.23</v>
      </c>
      <c r="O53" s="3">
        <v>44.98</v>
      </c>
      <c r="P53" s="3">
        <v>-2.72</v>
      </c>
      <c r="Q53" s="3">
        <v>0.56</v>
      </c>
    </row>
    <row r="54">
      <c r="A54" s="3">
        <v>163.0</v>
      </c>
      <c r="B54" s="3" t="s">
        <v>584</v>
      </c>
      <c r="C54" s="3" t="s">
        <v>585</v>
      </c>
      <c r="E54" s="3" t="s">
        <v>135</v>
      </c>
      <c r="F54" s="41"/>
      <c r="G54" s="3">
        <v>8.12</v>
      </c>
      <c r="H54" s="3">
        <v>0.34</v>
      </c>
      <c r="I54" s="3">
        <v>1.0</v>
      </c>
      <c r="N54" s="3">
        <v>43.18</v>
      </c>
      <c r="O54" s="3">
        <v>43.93</v>
      </c>
      <c r="P54" s="3">
        <v>-2.28</v>
      </c>
      <c r="Q54" s="3">
        <v>0.48</v>
      </c>
    </row>
    <row r="55">
      <c r="A55" s="3">
        <v>165.0</v>
      </c>
      <c r="B55" s="3" t="s">
        <v>586</v>
      </c>
      <c r="C55" s="3" t="s">
        <v>587</v>
      </c>
      <c r="E55" s="3" t="s">
        <v>310</v>
      </c>
      <c r="F55" s="41"/>
      <c r="G55" s="3">
        <v>8.27</v>
      </c>
      <c r="H55" s="3">
        <v>0.46</v>
      </c>
      <c r="I55" s="3">
        <v>2.0</v>
      </c>
      <c r="N55" s="3">
        <v>43.51</v>
      </c>
      <c r="O55" s="3">
        <v>44.26</v>
      </c>
      <c r="P55" s="3">
        <v>-2.1</v>
      </c>
      <c r="Q55" s="3">
        <v>0.6</v>
      </c>
    </row>
    <row r="56">
      <c r="A56" s="3">
        <v>169.0</v>
      </c>
      <c r="B56" s="3" t="s">
        <v>453</v>
      </c>
      <c r="C56" s="3" t="s">
        <v>456</v>
      </c>
      <c r="D56" s="41"/>
      <c r="E56" s="3" t="s">
        <v>271</v>
      </c>
      <c r="F56" s="3">
        <v>8.297</v>
      </c>
      <c r="G56" s="41"/>
      <c r="H56" s="41"/>
      <c r="I56" s="3">
        <v>1.0</v>
      </c>
      <c r="N56" s="3">
        <v>0.0</v>
      </c>
      <c r="O56" s="3" t="s">
        <v>525</v>
      </c>
      <c r="P56" s="3" t="s">
        <v>525</v>
      </c>
      <c r="Q56" s="3">
        <v>0.0</v>
      </c>
    </row>
    <row r="57">
      <c r="A57" s="3">
        <v>171.0</v>
      </c>
      <c r="B57" s="3" t="s">
        <v>588</v>
      </c>
      <c r="C57" s="3" t="s">
        <v>589</v>
      </c>
      <c r="E57" s="3" t="s">
        <v>135</v>
      </c>
      <c r="F57" s="41"/>
      <c r="G57" s="3">
        <v>7.82</v>
      </c>
      <c r="H57" s="3">
        <v>0.41</v>
      </c>
      <c r="I57" s="3">
        <v>1.0</v>
      </c>
      <c r="N57" s="3">
        <v>43.23</v>
      </c>
      <c r="O57" s="3">
        <v>43.98</v>
      </c>
      <c r="P57" s="3">
        <v>-1.93</v>
      </c>
      <c r="Q57" s="3">
        <v>0.55</v>
      </c>
    </row>
    <row r="58">
      <c r="A58" s="3">
        <v>173.0</v>
      </c>
      <c r="B58" s="3" t="s">
        <v>460</v>
      </c>
      <c r="C58" s="3" t="s">
        <v>461</v>
      </c>
      <c r="D58" s="3" t="s">
        <v>462</v>
      </c>
      <c r="E58" s="3" t="s">
        <v>207</v>
      </c>
      <c r="F58" s="3">
        <v>6.481</v>
      </c>
      <c r="G58" s="41"/>
      <c r="H58" s="41"/>
      <c r="I58" s="3">
        <v>2.0</v>
      </c>
      <c r="N58" s="3">
        <v>43.71</v>
      </c>
      <c r="O58" s="3">
        <v>45.06</v>
      </c>
      <c r="P58" s="3">
        <v>0.49</v>
      </c>
      <c r="Q58" s="3">
        <v>0.14</v>
      </c>
    </row>
    <row r="59">
      <c r="A59" s="3">
        <v>178.0</v>
      </c>
      <c r="B59" s="3" t="s">
        <v>592</v>
      </c>
      <c r="C59" s="3" t="s">
        <v>593</v>
      </c>
      <c r="E59" s="3" t="s">
        <v>310</v>
      </c>
      <c r="F59" s="41"/>
      <c r="G59" s="3">
        <v>9.1</v>
      </c>
      <c r="H59" s="3">
        <v>0.42</v>
      </c>
      <c r="I59" s="3">
        <v>1.0</v>
      </c>
      <c r="N59" s="3">
        <v>43.88</v>
      </c>
      <c r="O59" s="3">
        <v>44.63</v>
      </c>
      <c r="P59" s="3">
        <v>-2.56</v>
      </c>
      <c r="Q59" s="3">
        <v>0.56</v>
      </c>
    </row>
    <row r="60">
      <c r="A60" s="3">
        <v>182.0</v>
      </c>
      <c r="B60" s="3" t="s">
        <v>594</v>
      </c>
      <c r="C60" s="3" t="s">
        <v>596</v>
      </c>
      <c r="E60" s="3" t="s">
        <v>310</v>
      </c>
      <c r="G60" s="3">
        <v>7.07</v>
      </c>
      <c r="H60" s="3">
        <v>0.96</v>
      </c>
      <c r="I60" s="3">
        <v>1.0</v>
      </c>
      <c r="N60" s="3">
        <v>42.67</v>
      </c>
      <c r="O60" s="3">
        <v>43.42</v>
      </c>
      <c r="P60" s="3">
        <v>-1.74</v>
      </c>
      <c r="Q60" s="3">
        <v>1.1</v>
      </c>
    </row>
    <row r="61">
      <c r="A61" s="3">
        <v>190.0</v>
      </c>
      <c r="B61" s="3" t="s">
        <v>466</v>
      </c>
      <c r="C61" s="3" t="s">
        <v>468</v>
      </c>
      <c r="D61" s="3" t="s">
        <v>469</v>
      </c>
      <c r="E61" s="3" t="s">
        <v>207</v>
      </c>
      <c r="F61" s="3">
        <v>7.802</v>
      </c>
      <c r="G61" s="41"/>
      <c r="H61" s="41"/>
      <c r="I61" s="3">
        <v>1.0</v>
      </c>
      <c r="N61" s="3">
        <v>43.65</v>
      </c>
      <c r="O61" s="3">
        <v>44.52</v>
      </c>
      <c r="P61" s="3">
        <v>-1.37</v>
      </c>
      <c r="Q61" s="3">
        <v>0.14</v>
      </c>
    </row>
    <row r="62">
      <c r="A62" s="3">
        <v>196.0</v>
      </c>
      <c r="B62" s="3" t="s">
        <v>599</v>
      </c>
      <c r="C62" s="3" t="s">
        <v>600</v>
      </c>
      <c r="E62" s="3" t="s">
        <v>485</v>
      </c>
      <c r="G62" s="3">
        <v>8.54</v>
      </c>
      <c r="H62" s="3">
        <v>0.45</v>
      </c>
      <c r="I62" s="3">
        <v>2.0</v>
      </c>
      <c r="N62" s="3">
        <v>43.06</v>
      </c>
      <c r="O62" s="3">
        <v>43.81</v>
      </c>
      <c r="P62" s="3">
        <v>-2.82</v>
      </c>
      <c r="Q62" s="3">
        <v>0.59</v>
      </c>
    </row>
    <row r="63">
      <c r="A63" s="3">
        <v>197.0</v>
      </c>
      <c r="B63" s="3" t="s">
        <v>472</v>
      </c>
      <c r="C63" s="3" t="s">
        <v>474</v>
      </c>
      <c r="D63" s="41"/>
      <c r="E63" s="3" t="s">
        <v>271</v>
      </c>
      <c r="F63" s="3">
        <v>7.191</v>
      </c>
      <c r="G63" s="41"/>
      <c r="H63" s="41"/>
      <c r="I63" s="3">
        <v>1.0</v>
      </c>
      <c r="N63" s="3">
        <v>43.59</v>
      </c>
      <c r="O63" s="3">
        <v>44.94</v>
      </c>
      <c r="P63" s="3">
        <v>-0.34</v>
      </c>
      <c r="Q63" s="3">
        <v>0.14</v>
      </c>
    </row>
    <row r="64">
      <c r="A64" s="3">
        <v>205.0</v>
      </c>
      <c r="B64" s="3" t="s">
        <v>607</v>
      </c>
      <c r="C64" s="3" t="s">
        <v>608</v>
      </c>
      <c r="E64" s="3" t="s">
        <v>310</v>
      </c>
      <c r="F64" s="41"/>
      <c r="G64" s="3">
        <v>8.07</v>
      </c>
      <c r="H64" s="3">
        <v>0.58</v>
      </c>
      <c r="I64" s="3">
        <v>2.0</v>
      </c>
      <c r="N64" s="3">
        <v>43.6</v>
      </c>
      <c r="O64" s="3">
        <v>44.35</v>
      </c>
      <c r="P64" s="3">
        <v>-1.81</v>
      </c>
      <c r="Q64" s="3">
        <v>0.72</v>
      </c>
    </row>
    <row r="65">
      <c r="A65" s="3">
        <v>208.0</v>
      </c>
      <c r="B65" s="3" t="s">
        <v>76</v>
      </c>
      <c r="C65" s="3" t="s">
        <v>77</v>
      </c>
      <c r="D65" s="3" t="s">
        <v>481</v>
      </c>
      <c r="E65" s="3" t="s">
        <v>207</v>
      </c>
      <c r="F65" s="3">
        <v>9.039</v>
      </c>
      <c r="G65" s="41"/>
      <c r="H65" s="41"/>
      <c r="I65" s="3">
        <v>1.0</v>
      </c>
      <c r="N65" s="3">
        <v>46.12</v>
      </c>
      <c r="O65" s="3">
        <v>47.47</v>
      </c>
      <c r="P65" s="3">
        <v>0.34</v>
      </c>
      <c r="Q65" s="3">
        <v>0.14</v>
      </c>
    </row>
    <row r="66">
      <c r="A66" s="3">
        <v>209.0</v>
      </c>
      <c r="B66" s="3" t="s">
        <v>610</v>
      </c>
      <c r="C66" s="3" t="s">
        <v>611</v>
      </c>
      <c r="E66" s="3" t="s">
        <v>614</v>
      </c>
      <c r="F66" s="41"/>
      <c r="G66" s="3">
        <v>9.42</v>
      </c>
      <c r="H66" s="3">
        <v>0.54</v>
      </c>
      <c r="I66" s="3">
        <v>2.0</v>
      </c>
      <c r="N66" s="3">
        <v>44.74</v>
      </c>
      <c r="O66" s="3">
        <v>45.49</v>
      </c>
      <c r="P66" s="3">
        <v>-2.02</v>
      </c>
      <c r="Q66" s="3">
        <v>0.68</v>
      </c>
    </row>
    <row r="67">
      <c r="A67" s="3">
        <v>213.0</v>
      </c>
      <c r="B67" s="3" t="s">
        <v>488</v>
      </c>
      <c r="C67" s="3" t="s">
        <v>490</v>
      </c>
      <c r="D67" s="3" t="s">
        <v>507</v>
      </c>
      <c r="E67" s="3" t="s">
        <v>207</v>
      </c>
      <c r="F67" s="3">
        <v>7.848</v>
      </c>
      <c r="G67" s="41"/>
      <c r="H67" s="41"/>
      <c r="I67" s="3">
        <v>1.0</v>
      </c>
      <c r="N67" s="3">
        <v>43.85</v>
      </c>
      <c r="O67" s="3">
        <v>44.82</v>
      </c>
      <c r="P67" s="3">
        <v>-1.12</v>
      </c>
      <c r="Q67" s="3">
        <v>0.14</v>
      </c>
    </row>
    <row r="68">
      <c r="A68" s="3">
        <v>216.0</v>
      </c>
      <c r="B68" s="3" t="s">
        <v>618</v>
      </c>
      <c r="C68" s="3" t="s">
        <v>619</v>
      </c>
      <c r="E68" s="3" t="s">
        <v>416</v>
      </c>
      <c r="G68" s="3">
        <v>7.74</v>
      </c>
      <c r="H68" s="3">
        <v>0.44</v>
      </c>
      <c r="I68" s="3">
        <v>2.0</v>
      </c>
      <c r="N68" s="3">
        <v>42.08</v>
      </c>
      <c r="O68" s="3">
        <v>42.83</v>
      </c>
      <c r="P68" s="3">
        <v>-3.0</v>
      </c>
      <c r="Q68" s="3">
        <v>0.58</v>
      </c>
    </row>
    <row r="69">
      <c r="A69" s="3">
        <v>226.0</v>
      </c>
      <c r="B69" s="3" t="s">
        <v>165</v>
      </c>
      <c r="C69" s="3" t="s">
        <v>166</v>
      </c>
      <c r="D69" s="3" t="s">
        <v>510</v>
      </c>
      <c r="E69" s="3" t="s">
        <v>207</v>
      </c>
      <c r="F69" s="3">
        <v>7.307</v>
      </c>
      <c r="G69" s="41"/>
      <c r="H69" s="41"/>
      <c r="I69" s="3">
        <v>1.0</v>
      </c>
      <c r="N69" s="3">
        <v>44.38</v>
      </c>
      <c r="O69" s="3">
        <v>45.73</v>
      </c>
      <c r="P69" s="3">
        <v>0.33</v>
      </c>
      <c r="Q69" s="3">
        <v>0.14</v>
      </c>
    </row>
    <row r="70">
      <c r="A70" s="3">
        <v>227.0</v>
      </c>
      <c r="B70" s="3" t="s">
        <v>620</v>
      </c>
      <c r="C70" s="3" t="s">
        <v>621</v>
      </c>
      <c r="E70" s="3" t="s">
        <v>310</v>
      </c>
      <c r="F70" s="41"/>
      <c r="G70" s="3">
        <v>8.5</v>
      </c>
      <c r="H70" s="3">
        <v>0.57</v>
      </c>
      <c r="I70" s="3">
        <v>2.0</v>
      </c>
      <c r="N70" s="3">
        <v>44.47</v>
      </c>
      <c r="O70" s="3">
        <v>45.42</v>
      </c>
      <c r="P70" s="3">
        <v>-1.17</v>
      </c>
      <c r="Q70" s="3">
        <v>0.71</v>
      </c>
    </row>
    <row r="71">
      <c r="A71" s="3">
        <v>228.0</v>
      </c>
      <c r="B71" s="3" t="s">
        <v>514</v>
      </c>
      <c r="C71" s="3" t="s">
        <v>515</v>
      </c>
      <c r="D71" s="3" t="s">
        <v>516</v>
      </c>
      <c r="E71" s="3" t="s">
        <v>207</v>
      </c>
      <c r="F71" s="3">
        <v>7.209</v>
      </c>
      <c r="I71" s="3">
        <v>1.0</v>
      </c>
      <c r="N71" s="3">
        <v>43.72</v>
      </c>
      <c r="O71" s="3">
        <v>45.07</v>
      </c>
      <c r="P71" s="3">
        <v>-0.23</v>
      </c>
      <c r="Q71" s="3">
        <v>0.14</v>
      </c>
    </row>
    <row r="72">
      <c r="A72" s="3">
        <v>228.0</v>
      </c>
      <c r="B72" s="3" t="s">
        <v>514</v>
      </c>
      <c r="C72" s="3" t="s">
        <v>515</v>
      </c>
      <c r="D72" s="41"/>
      <c r="E72" s="3" t="s">
        <v>271</v>
      </c>
      <c r="F72" s="3">
        <v>7.498</v>
      </c>
      <c r="I72" s="3">
        <v>1.0</v>
      </c>
      <c r="N72" s="3">
        <v>43.72</v>
      </c>
      <c r="O72" s="3">
        <v>44.82</v>
      </c>
      <c r="P72" s="3">
        <v>-0.77</v>
      </c>
      <c r="Q72" s="3">
        <v>0.14</v>
      </c>
    </row>
    <row r="73">
      <c r="A73" s="3">
        <v>232.0</v>
      </c>
      <c r="B73" s="3" t="s">
        <v>628</v>
      </c>
      <c r="C73" s="3" t="s">
        <v>629</v>
      </c>
      <c r="E73" s="3" t="s">
        <v>271</v>
      </c>
      <c r="F73" s="3">
        <v>8.526</v>
      </c>
      <c r="G73" s="41"/>
      <c r="H73" s="41"/>
      <c r="I73" s="3">
        <v>2.0</v>
      </c>
      <c r="N73" s="3">
        <v>0.0</v>
      </c>
      <c r="O73" s="3" t="s">
        <v>525</v>
      </c>
      <c r="P73" s="3" t="s">
        <v>525</v>
      </c>
      <c r="Q73" s="3">
        <v>0.0</v>
      </c>
    </row>
    <row r="74">
      <c r="A74" s="3">
        <v>237.0</v>
      </c>
      <c r="B74" s="3" t="s">
        <v>630</v>
      </c>
      <c r="C74" s="3" t="s">
        <v>630</v>
      </c>
      <c r="E74" s="3" t="s">
        <v>614</v>
      </c>
      <c r="F74" s="41"/>
      <c r="G74" s="3">
        <v>8.17</v>
      </c>
      <c r="H74" s="3">
        <v>0.49</v>
      </c>
      <c r="I74" s="3">
        <v>2.0</v>
      </c>
      <c r="N74" s="3">
        <v>43.18</v>
      </c>
      <c r="O74" s="3">
        <v>43.93</v>
      </c>
      <c r="P74" s="3">
        <v>-2.33</v>
      </c>
      <c r="Q74" s="3">
        <v>0.63</v>
      </c>
    </row>
    <row r="75">
      <c r="A75" s="3">
        <v>239.0</v>
      </c>
      <c r="B75" s="3" t="s">
        <v>633</v>
      </c>
      <c r="C75" s="3" t="s">
        <v>634</v>
      </c>
      <c r="E75" s="3" t="s">
        <v>18</v>
      </c>
      <c r="G75" s="3">
        <v>8.04</v>
      </c>
      <c r="H75" s="3">
        <v>0.55</v>
      </c>
      <c r="I75" s="3">
        <v>2.0</v>
      </c>
      <c r="N75" s="3">
        <v>42.88</v>
      </c>
      <c r="O75" s="3">
        <v>43.63</v>
      </c>
      <c r="P75" s="3">
        <v>-2.5</v>
      </c>
      <c r="Q75" s="3">
        <v>0.69</v>
      </c>
    </row>
    <row r="76">
      <c r="A76" s="3">
        <v>245.0</v>
      </c>
      <c r="B76" s="3" t="s">
        <v>80</v>
      </c>
      <c r="C76" s="3" t="s">
        <v>82</v>
      </c>
      <c r="E76" s="3" t="s">
        <v>18</v>
      </c>
      <c r="G76" s="3">
        <v>8.31</v>
      </c>
      <c r="H76" s="3">
        <v>0.43</v>
      </c>
      <c r="I76" s="3">
        <v>2.0</v>
      </c>
      <c r="N76" s="3">
        <v>43.75</v>
      </c>
      <c r="O76" s="3">
        <v>44.5</v>
      </c>
      <c r="P76" s="3">
        <v>-1.9</v>
      </c>
      <c r="Q76" s="3">
        <v>0.57</v>
      </c>
    </row>
    <row r="77">
      <c r="A77" s="3">
        <v>250.0</v>
      </c>
      <c r="B77" s="3" t="s">
        <v>637</v>
      </c>
      <c r="C77" s="3" t="s">
        <v>638</v>
      </c>
      <c r="E77" s="3" t="s">
        <v>416</v>
      </c>
      <c r="F77" s="41"/>
      <c r="G77" s="3">
        <v>7.67</v>
      </c>
      <c r="H77" s="3">
        <v>0.56</v>
      </c>
      <c r="I77" s="3">
        <v>1.0</v>
      </c>
      <c r="N77" s="3">
        <v>0.0</v>
      </c>
      <c r="O77" s="3" t="s">
        <v>525</v>
      </c>
      <c r="P77" s="3" t="s">
        <v>525</v>
      </c>
      <c r="Q77" s="3">
        <v>0.0</v>
      </c>
    </row>
    <row r="78">
      <c r="A78" s="3">
        <v>260.0</v>
      </c>
      <c r="B78" s="3" t="s">
        <v>639</v>
      </c>
      <c r="C78" s="3" t="s">
        <v>640</v>
      </c>
      <c r="E78" s="3" t="s">
        <v>18</v>
      </c>
      <c r="G78" s="3">
        <v>8.59</v>
      </c>
      <c r="H78" s="3">
        <v>0.41</v>
      </c>
      <c r="I78" s="3">
        <v>2.0</v>
      </c>
      <c r="N78" s="3">
        <v>43.25</v>
      </c>
      <c r="O78" s="3">
        <v>44.0</v>
      </c>
      <c r="P78" s="3">
        <v>-2.68</v>
      </c>
      <c r="Q78" s="3">
        <v>0.55</v>
      </c>
    </row>
    <row r="79">
      <c r="A79" s="3">
        <v>262.0</v>
      </c>
      <c r="B79" s="3" t="s">
        <v>643</v>
      </c>
      <c r="C79" s="3" t="s">
        <v>644</v>
      </c>
      <c r="E79" s="3" t="s">
        <v>310</v>
      </c>
      <c r="G79" s="3">
        <v>8.28</v>
      </c>
      <c r="H79" s="3">
        <v>0.46</v>
      </c>
      <c r="I79" s="3">
        <v>2.0</v>
      </c>
      <c r="N79" s="3">
        <v>43.75</v>
      </c>
      <c r="O79" s="3">
        <v>44.5</v>
      </c>
      <c r="P79" s="3">
        <v>-1.87</v>
      </c>
      <c r="Q79" s="3">
        <v>0.6</v>
      </c>
    </row>
    <row r="80">
      <c r="A80" s="3">
        <v>265.0</v>
      </c>
      <c r="B80" s="3" t="s">
        <v>645</v>
      </c>
      <c r="C80" s="3" t="s">
        <v>647</v>
      </c>
      <c r="E80" s="3" t="s">
        <v>416</v>
      </c>
      <c r="G80" s="3">
        <v>9.09</v>
      </c>
      <c r="H80" s="3">
        <v>0.5</v>
      </c>
      <c r="I80" s="3">
        <v>2.0</v>
      </c>
      <c r="N80" s="3">
        <v>0.0</v>
      </c>
      <c r="O80" s="3" t="s">
        <v>525</v>
      </c>
      <c r="P80" s="3" t="s">
        <v>525</v>
      </c>
      <c r="Q80" s="3">
        <v>0.0</v>
      </c>
    </row>
    <row r="81">
      <c r="A81" s="3">
        <v>266.0</v>
      </c>
      <c r="B81" s="3" t="s">
        <v>650</v>
      </c>
      <c r="C81" s="3" t="s">
        <v>651</v>
      </c>
      <c r="D81" s="3" t="s">
        <v>652</v>
      </c>
      <c r="E81" s="3" t="s">
        <v>207</v>
      </c>
      <c r="F81" s="3">
        <v>8.396</v>
      </c>
      <c r="I81" s="3">
        <v>1.0</v>
      </c>
      <c r="N81" s="3">
        <v>44.23</v>
      </c>
      <c r="O81" s="3">
        <v>45.1</v>
      </c>
      <c r="P81" s="3">
        <v>-1.39</v>
      </c>
      <c r="Q81" s="3">
        <v>0.14</v>
      </c>
    </row>
    <row r="82">
      <c r="A82" s="3">
        <v>266.0</v>
      </c>
      <c r="B82" s="3" t="s">
        <v>650</v>
      </c>
      <c r="C82" s="3" t="s">
        <v>651</v>
      </c>
      <c r="D82" s="41"/>
      <c r="E82" s="3" t="s">
        <v>271</v>
      </c>
      <c r="F82" s="3">
        <v>8.402</v>
      </c>
      <c r="G82" s="41"/>
      <c r="H82" s="41"/>
      <c r="I82" s="3">
        <v>2.0</v>
      </c>
      <c r="N82" s="3">
        <v>44.23</v>
      </c>
      <c r="O82" s="3">
        <v>45.09</v>
      </c>
      <c r="P82" s="3">
        <v>-1.4</v>
      </c>
      <c r="Q82" s="3">
        <v>0.14</v>
      </c>
    </row>
    <row r="83">
      <c r="A83" s="3">
        <v>279.0</v>
      </c>
      <c r="B83" s="3" t="s">
        <v>658</v>
      </c>
      <c r="C83" s="3" t="s">
        <v>659</v>
      </c>
      <c r="E83" s="3" t="s">
        <v>310</v>
      </c>
      <c r="G83" s="3">
        <v>8.05</v>
      </c>
      <c r="H83" s="3">
        <v>0.55</v>
      </c>
      <c r="I83" s="3">
        <v>2.0</v>
      </c>
      <c r="N83" s="3">
        <v>43.39</v>
      </c>
      <c r="O83" s="3">
        <v>44.14</v>
      </c>
      <c r="P83" s="3">
        <v>-2.0</v>
      </c>
      <c r="Q83" s="3">
        <v>0.69</v>
      </c>
    </row>
    <row r="84">
      <c r="A84" s="3">
        <v>308.0</v>
      </c>
      <c r="B84" s="3" t="s">
        <v>276</v>
      </c>
      <c r="C84" s="3" t="s">
        <v>278</v>
      </c>
      <c r="E84" s="3" t="s">
        <v>416</v>
      </c>
      <c r="G84" s="3">
        <v>9.25</v>
      </c>
      <c r="H84" s="3">
        <v>0.42</v>
      </c>
      <c r="I84" s="3">
        <v>1.0</v>
      </c>
      <c r="N84" s="3">
        <v>43.63</v>
      </c>
      <c r="O84" s="3">
        <v>44.38</v>
      </c>
      <c r="P84" s="3">
        <v>-2.96</v>
      </c>
      <c r="Q84" s="3">
        <v>0.56</v>
      </c>
    </row>
    <row r="85">
      <c r="A85" s="3">
        <v>310.0</v>
      </c>
      <c r="B85" s="3" t="s">
        <v>665</v>
      </c>
      <c r="C85" s="3" t="s">
        <v>666</v>
      </c>
      <c r="E85" s="3" t="s">
        <v>271</v>
      </c>
      <c r="F85" s="3">
        <v>7.619</v>
      </c>
      <c r="G85" s="41"/>
      <c r="H85" s="41"/>
      <c r="I85" s="3">
        <v>2.0</v>
      </c>
      <c r="N85" s="3">
        <v>44.1</v>
      </c>
      <c r="O85" s="3">
        <v>45.45</v>
      </c>
      <c r="P85" s="3">
        <v>-0.26</v>
      </c>
      <c r="Q85" s="3">
        <v>0.14</v>
      </c>
    </row>
    <row r="86">
      <c r="A86" s="3">
        <v>316.0</v>
      </c>
      <c r="B86" s="3" t="s">
        <v>668</v>
      </c>
      <c r="C86" s="3" t="s">
        <v>669</v>
      </c>
      <c r="D86" s="41"/>
      <c r="E86" s="3" t="s">
        <v>271</v>
      </c>
      <c r="F86" s="3">
        <v>7.824</v>
      </c>
      <c r="G86" s="41"/>
      <c r="H86" s="41"/>
      <c r="I86" s="3">
        <v>1.0</v>
      </c>
      <c r="N86" s="3">
        <v>44.21</v>
      </c>
      <c r="O86" s="3">
        <v>45.56</v>
      </c>
      <c r="P86" s="3">
        <v>-0.35</v>
      </c>
      <c r="Q86" s="3">
        <v>0.14</v>
      </c>
    </row>
    <row r="87">
      <c r="A87" s="3">
        <v>345.0</v>
      </c>
      <c r="B87" s="3" t="s">
        <v>672</v>
      </c>
      <c r="C87" s="3" t="s">
        <v>672</v>
      </c>
      <c r="E87" s="3" t="s">
        <v>614</v>
      </c>
      <c r="G87" s="3">
        <v>8.12</v>
      </c>
      <c r="H87" s="3">
        <v>0.49</v>
      </c>
      <c r="I87" s="3">
        <v>2.0</v>
      </c>
      <c r="N87" s="3">
        <v>44.26</v>
      </c>
      <c r="O87" s="3">
        <v>45.31</v>
      </c>
      <c r="P87" s="3">
        <v>-0.9</v>
      </c>
      <c r="Q87" s="3">
        <v>0.63</v>
      </c>
    </row>
    <row r="88">
      <c r="A88" s="3">
        <v>349.0</v>
      </c>
      <c r="B88" s="3" t="s">
        <v>673</v>
      </c>
      <c r="C88" s="3" t="s">
        <v>675</v>
      </c>
      <c r="E88" s="3" t="s">
        <v>485</v>
      </c>
      <c r="F88" s="41"/>
      <c r="G88" s="3">
        <v>8.6</v>
      </c>
      <c r="H88" s="3">
        <v>0.52</v>
      </c>
      <c r="I88" s="3">
        <v>2.0</v>
      </c>
      <c r="N88" s="3">
        <v>43.15</v>
      </c>
      <c r="O88" s="3">
        <v>43.9</v>
      </c>
      <c r="P88" s="3">
        <v>-2.79</v>
      </c>
      <c r="Q88" s="3">
        <v>0.66</v>
      </c>
    </row>
    <row r="89">
      <c r="A89" s="3">
        <v>350.0</v>
      </c>
      <c r="B89" s="3" t="s">
        <v>677</v>
      </c>
      <c r="C89" s="3" t="s">
        <v>678</v>
      </c>
      <c r="E89" s="3" t="s">
        <v>310</v>
      </c>
      <c r="G89" s="3">
        <v>8.61</v>
      </c>
      <c r="H89" s="3">
        <v>0.43</v>
      </c>
      <c r="I89" s="3">
        <v>1.0</v>
      </c>
      <c r="N89" s="3">
        <v>43.68</v>
      </c>
      <c r="O89" s="3">
        <v>44.43</v>
      </c>
      <c r="P89" s="3">
        <v>-2.27</v>
      </c>
      <c r="Q89" s="3">
        <v>0.57</v>
      </c>
    </row>
    <row r="90">
      <c r="A90" s="3">
        <v>358.0</v>
      </c>
      <c r="B90" s="3" t="s">
        <v>681</v>
      </c>
      <c r="C90" s="3" t="s">
        <v>684</v>
      </c>
      <c r="E90" s="3" t="s">
        <v>310</v>
      </c>
      <c r="F90" s="41"/>
      <c r="G90" s="3">
        <v>8.25</v>
      </c>
      <c r="H90" s="3">
        <v>0.52</v>
      </c>
      <c r="I90" s="3">
        <v>2.0</v>
      </c>
      <c r="N90" s="3">
        <v>43.85</v>
      </c>
      <c r="O90" s="3">
        <v>44.6</v>
      </c>
      <c r="P90" s="3">
        <v>-1.74</v>
      </c>
      <c r="Q90" s="3">
        <v>0.66</v>
      </c>
    </row>
    <row r="91">
      <c r="A91" s="3">
        <v>362.0</v>
      </c>
      <c r="B91" s="3" t="s">
        <v>685</v>
      </c>
      <c r="C91" s="3" t="s">
        <v>686</v>
      </c>
      <c r="E91" s="3" t="s">
        <v>18</v>
      </c>
      <c r="G91" s="3">
        <v>7.34</v>
      </c>
      <c r="H91" s="3">
        <v>0.6</v>
      </c>
      <c r="I91" s="3">
        <v>2.0</v>
      </c>
      <c r="N91" s="3">
        <v>42.97</v>
      </c>
      <c r="O91" s="3">
        <v>43.72</v>
      </c>
      <c r="P91" s="3">
        <v>-1.71</v>
      </c>
      <c r="Q91" s="3">
        <v>0.74</v>
      </c>
    </row>
    <row r="92">
      <c r="A92" s="3">
        <v>363.0</v>
      </c>
      <c r="B92" s="3" t="s">
        <v>688</v>
      </c>
      <c r="C92" s="3" t="s">
        <v>689</v>
      </c>
      <c r="D92" s="3" t="s">
        <v>690</v>
      </c>
      <c r="E92" s="3" t="s">
        <v>207</v>
      </c>
      <c r="F92" s="3">
        <v>8.172</v>
      </c>
      <c r="I92" s="3">
        <v>1.0</v>
      </c>
      <c r="N92" s="3">
        <v>43.81</v>
      </c>
      <c r="O92" s="3">
        <v>44.56</v>
      </c>
      <c r="P92" s="3">
        <v>-1.7</v>
      </c>
      <c r="Q92" s="3">
        <v>0.14</v>
      </c>
    </row>
    <row r="93">
      <c r="A93" s="3">
        <v>376.0</v>
      </c>
      <c r="B93" s="3" t="s">
        <v>693</v>
      </c>
      <c r="C93" s="3" t="s">
        <v>694</v>
      </c>
      <c r="E93" s="3" t="s">
        <v>368</v>
      </c>
      <c r="F93" s="3">
        <v>8.365</v>
      </c>
      <c r="I93" s="3">
        <v>1.0</v>
      </c>
      <c r="N93" s="3">
        <v>44.75</v>
      </c>
      <c r="O93" s="3">
        <v>46.1</v>
      </c>
      <c r="P93" s="3">
        <v>-0.35</v>
      </c>
      <c r="Q93" s="3">
        <v>0.14</v>
      </c>
    </row>
    <row r="94">
      <c r="A94" s="3">
        <v>382.0</v>
      </c>
      <c r="B94" s="3" t="s">
        <v>696</v>
      </c>
      <c r="C94" s="3" t="s">
        <v>697</v>
      </c>
      <c r="E94" s="3" t="s">
        <v>271</v>
      </c>
      <c r="F94" s="3">
        <v>7.313</v>
      </c>
      <c r="G94" s="41"/>
      <c r="H94" s="41"/>
      <c r="I94" s="3">
        <v>1.0</v>
      </c>
      <c r="N94" s="3">
        <v>43.72</v>
      </c>
      <c r="O94" s="3">
        <v>45.07</v>
      </c>
      <c r="P94" s="3">
        <v>-0.33</v>
      </c>
      <c r="Q94" s="3">
        <v>0.14</v>
      </c>
    </row>
    <row r="95">
      <c r="A95" s="3">
        <v>385.0</v>
      </c>
      <c r="B95" s="3" t="s">
        <v>370</v>
      </c>
      <c r="C95" s="3" t="s">
        <v>371</v>
      </c>
      <c r="E95" s="3" t="s">
        <v>18</v>
      </c>
      <c r="G95" s="3">
        <v>7.81</v>
      </c>
      <c r="H95" s="3">
        <v>0.44</v>
      </c>
      <c r="I95" s="3">
        <v>1.0</v>
      </c>
      <c r="N95" s="3">
        <v>42.99</v>
      </c>
      <c r="O95" s="3">
        <v>43.74</v>
      </c>
      <c r="P95" s="3">
        <v>-2.16</v>
      </c>
      <c r="Q95" s="3">
        <v>0.58</v>
      </c>
    </row>
    <row r="96">
      <c r="A96" s="3">
        <v>389.0</v>
      </c>
      <c r="B96" s="3" t="s">
        <v>701</v>
      </c>
      <c r="C96" s="3" t="s">
        <v>702</v>
      </c>
      <c r="E96" s="3" t="s">
        <v>271</v>
      </c>
      <c r="F96" s="3">
        <v>7.408</v>
      </c>
      <c r="G96" s="41"/>
      <c r="H96" s="41"/>
      <c r="I96" s="3">
        <v>1.0</v>
      </c>
      <c r="N96" s="3">
        <v>43.46</v>
      </c>
      <c r="O96" s="3">
        <v>44.46</v>
      </c>
      <c r="P96" s="3">
        <v>-1.04</v>
      </c>
      <c r="Q96" s="3">
        <v>0.14</v>
      </c>
    </row>
    <row r="97">
      <c r="A97" s="3">
        <v>389.0</v>
      </c>
      <c r="B97" s="3" t="s">
        <v>701</v>
      </c>
      <c r="C97" s="3" t="s">
        <v>703</v>
      </c>
      <c r="E97" s="3" t="s">
        <v>416</v>
      </c>
      <c r="F97" s="41"/>
      <c r="G97" s="3">
        <v>9.0</v>
      </c>
      <c r="H97" s="3">
        <v>0.5</v>
      </c>
      <c r="I97" s="3">
        <v>2.0</v>
      </c>
      <c r="N97" s="3">
        <v>43.46</v>
      </c>
      <c r="O97" s="3">
        <v>44.21</v>
      </c>
      <c r="P97" s="3">
        <v>-2.88</v>
      </c>
      <c r="Q97" s="3">
        <v>0.64</v>
      </c>
    </row>
    <row r="98">
      <c r="A98" s="3">
        <v>394.0</v>
      </c>
      <c r="B98" s="3" t="s">
        <v>705</v>
      </c>
      <c r="C98" s="3" t="s">
        <v>706</v>
      </c>
      <c r="E98" s="3" t="s">
        <v>368</v>
      </c>
      <c r="F98" s="3">
        <v>9.376</v>
      </c>
      <c r="G98" s="41"/>
      <c r="H98" s="41"/>
      <c r="I98" s="3">
        <v>3.0</v>
      </c>
      <c r="N98" s="3">
        <v>44.75</v>
      </c>
      <c r="O98" s="3">
        <v>45.5</v>
      </c>
      <c r="P98" s="3">
        <v>-1.97</v>
      </c>
      <c r="Q98" s="3">
        <v>0.14</v>
      </c>
    </row>
    <row r="99">
      <c r="A99" s="3">
        <v>395.0</v>
      </c>
      <c r="B99" s="3" t="s">
        <v>707</v>
      </c>
      <c r="C99" s="3" t="s">
        <v>708</v>
      </c>
      <c r="E99" s="3" t="s">
        <v>135</v>
      </c>
      <c r="G99" s="3">
        <v>8.69</v>
      </c>
      <c r="H99" s="3">
        <v>0.35</v>
      </c>
      <c r="I99" s="3">
        <v>1.0</v>
      </c>
      <c r="N99" s="3">
        <v>43.99</v>
      </c>
      <c r="O99" s="3">
        <v>44.74</v>
      </c>
      <c r="P99" s="3">
        <v>-2.04</v>
      </c>
      <c r="Q99" s="3">
        <v>0.49</v>
      </c>
    </row>
    <row r="100">
      <c r="A100" s="3">
        <v>399.0</v>
      </c>
      <c r="B100" s="3" t="s">
        <v>710</v>
      </c>
      <c r="C100" s="3" t="s">
        <v>711</v>
      </c>
      <c r="E100" s="3" t="s">
        <v>135</v>
      </c>
      <c r="F100" s="41"/>
      <c r="G100" s="3">
        <v>8.4</v>
      </c>
      <c r="H100" s="3">
        <v>0.34</v>
      </c>
      <c r="I100" s="3">
        <v>1.0</v>
      </c>
      <c r="N100" s="3">
        <v>43.83</v>
      </c>
      <c r="O100" s="3">
        <v>44.58</v>
      </c>
      <c r="P100" s="3">
        <v>-1.91</v>
      </c>
      <c r="Q100" s="3">
        <v>0.48</v>
      </c>
    </row>
    <row r="101">
      <c r="A101" s="3">
        <v>400.0</v>
      </c>
      <c r="B101" s="3" t="s">
        <v>713</v>
      </c>
      <c r="C101" s="3" t="s">
        <v>714</v>
      </c>
      <c r="E101" s="3" t="s">
        <v>135</v>
      </c>
      <c r="G101" s="3">
        <v>8.02</v>
      </c>
      <c r="H101" s="3">
        <v>0.34</v>
      </c>
      <c r="I101" s="3">
        <v>1.0</v>
      </c>
      <c r="N101" s="3">
        <v>43.73</v>
      </c>
      <c r="O101" s="3">
        <v>44.52</v>
      </c>
      <c r="P101" s="3">
        <v>-1.59</v>
      </c>
      <c r="Q101" s="3">
        <v>0.48</v>
      </c>
    </row>
    <row r="102">
      <c r="A102" s="3">
        <v>403.0</v>
      </c>
      <c r="B102" s="3" t="s">
        <v>715</v>
      </c>
      <c r="C102" s="3" t="s">
        <v>716</v>
      </c>
      <c r="D102" s="41"/>
      <c r="E102" s="3" t="s">
        <v>368</v>
      </c>
      <c r="F102" s="3">
        <v>7.694</v>
      </c>
      <c r="G102" s="41"/>
      <c r="H102" s="41"/>
      <c r="I102" s="3">
        <v>1.0</v>
      </c>
      <c r="N102" s="3">
        <v>43.95</v>
      </c>
      <c r="O102" s="3">
        <v>45.07</v>
      </c>
      <c r="P102" s="3">
        <v>-0.71</v>
      </c>
      <c r="Q102" s="3">
        <v>0.14</v>
      </c>
    </row>
    <row r="103">
      <c r="A103" s="3">
        <v>405.0</v>
      </c>
      <c r="B103" s="3" t="s">
        <v>718</v>
      </c>
      <c r="C103" s="3" t="s">
        <v>719</v>
      </c>
      <c r="E103" s="3" t="s">
        <v>135</v>
      </c>
      <c r="F103" s="41"/>
      <c r="G103" s="3">
        <v>8.21</v>
      </c>
      <c r="H103" s="3">
        <v>0.38</v>
      </c>
      <c r="I103" s="3">
        <v>1.0</v>
      </c>
      <c r="N103" s="3">
        <v>43.62</v>
      </c>
      <c r="O103" s="3">
        <v>44.37</v>
      </c>
      <c r="P103" s="3">
        <v>-1.93</v>
      </c>
      <c r="Q103" s="3">
        <v>0.52</v>
      </c>
    </row>
    <row r="104">
      <c r="A104" s="3">
        <v>406.0</v>
      </c>
      <c r="B104" s="3" t="s">
        <v>720</v>
      </c>
      <c r="C104" s="3" t="s">
        <v>722</v>
      </c>
      <c r="E104" s="3" t="s">
        <v>310</v>
      </c>
      <c r="G104" s="3">
        <v>8.45</v>
      </c>
      <c r="H104" s="3">
        <v>0.58</v>
      </c>
      <c r="I104" s="3">
        <v>2.0</v>
      </c>
      <c r="N104" s="3">
        <v>44.45</v>
      </c>
      <c r="O104" s="3">
        <v>45.42</v>
      </c>
      <c r="P104" s="3">
        <v>-1.12</v>
      </c>
      <c r="Q104" s="3">
        <v>0.72</v>
      </c>
    </row>
    <row r="105">
      <c r="A105" s="3">
        <v>408.0</v>
      </c>
      <c r="B105" s="3" t="s">
        <v>723</v>
      </c>
      <c r="C105" s="3" t="s">
        <v>724</v>
      </c>
      <c r="E105" s="3" t="s">
        <v>135</v>
      </c>
      <c r="F105" s="41"/>
      <c r="G105" s="3">
        <v>7.51</v>
      </c>
      <c r="H105" s="3">
        <v>0.37</v>
      </c>
      <c r="I105" s="3">
        <v>1.0</v>
      </c>
      <c r="N105" s="3">
        <v>43.07</v>
      </c>
      <c r="O105" s="3">
        <v>43.82</v>
      </c>
      <c r="P105" s="3">
        <v>-1.78</v>
      </c>
      <c r="Q105" s="3">
        <v>0.51</v>
      </c>
    </row>
    <row r="106">
      <c r="A106" s="3">
        <v>409.0</v>
      </c>
      <c r="B106" s="3" t="s">
        <v>725</v>
      </c>
      <c r="C106" s="3" t="s">
        <v>726</v>
      </c>
      <c r="D106" s="3" t="s">
        <v>727</v>
      </c>
      <c r="E106" s="3" t="s">
        <v>207</v>
      </c>
      <c r="F106" s="3">
        <v>8.129</v>
      </c>
      <c r="G106" s="41"/>
      <c r="H106" s="41"/>
      <c r="I106" s="3">
        <v>1.0</v>
      </c>
      <c r="N106" s="3">
        <v>44.57</v>
      </c>
      <c r="O106" s="3">
        <v>45.92</v>
      </c>
      <c r="P106" s="3">
        <v>-0.3</v>
      </c>
      <c r="Q106" s="3">
        <v>0.14</v>
      </c>
    </row>
    <row r="107">
      <c r="A107" s="3">
        <v>416.0</v>
      </c>
      <c r="B107" s="3" t="s">
        <v>729</v>
      </c>
      <c r="C107" s="3" t="s">
        <v>730</v>
      </c>
      <c r="E107" s="3" t="s">
        <v>226</v>
      </c>
      <c r="G107" s="3">
        <v>8.14</v>
      </c>
      <c r="H107" s="3">
        <v>0.4</v>
      </c>
      <c r="I107" s="3">
        <v>1.0</v>
      </c>
      <c r="N107" s="3">
        <v>43.7</v>
      </c>
      <c r="O107" s="3">
        <v>44.45</v>
      </c>
      <c r="P107" s="3">
        <v>-1.78</v>
      </c>
      <c r="Q107" s="3">
        <v>0.54</v>
      </c>
    </row>
    <row r="108">
      <c r="A108" s="3">
        <v>418.0</v>
      </c>
      <c r="B108" s="3" t="s">
        <v>733</v>
      </c>
      <c r="C108" s="3" t="s">
        <v>734</v>
      </c>
      <c r="E108" s="3" t="s">
        <v>368</v>
      </c>
      <c r="F108" s="3">
        <v>8.632</v>
      </c>
      <c r="G108" s="41"/>
      <c r="H108" s="41"/>
      <c r="I108" s="3">
        <v>3.0</v>
      </c>
      <c r="N108" s="3">
        <v>44.74</v>
      </c>
      <c r="O108" s="3">
        <v>45.77</v>
      </c>
      <c r="P108" s="3">
        <v>-0.95</v>
      </c>
      <c r="Q108" s="3">
        <v>0.14</v>
      </c>
    </row>
    <row r="109">
      <c r="A109" s="3">
        <v>420.0</v>
      </c>
      <c r="B109" s="3" t="s">
        <v>736</v>
      </c>
      <c r="C109" s="3" t="s">
        <v>737</v>
      </c>
      <c r="D109" s="41"/>
      <c r="E109" s="3" t="s">
        <v>368</v>
      </c>
      <c r="F109" s="3">
        <v>9.143</v>
      </c>
      <c r="I109" s="3">
        <v>2.0</v>
      </c>
      <c r="N109" s="3">
        <v>44.54</v>
      </c>
      <c r="O109" s="3">
        <v>45.29</v>
      </c>
      <c r="P109" s="3">
        <v>-1.94</v>
      </c>
      <c r="Q109" s="3">
        <v>0.14</v>
      </c>
    </row>
    <row r="110">
      <c r="A110" s="3">
        <v>425.0</v>
      </c>
      <c r="B110" s="3" t="s">
        <v>738</v>
      </c>
      <c r="C110" s="3" t="s">
        <v>739</v>
      </c>
      <c r="D110" s="3" t="s">
        <v>740</v>
      </c>
      <c r="E110" s="3" t="s">
        <v>207</v>
      </c>
      <c r="F110" s="3">
        <v>8.411</v>
      </c>
      <c r="G110" s="41"/>
      <c r="H110" s="41"/>
      <c r="I110" s="3">
        <v>1.0</v>
      </c>
      <c r="N110" s="3">
        <v>45.44</v>
      </c>
      <c r="O110" s="3">
        <v>46.79</v>
      </c>
      <c r="P110" s="3">
        <v>0.29</v>
      </c>
      <c r="Q110" s="3">
        <v>0.14</v>
      </c>
    </row>
    <row r="111">
      <c r="A111" s="3">
        <v>426.0</v>
      </c>
      <c r="B111" s="3" t="s">
        <v>741</v>
      </c>
      <c r="C111" s="3" t="s">
        <v>742</v>
      </c>
      <c r="E111" s="3" t="s">
        <v>135</v>
      </c>
      <c r="F111" s="41"/>
      <c r="G111" s="3">
        <v>8.77</v>
      </c>
      <c r="H111" s="3">
        <v>0.41</v>
      </c>
      <c r="I111" s="3">
        <v>2.0</v>
      </c>
      <c r="N111" s="3">
        <v>44.21</v>
      </c>
      <c r="O111" s="3">
        <v>44.96</v>
      </c>
      <c r="P111" s="3">
        <v>-1.9</v>
      </c>
      <c r="Q111" s="3">
        <v>0.55</v>
      </c>
    </row>
    <row r="112">
      <c r="A112" s="3">
        <v>430.0</v>
      </c>
      <c r="B112" s="3" t="s">
        <v>743</v>
      </c>
      <c r="C112" s="3" t="s">
        <v>744</v>
      </c>
      <c r="E112" s="3" t="s">
        <v>135</v>
      </c>
      <c r="G112" s="3">
        <v>8.45</v>
      </c>
      <c r="H112" s="3">
        <v>0.39</v>
      </c>
      <c r="I112" s="3">
        <v>1.0</v>
      </c>
      <c r="N112" s="3">
        <v>43.87</v>
      </c>
      <c r="O112" s="3">
        <v>44.62</v>
      </c>
      <c r="P112" s="3">
        <v>-1.92</v>
      </c>
      <c r="Q112" s="3">
        <v>0.53</v>
      </c>
    </row>
    <row r="113">
      <c r="A113" s="3">
        <v>434.0</v>
      </c>
      <c r="B113" s="3" t="s">
        <v>745</v>
      </c>
      <c r="C113" s="3" t="s">
        <v>746</v>
      </c>
      <c r="E113" s="3" t="s">
        <v>135</v>
      </c>
      <c r="F113" s="41"/>
      <c r="G113" s="3">
        <v>8.35</v>
      </c>
      <c r="H113" s="3">
        <v>0.36</v>
      </c>
      <c r="I113" s="3">
        <v>1.0</v>
      </c>
      <c r="N113" s="3">
        <v>43.73</v>
      </c>
      <c r="O113" s="3">
        <v>44.48</v>
      </c>
      <c r="P113" s="3">
        <v>-1.96</v>
      </c>
      <c r="Q113" s="3">
        <v>0.5</v>
      </c>
    </row>
    <row r="114">
      <c r="A114" s="3">
        <v>439.0</v>
      </c>
      <c r="B114" s="3" t="s">
        <v>747</v>
      </c>
      <c r="C114" s="3" t="s">
        <v>748</v>
      </c>
      <c r="E114" s="3" t="s">
        <v>135</v>
      </c>
      <c r="F114" s="41"/>
      <c r="G114" s="3">
        <v>7.85</v>
      </c>
      <c r="H114" s="3">
        <v>0.35</v>
      </c>
      <c r="I114" s="3">
        <v>1.0</v>
      </c>
      <c r="N114" s="3">
        <v>42.53</v>
      </c>
      <c r="O114" s="3">
        <v>43.28</v>
      </c>
      <c r="P114" s="3">
        <v>-2.66</v>
      </c>
      <c r="Q114" s="3">
        <v>0.49</v>
      </c>
    </row>
    <row r="115">
      <c r="A115" s="3">
        <v>440.0</v>
      </c>
      <c r="B115" s="3" t="s">
        <v>749</v>
      </c>
      <c r="C115" s="3" t="s">
        <v>750</v>
      </c>
      <c r="E115" s="3" t="s">
        <v>310</v>
      </c>
      <c r="F115" s="41"/>
      <c r="G115" s="3">
        <v>8.71</v>
      </c>
      <c r="H115" s="3">
        <v>0.44</v>
      </c>
      <c r="I115" s="3">
        <v>1.0</v>
      </c>
      <c r="N115" s="3">
        <v>42.91</v>
      </c>
      <c r="O115" s="3">
        <v>43.66</v>
      </c>
      <c r="P115" s="3">
        <v>-3.14</v>
      </c>
      <c r="Q115" s="3">
        <v>0.58</v>
      </c>
    </row>
    <row r="116">
      <c r="A116" s="3">
        <v>443.0</v>
      </c>
      <c r="B116" s="3" t="s">
        <v>751</v>
      </c>
      <c r="C116" s="3" t="s">
        <v>752</v>
      </c>
      <c r="D116" s="41"/>
      <c r="E116" s="3" t="s">
        <v>368</v>
      </c>
      <c r="F116" s="3">
        <v>7.09</v>
      </c>
      <c r="G116" s="41"/>
      <c r="H116" s="41"/>
      <c r="I116" s="3">
        <v>1.0</v>
      </c>
      <c r="N116" s="3">
        <v>43.68</v>
      </c>
      <c r="O116" s="3">
        <v>45.03</v>
      </c>
      <c r="P116" s="3">
        <v>-0.15</v>
      </c>
      <c r="Q116" s="3">
        <v>0.14</v>
      </c>
    </row>
    <row r="117">
      <c r="A117" s="3">
        <v>443.0</v>
      </c>
      <c r="B117" s="3" t="s">
        <v>751</v>
      </c>
      <c r="C117" s="3" t="s">
        <v>752</v>
      </c>
      <c r="E117" s="3" t="s">
        <v>271</v>
      </c>
      <c r="F117" s="3">
        <v>7.907</v>
      </c>
      <c r="G117" s="41"/>
      <c r="H117" s="41"/>
      <c r="I117" s="3">
        <v>1.0</v>
      </c>
      <c r="N117" s="3">
        <v>43.68</v>
      </c>
      <c r="O117" s="3">
        <v>44.51</v>
      </c>
      <c r="P117" s="3">
        <v>-1.49</v>
      </c>
      <c r="Q117" s="3">
        <v>0.14</v>
      </c>
    </row>
    <row r="118">
      <c r="A118" s="3">
        <v>446.0</v>
      </c>
      <c r="B118" s="3" t="s">
        <v>754</v>
      </c>
      <c r="C118" s="3" t="s">
        <v>755</v>
      </c>
      <c r="E118" s="3" t="s">
        <v>135</v>
      </c>
      <c r="G118" s="3">
        <v>7.61</v>
      </c>
      <c r="H118" s="3">
        <v>0.41</v>
      </c>
      <c r="I118" s="3">
        <v>1.0</v>
      </c>
      <c r="N118" s="3">
        <v>43.42</v>
      </c>
      <c r="O118" s="3">
        <v>44.27</v>
      </c>
      <c r="P118" s="3">
        <v>-1.43</v>
      </c>
      <c r="Q118" s="3">
        <v>0.55</v>
      </c>
    </row>
    <row r="119">
      <c r="A119" s="3">
        <v>449.0</v>
      </c>
      <c r="B119" s="3" t="s">
        <v>14</v>
      </c>
      <c r="C119" s="3" t="s">
        <v>16</v>
      </c>
      <c r="D119" s="3" t="s">
        <v>756</v>
      </c>
      <c r="E119" s="3" t="s">
        <v>207</v>
      </c>
      <c r="F119" s="3">
        <v>7.861</v>
      </c>
      <c r="G119" s="41"/>
      <c r="H119" s="41"/>
      <c r="I119" s="3">
        <v>1.0</v>
      </c>
      <c r="N119" s="3">
        <v>43.81</v>
      </c>
      <c r="O119" s="3">
        <v>44.74</v>
      </c>
      <c r="P119" s="3">
        <v>-1.21</v>
      </c>
      <c r="Q119" s="3">
        <v>0.14</v>
      </c>
    </row>
    <row r="120">
      <c r="A120" s="3">
        <v>450.0</v>
      </c>
      <c r="B120" s="3" t="s">
        <v>758</v>
      </c>
      <c r="C120" s="3" t="s">
        <v>759</v>
      </c>
      <c r="E120" s="3" t="s">
        <v>135</v>
      </c>
      <c r="G120" s="3">
        <v>7.72</v>
      </c>
      <c r="H120" s="3">
        <v>0.42</v>
      </c>
      <c r="I120" s="3">
        <v>1.0</v>
      </c>
      <c r="N120" s="3">
        <v>43.67</v>
      </c>
      <c r="O120" s="3">
        <v>44.61</v>
      </c>
      <c r="P120" s="3">
        <v>-1.2</v>
      </c>
      <c r="Q120" s="3">
        <v>0.56</v>
      </c>
    </row>
    <row r="121">
      <c r="A121" s="3">
        <v>451.0</v>
      </c>
      <c r="B121" s="3" t="s">
        <v>760</v>
      </c>
      <c r="C121" s="3" t="s">
        <v>761</v>
      </c>
      <c r="E121" s="3" t="s">
        <v>135</v>
      </c>
      <c r="G121" s="3">
        <v>7.1</v>
      </c>
      <c r="H121" s="3">
        <v>0.4</v>
      </c>
      <c r="I121" s="3">
        <v>1.0</v>
      </c>
      <c r="N121" s="3">
        <v>42.4</v>
      </c>
      <c r="O121" s="3">
        <v>43.15</v>
      </c>
      <c r="P121" s="3">
        <v>-2.04</v>
      </c>
      <c r="Q121" s="3">
        <v>0.54</v>
      </c>
    </row>
    <row r="122">
      <c r="A122" s="3">
        <v>453.0</v>
      </c>
      <c r="B122" s="3" t="s">
        <v>762</v>
      </c>
      <c r="C122" s="3" t="s">
        <v>763</v>
      </c>
      <c r="E122" s="3" t="s">
        <v>614</v>
      </c>
      <c r="G122" s="3">
        <v>7.88</v>
      </c>
      <c r="H122" s="3">
        <v>0.48</v>
      </c>
      <c r="I122" s="3">
        <v>2.0</v>
      </c>
      <c r="N122" s="3">
        <v>43.55</v>
      </c>
      <c r="O122" s="3">
        <v>44.32</v>
      </c>
      <c r="P122" s="3">
        <v>-1.65</v>
      </c>
      <c r="Q122" s="3">
        <v>0.62</v>
      </c>
    </row>
    <row r="123">
      <c r="A123" s="3">
        <v>455.0</v>
      </c>
      <c r="B123" s="3" t="s">
        <v>63</v>
      </c>
      <c r="C123" s="3" t="s">
        <v>764</v>
      </c>
      <c r="E123" s="3" t="s">
        <v>368</v>
      </c>
      <c r="F123" s="3">
        <v>7.341</v>
      </c>
      <c r="G123" s="41"/>
      <c r="H123" s="41"/>
      <c r="I123" s="3">
        <v>1.0</v>
      </c>
      <c r="N123" s="3">
        <v>43.98</v>
      </c>
      <c r="O123" s="3">
        <v>45.33</v>
      </c>
      <c r="P123" s="3">
        <v>-0.1</v>
      </c>
      <c r="Q123" s="3">
        <v>0.14</v>
      </c>
    </row>
    <row r="124">
      <c r="A124" s="3">
        <v>458.0</v>
      </c>
      <c r="B124" s="3" t="s">
        <v>233</v>
      </c>
      <c r="C124" s="3" t="s">
        <v>235</v>
      </c>
      <c r="E124" s="3" t="s">
        <v>368</v>
      </c>
      <c r="F124" s="3">
        <v>6.636</v>
      </c>
      <c r="I124" s="3">
        <v>2.0</v>
      </c>
      <c r="N124" s="3">
        <v>44.22</v>
      </c>
      <c r="O124" s="3">
        <v>45.57</v>
      </c>
      <c r="P124" s="3">
        <v>0.85</v>
      </c>
      <c r="Q124" s="3">
        <v>0.14</v>
      </c>
    </row>
    <row r="125">
      <c r="A125" s="3">
        <v>458.0</v>
      </c>
      <c r="B125" s="3" t="s">
        <v>233</v>
      </c>
      <c r="C125" s="3" t="s">
        <v>235</v>
      </c>
      <c r="D125" s="3" t="s">
        <v>765</v>
      </c>
      <c r="E125" s="3" t="s">
        <v>207</v>
      </c>
      <c r="F125" s="3">
        <v>6.846</v>
      </c>
      <c r="I125" s="3">
        <v>1.0</v>
      </c>
      <c r="N125" s="3">
        <v>44.22</v>
      </c>
      <c r="O125" s="3">
        <v>45.57</v>
      </c>
      <c r="P125" s="3">
        <v>0.64</v>
      </c>
      <c r="Q125" s="3">
        <v>0.14</v>
      </c>
    </row>
    <row r="126">
      <c r="A126" s="3">
        <v>458.0</v>
      </c>
      <c r="B126" s="3" t="s">
        <v>233</v>
      </c>
      <c r="C126" s="3" t="s">
        <v>235</v>
      </c>
      <c r="D126" s="41"/>
      <c r="E126" s="3" t="s">
        <v>271</v>
      </c>
      <c r="F126" s="3">
        <v>7.196</v>
      </c>
      <c r="I126" s="3">
        <v>1.0</v>
      </c>
      <c r="N126" s="3">
        <v>44.22</v>
      </c>
      <c r="O126" s="3">
        <v>45.57</v>
      </c>
      <c r="P126" s="3">
        <v>0.29</v>
      </c>
      <c r="Q126" s="3">
        <v>0.14</v>
      </c>
    </row>
    <row r="127">
      <c r="A127" s="3">
        <v>460.0</v>
      </c>
      <c r="B127" s="3" t="s">
        <v>766</v>
      </c>
      <c r="C127" s="3" t="s">
        <v>767</v>
      </c>
      <c r="D127" s="3" t="s">
        <v>768</v>
      </c>
      <c r="E127" s="3" t="s">
        <v>207</v>
      </c>
      <c r="F127" s="3">
        <v>7.003</v>
      </c>
      <c r="G127" s="41"/>
      <c r="H127" s="41"/>
      <c r="I127" s="3">
        <v>1.0</v>
      </c>
      <c r="N127" s="3">
        <v>43.49</v>
      </c>
      <c r="O127" s="3">
        <v>44.84</v>
      </c>
      <c r="P127" s="3">
        <v>-0.25</v>
      </c>
      <c r="Q127" s="3">
        <v>0.14</v>
      </c>
    </row>
    <row r="128">
      <c r="A128" s="3">
        <v>460.0</v>
      </c>
      <c r="B128" s="3" t="s">
        <v>766</v>
      </c>
      <c r="C128" s="3" t="s">
        <v>767</v>
      </c>
      <c r="D128" s="41"/>
      <c r="E128" s="3" t="s">
        <v>368</v>
      </c>
      <c r="F128" s="3">
        <v>7.039</v>
      </c>
      <c r="G128" s="41"/>
      <c r="H128" s="41"/>
      <c r="I128" s="3">
        <v>1.0</v>
      </c>
      <c r="N128" s="3">
        <v>43.49</v>
      </c>
      <c r="O128" s="3">
        <v>44.84</v>
      </c>
      <c r="P128" s="3">
        <v>-0.29</v>
      </c>
      <c r="Q128" s="3">
        <v>0.14</v>
      </c>
    </row>
    <row r="129">
      <c r="A129" s="3">
        <v>460.0</v>
      </c>
      <c r="B129" s="3" t="s">
        <v>766</v>
      </c>
      <c r="C129" s="3" t="s">
        <v>767</v>
      </c>
      <c r="E129" s="3" t="s">
        <v>271</v>
      </c>
      <c r="F129" s="3">
        <v>7.059</v>
      </c>
      <c r="G129" s="41"/>
      <c r="H129" s="41"/>
      <c r="I129" s="3">
        <v>1.0</v>
      </c>
      <c r="N129" s="3">
        <v>43.49</v>
      </c>
      <c r="O129" s="3">
        <v>44.84</v>
      </c>
      <c r="P129" s="3">
        <v>-0.31</v>
      </c>
      <c r="Q129" s="3">
        <v>0.14</v>
      </c>
    </row>
    <row r="130">
      <c r="A130" s="3">
        <v>461.0</v>
      </c>
      <c r="B130" s="3" t="s">
        <v>771</v>
      </c>
      <c r="C130" s="3" t="s">
        <v>772</v>
      </c>
      <c r="E130" s="3" t="s">
        <v>368</v>
      </c>
      <c r="F130" s="3">
        <v>8.092</v>
      </c>
      <c r="G130" s="41"/>
      <c r="H130" s="41"/>
      <c r="I130" s="3">
        <v>1.0</v>
      </c>
      <c r="N130" s="3">
        <v>43.4</v>
      </c>
      <c r="O130" s="3">
        <v>44.15</v>
      </c>
      <c r="P130" s="3">
        <v>-2.03</v>
      </c>
      <c r="Q130" s="3">
        <v>0.14</v>
      </c>
    </row>
    <row r="131">
      <c r="A131" s="3">
        <v>461.0</v>
      </c>
      <c r="B131" s="3" t="s">
        <v>771</v>
      </c>
      <c r="C131" s="3" t="s">
        <v>772</v>
      </c>
      <c r="E131" s="3" t="s">
        <v>135</v>
      </c>
      <c r="G131" s="3">
        <v>8.58</v>
      </c>
      <c r="H131" s="3">
        <v>0.37</v>
      </c>
      <c r="I131" s="3">
        <v>1.0</v>
      </c>
      <c r="N131" s="3">
        <v>43.4</v>
      </c>
      <c r="O131" s="3">
        <v>44.15</v>
      </c>
      <c r="P131" s="3">
        <v>-2.52</v>
      </c>
      <c r="Q131" s="3">
        <v>0.51</v>
      </c>
    </row>
    <row r="132">
      <c r="A132" s="3">
        <v>463.0</v>
      </c>
      <c r="B132" s="3" t="s">
        <v>774</v>
      </c>
      <c r="C132" s="3" t="s">
        <v>775</v>
      </c>
      <c r="E132" s="3" t="s">
        <v>135</v>
      </c>
      <c r="G132" s="3">
        <v>8.17</v>
      </c>
      <c r="H132" s="3">
        <v>0.33</v>
      </c>
      <c r="I132" s="3">
        <v>1.0</v>
      </c>
      <c r="N132" s="3">
        <v>43.13</v>
      </c>
      <c r="O132" s="3">
        <v>43.88</v>
      </c>
      <c r="P132" s="3">
        <v>-2.38</v>
      </c>
      <c r="Q132" s="3">
        <v>0.47</v>
      </c>
    </row>
    <row r="133">
      <c r="A133" s="3">
        <v>466.0</v>
      </c>
      <c r="B133" s="3" t="s">
        <v>776</v>
      </c>
      <c r="C133" s="3" t="s">
        <v>777</v>
      </c>
      <c r="E133" s="3" t="s">
        <v>368</v>
      </c>
      <c r="F133" s="3">
        <v>7.988</v>
      </c>
      <c r="G133" s="41"/>
      <c r="H133" s="41"/>
      <c r="I133" s="3">
        <v>1.0</v>
      </c>
      <c r="N133" s="3">
        <v>44.71</v>
      </c>
      <c r="O133" s="3">
        <v>46.06</v>
      </c>
      <c r="P133" s="3">
        <v>-0.02</v>
      </c>
      <c r="Q133" s="3">
        <v>0.14</v>
      </c>
    </row>
    <row r="134">
      <c r="A134" s="3">
        <v>467.0</v>
      </c>
      <c r="B134" s="3" t="s">
        <v>779</v>
      </c>
      <c r="C134" s="3" t="s">
        <v>780</v>
      </c>
      <c r="E134" s="3" t="s">
        <v>135</v>
      </c>
      <c r="F134" s="41"/>
      <c r="G134" s="3">
        <v>8.35</v>
      </c>
      <c r="H134" s="3">
        <v>0.4</v>
      </c>
      <c r="I134" s="3">
        <v>1.0</v>
      </c>
      <c r="N134" s="3">
        <v>43.45</v>
      </c>
      <c r="O134" s="3">
        <v>44.2</v>
      </c>
      <c r="P134" s="3">
        <v>-2.24</v>
      </c>
      <c r="Q134" s="3">
        <v>0.54</v>
      </c>
    </row>
    <row r="135">
      <c r="A135" s="3">
        <v>470.0</v>
      </c>
      <c r="B135" s="3" t="s">
        <v>781</v>
      </c>
      <c r="C135" s="3" t="s">
        <v>782</v>
      </c>
      <c r="D135" s="41"/>
      <c r="E135" s="3" t="s">
        <v>368</v>
      </c>
      <c r="F135" s="3">
        <v>7.008</v>
      </c>
      <c r="G135" s="41"/>
      <c r="H135" s="41"/>
      <c r="I135" s="3">
        <v>2.0</v>
      </c>
      <c r="N135" s="3">
        <v>43.15</v>
      </c>
      <c r="O135" s="3">
        <v>44.2</v>
      </c>
      <c r="P135" s="3">
        <v>-0.9</v>
      </c>
      <c r="Q135" s="3">
        <v>0.14</v>
      </c>
    </row>
    <row r="136">
      <c r="A136" s="3">
        <v>472.0</v>
      </c>
      <c r="B136" s="3" t="s">
        <v>784</v>
      </c>
      <c r="C136" s="3" t="s">
        <v>785</v>
      </c>
      <c r="E136" s="3" t="s">
        <v>540</v>
      </c>
      <c r="F136" s="41"/>
      <c r="G136" s="3">
        <v>7.61</v>
      </c>
      <c r="H136" s="3">
        <v>1.2</v>
      </c>
      <c r="I136" s="3">
        <v>2.0</v>
      </c>
      <c r="N136" s="3">
        <v>43.51</v>
      </c>
      <c r="O136" s="3">
        <v>44.42</v>
      </c>
      <c r="P136" s="3">
        <v>-1.29</v>
      </c>
      <c r="Q136" s="3">
        <v>1.34</v>
      </c>
    </row>
    <row r="137">
      <c r="A137" s="3">
        <v>473.0</v>
      </c>
      <c r="B137" s="3" t="s">
        <v>786</v>
      </c>
      <c r="C137" s="3" t="s">
        <v>787</v>
      </c>
      <c r="E137" s="3" t="s">
        <v>368</v>
      </c>
      <c r="F137" s="3">
        <v>8.608</v>
      </c>
      <c r="I137" s="3">
        <v>3.0</v>
      </c>
      <c r="N137" s="3">
        <v>44.64</v>
      </c>
      <c r="O137" s="3">
        <v>45.62</v>
      </c>
      <c r="P137" s="3">
        <v>-1.07</v>
      </c>
      <c r="Q137" s="3">
        <v>0.14</v>
      </c>
    </row>
    <row r="138">
      <c r="A138" s="3">
        <v>473.0</v>
      </c>
      <c r="B138" s="3" t="s">
        <v>786</v>
      </c>
      <c r="C138" s="3" t="s">
        <v>787</v>
      </c>
      <c r="D138" s="3" t="s">
        <v>789</v>
      </c>
      <c r="E138" s="3" t="s">
        <v>207</v>
      </c>
      <c r="F138" s="3">
        <v>8.775</v>
      </c>
      <c r="I138" s="3">
        <v>2.0</v>
      </c>
      <c r="N138" s="3">
        <v>44.64</v>
      </c>
      <c r="O138" s="3">
        <v>45.52</v>
      </c>
      <c r="P138" s="3">
        <v>-1.34</v>
      </c>
      <c r="Q138" s="3">
        <v>0.14</v>
      </c>
    </row>
    <row r="139">
      <c r="A139" s="3">
        <v>474.0</v>
      </c>
      <c r="B139" s="3" t="s">
        <v>790</v>
      </c>
      <c r="C139" s="3" t="s">
        <v>791</v>
      </c>
      <c r="E139" s="3" t="s">
        <v>485</v>
      </c>
      <c r="G139" s="3">
        <v>9.15</v>
      </c>
      <c r="H139" s="3">
        <v>0.39</v>
      </c>
      <c r="I139" s="3">
        <v>1.0</v>
      </c>
      <c r="N139" s="3">
        <v>44.1</v>
      </c>
      <c r="O139" s="3">
        <v>44.85</v>
      </c>
      <c r="P139" s="3">
        <v>-2.39</v>
      </c>
      <c r="Q139" s="3">
        <v>0.53</v>
      </c>
    </row>
    <row r="140">
      <c r="A140" s="3">
        <v>475.0</v>
      </c>
      <c r="B140" s="3" t="s">
        <v>792</v>
      </c>
      <c r="C140" s="3" t="s">
        <v>794</v>
      </c>
      <c r="E140" s="3" t="s">
        <v>310</v>
      </c>
      <c r="G140" s="3">
        <v>7.69</v>
      </c>
      <c r="H140" s="3">
        <v>0.6</v>
      </c>
      <c r="I140" s="3">
        <v>1.0</v>
      </c>
      <c r="N140" s="3">
        <v>42.96</v>
      </c>
      <c r="O140" s="3">
        <v>43.71</v>
      </c>
      <c r="P140" s="3">
        <v>-2.07</v>
      </c>
      <c r="Q140" s="3">
        <v>0.74</v>
      </c>
    </row>
    <row r="141">
      <c r="A141" s="3">
        <v>477.0</v>
      </c>
      <c r="B141" s="3" t="s">
        <v>796</v>
      </c>
      <c r="C141" s="3" t="s">
        <v>797</v>
      </c>
      <c r="E141" s="3" t="s">
        <v>416</v>
      </c>
      <c r="F141" s="41"/>
      <c r="G141" s="3">
        <v>8.16</v>
      </c>
      <c r="H141" s="3">
        <v>0.49</v>
      </c>
      <c r="I141" s="3">
        <v>1.0</v>
      </c>
      <c r="N141" s="3">
        <v>0.0</v>
      </c>
      <c r="O141" s="3" t="s">
        <v>525</v>
      </c>
      <c r="P141" s="3" t="s">
        <v>525</v>
      </c>
      <c r="Q141" s="3">
        <v>0.0</v>
      </c>
    </row>
    <row r="142">
      <c r="A142" s="3">
        <v>478.0</v>
      </c>
      <c r="B142" s="3" t="s">
        <v>799</v>
      </c>
      <c r="C142" s="3" t="s">
        <v>800</v>
      </c>
      <c r="E142" s="3" t="s">
        <v>416</v>
      </c>
      <c r="F142" s="41"/>
      <c r="G142" s="3">
        <v>7.76</v>
      </c>
      <c r="H142" s="3">
        <v>1.23</v>
      </c>
      <c r="I142" s="3">
        <v>2.0</v>
      </c>
      <c r="N142" s="3">
        <v>39.81</v>
      </c>
      <c r="O142" s="3">
        <v>40.56</v>
      </c>
      <c r="P142" s="3">
        <v>-5.29</v>
      </c>
      <c r="Q142" s="3">
        <v>1.37</v>
      </c>
    </row>
    <row r="143">
      <c r="A143" s="3">
        <v>480.0</v>
      </c>
      <c r="B143" s="3" t="s">
        <v>802</v>
      </c>
      <c r="C143" s="3" t="s">
        <v>803</v>
      </c>
      <c r="E143" s="3" t="s">
        <v>540</v>
      </c>
      <c r="G143" s="3">
        <v>8.41</v>
      </c>
      <c r="H143" s="3">
        <v>0.66</v>
      </c>
      <c r="I143" s="3">
        <v>2.0</v>
      </c>
      <c r="N143" s="3">
        <v>43.07</v>
      </c>
      <c r="O143" s="3">
        <v>43.82</v>
      </c>
      <c r="P143" s="3">
        <v>-2.68</v>
      </c>
      <c r="Q143" s="3">
        <v>0.8</v>
      </c>
    </row>
    <row r="144">
      <c r="A144" s="3">
        <v>481.0</v>
      </c>
      <c r="B144" s="3" t="s">
        <v>805</v>
      </c>
      <c r="C144" s="3" t="s">
        <v>806</v>
      </c>
      <c r="E144" s="3" t="s">
        <v>368</v>
      </c>
      <c r="F144" s="3">
        <v>6.884</v>
      </c>
      <c r="I144" s="3">
        <v>1.0</v>
      </c>
      <c r="N144" s="3">
        <v>43.23</v>
      </c>
      <c r="O144" s="3">
        <v>44.58</v>
      </c>
      <c r="P144" s="3">
        <v>-0.39</v>
      </c>
      <c r="Q144" s="3">
        <v>0.14</v>
      </c>
    </row>
    <row r="145">
      <c r="A145" s="3">
        <v>483.0</v>
      </c>
      <c r="B145" s="3" t="s">
        <v>807</v>
      </c>
      <c r="C145" s="3" t="s">
        <v>809</v>
      </c>
      <c r="E145" s="3" t="s">
        <v>368</v>
      </c>
      <c r="F145" s="3">
        <v>7.819</v>
      </c>
      <c r="G145" s="41"/>
      <c r="H145" s="41"/>
      <c r="I145" s="3">
        <v>3.0</v>
      </c>
      <c r="N145" s="3">
        <v>44.86</v>
      </c>
      <c r="O145" s="3">
        <v>46.21</v>
      </c>
      <c r="P145" s="3">
        <v>0.3</v>
      </c>
      <c r="Q145" s="3">
        <v>0.14</v>
      </c>
    </row>
    <row r="146">
      <c r="A146" s="3">
        <v>484.0</v>
      </c>
      <c r="B146" s="3" t="s">
        <v>810</v>
      </c>
      <c r="C146" s="3" t="s">
        <v>811</v>
      </c>
      <c r="E146" s="3" t="s">
        <v>524</v>
      </c>
      <c r="G146" s="3">
        <v>8.27</v>
      </c>
      <c r="H146" s="3">
        <v>0.37</v>
      </c>
      <c r="I146" s="3">
        <v>1.0</v>
      </c>
      <c r="N146" s="3">
        <v>42.0</v>
      </c>
      <c r="O146" s="3">
        <v>42.75</v>
      </c>
      <c r="P146" s="3">
        <v>-3.61</v>
      </c>
      <c r="Q146" s="3">
        <v>0.51</v>
      </c>
    </row>
    <row r="147">
      <c r="A147" s="3">
        <v>497.0</v>
      </c>
      <c r="B147" s="3" t="s">
        <v>813</v>
      </c>
      <c r="C147" s="3" t="s">
        <v>814</v>
      </c>
      <c r="D147" s="41"/>
      <c r="E147" s="3" t="s">
        <v>271</v>
      </c>
      <c r="F147" s="3">
        <v>6.931</v>
      </c>
      <c r="I147" s="3">
        <v>1.0</v>
      </c>
      <c r="N147" s="3">
        <v>42.56</v>
      </c>
      <c r="O147" s="3">
        <v>43.31</v>
      </c>
      <c r="P147" s="3">
        <v>-1.71</v>
      </c>
      <c r="Q147" s="3">
        <v>0.14</v>
      </c>
    </row>
    <row r="148">
      <c r="A148" s="3">
        <v>498.0</v>
      </c>
      <c r="B148" s="3" t="s">
        <v>817</v>
      </c>
      <c r="C148" s="3" t="s">
        <v>819</v>
      </c>
      <c r="E148" s="3" t="s">
        <v>310</v>
      </c>
      <c r="G148" s="3">
        <v>7.41</v>
      </c>
      <c r="H148" s="3">
        <v>0.62</v>
      </c>
      <c r="I148" s="3">
        <v>2.0</v>
      </c>
      <c r="N148" s="3">
        <v>42.8</v>
      </c>
      <c r="O148" s="3">
        <v>43.55</v>
      </c>
      <c r="P148" s="3">
        <v>-1.95</v>
      </c>
      <c r="Q148" s="3">
        <v>0.76</v>
      </c>
    </row>
    <row r="149">
      <c r="A149" s="3">
        <v>501.0</v>
      </c>
      <c r="B149" s="3" t="s">
        <v>821</v>
      </c>
      <c r="C149" s="3" t="s">
        <v>823</v>
      </c>
      <c r="D149" s="3" t="s">
        <v>824</v>
      </c>
      <c r="E149" s="3" t="s">
        <v>207</v>
      </c>
      <c r="F149" s="3">
        <v>8.997</v>
      </c>
      <c r="I149" s="3">
        <v>1.0</v>
      </c>
      <c r="N149" s="3">
        <v>44.78</v>
      </c>
      <c r="O149" s="3">
        <v>45.61</v>
      </c>
      <c r="P149" s="3">
        <v>-1.47</v>
      </c>
      <c r="Q149" s="3">
        <v>0.14</v>
      </c>
    </row>
    <row r="150">
      <c r="A150" s="3">
        <v>503.0</v>
      </c>
      <c r="B150" s="3" t="s">
        <v>826</v>
      </c>
      <c r="C150" s="3" t="s">
        <v>827</v>
      </c>
      <c r="E150" s="3" t="s">
        <v>310</v>
      </c>
      <c r="G150" s="3">
        <v>8.07</v>
      </c>
      <c r="H150" s="3">
        <v>0.49</v>
      </c>
      <c r="I150" s="3">
        <v>1.0</v>
      </c>
      <c r="N150" s="3">
        <v>42.71</v>
      </c>
      <c r="O150" s="3">
        <v>43.46</v>
      </c>
      <c r="P150" s="3">
        <v>-2.7</v>
      </c>
      <c r="Q150" s="3">
        <v>0.63</v>
      </c>
    </row>
    <row r="151">
      <c r="A151" s="3">
        <v>509.0</v>
      </c>
      <c r="B151" s="3" t="s">
        <v>829</v>
      </c>
      <c r="C151" s="3" t="s">
        <v>830</v>
      </c>
      <c r="E151" s="3" t="s">
        <v>226</v>
      </c>
      <c r="F151" s="41"/>
      <c r="G151" s="3">
        <v>8.52</v>
      </c>
      <c r="H151" s="3">
        <v>0.34</v>
      </c>
      <c r="I151" s="3">
        <v>1.0</v>
      </c>
      <c r="N151" s="3">
        <v>43.35</v>
      </c>
      <c r="O151" s="3">
        <v>44.1</v>
      </c>
      <c r="P151" s="3">
        <v>-2.51</v>
      </c>
      <c r="Q151" s="3">
        <v>0.48</v>
      </c>
    </row>
    <row r="152">
      <c r="A152" s="3">
        <v>512.0</v>
      </c>
      <c r="B152" s="3" t="s">
        <v>831</v>
      </c>
      <c r="C152" s="3" t="s">
        <v>832</v>
      </c>
      <c r="D152" s="41"/>
      <c r="E152" s="3" t="s">
        <v>368</v>
      </c>
      <c r="F152" s="3">
        <v>7.913</v>
      </c>
      <c r="I152" s="3">
        <v>1.0</v>
      </c>
      <c r="N152" s="3">
        <v>43.88</v>
      </c>
      <c r="O152" s="3">
        <v>44.83</v>
      </c>
      <c r="P152" s="3">
        <v>-1.18</v>
      </c>
      <c r="Q152" s="3">
        <v>0.14</v>
      </c>
    </row>
    <row r="153">
      <c r="A153" s="3">
        <v>515.0</v>
      </c>
      <c r="B153" s="3" t="s">
        <v>834</v>
      </c>
      <c r="C153" s="3" t="s">
        <v>835</v>
      </c>
      <c r="E153" s="3" t="s">
        <v>135</v>
      </c>
      <c r="F153" s="41"/>
      <c r="G153" s="3">
        <v>7.17</v>
      </c>
      <c r="H153" s="3">
        <v>0.4</v>
      </c>
      <c r="I153" s="3">
        <v>1.0</v>
      </c>
      <c r="N153" s="3">
        <v>43.33</v>
      </c>
      <c r="O153" s="3">
        <v>44.39</v>
      </c>
      <c r="P153" s="3">
        <v>-0.87</v>
      </c>
      <c r="Q153" s="3">
        <v>0.54</v>
      </c>
    </row>
    <row r="154">
      <c r="A154" s="3">
        <v>517.0</v>
      </c>
      <c r="B154" s="3" t="s">
        <v>838</v>
      </c>
      <c r="C154" s="3" t="s">
        <v>840</v>
      </c>
      <c r="E154" s="3" t="s">
        <v>135</v>
      </c>
      <c r="F154" s="41"/>
      <c r="G154" s="3">
        <v>8.15</v>
      </c>
      <c r="H154" s="3">
        <v>0.34</v>
      </c>
      <c r="I154" s="3">
        <v>1.0</v>
      </c>
      <c r="N154" s="3">
        <v>43.27</v>
      </c>
      <c r="O154" s="3">
        <v>44.02</v>
      </c>
      <c r="P154" s="3">
        <v>-2.22</v>
      </c>
      <c r="Q154" s="3">
        <v>0.48</v>
      </c>
    </row>
    <row r="155">
      <c r="A155" s="3">
        <v>519.0</v>
      </c>
      <c r="B155" s="3" t="s">
        <v>842</v>
      </c>
      <c r="C155" s="3" t="s">
        <v>843</v>
      </c>
      <c r="E155" s="3" t="s">
        <v>135</v>
      </c>
      <c r="F155" s="41"/>
      <c r="G155" s="3">
        <v>8.15</v>
      </c>
      <c r="H155" s="3">
        <v>0.35</v>
      </c>
      <c r="I155" s="3">
        <v>1.0</v>
      </c>
      <c r="N155" s="3">
        <v>43.9</v>
      </c>
      <c r="O155" s="3">
        <v>44.71</v>
      </c>
      <c r="P155" s="3">
        <v>-1.53</v>
      </c>
      <c r="Q155" s="3">
        <v>0.49</v>
      </c>
    </row>
    <row r="156">
      <c r="A156" s="3">
        <v>520.0</v>
      </c>
      <c r="B156" s="3" t="s">
        <v>845</v>
      </c>
      <c r="C156" s="3" t="s">
        <v>846</v>
      </c>
      <c r="E156" s="3" t="s">
        <v>310</v>
      </c>
      <c r="G156" s="3">
        <v>8.12</v>
      </c>
      <c r="H156" s="3">
        <v>0.5</v>
      </c>
      <c r="I156" s="3">
        <v>1.0</v>
      </c>
      <c r="N156" s="3">
        <v>43.19</v>
      </c>
      <c r="O156" s="3">
        <v>43.94</v>
      </c>
      <c r="P156" s="3">
        <v>-2.27</v>
      </c>
      <c r="Q156" s="3">
        <v>0.64</v>
      </c>
    </row>
    <row r="157">
      <c r="A157" s="3">
        <v>522.0</v>
      </c>
      <c r="B157" s="3" t="s">
        <v>848</v>
      </c>
      <c r="C157" s="3" t="s">
        <v>849</v>
      </c>
      <c r="E157" s="3" t="s">
        <v>524</v>
      </c>
      <c r="F157" s="41"/>
      <c r="G157" s="3">
        <v>9.04</v>
      </c>
      <c r="H157" s="3">
        <v>0.44</v>
      </c>
      <c r="I157" s="3">
        <v>2.0</v>
      </c>
      <c r="N157" s="3">
        <v>44.5</v>
      </c>
      <c r="O157" s="3">
        <v>45.25</v>
      </c>
      <c r="P157" s="3">
        <v>-1.88</v>
      </c>
      <c r="Q157" s="3">
        <v>0.58</v>
      </c>
    </row>
    <row r="158">
      <c r="A158" s="3">
        <v>523.0</v>
      </c>
      <c r="B158" s="3" t="s">
        <v>851</v>
      </c>
      <c r="C158" s="3" t="s">
        <v>852</v>
      </c>
      <c r="E158" s="3" t="s">
        <v>135</v>
      </c>
      <c r="G158" s="3">
        <v>8.45</v>
      </c>
      <c r="H158" s="3">
        <v>0.42</v>
      </c>
      <c r="I158" s="3">
        <v>1.0</v>
      </c>
      <c r="N158" s="3">
        <v>44.3</v>
      </c>
      <c r="O158" s="3">
        <v>45.17</v>
      </c>
      <c r="P158" s="3">
        <v>-1.37</v>
      </c>
      <c r="Q158" s="3">
        <v>0.56</v>
      </c>
    </row>
    <row r="159">
      <c r="A159" s="3">
        <v>524.0</v>
      </c>
      <c r="B159" s="3" t="s">
        <v>853</v>
      </c>
      <c r="C159" s="3" t="s">
        <v>854</v>
      </c>
      <c r="E159" s="3" t="s">
        <v>368</v>
      </c>
      <c r="F159" s="3">
        <v>7.706</v>
      </c>
      <c r="I159" s="3">
        <v>1.0</v>
      </c>
      <c r="N159" s="3">
        <v>43.61</v>
      </c>
      <c r="O159" s="3">
        <v>44.52</v>
      </c>
      <c r="P159" s="3">
        <v>-1.28</v>
      </c>
      <c r="Q159" s="3">
        <v>0.14</v>
      </c>
    </row>
    <row r="160">
      <c r="A160" s="3">
        <v>524.0</v>
      </c>
      <c r="B160" s="3" t="s">
        <v>853</v>
      </c>
      <c r="C160" s="3" t="s">
        <v>854</v>
      </c>
      <c r="D160" s="3" t="s">
        <v>855</v>
      </c>
      <c r="E160" s="3" t="s">
        <v>207</v>
      </c>
      <c r="F160" s="3">
        <v>8.038</v>
      </c>
      <c r="G160" s="41"/>
      <c r="H160" s="41"/>
      <c r="I160" s="3">
        <v>1.0</v>
      </c>
      <c r="N160" s="3">
        <v>43.61</v>
      </c>
      <c r="O160" s="3">
        <v>44.36</v>
      </c>
      <c r="P160" s="3">
        <v>-1.77</v>
      </c>
      <c r="Q160" s="3">
        <v>0.14</v>
      </c>
    </row>
    <row r="161">
      <c r="A161" s="3">
        <v>525.0</v>
      </c>
      <c r="B161" s="3" t="s">
        <v>858</v>
      </c>
      <c r="C161" s="3" t="s">
        <v>859</v>
      </c>
      <c r="E161" s="3" t="s">
        <v>368</v>
      </c>
      <c r="F161" s="3">
        <v>8.489</v>
      </c>
      <c r="I161" s="3">
        <v>3.0</v>
      </c>
      <c r="N161" s="3">
        <v>44.1</v>
      </c>
      <c r="O161" s="3">
        <v>44.85</v>
      </c>
      <c r="P161" s="3">
        <v>-1.73</v>
      </c>
      <c r="Q161" s="3">
        <v>0.14</v>
      </c>
    </row>
    <row r="162">
      <c r="A162" s="3">
        <v>528.0</v>
      </c>
      <c r="B162" s="3" t="s">
        <v>860</v>
      </c>
      <c r="C162" s="3" t="s">
        <v>861</v>
      </c>
      <c r="E162" s="3" t="s">
        <v>135</v>
      </c>
      <c r="G162" s="3">
        <v>8.36</v>
      </c>
      <c r="H162" s="3">
        <v>0.33</v>
      </c>
      <c r="I162" s="3">
        <v>1.0</v>
      </c>
      <c r="N162" s="3">
        <v>43.5</v>
      </c>
      <c r="O162" s="3">
        <v>44.25</v>
      </c>
      <c r="P162" s="3">
        <v>-2.2</v>
      </c>
      <c r="Q162" s="3">
        <v>0.47</v>
      </c>
    </row>
    <row r="163">
      <c r="A163" s="3">
        <v>529.0</v>
      </c>
      <c r="B163" s="3" t="s">
        <v>862</v>
      </c>
      <c r="C163" s="3" t="s">
        <v>863</v>
      </c>
      <c r="E163" s="3" t="s">
        <v>368</v>
      </c>
      <c r="F163" s="3">
        <v>8.449</v>
      </c>
      <c r="G163" s="41"/>
      <c r="H163" s="41"/>
      <c r="I163" s="3">
        <v>1.0</v>
      </c>
      <c r="N163" s="3">
        <v>44.75</v>
      </c>
      <c r="O163" s="3">
        <v>46.1</v>
      </c>
      <c r="P163" s="3">
        <v>-0.44</v>
      </c>
      <c r="Q163" s="3">
        <v>0.14</v>
      </c>
    </row>
    <row r="164">
      <c r="A164" s="3">
        <v>530.0</v>
      </c>
      <c r="B164" s="3" t="s">
        <v>864</v>
      </c>
      <c r="C164" s="3" t="s">
        <v>865</v>
      </c>
      <c r="E164" s="3" t="s">
        <v>271</v>
      </c>
      <c r="F164" s="3">
        <v>7.773</v>
      </c>
      <c r="G164" s="41"/>
      <c r="H164" s="41"/>
      <c r="I164" s="3">
        <v>3.0</v>
      </c>
      <c r="N164" s="3">
        <v>43.31</v>
      </c>
      <c r="O164" s="3">
        <v>44.06</v>
      </c>
      <c r="P164" s="3">
        <v>-1.8</v>
      </c>
      <c r="Q164" s="3">
        <v>0.14</v>
      </c>
    </row>
    <row r="165">
      <c r="A165" s="3">
        <v>532.0</v>
      </c>
      <c r="B165" s="3" t="s">
        <v>866</v>
      </c>
      <c r="C165" s="3" t="s">
        <v>867</v>
      </c>
      <c r="E165" s="3" t="s">
        <v>135</v>
      </c>
      <c r="G165" s="3">
        <v>8.52</v>
      </c>
      <c r="H165" s="3">
        <v>0.35</v>
      </c>
      <c r="I165" s="3">
        <v>1.0</v>
      </c>
      <c r="N165" s="3">
        <v>43.39</v>
      </c>
      <c r="O165" s="3">
        <v>44.14</v>
      </c>
      <c r="P165" s="3">
        <v>-2.47</v>
      </c>
      <c r="Q165" s="3">
        <v>0.49</v>
      </c>
    </row>
    <row r="166">
      <c r="A166" s="3">
        <v>535.0</v>
      </c>
      <c r="B166" s="3" t="s">
        <v>868</v>
      </c>
      <c r="C166" s="3" t="s">
        <v>869</v>
      </c>
      <c r="E166" s="3" t="s">
        <v>135</v>
      </c>
      <c r="F166" s="41"/>
      <c r="G166" s="3">
        <v>8.58</v>
      </c>
      <c r="H166" s="3">
        <v>0.39</v>
      </c>
      <c r="I166" s="3">
        <v>1.0</v>
      </c>
      <c r="N166" s="3">
        <v>44.05</v>
      </c>
      <c r="O166" s="3">
        <v>44.8</v>
      </c>
      <c r="P166" s="3">
        <v>-1.87</v>
      </c>
      <c r="Q166" s="3">
        <v>0.53</v>
      </c>
    </row>
    <row r="167">
      <c r="A167" s="3">
        <v>537.0</v>
      </c>
      <c r="B167" s="3" t="s">
        <v>870</v>
      </c>
      <c r="C167" s="3" t="s">
        <v>872</v>
      </c>
      <c r="E167" s="3" t="s">
        <v>368</v>
      </c>
      <c r="F167" s="3">
        <v>8.3</v>
      </c>
      <c r="G167" s="41"/>
      <c r="H167" s="41"/>
      <c r="I167" s="3">
        <v>1.0</v>
      </c>
      <c r="N167" s="3">
        <v>44.48</v>
      </c>
      <c r="O167" s="3">
        <v>45.55</v>
      </c>
      <c r="P167" s="3">
        <v>-0.84</v>
      </c>
      <c r="Q167" s="3">
        <v>0.14</v>
      </c>
    </row>
    <row r="168">
      <c r="A168" s="3">
        <v>542.0</v>
      </c>
      <c r="B168" s="3" t="s">
        <v>874</v>
      </c>
      <c r="C168" s="3" t="s">
        <v>875</v>
      </c>
      <c r="E168" s="3" t="s">
        <v>368</v>
      </c>
      <c r="F168" s="3">
        <v>7.051</v>
      </c>
      <c r="I168" s="3">
        <v>1.0</v>
      </c>
      <c r="N168" s="3">
        <v>43.3</v>
      </c>
      <c r="O168" s="3">
        <v>44.42</v>
      </c>
      <c r="P168" s="3">
        <v>-0.73</v>
      </c>
      <c r="Q168" s="3">
        <v>0.14</v>
      </c>
    </row>
    <row r="169">
      <c r="A169" s="3">
        <v>542.0</v>
      </c>
      <c r="B169" s="3" t="s">
        <v>874</v>
      </c>
      <c r="C169" s="3" t="s">
        <v>875</v>
      </c>
      <c r="E169" s="3" t="s">
        <v>135</v>
      </c>
      <c r="G169" s="3">
        <v>8.02</v>
      </c>
      <c r="H169" s="3">
        <v>0.44</v>
      </c>
      <c r="I169" s="3">
        <v>2.0</v>
      </c>
      <c r="N169" s="3">
        <v>43.3</v>
      </c>
      <c r="O169" s="3">
        <v>44.05</v>
      </c>
      <c r="P169" s="3">
        <v>-2.06</v>
      </c>
      <c r="Q169" s="3">
        <v>0.58</v>
      </c>
    </row>
    <row r="170">
      <c r="A170" s="3">
        <v>543.0</v>
      </c>
      <c r="B170" s="3" t="s">
        <v>876</v>
      </c>
      <c r="C170" s="3" t="s">
        <v>877</v>
      </c>
      <c r="E170" s="3" t="s">
        <v>416</v>
      </c>
      <c r="G170" s="3">
        <v>8.18</v>
      </c>
      <c r="H170" s="3">
        <v>0.56</v>
      </c>
      <c r="I170" s="3">
        <v>2.0</v>
      </c>
      <c r="N170" s="3">
        <v>43.37</v>
      </c>
      <c r="O170" s="3">
        <v>44.12</v>
      </c>
      <c r="P170" s="3">
        <v>-2.15</v>
      </c>
      <c r="Q170" s="3">
        <v>0.7</v>
      </c>
    </row>
    <row r="171">
      <c r="A171" s="3">
        <v>548.0</v>
      </c>
      <c r="B171" s="3" t="s">
        <v>878</v>
      </c>
      <c r="C171" s="3" t="s">
        <v>879</v>
      </c>
      <c r="E171" s="3" t="s">
        <v>485</v>
      </c>
      <c r="G171" s="3">
        <v>9.53</v>
      </c>
      <c r="H171" s="3">
        <v>0.46</v>
      </c>
      <c r="I171" s="3">
        <v>1.0</v>
      </c>
      <c r="N171" s="3">
        <v>41.47</v>
      </c>
      <c r="O171" s="3">
        <v>42.22</v>
      </c>
      <c r="P171" s="3">
        <v>-5.4</v>
      </c>
      <c r="Q171" s="3">
        <v>0.6</v>
      </c>
    </row>
    <row r="172">
      <c r="A172" s="3">
        <v>549.0</v>
      </c>
      <c r="B172" s="3" t="s">
        <v>880</v>
      </c>
      <c r="C172" s="3" t="s">
        <v>881</v>
      </c>
      <c r="E172" s="3" t="s">
        <v>135</v>
      </c>
      <c r="F172" s="41"/>
      <c r="G172" s="3">
        <v>8.63</v>
      </c>
      <c r="H172" s="3">
        <v>0.41</v>
      </c>
      <c r="I172" s="3">
        <v>2.0</v>
      </c>
      <c r="N172" s="3">
        <v>43.84</v>
      </c>
      <c r="O172" s="3">
        <v>44.59</v>
      </c>
      <c r="P172" s="3">
        <v>-2.13</v>
      </c>
      <c r="Q172" s="3">
        <v>0.55</v>
      </c>
    </row>
    <row r="173">
      <c r="A173" s="3">
        <v>550.0</v>
      </c>
      <c r="B173" s="3" t="s">
        <v>882</v>
      </c>
      <c r="C173" s="3" t="s">
        <v>883</v>
      </c>
      <c r="E173" s="3" t="s">
        <v>368</v>
      </c>
      <c r="F173" s="3">
        <v>8.51</v>
      </c>
      <c r="I173" s="3">
        <v>1.0</v>
      </c>
      <c r="N173" s="3">
        <v>46.01</v>
      </c>
      <c r="O173" s="3">
        <v>47.36</v>
      </c>
      <c r="P173" s="3">
        <v>0.76</v>
      </c>
      <c r="Q173" s="3">
        <v>0.14</v>
      </c>
    </row>
    <row r="174">
      <c r="A174" s="3">
        <v>551.0</v>
      </c>
      <c r="B174" s="3" t="s">
        <v>148</v>
      </c>
      <c r="C174" s="3" t="s">
        <v>150</v>
      </c>
      <c r="E174" s="3" t="s">
        <v>135</v>
      </c>
      <c r="G174" s="3">
        <v>8.95</v>
      </c>
      <c r="H174" s="3">
        <v>0.37</v>
      </c>
      <c r="I174" s="3">
        <v>1.0</v>
      </c>
      <c r="N174" s="3">
        <v>44.71</v>
      </c>
      <c r="O174" s="3">
        <v>45.53</v>
      </c>
      <c r="P174" s="3">
        <v>-1.51</v>
      </c>
      <c r="Q174" s="3">
        <v>0.51</v>
      </c>
    </row>
    <row r="175">
      <c r="A175" s="3">
        <v>552.0</v>
      </c>
      <c r="B175" s="3" t="s">
        <v>886</v>
      </c>
      <c r="C175" s="3" t="s">
        <v>887</v>
      </c>
      <c r="D175" s="3" t="s">
        <v>888</v>
      </c>
      <c r="E175" s="3" t="s">
        <v>207</v>
      </c>
      <c r="F175" s="3">
        <v>6.921</v>
      </c>
      <c r="I175" s="3">
        <v>1.0</v>
      </c>
      <c r="N175" s="3">
        <v>43.43</v>
      </c>
      <c r="O175" s="3">
        <v>44.78</v>
      </c>
      <c r="P175" s="3">
        <v>-0.23</v>
      </c>
      <c r="Q175" s="3">
        <v>0.14</v>
      </c>
    </row>
    <row r="176">
      <c r="A176" s="3">
        <v>552.0</v>
      </c>
      <c r="B176" s="3" t="s">
        <v>886</v>
      </c>
      <c r="C176" s="3" t="s">
        <v>887</v>
      </c>
      <c r="D176" s="41"/>
      <c r="E176" s="3" t="s">
        <v>368</v>
      </c>
      <c r="F176" s="3">
        <v>7.135</v>
      </c>
      <c r="G176" s="41"/>
      <c r="H176" s="41"/>
      <c r="I176" s="3">
        <v>1.0</v>
      </c>
      <c r="N176" s="3">
        <v>43.43</v>
      </c>
      <c r="O176" s="3">
        <v>44.78</v>
      </c>
      <c r="P176" s="3">
        <v>-0.44</v>
      </c>
      <c r="Q176" s="3">
        <v>0.14</v>
      </c>
    </row>
    <row r="177">
      <c r="A177" s="3">
        <v>554.0</v>
      </c>
      <c r="B177" s="3" t="s">
        <v>889</v>
      </c>
      <c r="C177" s="3" t="s">
        <v>890</v>
      </c>
      <c r="E177" s="3" t="s">
        <v>135</v>
      </c>
      <c r="F177" s="41"/>
      <c r="G177" s="3">
        <v>7.82</v>
      </c>
      <c r="H177" s="3">
        <v>0.39</v>
      </c>
      <c r="I177" s="3">
        <v>1.0</v>
      </c>
      <c r="N177" s="3">
        <v>43.12</v>
      </c>
      <c r="O177" s="3">
        <v>43.87</v>
      </c>
      <c r="P177" s="3">
        <v>-2.04</v>
      </c>
      <c r="Q177" s="3">
        <v>0.53</v>
      </c>
    </row>
    <row r="178">
      <c r="A178" s="3">
        <v>555.0</v>
      </c>
      <c r="B178" s="3" t="s">
        <v>891</v>
      </c>
      <c r="C178" s="3" t="s">
        <v>892</v>
      </c>
      <c r="E178" s="3" t="s">
        <v>135</v>
      </c>
      <c r="F178" s="41"/>
      <c r="G178" s="3">
        <v>8.87</v>
      </c>
      <c r="H178" s="3">
        <v>0.52</v>
      </c>
      <c r="I178" s="3">
        <v>2.0</v>
      </c>
      <c r="N178" s="3">
        <v>44.9</v>
      </c>
      <c r="O178" s="3">
        <v>45.88</v>
      </c>
      <c r="P178" s="3">
        <v>-1.08</v>
      </c>
      <c r="Q178" s="3">
        <v>0.66</v>
      </c>
    </row>
    <row r="179">
      <c r="A179" s="3">
        <v>556.0</v>
      </c>
      <c r="B179" s="3" t="s">
        <v>893</v>
      </c>
      <c r="C179" s="3" t="s">
        <v>894</v>
      </c>
      <c r="E179" s="3" t="s">
        <v>368</v>
      </c>
      <c r="F179" s="3">
        <v>7.984</v>
      </c>
      <c r="G179" s="41"/>
      <c r="H179" s="41"/>
      <c r="I179" s="3">
        <v>1.0</v>
      </c>
      <c r="N179" s="3">
        <v>44.25</v>
      </c>
      <c r="O179" s="3">
        <v>45.6</v>
      </c>
      <c r="P179" s="3">
        <v>-0.47</v>
      </c>
      <c r="Q179" s="3">
        <v>0.14</v>
      </c>
    </row>
    <row r="180">
      <c r="A180" s="3">
        <v>557.0</v>
      </c>
      <c r="B180" s="3" t="s">
        <v>895</v>
      </c>
      <c r="C180" s="3" t="s">
        <v>896</v>
      </c>
      <c r="E180" s="3" t="s">
        <v>310</v>
      </c>
      <c r="F180" s="41"/>
      <c r="G180" s="3">
        <v>7.62</v>
      </c>
      <c r="H180" s="3">
        <v>0.79</v>
      </c>
      <c r="I180" s="3">
        <v>2.0</v>
      </c>
      <c r="N180" s="3">
        <v>43.44</v>
      </c>
      <c r="O180" s="3">
        <v>44.3</v>
      </c>
      <c r="P180" s="3">
        <v>-1.41</v>
      </c>
      <c r="Q180" s="3">
        <v>0.93</v>
      </c>
    </row>
    <row r="181">
      <c r="A181" s="3">
        <v>558.0</v>
      </c>
      <c r="B181" s="3" t="s">
        <v>42</v>
      </c>
      <c r="C181" s="3" t="s">
        <v>43</v>
      </c>
      <c r="D181" s="3" t="s">
        <v>897</v>
      </c>
      <c r="E181" s="3" t="s">
        <v>207</v>
      </c>
      <c r="F181" s="3">
        <v>7.204</v>
      </c>
      <c r="G181" s="41"/>
      <c r="H181" s="41"/>
      <c r="I181" s="3">
        <v>1.0</v>
      </c>
      <c r="N181" s="3">
        <v>43.58</v>
      </c>
      <c r="O181" s="3">
        <v>44.93</v>
      </c>
      <c r="P181" s="3">
        <v>-0.36</v>
      </c>
      <c r="Q181" s="3">
        <v>0.14</v>
      </c>
    </row>
    <row r="182">
      <c r="A182" s="3">
        <v>558.0</v>
      </c>
      <c r="B182" s="3" t="s">
        <v>42</v>
      </c>
      <c r="C182" s="3" t="s">
        <v>43</v>
      </c>
      <c r="D182" s="41"/>
      <c r="E182" s="3" t="s">
        <v>271</v>
      </c>
      <c r="F182" s="3" t="s">
        <v>331</v>
      </c>
      <c r="I182" s="3">
        <v>3.0</v>
      </c>
      <c r="N182" s="3">
        <v>43.58</v>
      </c>
      <c r="O182" s="3" t="s">
        <v>525</v>
      </c>
      <c r="P182" s="3" t="s">
        <v>525</v>
      </c>
      <c r="Q182" s="3">
        <v>0.0</v>
      </c>
    </row>
    <row r="183">
      <c r="A183" s="3">
        <v>561.0</v>
      </c>
      <c r="B183" s="3" t="s">
        <v>898</v>
      </c>
      <c r="C183" s="3" t="s">
        <v>899</v>
      </c>
      <c r="D183" s="3" t="s">
        <v>900</v>
      </c>
      <c r="E183" s="3" t="s">
        <v>207</v>
      </c>
      <c r="F183" s="3">
        <v>7.505</v>
      </c>
      <c r="I183" s="3">
        <v>1.0</v>
      </c>
      <c r="N183" s="3">
        <v>44.25</v>
      </c>
      <c r="O183" s="3">
        <v>45.6</v>
      </c>
      <c r="P183" s="3">
        <v>0.01</v>
      </c>
      <c r="Q183" s="3">
        <v>0.14</v>
      </c>
    </row>
    <row r="184">
      <c r="A184" s="3">
        <v>561.0</v>
      </c>
      <c r="B184" s="3" t="s">
        <v>898</v>
      </c>
      <c r="C184" s="3" t="s">
        <v>899</v>
      </c>
      <c r="D184" s="41"/>
      <c r="E184" s="3" t="s">
        <v>368</v>
      </c>
      <c r="F184" s="3">
        <v>7.756</v>
      </c>
      <c r="I184" s="3">
        <v>2.0</v>
      </c>
      <c r="N184" s="3">
        <v>44.25</v>
      </c>
      <c r="O184" s="3">
        <v>45.6</v>
      </c>
      <c r="P184" s="3">
        <v>-0.24</v>
      </c>
      <c r="Q184" s="3">
        <v>0.14</v>
      </c>
    </row>
    <row r="185">
      <c r="A185" s="3">
        <v>565.0</v>
      </c>
      <c r="B185" s="3" t="s">
        <v>901</v>
      </c>
      <c r="C185" s="3" t="s">
        <v>902</v>
      </c>
      <c r="D185" s="41"/>
      <c r="E185" s="3" t="s">
        <v>368</v>
      </c>
      <c r="F185" s="3">
        <v>8.15</v>
      </c>
      <c r="I185" s="3">
        <v>1.0</v>
      </c>
      <c r="N185" s="3">
        <v>43.71</v>
      </c>
      <c r="O185" s="3">
        <v>44.46</v>
      </c>
      <c r="P185" s="3">
        <v>-1.78</v>
      </c>
      <c r="Q185" s="3">
        <v>0.14</v>
      </c>
    </row>
    <row r="186">
      <c r="A186" s="3">
        <v>567.0</v>
      </c>
      <c r="B186" s="3" t="s">
        <v>905</v>
      </c>
      <c r="C186" s="3" t="s">
        <v>906</v>
      </c>
      <c r="D186" s="3" t="s">
        <v>907</v>
      </c>
      <c r="E186" s="3" t="s">
        <v>207</v>
      </c>
      <c r="F186" s="3">
        <v>7.093</v>
      </c>
      <c r="I186" s="3">
        <v>1.0</v>
      </c>
      <c r="N186" s="3">
        <v>44.13</v>
      </c>
      <c r="O186" s="3">
        <v>45.48</v>
      </c>
      <c r="P186" s="3">
        <v>0.3</v>
      </c>
      <c r="Q186" s="3">
        <v>0.14</v>
      </c>
    </row>
    <row r="187">
      <c r="A187" s="3">
        <v>572.0</v>
      </c>
      <c r="B187" s="3" t="s">
        <v>908</v>
      </c>
      <c r="C187" s="3" t="s">
        <v>909</v>
      </c>
      <c r="D187" s="41"/>
      <c r="E187" s="3" t="s">
        <v>368</v>
      </c>
      <c r="F187" s="3">
        <v>8.403</v>
      </c>
      <c r="I187" s="3">
        <v>2.0</v>
      </c>
      <c r="N187" s="3">
        <v>44.13</v>
      </c>
      <c r="O187" s="3">
        <v>44.93</v>
      </c>
      <c r="P187" s="3">
        <v>-1.56</v>
      </c>
      <c r="Q187" s="3">
        <v>0.14</v>
      </c>
    </row>
    <row r="188">
      <c r="A188" s="3">
        <v>575.0</v>
      </c>
      <c r="B188" s="3" t="s">
        <v>910</v>
      </c>
      <c r="C188" s="3" t="s">
        <v>911</v>
      </c>
      <c r="E188" s="3" t="s">
        <v>135</v>
      </c>
      <c r="G188" s="3">
        <v>8.68</v>
      </c>
      <c r="H188" s="3">
        <v>0.49</v>
      </c>
      <c r="I188" s="3">
        <v>2.0</v>
      </c>
      <c r="N188" s="3">
        <v>44.13</v>
      </c>
      <c r="O188" s="3">
        <v>44.88</v>
      </c>
      <c r="P188" s="3">
        <v>-1.89</v>
      </c>
      <c r="Q188" s="3">
        <v>0.63</v>
      </c>
    </row>
    <row r="189">
      <c r="A189" s="3">
        <v>576.0</v>
      </c>
      <c r="B189" s="3" t="s">
        <v>912</v>
      </c>
      <c r="C189" s="3" t="s">
        <v>913</v>
      </c>
      <c r="D189" s="3" t="s">
        <v>914</v>
      </c>
      <c r="E189" s="3" t="s">
        <v>207</v>
      </c>
      <c r="F189" s="3">
        <v>7.467</v>
      </c>
      <c r="G189" s="41"/>
      <c r="H189" s="41"/>
      <c r="I189" s="3">
        <v>1.0</v>
      </c>
      <c r="N189" s="3">
        <v>43.94</v>
      </c>
      <c r="O189" s="3">
        <v>45.29</v>
      </c>
      <c r="P189" s="3">
        <v>-0.27</v>
      </c>
      <c r="Q189" s="3">
        <v>0.14</v>
      </c>
    </row>
    <row r="190">
      <c r="A190" s="3">
        <v>578.0</v>
      </c>
      <c r="B190" s="3" t="s">
        <v>335</v>
      </c>
      <c r="C190" s="3" t="s">
        <v>336</v>
      </c>
      <c r="E190" s="3" t="s">
        <v>368</v>
      </c>
      <c r="F190" s="3">
        <v>8.408</v>
      </c>
      <c r="I190" s="3">
        <v>1.0</v>
      </c>
      <c r="N190" s="3">
        <v>45.7</v>
      </c>
      <c r="O190" s="3">
        <v>47.05</v>
      </c>
      <c r="P190" s="3">
        <v>0.55</v>
      </c>
      <c r="Q190" s="3">
        <v>0.14</v>
      </c>
    </row>
    <row r="191">
      <c r="A191" s="3">
        <v>578.0</v>
      </c>
      <c r="B191" s="3" t="s">
        <v>335</v>
      </c>
      <c r="C191" s="3" t="s">
        <v>336</v>
      </c>
      <c r="D191" s="3" t="s">
        <v>915</v>
      </c>
      <c r="E191" s="3" t="s">
        <v>207</v>
      </c>
      <c r="F191" s="3">
        <v>8.898</v>
      </c>
      <c r="I191" s="3">
        <v>1.0</v>
      </c>
      <c r="N191" s="3">
        <v>45.7</v>
      </c>
      <c r="O191" s="3">
        <v>47.05</v>
      </c>
      <c r="P191" s="3">
        <v>0.06</v>
      </c>
      <c r="Q191" s="3">
        <v>0.14</v>
      </c>
    </row>
    <row r="192">
      <c r="A192" s="3">
        <v>579.0</v>
      </c>
      <c r="B192" s="3" t="s">
        <v>916</v>
      </c>
      <c r="C192" s="3" t="s">
        <v>917</v>
      </c>
      <c r="E192" s="3" t="s">
        <v>485</v>
      </c>
      <c r="G192" s="3">
        <v>9.93</v>
      </c>
      <c r="H192" s="3">
        <v>0.36</v>
      </c>
      <c r="I192" s="3">
        <v>1.0</v>
      </c>
      <c r="N192" s="3">
        <v>41.6</v>
      </c>
      <c r="O192" s="3">
        <v>42.35</v>
      </c>
      <c r="P192" s="3">
        <v>-5.67</v>
      </c>
      <c r="Q192" s="3">
        <v>0.5</v>
      </c>
    </row>
    <row r="193">
      <c r="A193" s="3">
        <v>580.0</v>
      </c>
      <c r="B193" s="3" t="s">
        <v>918</v>
      </c>
      <c r="C193" s="3" t="s">
        <v>919</v>
      </c>
      <c r="E193" s="3" t="s">
        <v>135</v>
      </c>
      <c r="G193" s="3">
        <v>8.6</v>
      </c>
      <c r="H193" s="3">
        <v>0.34</v>
      </c>
      <c r="I193" s="3">
        <v>1.0</v>
      </c>
      <c r="N193" s="3">
        <v>43.47</v>
      </c>
      <c r="O193" s="3">
        <v>44.22</v>
      </c>
      <c r="P193" s="3">
        <v>-2.47</v>
      </c>
      <c r="Q193" s="3">
        <v>0.48</v>
      </c>
    </row>
    <row r="194">
      <c r="A194" s="3">
        <v>582.0</v>
      </c>
      <c r="B194" s="3" t="s">
        <v>920</v>
      </c>
      <c r="C194" s="3" t="s">
        <v>921</v>
      </c>
      <c r="E194" s="3" t="s">
        <v>135</v>
      </c>
      <c r="G194" s="3">
        <v>8.31</v>
      </c>
      <c r="H194" s="3">
        <v>0.34</v>
      </c>
      <c r="I194" s="3">
        <v>1.0</v>
      </c>
      <c r="N194" s="3">
        <v>43.8</v>
      </c>
      <c r="O194" s="3">
        <v>44.55</v>
      </c>
      <c r="P194" s="3">
        <v>-1.85</v>
      </c>
      <c r="Q194" s="3">
        <v>0.48</v>
      </c>
    </row>
    <row r="195">
      <c r="A195" s="3">
        <v>583.0</v>
      </c>
      <c r="B195" s="3" t="s">
        <v>922</v>
      </c>
      <c r="C195" s="3" t="s">
        <v>923</v>
      </c>
      <c r="E195" s="3" t="s">
        <v>368</v>
      </c>
      <c r="F195" s="3">
        <v>6.831</v>
      </c>
      <c r="G195" s="41"/>
      <c r="H195" s="41"/>
      <c r="I195" s="3">
        <v>2.0</v>
      </c>
      <c r="N195" s="3">
        <v>42.98</v>
      </c>
      <c r="O195" s="3">
        <v>44.03</v>
      </c>
      <c r="P195" s="3">
        <v>-0.89</v>
      </c>
      <c r="Q195" s="3">
        <v>0.14</v>
      </c>
    </row>
    <row r="196">
      <c r="A196" s="3">
        <v>584.0</v>
      </c>
      <c r="B196" s="3" t="s">
        <v>924</v>
      </c>
      <c r="C196" s="3" t="s">
        <v>925</v>
      </c>
      <c r="E196" s="3" t="s">
        <v>226</v>
      </c>
      <c r="G196" s="3">
        <v>7.98</v>
      </c>
      <c r="H196" s="3">
        <v>0.47</v>
      </c>
      <c r="I196" s="3">
        <v>1.0</v>
      </c>
      <c r="N196" s="3">
        <v>43.93</v>
      </c>
      <c r="O196" s="3">
        <v>44.87</v>
      </c>
      <c r="P196" s="3">
        <v>-1.2</v>
      </c>
      <c r="Q196" s="3">
        <v>0.61</v>
      </c>
    </row>
    <row r="197">
      <c r="A197" s="3">
        <v>585.0</v>
      </c>
      <c r="B197" s="3" t="s">
        <v>926</v>
      </c>
      <c r="C197" s="3" t="s">
        <v>927</v>
      </c>
      <c r="E197" s="3" t="s">
        <v>271</v>
      </c>
      <c r="F197" s="3">
        <v>5.454</v>
      </c>
      <c r="G197" s="41"/>
      <c r="H197" s="41"/>
      <c r="I197" s="3">
        <v>1.0</v>
      </c>
      <c r="N197" s="3">
        <v>41.67</v>
      </c>
      <c r="O197" s="3">
        <v>42.77</v>
      </c>
      <c r="P197" s="3">
        <v>-0.78</v>
      </c>
      <c r="Q197" s="3">
        <v>0.14</v>
      </c>
    </row>
    <row r="198">
      <c r="A198" s="3">
        <v>586.0</v>
      </c>
      <c r="B198" s="3" t="s">
        <v>928</v>
      </c>
      <c r="C198" s="3" t="s">
        <v>929</v>
      </c>
      <c r="E198" s="3" t="s">
        <v>135</v>
      </c>
      <c r="F198" s="41"/>
      <c r="G198" s="3">
        <v>8.18</v>
      </c>
      <c r="H198" s="3">
        <v>0.33</v>
      </c>
      <c r="I198" s="3">
        <v>1.0</v>
      </c>
      <c r="N198" s="3">
        <v>43.53</v>
      </c>
      <c r="O198" s="3">
        <v>44.28</v>
      </c>
      <c r="P198" s="3">
        <v>-1.99</v>
      </c>
      <c r="Q198" s="3">
        <v>0.47</v>
      </c>
    </row>
    <row r="199">
      <c r="A199" s="3">
        <v>587.0</v>
      </c>
      <c r="B199" s="3" t="s">
        <v>930</v>
      </c>
      <c r="C199" s="3" t="s">
        <v>931</v>
      </c>
      <c r="D199" s="3" t="s">
        <v>932</v>
      </c>
      <c r="E199" s="3" t="s">
        <v>207</v>
      </c>
      <c r="F199" s="3">
        <v>8.416</v>
      </c>
      <c r="I199" s="3">
        <v>2.0</v>
      </c>
      <c r="N199" s="3">
        <v>44.89</v>
      </c>
      <c r="O199" s="3">
        <v>46.24</v>
      </c>
      <c r="P199" s="3">
        <v>-0.26</v>
      </c>
      <c r="Q199" s="3">
        <v>0.14</v>
      </c>
    </row>
    <row r="200">
      <c r="A200" s="3">
        <v>587.0</v>
      </c>
      <c r="B200" s="3" t="s">
        <v>930</v>
      </c>
      <c r="C200" s="3" t="s">
        <v>931</v>
      </c>
      <c r="D200" s="41"/>
      <c r="E200" s="3" t="s">
        <v>368</v>
      </c>
      <c r="F200" s="3">
        <v>8.475</v>
      </c>
      <c r="G200" s="41"/>
      <c r="H200" s="41"/>
      <c r="I200" s="3">
        <v>3.0</v>
      </c>
      <c r="N200" s="3">
        <v>44.89</v>
      </c>
      <c r="O200" s="3">
        <v>46.24</v>
      </c>
      <c r="P200" s="3">
        <v>-0.32</v>
      </c>
      <c r="Q200" s="3">
        <v>0.14</v>
      </c>
    </row>
    <row r="201">
      <c r="A201" s="3">
        <v>588.0</v>
      </c>
      <c r="B201" s="3" t="s">
        <v>935</v>
      </c>
      <c r="C201" s="3" t="s">
        <v>936</v>
      </c>
      <c r="E201" s="3" t="s">
        <v>135</v>
      </c>
      <c r="F201" s="41"/>
      <c r="G201" s="3">
        <v>7.53</v>
      </c>
      <c r="H201" s="3">
        <v>0.36</v>
      </c>
      <c r="I201" s="3">
        <v>1.0</v>
      </c>
      <c r="N201" s="3">
        <v>43.28</v>
      </c>
      <c r="O201" s="3">
        <v>44.09</v>
      </c>
      <c r="P201" s="3">
        <v>-1.53</v>
      </c>
      <c r="Q201" s="3">
        <v>0.5</v>
      </c>
    </row>
    <row r="202">
      <c r="A202" s="3">
        <v>589.0</v>
      </c>
      <c r="B202" s="3" t="s">
        <v>937</v>
      </c>
      <c r="C202" s="3" t="s">
        <v>938</v>
      </c>
      <c r="E202" s="3" t="s">
        <v>135</v>
      </c>
      <c r="G202" s="3">
        <v>8.88</v>
      </c>
      <c r="H202" s="3">
        <v>0.45</v>
      </c>
      <c r="I202" s="3">
        <v>2.0</v>
      </c>
      <c r="N202" s="3">
        <v>44.0</v>
      </c>
      <c r="O202" s="3">
        <v>44.75</v>
      </c>
      <c r="P202" s="3">
        <v>-2.22</v>
      </c>
      <c r="Q202" s="3">
        <v>0.59</v>
      </c>
    </row>
    <row r="203">
      <c r="A203" s="3">
        <v>590.0</v>
      </c>
      <c r="B203" s="3" t="s">
        <v>939</v>
      </c>
      <c r="C203" s="3" t="s">
        <v>940</v>
      </c>
      <c r="E203" s="3" t="s">
        <v>485</v>
      </c>
      <c r="F203" s="41"/>
      <c r="G203" s="3">
        <v>8.75</v>
      </c>
      <c r="H203" s="3">
        <v>0.45</v>
      </c>
      <c r="I203" s="3">
        <v>1.0</v>
      </c>
      <c r="N203" s="3">
        <v>41.69</v>
      </c>
      <c r="O203" s="3">
        <v>42.44</v>
      </c>
      <c r="P203" s="3">
        <v>-4.4</v>
      </c>
      <c r="Q203" s="3">
        <v>0.59</v>
      </c>
    </row>
    <row r="204">
      <c r="A204" s="3">
        <v>591.0</v>
      </c>
      <c r="B204" s="3" t="s">
        <v>941</v>
      </c>
      <c r="C204" s="3" t="s">
        <v>942</v>
      </c>
      <c r="E204" s="3" t="s">
        <v>135</v>
      </c>
      <c r="G204" s="3">
        <v>8.55</v>
      </c>
      <c r="H204" s="3">
        <v>0.36</v>
      </c>
      <c r="I204" s="3">
        <v>1.0</v>
      </c>
      <c r="N204" s="3">
        <v>44.35</v>
      </c>
      <c r="O204" s="3">
        <v>45.19</v>
      </c>
      <c r="P204" s="3">
        <v>-1.45</v>
      </c>
      <c r="Q204" s="3">
        <v>0.5</v>
      </c>
    </row>
    <row r="205">
      <c r="A205" s="3">
        <v>592.0</v>
      </c>
      <c r="B205" s="3" t="s">
        <v>943</v>
      </c>
      <c r="C205" s="3" t="s">
        <v>944</v>
      </c>
      <c r="E205" s="3" t="s">
        <v>135</v>
      </c>
      <c r="G205" s="3">
        <v>7.82</v>
      </c>
      <c r="H205" s="3">
        <v>0.34</v>
      </c>
      <c r="I205" s="3">
        <v>1.0</v>
      </c>
      <c r="N205" s="3">
        <v>43.47</v>
      </c>
      <c r="O205" s="3">
        <v>44.22</v>
      </c>
      <c r="P205" s="3">
        <v>-1.69</v>
      </c>
      <c r="Q205" s="3">
        <v>0.48</v>
      </c>
    </row>
    <row r="206">
      <c r="A206" s="3">
        <v>593.0</v>
      </c>
      <c r="B206" s="3" t="s">
        <v>945</v>
      </c>
      <c r="C206" s="3" t="s">
        <v>946</v>
      </c>
      <c r="E206" s="3" t="s">
        <v>416</v>
      </c>
      <c r="G206" s="3">
        <v>7.3</v>
      </c>
      <c r="H206" s="3">
        <v>0.69</v>
      </c>
      <c r="I206" s="3">
        <v>2.0</v>
      </c>
      <c r="N206" s="3">
        <v>41.76</v>
      </c>
      <c r="O206" s="3">
        <v>42.51</v>
      </c>
      <c r="P206" s="3">
        <v>-2.88</v>
      </c>
      <c r="Q206" s="3">
        <v>0.83</v>
      </c>
    </row>
    <row r="207">
      <c r="A207" s="3">
        <v>595.0</v>
      </c>
      <c r="B207" s="3" t="s">
        <v>947</v>
      </c>
      <c r="C207" s="3" t="s">
        <v>948</v>
      </c>
      <c r="E207" s="3" t="s">
        <v>271</v>
      </c>
      <c r="F207" s="3">
        <v>7.12</v>
      </c>
      <c r="I207" s="3">
        <v>2.0</v>
      </c>
      <c r="N207" s="3">
        <v>43.12</v>
      </c>
      <c r="O207" s="3">
        <v>44.09</v>
      </c>
      <c r="P207" s="3">
        <v>-1.12</v>
      </c>
      <c r="Q207" s="3">
        <v>0.14</v>
      </c>
    </row>
    <row r="208">
      <c r="A208" s="3">
        <v>595.0</v>
      </c>
      <c r="B208" s="3" t="s">
        <v>947</v>
      </c>
      <c r="C208" s="3" t="s">
        <v>948</v>
      </c>
      <c r="D208" s="3" t="s">
        <v>949</v>
      </c>
      <c r="E208" s="3" t="s">
        <v>207</v>
      </c>
      <c r="F208" s="3" t="s">
        <v>331</v>
      </c>
      <c r="I208" s="3">
        <v>3.0</v>
      </c>
      <c r="N208" s="3">
        <v>43.12</v>
      </c>
      <c r="O208" s="3" t="s">
        <v>525</v>
      </c>
      <c r="P208" s="3" t="s">
        <v>525</v>
      </c>
      <c r="Q208" s="3">
        <v>0.0</v>
      </c>
    </row>
    <row r="209">
      <c r="A209" s="3">
        <v>596.0</v>
      </c>
      <c r="B209" s="3" t="s">
        <v>950</v>
      </c>
      <c r="C209" s="3" t="s">
        <v>951</v>
      </c>
      <c r="D209" s="41"/>
      <c r="E209" s="3" t="s">
        <v>368</v>
      </c>
      <c r="F209" s="3">
        <v>7.395</v>
      </c>
      <c r="I209" s="3">
        <v>2.0</v>
      </c>
      <c r="N209" s="3">
        <v>43.39</v>
      </c>
      <c r="O209" s="3">
        <v>44.35</v>
      </c>
      <c r="P209" s="3">
        <v>-1.13</v>
      </c>
      <c r="Q209" s="3">
        <v>0.14</v>
      </c>
    </row>
    <row r="210">
      <c r="A210" s="3">
        <v>597.0</v>
      </c>
      <c r="B210" s="3" t="s">
        <v>952</v>
      </c>
      <c r="C210" s="3" t="s">
        <v>953</v>
      </c>
      <c r="E210" s="3" t="s">
        <v>310</v>
      </c>
      <c r="F210" s="41"/>
      <c r="G210" s="3">
        <v>8.57</v>
      </c>
      <c r="H210" s="3">
        <v>0.48</v>
      </c>
      <c r="I210" s="3">
        <v>2.0</v>
      </c>
      <c r="N210" s="3">
        <v>44.29</v>
      </c>
      <c r="O210" s="3">
        <v>45.09</v>
      </c>
      <c r="P210" s="3">
        <v>-1.57</v>
      </c>
      <c r="Q210" s="3">
        <v>0.62</v>
      </c>
    </row>
    <row r="211">
      <c r="A211" s="3">
        <v>600.0</v>
      </c>
      <c r="B211" s="3" t="s">
        <v>954</v>
      </c>
      <c r="C211" s="3" t="s">
        <v>955</v>
      </c>
      <c r="E211" s="3" t="s">
        <v>135</v>
      </c>
      <c r="F211" s="41"/>
      <c r="G211" s="3">
        <v>7.75</v>
      </c>
      <c r="H211" s="3">
        <v>0.34</v>
      </c>
      <c r="I211" s="3">
        <v>1.0</v>
      </c>
      <c r="N211" s="3">
        <v>43.22</v>
      </c>
      <c r="O211" s="3">
        <v>43.97</v>
      </c>
      <c r="P211" s="3">
        <v>-1.87</v>
      </c>
      <c r="Q211" s="3">
        <v>0.48</v>
      </c>
    </row>
    <row r="212">
      <c r="A212" s="3">
        <v>605.0</v>
      </c>
      <c r="B212" s="3" t="s">
        <v>956</v>
      </c>
      <c r="C212" s="3" t="s">
        <v>958</v>
      </c>
      <c r="E212" s="3" t="s">
        <v>524</v>
      </c>
      <c r="F212" s="41"/>
      <c r="G212" s="3">
        <v>8.33</v>
      </c>
      <c r="H212" s="3">
        <v>0.37</v>
      </c>
      <c r="I212" s="3">
        <v>1.0</v>
      </c>
      <c r="N212" s="3">
        <v>44.17</v>
      </c>
      <c r="O212" s="3">
        <v>45.04</v>
      </c>
      <c r="P212" s="3">
        <v>-1.38</v>
      </c>
      <c r="Q212" s="3">
        <v>0.51</v>
      </c>
    </row>
    <row r="213">
      <c r="A213" s="3">
        <v>607.0</v>
      </c>
      <c r="B213" s="3" t="s">
        <v>960</v>
      </c>
      <c r="C213" s="3" t="s">
        <v>961</v>
      </c>
      <c r="E213" s="3" t="s">
        <v>135</v>
      </c>
      <c r="F213" s="41"/>
      <c r="G213" s="3">
        <v>8.0</v>
      </c>
      <c r="H213" s="3">
        <v>0.4</v>
      </c>
      <c r="I213" s="3">
        <v>2.0</v>
      </c>
      <c r="N213" s="3">
        <v>42.67</v>
      </c>
      <c r="O213" s="3">
        <v>43.42</v>
      </c>
      <c r="P213" s="3">
        <v>-2.67</v>
      </c>
      <c r="Q213" s="3">
        <v>0.54</v>
      </c>
    </row>
    <row r="214">
      <c r="A214" s="3">
        <v>608.0</v>
      </c>
      <c r="B214" s="3" t="s">
        <v>963</v>
      </c>
      <c r="C214" s="3" t="s">
        <v>965</v>
      </c>
      <c r="D214" s="41"/>
      <c r="E214" s="3" t="s">
        <v>271</v>
      </c>
      <c r="F214" s="3">
        <v>5.942</v>
      </c>
      <c r="G214" s="41"/>
      <c r="H214" s="41"/>
      <c r="I214" s="3">
        <v>1.0</v>
      </c>
      <c r="N214" s="3">
        <v>42.91</v>
      </c>
      <c r="O214" s="3">
        <v>44.26</v>
      </c>
      <c r="P214" s="3">
        <v>0.23</v>
      </c>
      <c r="Q214" s="3">
        <v>0.14</v>
      </c>
    </row>
    <row r="215">
      <c r="A215" s="3">
        <v>608.0</v>
      </c>
      <c r="B215" s="3" t="s">
        <v>963</v>
      </c>
      <c r="C215" s="3" t="s">
        <v>965</v>
      </c>
      <c r="D215" s="3" t="s">
        <v>968</v>
      </c>
      <c r="E215" s="3" t="s">
        <v>207</v>
      </c>
      <c r="F215" s="3">
        <v>6.076</v>
      </c>
      <c r="I215" s="3">
        <v>1.0</v>
      </c>
      <c r="N215" s="3">
        <v>42.91</v>
      </c>
      <c r="O215" s="3">
        <v>44.26</v>
      </c>
      <c r="P215" s="3">
        <v>0.1</v>
      </c>
      <c r="Q215" s="3">
        <v>0.14</v>
      </c>
    </row>
    <row r="216">
      <c r="A216" s="3">
        <v>609.0</v>
      </c>
      <c r="B216" s="3" t="s">
        <v>971</v>
      </c>
      <c r="C216" s="3" t="s">
        <v>973</v>
      </c>
      <c r="E216" s="3" t="s">
        <v>416</v>
      </c>
      <c r="F216" s="41"/>
      <c r="G216" s="3">
        <v>7.57</v>
      </c>
      <c r="H216" s="3">
        <v>0.47</v>
      </c>
      <c r="I216" s="3">
        <v>1.0</v>
      </c>
      <c r="N216" s="3">
        <v>41.03</v>
      </c>
      <c r="O216" s="3">
        <v>41.78</v>
      </c>
      <c r="P216" s="3">
        <v>-3.88</v>
      </c>
      <c r="Q216" s="3">
        <v>0.61</v>
      </c>
    </row>
    <row r="217">
      <c r="A217" s="3">
        <v>611.0</v>
      </c>
      <c r="B217" s="3" t="s">
        <v>975</v>
      </c>
      <c r="C217" s="3" t="s">
        <v>976</v>
      </c>
      <c r="D217" s="3" t="s">
        <v>977</v>
      </c>
      <c r="E217" s="3" t="s">
        <v>207</v>
      </c>
      <c r="F217" s="3">
        <v>7.87</v>
      </c>
      <c r="G217" s="41"/>
      <c r="H217" s="41"/>
      <c r="I217" s="3">
        <v>1.0</v>
      </c>
      <c r="N217" s="3">
        <v>44.29</v>
      </c>
      <c r="O217" s="3">
        <v>45.64</v>
      </c>
      <c r="P217" s="3">
        <v>-0.32</v>
      </c>
      <c r="Q217" s="3">
        <v>0.14</v>
      </c>
    </row>
    <row r="218">
      <c r="A218" s="3">
        <v>612.0</v>
      </c>
      <c r="B218" s="3" t="s">
        <v>307</v>
      </c>
      <c r="C218" s="3" t="s">
        <v>309</v>
      </c>
      <c r="E218" s="3" t="s">
        <v>368</v>
      </c>
      <c r="F218" s="3">
        <v>8.733</v>
      </c>
      <c r="G218" s="41"/>
      <c r="H218" s="41"/>
      <c r="I218" s="3">
        <v>1.0</v>
      </c>
      <c r="N218" s="3">
        <v>47.23</v>
      </c>
      <c r="O218" s="3">
        <v>48.58</v>
      </c>
      <c r="P218" s="3">
        <v>1.76</v>
      </c>
      <c r="Q218" s="3">
        <v>0.14</v>
      </c>
    </row>
    <row r="219">
      <c r="A219" s="3">
        <v>613.0</v>
      </c>
      <c r="B219" s="3" t="s">
        <v>978</v>
      </c>
      <c r="C219" s="3" t="s">
        <v>979</v>
      </c>
      <c r="E219" s="3" t="s">
        <v>368</v>
      </c>
      <c r="F219" s="3">
        <v>7.572</v>
      </c>
      <c r="G219" s="41"/>
      <c r="H219" s="41"/>
      <c r="I219" s="3">
        <v>1.0</v>
      </c>
      <c r="N219" s="3">
        <v>43.45</v>
      </c>
      <c r="O219" s="3">
        <v>44.34</v>
      </c>
      <c r="P219" s="3">
        <v>-1.32</v>
      </c>
      <c r="Q219" s="3">
        <v>0.14</v>
      </c>
    </row>
    <row r="220">
      <c r="A220" s="3">
        <v>614.0</v>
      </c>
      <c r="B220" s="3" t="s">
        <v>982</v>
      </c>
      <c r="C220" s="3" t="s">
        <v>983</v>
      </c>
      <c r="D220" s="41"/>
      <c r="E220" s="3" t="s">
        <v>368</v>
      </c>
      <c r="F220" s="3">
        <v>8.882</v>
      </c>
      <c r="I220" s="3">
        <v>2.0</v>
      </c>
      <c r="N220" s="3">
        <v>46.18</v>
      </c>
      <c r="O220" s="3">
        <v>47.53</v>
      </c>
      <c r="P220" s="3">
        <v>0.56</v>
      </c>
      <c r="Q220" s="3">
        <v>0.14</v>
      </c>
    </row>
    <row r="221">
      <c r="A221" s="3">
        <v>615.0</v>
      </c>
      <c r="B221" s="3" t="s">
        <v>206</v>
      </c>
      <c r="C221" s="3" t="s">
        <v>208</v>
      </c>
      <c r="E221" s="3" t="s">
        <v>524</v>
      </c>
      <c r="F221" s="41"/>
      <c r="G221" s="3">
        <v>6.99</v>
      </c>
      <c r="H221" s="3">
        <v>0.48</v>
      </c>
      <c r="I221" s="3">
        <v>2.0</v>
      </c>
      <c r="N221" s="3">
        <v>43.64</v>
      </c>
      <c r="O221" s="3">
        <v>44.99</v>
      </c>
      <c r="P221" s="3">
        <v>-0.09</v>
      </c>
      <c r="Q221" s="3">
        <v>0.62</v>
      </c>
    </row>
    <row r="222">
      <c r="A222" s="3">
        <v>619.0</v>
      </c>
      <c r="B222" s="3" t="s">
        <v>169</v>
      </c>
      <c r="C222" s="3" t="s">
        <v>171</v>
      </c>
      <c r="D222" s="3" t="s">
        <v>988</v>
      </c>
      <c r="E222" s="3" t="s">
        <v>207</v>
      </c>
      <c r="F222" s="3">
        <v>9.256</v>
      </c>
      <c r="G222" s="41"/>
      <c r="H222" s="41"/>
      <c r="I222" s="3">
        <v>2.0</v>
      </c>
      <c r="N222" s="3">
        <v>46.48</v>
      </c>
      <c r="O222" s="3">
        <v>47.83</v>
      </c>
      <c r="P222" s="3">
        <v>0.49</v>
      </c>
      <c r="Q222" s="3">
        <v>0.14</v>
      </c>
    </row>
    <row r="223">
      <c r="A223" s="3">
        <v>623.0</v>
      </c>
      <c r="B223" s="3" t="s">
        <v>1040</v>
      </c>
      <c r="C223" s="3" t="s">
        <v>1043</v>
      </c>
      <c r="E223" s="3" t="s">
        <v>271</v>
      </c>
      <c r="F223" s="3">
        <v>7.664</v>
      </c>
      <c r="G223" s="41"/>
      <c r="H223" s="41"/>
      <c r="I223" s="3">
        <v>1.0</v>
      </c>
      <c r="N223" s="3">
        <v>44.11</v>
      </c>
      <c r="O223" s="3">
        <v>45.46</v>
      </c>
      <c r="P223" s="3">
        <v>-0.29</v>
      </c>
      <c r="Q223" s="3">
        <v>0.14</v>
      </c>
    </row>
    <row r="224">
      <c r="A224" s="3">
        <v>623.0</v>
      </c>
      <c r="B224" s="3" t="s">
        <v>1040</v>
      </c>
      <c r="C224" s="3" t="s">
        <v>1043</v>
      </c>
      <c r="E224" s="3" t="s">
        <v>368</v>
      </c>
      <c r="F224" s="3">
        <v>7.732</v>
      </c>
      <c r="G224" s="41"/>
      <c r="H224" s="41"/>
      <c r="I224" s="3">
        <v>1.0</v>
      </c>
      <c r="N224" s="3">
        <v>44.11</v>
      </c>
      <c r="O224" s="3">
        <v>45.46</v>
      </c>
      <c r="P224" s="3">
        <v>-0.36</v>
      </c>
      <c r="Q224" s="3">
        <v>0.14</v>
      </c>
    </row>
    <row r="225">
      <c r="A225" s="3">
        <v>623.0</v>
      </c>
      <c r="B225" s="3" t="s">
        <v>1040</v>
      </c>
      <c r="C225" s="3" t="s">
        <v>1043</v>
      </c>
      <c r="D225" s="3" t="s">
        <v>1051</v>
      </c>
      <c r="E225" s="3" t="s">
        <v>207</v>
      </c>
      <c r="F225" s="3">
        <v>7.887</v>
      </c>
      <c r="G225" s="41"/>
      <c r="H225" s="41"/>
      <c r="I225" s="3">
        <v>1.0</v>
      </c>
      <c r="N225" s="3">
        <v>44.11</v>
      </c>
      <c r="O225" s="3">
        <v>45.21</v>
      </c>
      <c r="P225" s="3">
        <v>-0.77</v>
      </c>
      <c r="Q225" s="3">
        <v>0.14</v>
      </c>
    </row>
    <row r="226">
      <c r="A226" s="3">
        <v>626.0</v>
      </c>
      <c r="B226" s="3" t="s">
        <v>1056</v>
      </c>
      <c r="C226" s="3" t="s">
        <v>1057</v>
      </c>
      <c r="E226" s="3" t="s">
        <v>310</v>
      </c>
      <c r="F226" s="41"/>
      <c r="G226" s="3">
        <v>7.72</v>
      </c>
      <c r="H226" s="3">
        <v>1.02</v>
      </c>
      <c r="I226" s="3">
        <v>2.0</v>
      </c>
      <c r="N226" s="3">
        <v>43.77</v>
      </c>
      <c r="O226" s="3">
        <v>44.77</v>
      </c>
      <c r="P226" s="3">
        <v>-1.04</v>
      </c>
      <c r="Q226" s="3">
        <v>1.16</v>
      </c>
    </row>
    <row r="227">
      <c r="A227" s="3">
        <v>628.0</v>
      </c>
      <c r="B227" s="3" t="s">
        <v>1059</v>
      </c>
      <c r="C227" s="3" t="s">
        <v>1061</v>
      </c>
      <c r="E227" s="3" t="s">
        <v>135</v>
      </c>
      <c r="F227" s="41"/>
      <c r="G227" s="3">
        <v>8.09</v>
      </c>
      <c r="H227" s="3">
        <v>0.34</v>
      </c>
      <c r="I227" s="3">
        <v>1.0</v>
      </c>
      <c r="N227" s="3">
        <v>43.44</v>
      </c>
      <c r="O227" s="3">
        <v>44.19</v>
      </c>
      <c r="P227" s="3">
        <v>-1.99</v>
      </c>
      <c r="Q227" s="3">
        <v>0.48</v>
      </c>
    </row>
    <row r="228">
      <c r="A228" s="3">
        <v>629.0</v>
      </c>
      <c r="B228" s="3" t="s">
        <v>1063</v>
      </c>
      <c r="C228" s="3" t="s">
        <v>1064</v>
      </c>
      <c r="E228" s="3" t="s">
        <v>226</v>
      </c>
      <c r="G228" s="3">
        <v>8.99</v>
      </c>
      <c r="H228" s="3">
        <v>0.35</v>
      </c>
      <c r="I228" s="3">
        <v>1.0</v>
      </c>
      <c r="N228" s="3">
        <v>44.13</v>
      </c>
      <c r="O228" s="3">
        <v>44.88</v>
      </c>
      <c r="P228" s="3">
        <v>-2.2</v>
      </c>
      <c r="Q228" s="3">
        <v>0.49</v>
      </c>
    </row>
    <row r="229">
      <c r="A229" s="3">
        <v>630.0</v>
      </c>
      <c r="B229" s="3" t="s">
        <v>1065</v>
      </c>
      <c r="C229" s="3" t="s">
        <v>1067</v>
      </c>
      <c r="E229" s="3" t="s">
        <v>485</v>
      </c>
      <c r="G229" s="3">
        <v>9.62</v>
      </c>
      <c r="H229" s="3">
        <v>0.49</v>
      </c>
      <c r="I229" s="3">
        <v>2.0</v>
      </c>
      <c r="N229" s="3">
        <v>44.11</v>
      </c>
      <c r="O229" s="3">
        <v>44.86</v>
      </c>
      <c r="P229" s="3">
        <v>-2.85</v>
      </c>
      <c r="Q229" s="3">
        <v>0.63</v>
      </c>
    </row>
    <row r="230">
      <c r="A230" s="3">
        <v>631.0</v>
      </c>
      <c r="B230" s="3" t="s">
        <v>1069</v>
      </c>
      <c r="C230" s="3" t="s">
        <v>1070</v>
      </c>
      <c r="D230" s="3" t="s">
        <v>1071</v>
      </c>
      <c r="E230" s="3" t="s">
        <v>207</v>
      </c>
      <c r="F230" s="3">
        <v>7.232</v>
      </c>
      <c r="I230" s="3">
        <v>1.0</v>
      </c>
      <c r="N230" s="3">
        <v>43.2</v>
      </c>
      <c r="O230" s="3">
        <v>44.15</v>
      </c>
      <c r="P230" s="3">
        <v>-1.18</v>
      </c>
      <c r="Q230" s="3">
        <v>0.14</v>
      </c>
    </row>
    <row r="231">
      <c r="A231" s="3">
        <v>631.0</v>
      </c>
      <c r="B231" s="3" t="s">
        <v>1069</v>
      </c>
      <c r="C231" s="3" t="s">
        <v>1070</v>
      </c>
      <c r="D231" s="41"/>
      <c r="E231" s="3" t="s">
        <v>271</v>
      </c>
      <c r="F231" s="3">
        <v>7.349</v>
      </c>
      <c r="I231" s="3">
        <v>2.0</v>
      </c>
      <c r="N231" s="3">
        <v>43.2</v>
      </c>
      <c r="O231" s="3">
        <v>44.08</v>
      </c>
      <c r="P231" s="3">
        <v>-1.36</v>
      </c>
      <c r="Q231" s="3">
        <v>0.14</v>
      </c>
    </row>
    <row r="232">
      <c r="A232" s="3">
        <v>632.0</v>
      </c>
      <c r="B232" s="3" t="s">
        <v>1078</v>
      </c>
      <c r="C232" s="3" t="s">
        <v>1079</v>
      </c>
      <c r="E232" s="3" t="s">
        <v>135</v>
      </c>
      <c r="F232" s="41"/>
      <c r="G232" s="3">
        <v>8.05</v>
      </c>
      <c r="H232" s="3">
        <v>0.33</v>
      </c>
      <c r="I232" s="3">
        <v>1.0</v>
      </c>
      <c r="N232" s="3">
        <v>43.59</v>
      </c>
      <c r="O232" s="3">
        <v>44.34</v>
      </c>
      <c r="P232" s="3">
        <v>-1.8</v>
      </c>
      <c r="Q232" s="3">
        <v>0.47</v>
      </c>
    </row>
    <row r="233">
      <c r="A233" s="3">
        <v>633.0</v>
      </c>
      <c r="B233" s="3" t="s">
        <v>1080</v>
      </c>
      <c r="C233" s="3" t="s">
        <v>1083</v>
      </c>
      <c r="E233" s="3" t="s">
        <v>135</v>
      </c>
      <c r="G233" s="3">
        <v>7.96</v>
      </c>
      <c r="H233" s="3">
        <v>0.37</v>
      </c>
      <c r="I233" s="3">
        <v>1.0</v>
      </c>
      <c r="N233" s="3">
        <v>42.93</v>
      </c>
      <c r="O233" s="3">
        <v>43.68</v>
      </c>
      <c r="P233" s="3">
        <v>-2.37</v>
      </c>
      <c r="Q233" s="3">
        <v>0.51</v>
      </c>
    </row>
    <row r="234">
      <c r="A234" s="3">
        <v>635.0</v>
      </c>
      <c r="B234" s="3" t="s">
        <v>1084</v>
      </c>
      <c r="C234" s="3" t="s">
        <v>1085</v>
      </c>
      <c r="E234" s="3" t="s">
        <v>135</v>
      </c>
      <c r="F234" s="41"/>
      <c r="G234" s="3">
        <v>8.22</v>
      </c>
      <c r="H234" s="3">
        <v>0.4</v>
      </c>
      <c r="I234" s="3">
        <v>1.0</v>
      </c>
      <c r="N234" s="3">
        <v>43.74</v>
      </c>
      <c r="O234" s="3">
        <v>44.49</v>
      </c>
      <c r="P234" s="3">
        <v>-1.82</v>
      </c>
      <c r="Q234" s="3">
        <v>0.54</v>
      </c>
    </row>
    <row r="235">
      <c r="A235" s="3">
        <v>638.0</v>
      </c>
      <c r="B235" s="3" t="s">
        <v>1214</v>
      </c>
      <c r="C235" s="3" t="s">
        <v>1249</v>
      </c>
      <c r="E235" s="3" t="s">
        <v>485</v>
      </c>
      <c r="G235" s="3">
        <v>9.8</v>
      </c>
      <c r="H235" s="3">
        <v>0.36</v>
      </c>
      <c r="I235" s="3">
        <v>1.0</v>
      </c>
      <c r="N235" s="3">
        <v>43.24</v>
      </c>
      <c r="O235" s="3">
        <v>43.99</v>
      </c>
      <c r="P235" s="3">
        <v>-3.9</v>
      </c>
      <c r="Q235" s="3">
        <v>0.5</v>
      </c>
    </row>
    <row r="236">
      <c r="A236" s="3">
        <v>643.0</v>
      </c>
      <c r="B236" s="3" t="s">
        <v>1252</v>
      </c>
      <c r="C236" s="3" t="s">
        <v>1254</v>
      </c>
      <c r="E236" s="3" t="s">
        <v>310</v>
      </c>
      <c r="F236" s="41"/>
      <c r="G236" s="3">
        <v>7.56</v>
      </c>
      <c r="H236" s="3">
        <v>0.54</v>
      </c>
      <c r="I236" s="3">
        <v>1.0</v>
      </c>
      <c r="N236" s="3">
        <v>42.94</v>
      </c>
      <c r="O236" s="3">
        <v>43.69</v>
      </c>
      <c r="P236" s="3">
        <v>-1.96</v>
      </c>
      <c r="Q236" s="3">
        <v>0.68</v>
      </c>
    </row>
    <row r="237">
      <c r="A237" s="3">
        <v>648.0</v>
      </c>
      <c r="B237" s="3" t="s">
        <v>1257</v>
      </c>
      <c r="C237" s="3" t="s">
        <v>1258</v>
      </c>
      <c r="E237" s="3" t="s">
        <v>135</v>
      </c>
      <c r="F237" s="41"/>
      <c r="G237" s="3">
        <v>9.19</v>
      </c>
      <c r="H237" s="3">
        <v>0.37</v>
      </c>
      <c r="I237" s="3">
        <v>1.0</v>
      </c>
      <c r="N237" s="3">
        <v>44.36</v>
      </c>
      <c r="O237" s="3">
        <v>45.11</v>
      </c>
      <c r="P237" s="3">
        <v>-2.17</v>
      </c>
      <c r="Q237" s="3">
        <v>0.51</v>
      </c>
    </row>
    <row r="238">
      <c r="A238" s="3">
        <v>651.0</v>
      </c>
      <c r="B238" s="3" t="s">
        <v>1261</v>
      </c>
      <c r="C238" s="3" t="s">
        <v>1262</v>
      </c>
      <c r="D238" s="3" t="s">
        <v>1264</v>
      </c>
      <c r="E238" s="3" t="s">
        <v>207</v>
      </c>
      <c r="F238" s="3">
        <v>6.997</v>
      </c>
      <c r="I238" s="3">
        <v>1.0</v>
      </c>
      <c r="N238" s="3">
        <v>44.27</v>
      </c>
      <c r="O238" s="3">
        <v>45.62</v>
      </c>
      <c r="P238" s="3">
        <v>0.53</v>
      </c>
      <c r="Q238" s="3">
        <v>0.14</v>
      </c>
    </row>
    <row r="239">
      <c r="A239" s="3">
        <v>651.0</v>
      </c>
      <c r="B239" s="3" t="s">
        <v>1261</v>
      </c>
      <c r="C239" s="3" t="s">
        <v>1262</v>
      </c>
      <c r="D239" s="41"/>
      <c r="E239" s="3" t="s">
        <v>368</v>
      </c>
      <c r="F239" s="3">
        <v>7.441</v>
      </c>
      <c r="G239" s="41"/>
      <c r="H239" s="41"/>
      <c r="I239" s="3">
        <v>1.0</v>
      </c>
      <c r="N239" s="3">
        <v>44.27</v>
      </c>
      <c r="O239" s="3">
        <v>45.62</v>
      </c>
      <c r="P239" s="3">
        <v>0.09</v>
      </c>
      <c r="Q239" s="3">
        <v>0.14</v>
      </c>
    </row>
    <row r="240">
      <c r="A240" s="3">
        <v>651.0</v>
      </c>
      <c r="B240" s="3" t="s">
        <v>1261</v>
      </c>
      <c r="C240" s="3" t="s">
        <v>1262</v>
      </c>
      <c r="E240" s="3" t="s">
        <v>271</v>
      </c>
      <c r="F240" s="3">
        <v>7.461</v>
      </c>
      <c r="G240" s="41"/>
      <c r="H240" s="41"/>
      <c r="I240" s="3">
        <v>2.0</v>
      </c>
      <c r="N240" s="3">
        <v>44.27</v>
      </c>
      <c r="O240" s="3">
        <v>45.62</v>
      </c>
      <c r="P240" s="3">
        <v>0.07</v>
      </c>
      <c r="Q240" s="3">
        <v>0.14</v>
      </c>
    </row>
    <row r="241">
      <c r="A241" s="3">
        <v>653.0</v>
      </c>
      <c r="B241" s="3" t="s">
        <v>1273</v>
      </c>
      <c r="C241" s="3" t="s">
        <v>1274</v>
      </c>
      <c r="E241" s="3" t="s">
        <v>416</v>
      </c>
      <c r="G241" s="3">
        <v>7.03</v>
      </c>
      <c r="H241" s="3">
        <v>0.72</v>
      </c>
      <c r="I241" s="3">
        <v>1.0</v>
      </c>
      <c r="N241" s="3">
        <v>41.79</v>
      </c>
      <c r="O241" s="3">
        <v>42.54</v>
      </c>
      <c r="P241" s="3">
        <v>-2.58</v>
      </c>
      <c r="Q241" s="3">
        <v>0.86</v>
      </c>
    </row>
    <row r="242">
      <c r="A242" s="3">
        <v>654.0</v>
      </c>
      <c r="B242" s="3" t="s">
        <v>1278</v>
      </c>
      <c r="C242" s="3" t="s">
        <v>1279</v>
      </c>
      <c r="E242" s="3" t="s">
        <v>416</v>
      </c>
      <c r="G242" s="3">
        <v>7.52</v>
      </c>
      <c r="H242" s="3">
        <v>0.75</v>
      </c>
      <c r="I242" s="3">
        <v>1.0</v>
      </c>
      <c r="N242" s="3">
        <v>42.78</v>
      </c>
      <c r="O242" s="3">
        <v>43.53</v>
      </c>
      <c r="P242" s="3">
        <v>-2.08</v>
      </c>
      <c r="Q242" s="3">
        <v>0.89</v>
      </c>
    </row>
    <row r="243">
      <c r="A243" s="3">
        <v>656.0</v>
      </c>
      <c r="B243" s="3" t="s">
        <v>1386</v>
      </c>
      <c r="C243" s="3" t="s">
        <v>1388</v>
      </c>
      <c r="D243" s="3" t="s">
        <v>1449</v>
      </c>
      <c r="E243" s="3" t="s">
        <v>207</v>
      </c>
      <c r="F243" s="3">
        <v>8.529</v>
      </c>
      <c r="G243" s="41"/>
      <c r="H243" s="41"/>
      <c r="I243" s="3">
        <v>1.0</v>
      </c>
      <c r="N243" s="3">
        <v>45.51</v>
      </c>
      <c r="O243" s="3">
        <v>46.86</v>
      </c>
      <c r="P243" s="3">
        <v>0.24</v>
      </c>
      <c r="Q243" s="3">
        <v>0.14</v>
      </c>
    </row>
    <row r="244">
      <c r="A244" s="3">
        <v>659.0</v>
      </c>
      <c r="B244" s="3" t="s">
        <v>1452</v>
      </c>
      <c r="C244" s="3" t="s">
        <v>1453</v>
      </c>
      <c r="E244" s="3" t="s">
        <v>226</v>
      </c>
      <c r="G244" s="3">
        <v>8.54</v>
      </c>
      <c r="H244" s="3">
        <v>0.33</v>
      </c>
      <c r="I244" s="3">
        <v>1.0</v>
      </c>
      <c r="N244" s="3">
        <v>43.89</v>
      </c>
      <c r="O244" s="3">
        <v>44.64</v>
      </c>
      <c r="P244" s="3">
        <v>-1.99</v>
      </c>
      <c r="Q244" s="3">
        <v>0.47</v>
      </c>
    </row>
    <row r="245">
      <c r="A245" s="3">
        <v>662.0</v>
      </c>
      <c r="B245" s="3" t="s">
        <v>1457</v>
      </c>
      <c r="C245" s="3" t="s">
        <v>1458</v>
      </c>
      <c r="E245" s="3" t="s">
        <v>135</v>
      </c>
      <c r="G245" s="3">
        <v>9.02</v>
      </c>
      <c r="H245" s="3">
        <v>0.34</v>
      </c>
      <c r="I245" s="3">
        <v>1.0</v>
      </c>
      <c r="N245" s="3">
        <v>43.83</v>
      </c>
      <c r="O245" s="3">
        <v>44.58</v>
      </c>
      <c r="P245" s="3">
        <v>-2.53</v>
      </c>
      <c r="Q245" s="3">
        <v>0.48</v>
      </c>
    </row>
    <row r="246">
      <c r="A246" s="3">
        <v>663.0</v>
      </c>
      <c r="B246" s="3" t="s">
        <v>1464</v>
      </c>
      <c r="C246" s="3" t="s">
        <v>1465</v>
      </c>
      <c r="D246" s="3" t="s">
        <v>1466</v>
      </c>
      <c r="E246" s="3" t="s">
        <v>207</v>
      </c>
      <c r="F246" s="3">
        <v>7.368</v>
      </c>
      <c r="G246" s="41"/>
      <c r="H246" s="41"/>
      <c r="I246" s="3">
        <v>1.0</v>
      </c>
      <c r="N246" s="3">
        <v>43.61</v>
      </c>
      <c r="O246" s="3">
        <v>44.72</v>
      </c>
      <c r="P246" s="3">
        <v>-0.74</v>
      </c>
      <c r="Q246" s="3">
        <v>0.14</v>
      </c>
    </row>
    <row r="247">
      <c r="A247" s="3">
        <v>664.0</v>
      </c>
      <c r="B247" s="3" t="s">
        <v>1468</v>
      </c>
      <c r="C247" s="3" t="s">
        <v>1469</v>
      </c>
      <c r="D247" s="41"/>
      <c r="E247" s="3" t="s">
        <v>368</v>
      </c>
      <c r="F247" s="3">
        <v>7.758</v>
      </c>
      <c r="I247" s="3">
        <v>1.0</v>
      </c>
      <c r="N247" s="3">
        <v>43.84</v>
      </c>
      <c r="O247" s="3">
        <v>44.85</v>
      </c>
      <c r="P247" s="3">
        <v>-0.99</v>
      </c>
      <c r="Q247" s="3">
        <v>0.14</v>
      </c>
    </row>
    <row r="248">
      <c r="A248" s="3">
        <v>665.0</v>
      </c>
      <c r="B248" s="3" t="s">
        <v>1472</v>
      </c>
      <c r="C248" s="3" t="s">
        <v>1473</v>
      </c>
      <c r="E248" s="3" t="s">
        <v>416</v>
      </c>
      <c r="G248" s="3">
        <v>7.86</v>
      </c>
      <c r="H248" s="3">
        <v>0.48</v>
      </c>
      <c r="I248" s="3">
        <v>1.0</v>
      </c>
      <c r="N248" s="3">
        <v>41.02</v>
      </c>
      <c r="O248" s="3">
        <v>41.77</v>
      </c>
      <c r="P248" s="3">
        <v>-4.18</v>
      </c>
      <c r="Q248" s="3">
        <v>0.62</v>
      </c>
    </row>
    <row r="249">
      <c r="A249" s="3">
        <v>666.0</v>
      </c>
      <c r="B249" s="3" t="s">
        <v>1474</v>
      </c>
      <c r="C249" s="3" t="s">
        <v>1475</v>
      </c>
      <c r="E249" s="3" t="s">
        <v>135</v>
      </c>
      <c r="F249" s="41"/>
      <c r="G249" s="3">
        <v>8.67</v>
      </c>
      <c r="H249" s="3">
        <v>0.35</v>
      </c>
      <c r="I249" s="3">
        <v>1.0</v>
      </c>
      <c r="N249" s="3">
        <v>43.72</v>
      </c>
      <c r="O249" s="3">
        <v>44.47</v>
      </c>
      <c r="P249" s="3">
        <v>-2.29</v>
      </c>
      <c r="Q249" s="3">
        <v>0.49</v>
      </c>
    </row>
    <row r="250">
      <c r="A250" s="3">
        <v>674.0</v>
      </c>
      <c r="B250" s="3" t="s">
        <v>1477</v>
      </c>
      <c r="C250" s="3" t="s">
        <v>1754</v>
      </c>
      <c r="E250" s="3" t="s">
        <v>310</v>
      </c>
      <c r="F250" s="41"/>
      <c r="G250" s="3">
        <v>8.56</v>
      </c>
      <c r="H250" s="3">
        <v>0.46</v>
      </c>
      <c r="I250" s="3">
        <v>2.0</v>
      </c>
      <c r="N250" s="3">
        <v>43.34</v>
      </c>
      <c r="O250" s="3">
        <v>44.09</v>
      </c>
      <c r="P250" s="3">
        <v>-2.56</v>
      </c>
      <c r="Q250" s="3">
        <v>0.6</v>
      </c>
    </row>
    <row r="251">
      <c r="A251" s="3">
        <v>678.0</v>
      </c>
      <c r="B251" s="3" t="s">
        <v>1759</v>
      </c>
      <c r="C251" s="3" t="s">
        <v>2032</v>
      </c>
      <c r="E251" s="3" t="s">
        <v>310</v>
      </c>
      <c r="G251" s="3">
        <v>8.17</v>
      </c>
      <c r="H251" s="3">
        <v>0.56</v>
      </c>
      <c r="I251" s="3">
        <v>2.0</v>
      </c>
      <c r="N251" s="3">
        <v>43.69</v>
      </c>
      <c r="O251" s="3">
        <v>44.44</v>
      </c>
      <c r="P251" s="3">
        <v>-1.82</v>
      </c>
      <c r="Q251" s="3">
        <v>0.7</v>
      </c>
    </row>
    <row r="252">
      <c r="A252" s="3">
        <v>679.0</v>
      </c>
      <c r="B252" s="3" t="s">
        <v>2051</v>
      </c>
      <c r="C252" s="3" t="s">
        <v>2052</v>
      </c>
      <c r="E252" s="3" t="s">
        <v>135</v>
      </c>
      <c r="F252" s="41"/>
      <c r="G252" s="3">
        <v>7.95</v>
      </c>
      <c r="H252" s="3">
        <v>0.33</v>
      </c>
      <c r="I252" s="3">
        <v>1.0</v>
      </c>
      <c r="N252" s="3">
        <v>43.22</v>
      </c>
      <c r="O252" s="3">
        <v>43.97</v>
      </c>
      <c r="P252" s="3">
        <v>-2.07</v>
      </c>
      <c r="Q252" s="3">
        <v>0.47</v>
      </c>
    </row>
    <row r="253">
      <c r="A253" s="3">
        <v>682.0</v>
      </c>
      <c r="B253" s="3" t="s">
        <v>1210</v>
      </c>
      <c r="C253" s="3" t="s">
        <v>1211</v>
      </c>
      <c r="E253" s="3" t="s">
        <v>135</v>
      </c>
      <c r="G253" s="3">
        <v>8.87</v>
      </c>
      <c r="H253" s="3">
        <v>0.34</v>
      </c>
      <c r="I253" s="3">
        <v>1.0</v>
      </c>
      <c r="N253" s="3">
        <v>44.14</v>
      </c>
      <c r="O253" s="3">
        <v>44.89</v>
      </c>
      <c r="P253" s="3">
        <v>-2.07</v>
      </c>
      <c r="Q253" s="3">
        <v>0.48</v>
      </c>
    </row>
    <row r="254">
      <c r="A254" s="3">
        <v>683.0</v>
      </c>
      <c r="B254" s="3" t="s">
        <v>1900</v>
      </c>
      <c r="C254" s="3" t="s">
        <v>1902</v>
      </c>
      <c r="D254" s="3" t="s">
        <v>1903</v>
      </c>
      <c r="E254" s="3" t="s">
        <v>207</v>
      </c>
      <c r="F254" s="3">
        <v>7.285</v>
      </c>
      <c r="G254" s="41"/>
      <c r="H254" s="41"/>
      <c r="I254" s="3">
        <v>1.0</v>
      </c>
      <c r="N254" s="3">
        <v>43.99</v>
      </c>
      <c r="O254" s="3">
        <v>45.34</v>
      </c>
      <c r="P254" s="3">
        <v>-0.03</v>
      </c>
      <c r="Q254" s="3">
        <v>0.14</v>
      </c>
    </row>
    <row r="255">
      <c r="A255" s="3">
        <v>684.0</v>
      </c>
      <c r="B255" s="3" t="s">
        <v>1707</v>
      </c>
      <c r="C255" s="3" t="s">
        <v>1708</v>
      </c>
      <c r="E255" s="3" t="s">
        <v>416</v>
      </c>
      <c r="F255" s="41"/>
      <c r="G255" s="3">
        <v>8.87</v>
      </c>
      <c r="H255" s="3">
        <v>0.38</v>
      </c>
      <c r="I255" s="3">
        <v>1.0</v>
      </c>
      <c r="N255" s="3">
        <v>42.33</v>
      </c>
      <c r="O255" s="3">
        <v>43.08</v>
      </c>
      <c r="P255" s="3">
        <v>-3.88</v>
      </c>
      <c r="Q255" s="3">
        <v>0.52</v>
      </c>
    </row>
    <row r="256">
      <c r="A256" s="3">
        <v>685.0</v>
      </c>
      <c r="B256" s="3" t="s">
        <v>2062</v>
      </c>
      <c r="C256" s="3" t="s">
        <v>2064</v>
      </c>
      <c r="E256" s="3" t="s">
        <v>135</v>
      </c>
      <c r="G256" s="3">
        <v>8.54</v>
      </c>
      <c r="H256" s="3">
        <v>0.34</v>
      </c>
      <c r="I256" s="3">
        <v>1.0</v>
      </c>
      <c r="N256" s="3">
        <v>43.86</v>
      </c>
      <c r="O256" s="3">
        <v>44.61</v>
      </c>
      <c r="P256" s="3">
        <v>-2.02</v>
      </c>
      <c r="Q256" s="3">
        <v>0.48</v>
      </c>
    </row>
    <row r="257">
      <c r="A257" s="3">
        <v>686.0</v>
      </c>
      <c r="B257" s="3" t="s">
        <v>2192</v>
      </c>
      <c r="C257" s="3" t="s">
        <v>2193</v>
      </c>
      <c r="E257" s="3" t="s">
        <v>135</v>
      </c>
      <c r="G257" s="3">
        <v>7.11</v>
      </c>
      <c r="H257" s="3">
        <v>0.37</v>
      </c>
      <c r="I257" s="3">
        <v>1.0</v>
      </c>
      <c r="N257" s="3">
        <v>41.59</v>
      </c>
      <c r="O257" s="3">
        <v>42.34</v>
      </c>
      <c r="P257" s="3">
        <v>-2.86</v>
      </c>
      <c r="Q257" s="3">
        <v>0.51</v>
      </c>
    </row>
    <row r="258">
      <c r="A258" s="3">
        <v>687.0</v>
      </c>
      <c r="B258" s="3" t="s">
        <v>2195</v>
      </c>
      <c r="C258" s="3" t="s">
        <v>2196</v>
      </c>
      <c r="E258" s="3" t="s">
        <v>135</v>
      </c>
      <c r="F258" s="41"/>
      <c r="G258" s="3">
        <v>8.26</v>
      </c>
      <c r="H258" s="3">
        <v>0.35</v>
      </c>
      <c r="I258" s="3">
        <v>1.0</v>
      </c>
      <c r="N258" s="3">
        <v>43.51</v>
      </c>
      <c r="O258" s="3">
        <v>44.26</v>
      </c>
      <c r="P258" s="3">
        <v>-2.09</v>
      </c>
      <c r="Q258" s="3">
        <v>0.49</v>
      </c>
    </row>
    <row r="259">
      <c r="A259" s="3">
        <v>688.0</v>
      </c>
      <c r="B259" s="3" t="s">
        <v>2197</v>
      </c>
      <c r="C259" s="3" t="s">
        <v>2199</v>
      </c>
      <c r="E259" s="3" t="s">
        <v>135</v>
      </c>
      <c r="G259" s="3">
        <v>7.76</v>
      </c>
      <c r="H259" s="3">
        <v>0.39</v>
      </c>
      <c r="I259" s="3">
        <v>1.0</v>
      </c>
      <c r="N259" s="3">
        <v>42.5</v>
      </c>
      <c r="O259" s="3">
        <v>43.25</v>
      </c>
      <c r="P259" s="3">
        <v>-2.6</v>
      </c>
      <c r="Q259" s="3">
        <v>0.53</v>
      </c>
    </row>
    <row r="260">
      <c r="A260" s="3">
        <v>689.0</v>
      </c>
      <c r="B260" s="3" t="s">
        <v>1905</v>
      </c>
      <c r="C260" s="3" t="s">
        <v>1907</v>
      </c>
      <c r="D260" s="41"/>
      <c r="E260" s="3" t="s">
        <v>368</v>
      </c>
      <c r="F260" s="3">
        <v>8.072</v>
      </c>
      <c r="I260" s="3">
        <v>1.0</v>
      </c>
      <c r="N260" s="3">
        <v>44.28</v>
      </c>
      <c r="O260" s="3">
        <v>45.37</v>
      </c>
      <c r="P260" s="3">
        <v>-0.79</v>
      </c>
      <c r="Q260" s="3">
        <v>0.14</v>
      </c>
    </row>
    <row r="261">
      <c r="A261" s="3">
        <v>694.0</v>
      </c>
      <c r="B261" s="3" t="s">
        <v>1911</v>
      </c>
      <c r="C261" s="3" t="s">
        <v>1913</v>
      </c>
      <c r="D261" s="3" t="s">
        <v>1915</v>
      </c>
      <c r="E261" s="3" t="s">
        <v>207</v>
      </c>
      <c r="F261" s="3">
        <v>7.728</v>
      </c>
      <c r="I261" s="3">
        <v>1.0</v>
      </c>
      <c r="N261" s="3">
        <v>44.23</v>
      </c>
      <c r="O261" s="3">
        <v>45.58</v>
      </c>
      <c r="P261" s="3">
        <v>-0.24</v>
      </c>
      <c r="Q261" s="3">
        <v>0.14</v>
      </c>
    </row>
    <row r="262">
      <c r="A262" s="3">
        <v>695.0</v>
      </c>
      <c r="B262" s="3" t="s">
        <v>1931</v>
      </c>
      <c r="C262" s="3" t="s">
        <v>1933</v>
      </c>
      <c r="E262" s="3" t="s">
        <v>368</v>
      </c>
      <c r="F262" s="3">
        <v>7.092</v>
      </c>
      <c r="G262" s="41"/>
      <c r="H262" s="41"/>
      <c r="I262" s="3">
        <v>1.0</v>
      </c>
      <c r="N262" s="3">
        <v>43.6</v>
      </c>
      <c r="O262" s="3">
        <v>44.95</v>
      </c>
      <c r="P262" s="3">
        <v>-0.23</v>
      </c>
      <c r="Q262" s="3">
        <v>0.14</v>
      </c>
    </row>
    <row r="263">
      <c r="A263" s="3">
        <v>698.0</v>
      </c>
      <c r="B263" s="3" t="s">
        <v>2204</v>
      </c>
      <c r="C263" s="3" t="s">
        <v>2205</v>
      </c>
      <c r="E263" s="3" t="s">
        <v>310</v>
      </c>
      <c r="G263" s="3">
        <v>8.13</v>
      </c>
      <c r="H263" s="3">
        <v>0.67</v>
      </c>
      <c r="I263" s="3">
        <v>2.0</v>
      </c>
      <c r="N263" s="3">
        <v>44.24</v>
      </c>
      <c r="O263" s="3">
        <v>45.27</v>
      </c>
      <c r="P263" s="3">
        <v>-0.95</v>
      </c>
      <c r="Q263" s="3">
        <v>0.81</v>
      </c>
    </row>
    <row r="264">
      <c r="A264" s="3">
        <v>700.0</v>
      </c>
      <c r="B264" s="3" t="s">
        <v>2209</v>
      </c>
      <c r="C264" s="3" t="s">
        <v>2210</v>
      </c>
      <c r="E264" s="3" t="s">
        <v>135</v>
      </c>
      <c r="G264" s="3">
        <v>7.66</v>
      </c>
      <c r="H264" s="3">
        <v>0.53</v>
      </c>
      <c r="I264" s="3">
        <v>1.0</v>
      </c>
      <c r="N264" s="3">
        <v>43.98</v>
      </c>
      <c r="O264" s="3">
        <v>45.33</v>
      </c>
      <c r="P264" s="3">
        <v>-0.42</v>
      </c>
      <c r="Q264" s="3">
        <v>0.67</v>
      </c>
    </row>
    <row r="265">
      <c r="A265" s="3">
        <v>710.0</v>
      </c>
      <c r="B265" s="3" t="s">
        <v>2213</v>
      </c>
      <c r="C265" s="3" t="s">
        <v>2214</v>
      </c>
      <c r="E265" s="3" t="s">
        <v>310</v>
      </c>
      <c r="G265" s="3">
        <v>8.27</v>
      </c>
      <c r="H265" s="3">
        <v>0.74</v>
      </c>
      <c r="I265" s="3">
        <v>2.0</v>
      </c>
      <c r="N265" s="3">
        <v>43.51</v>
      </c>
      <c r="O265" s="3">
        <v>44.26</v>
      </c>
      <c r="P265" s="3">
        <v>-2.1</v>
      </c>
      <c r="Q265" s="3">
        <v>0.88</v>
      </c>
    </row>
    <row r="266">
      <c r="A266" s="3">
        <v>714.0</v>
      </c>
      <c r="B266" s="3" t="s">
        <v>1679</v>
      </c>
      <c r="C266" s="3" t="s">
        <v>1680</v>
      </c>
      <c r="E266" s="3" t="s">
        <v>310</v>
      </c>
      <c r="G266" s="3">
        <v>8.8</v>
      </c>
      <c r="H266" s="3">
        <v>0.47</v>
      </c>
      <c r="I266" s="3">
        <v>1.0</v>
      </c>
      <c r="N266" s="3">
        <v>44.5</v>
      </c>
      <c r="O266" s="3">
        <v>45.28</v>
      </c>
      <c r="P266" s="3">
        <v>-1.61</v>
      </c>
      <c r="Q266" s="3">
        <v>0.61</v>
      </c>
    </row>
    <row r="267">
      <c r="A267" s="3">
        <v>715.0</v>
      </c>
      <c r="B267" s="3" t="s">
        <v>2220</v>
      </c>
      <c r="C267" s="3" t="s">
        <v>2222</v>
      </c>
      <c r="E267" s="3" t="s">
        <v>135</v>
      </c>
      <c r="F267" s="41"/>
      <c r="G267" s="3">
        <v>9.31</v>
      </c>
      <c r="H267" s="3">
        <v>0.42</v>
      </c>
      <c r="I267" s="3">
        <v>1.0</v>
      </c>
      <c r="N267" s="3">
        <v>44.42</v>
      </c>
      <c r="O267" s="3">
        <v>45.17</v>
      </c>
      <c r="P267" s="3">
        <v>-2.23</v>
      </c>
      <c r="Q267" s="3">
        <v>0.56</v>
      </c>
    </row>
    <row r="268">
      <c r="A268" s="3">
        <v>716.0</v>
      </c>
      <c r="B268" s="3" t="s">
        <v>101</v>
      </c>
      <c r="C268" s="3" t="s">
        <v>102</v>
      </c>
      <c r="E268" s="3" t="s">
        <v>135</v>
      </c>
      <c r="F268" s="41"/>
      <c r="G268" s="3">
        <v>9.31</v>
      </c>
      <c r="H268" s="3">
        <v>0.44</v>
      </c>
      <c r="I268" s="3">
        <v>1.0</v>
      </c>
      <c r="N268" s="3">
        <v>45.1</v>
      </c>
      <c r="O268" s="3">
        <v>45.94</v>
      </c>
      <c r="P268" s="3">
        <v>-1.46</v>
      </c>
      <c r="Q268" s="3">
        <v>0.58</v>
      </c>
    </row>
    <row r="269">
      <c r="A269" s="3">
        <v>717.0</v>
      </c>
      <c r="B269" s="3" t="s">
        <v>132</v>
      </c>
      <c r="C269" s="3" t="s">
        <v>134</v>
      </c>
      <c r="D269" s="3" t="s">
        <v>1935</v>
      </c>
      <c r="E269" s="3" t="s">
        <v>207</v>
      </c>
      <c r="F269" s="3">
        <v>7.629</v>
      </c>
      <c r="I269" s="3">
        <v>1.0</v>
      </c>
      <c r="N269" s="3">
        <v>43.72</v>
      </c>
      <c r="O269" s="3">
        <v>44.74</v>
      </c>
      <c r="P269" s="3">
        <v>-0.98</v>
      </c>
      <c r="Q269" s="3">
        <v>0.14</v>
      </c>
    </row>
    <row r="270">
      <c r="A270" s="3">
        <v>717.0</v>
      </c>
      <c r="B270" s="3" t="s">
        <v>132</v>
      </c>
      <c r="C270" s="3" t="s">
        <v>134</v>
      </c>
      <c r="D270" s="41"/>
      <c r="E270" s="3" t="s">
        <v>368</v>
      </c>
      <c r="F270" s="3">
        <v>8.033</v>
      </c>
      <c r="I270" s="3">
        <v>3.0</v>
      </c>
      <c r="N270" s="3">
        <v>43.72</v>
      </c>
      <c r="O270" s="3">
        <v>44.5</v>
      </c>
      <c r="P270" s="3">
        <v>-1.63</v>
      </c>
      <c r="Q270" s="3">
        <v>0.14</v>
      </c>
    </row>
    <row r="271">
      <c r="A271" s="3">
        <v>717.0</v>
      </c>
      <c r="B271" s="3" t="s">
        <v>132</v>
      </c>
      <c r="C271" s="3" t="s">
        <v>134</v>
      </c>
      <c r="E271" s="3" t="s">
        <v>271</v>
      </c>
      <c r="F271" s="3">
        <v>8.358</v>
      </c>
      <c r="I271" s="3">
        <v>3.0</v>
      </c>
      <c r="N271" s="3">
        <v>43.72</v>
      </c>
      <c r="O271" s="3">
        <v>44.47</v>
      </c>
      <c r="P271" s="3">
        <v>-1.98</v>
      </c>
      <c r="Q271" s="3">
        <v>0.14</v>
      </c>
    </row>
    <row r="272">
      <c r="A272" s="3">
        <v>723.0</v>
      </c>
      <c r="B272" s="3" t="s">
        <v>2250</v>
      </c>
      <c r="C272" s="3" t="s">
        <v>2255</v>
      </c>
      <c r="E272" s="3" t="s">
        <v>135</v>
      </c>
      <c r="F272" s="41"/>
      <c r="G272" s="3">
        <v>7.81</v>
      </c>
      <c r="H272" s="3">
        <v>0.38</v>
      </c>
      <c r="I272" s="3">
        <v>1.0</v>
      </c>
      <c r="N272" s="3">
        <v>43.09</v>
      </c>
      <c r="O272" s="3">
        <v>43.84</v>
      </c>
      <c r="P272" s="3">
        <v>-2.06</v>
      </c>
      <c r="Q272" s="3">
        <v>0.52</v>
      </c>
    </row>
    <row r="273">
      <c r="A273" s="3">
        <v>726.0</v>
      </c>
      <c r="B273" s="3" t="s">
        <v>1952</v>
      </c>
      <c r="C273" s="3" t="s">
        <v>1953</v>
      </c>
      <c r="E273" s="3" t="s">
        <v>368</v>
      </c>
      <c r="F273" s="3">
        <v>8.866</v>
      </c>
      <c r="G273" s="41"/>
      <c r="H273" s="41"/>
      <c r="I273" s="3">
        <v>1.0</v>
      </c>
      <c r="N273" s="3">
        <v>44.62</v>
      </c>
      <c r="O273" s="3">
        <v>45.44</v>
      </c>
      <c r="P273" s="3">
        <v>-1.52</v>
      </c>
      <c r="Q273" s="3">
        <v>0.14</v>
      </c>
    </row>
    <row r="274">
      <c r="A274" s="3">
        <v>727.0</v>
      </c>
      <c r="B274" s="3" t="s">
        <v>107</v>
      </c>
      <c r="C274" s="3" t="s">
        <v>108</v>
      </c>
      <c r="E274" s="3" t="s">
        <v>524</v>
      </c>
      <c r="G274" s="3">
        <v>8.87</v>
      </c>
      <c r="H274" s="3">
        <v>0.4</v>
      </c>
      <c r="I274" s="3">
        <v>2.0</v>
      </c>
      <c r="N274" s="3">
        <v>44.98</v>
      </c>
      <c r="O274" s="3">
        <v>46.01</v>
      </c>
      <c r="P274" s="3">
        <v>-0.95</v>
      </c>
      <c r="Q274" s="3">
        <v>0.54</v>
      </c>
    </row>
    <row r="275">
      <c r="A275" s="3">
        <v>728.0</v>
      </c>
      <c r="B275" s="3" t="s">
        <v>1958</v>
      </c>
      <c r="C275" s="3" t="s">
        <v>1959</v>
      </c>
      <c r="D275" s="3" t="s">
        <v>1960</v>
      </c>
      <c r="E275" s="3" t="s">
        <v>207</v>
      </c>
      <c r="F275" s="3">
        <v>8.657</v>
      </c>
      <c r="G275" s="41"/>
      <c r="H275" s="41"/>
      <c r="I275" s="3">
        <v>1.0</v>
      </c>
      <c r="N275" s="3">
        <v>44.52</v>
      </c>
      <c r="O275" s="3">
        <v>45.4</v>
      </c>
      <c r="P275" s="3">
        <v>-1.34</v>
      </c>
      <c r="Q275" s="3">
        <v>0.14</v>
      </c>
    </row>
    <row r="276">
      <c r="A276" s="3">
        <v>728.0</v>
      </c>
      <c r="B276" s="3" t="s">
        <v>1958</v>
      </c>
      <c r="C276" s="3" t="s">
        <v>1959</v>
      </c>
      <c r="D276" s="41"/>
      <c r="E276" s="3" t="s">
        <v>271</v>
      </c>
      <c r="F276" s="3">
        <v>8.673</v>
      </c>
      <c r="G276" s="41"/>
      <c r="H276" s="41"/>
      <c r="I276" s="3">
        <v>1.0</v>
      </c>
      <c r="N276" s="3">
        <v>44.52</v>
      </c>
      <c r="O276" s="3">
        <v>45.39</v>
      </c>
      <c r="P276" s="3">
        <v>-1.37</v>
      </c>
      <c r="Q276" s="3">
        <v>0.14</v>
      </c>
    </row>
    <row r="277">
      <c r="A277" s="3">
        <v>733.0</v>
      </c>
      <c r="B277" s="3" t="s">
        <v>2260</v>
      </c>
      <c r="C277" s="3" t="s">
        <v>2261</v>
      </c>
      <c r="E277" s="3" t="s">
        <v>416</v>
      </c>
      <c r="F277" s="41"/>
      <c r="G277" s="3">
        <v>7.65</v>
      </c>
      <c r="H277" s="3">
        <v>0.5</v>
      </c>
      <c r="I277" s="3">
        <v>2.0</v>
      </c>
      <c r="N277" s="3">
        <v>43.35</v>
      </c>
      <c r="O277" s="3">
        <v>44.13</v>
      </c>
      <c r="P277" s="3">
        <v>-1.61</v>
      </c>
      <c r="Q277" s="3">
        <v>0.64</v>
      </c>
    </row>
    <row r="278">
      <c r="A278" s="3">
        <v>734.0</v>
      </c>
      <c r="B278" s="3" t="s">
        <v>1967</v>
      </c>
      <c r="C278" s="3" t="s">
        <v>1969</v>
      </c>
      <c r="E278" s="3" t="s">
        <v>368</v>
      </c>
      <c r="F278" s="3">
        <v>7.674</v>
      </c>
      <c r="I278" s="3">
        <v>1.0</v>
      </c>
      <c r="N278" s="3">
        <v>43.57</v>
      </c>
      <c r="O278" s="3">
        <v>44.47</v>
      </c>
      <c r="P278" s="3">
        <v>-1.29</v>
      </c>
      <c r="Q278" s="3">
        <v>0.14</v>
      </c>
    </row>
    <row r="279">
      <c r="A279" s="3">
        <v>735.0</v>
      </c>
      <c r="B279" s="3" t="s">
        <v>1976</v>
      </c>
      <c r="C279" s="3" t="s">
        <v>1977</v>
      </c>
      <c r="E279" s="3" t="s">
        <v>271</v>
      </c>
      <c r="F279" s="3">
        <v>8.127</v>
      </c>
      <c r="I279" s="3">
        <v>2.0</v>
      </c>
      <c r="N279" s="3">
        <v>43.77</v>
      </c>
      <c r="O279" s="3">
        <v>44.52</v>
      </c>
      <c r="P279" s="3">
        <v>-1.7</v>
      </c>
      <c r="Q279" s="3">
        <v>0.14</v>
      </c>
    </row>
    <row r="280">
      <c r="A280" s="3">
        <v>737.0</v>
      </c>
      <c r="B280" s="3" t="s">
        <v>2276</v>
      </c>
      <c r="C280" s="3" t="s">
        <v>2277</v>
      </c>
      <c r="E280" s="3" t="s">
        <v>135</v>
      </c>
      <c r="F280" s="41"/>
      <c r="G280" s="3">
        <v>8.39</v>
      </c>
      <c r="H280" s="3">
        <v>0.37</v>
      </c>
      <c r="I280" s="3">
        <v>1.0</v>
      </c>
      <c r="N280" s="3">
        <v>44.28</v>
      </c>
      <c r="O280" s="3">
        <v>45.18</v>
      </c>
      <c r="P280" s="3">
        <v>-1.3</v>
      </c>
      <c r="Q280" s="3">
        <v>0.51</v>
      </c>
    </row>
    <row r="281">
      <c r="A281" s="3">
        <v>739.0</v>
      </c>
      <c r="B281" s="3" t="s">
        <v>1245</v>
      </c>
      <c r="C281" s="3" t="s">
        <v>1461</v>
      </c>
      <c r="E281" s="3" t="s">
        <v>310</v>
      </c>
      <c r="G281" s="3">
        <v>8.07</v>
      </c>
      <c r="H281" s="3">
        <v>0.42</v>
      </c>
      <c r="I281" s="3">
        <v>1.0</v>
      </c>
      <c r="N281" s="3">
        <v>43.23</v>
      </c>
      <c r="O281" s="3">
        <v>43.98</v>
      </c>
      <c r="P281" s="3">
        <v>-2.18</v>
      </c>
      <c r="Q281" s="3">
        <v>0.56</v>
      </c>
    </row>
    <row r="282">
      <c r="A282" s="3">
        <v>740.0</v>
      </c>
      <c r="B282" s="3" t="s">
        <v>118</v>
      </c>
      <c r="C282" s="3" t="s">
        <v>120</v>
      </c>
      <c r="E282" s="3" t="s">
        <v>135</v>
      </c>
      <c r="G282" s="3">
        <v>7.11</v>
      </c>
      <c r="H282" s="3">
        <v>0.48</v>
      </c>
      <c r="I282" s="3">
        <v>1.0</v>
      </c>
      <c r="N282" s="3">
        <v>43.45</v>
      </c>
      <c r="O282" s="3">
        <v>44.8</v>
      </c>
      <c r="P282" s="3">
        <v>-0.4</v>
      </c>
      <c r="Q282" s="3">
        <v>0.62</v>
      </c>
    </row>
    <row r="283">
      <c r="A283" s="3">
        <v>748.0</v>
      </c>
      <c r="B283" s="3" t="s">
        <v>1985</v>
      </c>
      <c r="C283" s="3" t="s">
        <v>1989</v>
      </c>
      <c r="D283" s="41"/>
      <c r="E283" s="3" t="s">
        <v>271</v>
      </c>
      <c r="F283" s="3">
        <v>8.28</v>
      </c>
      <c r="I283" s="3">
        <v>1.0</v>
      </c>
      <c r="N283" s="3">
        <v>44.13</v>
      </c>
      <c r="O283" s="3">
        <v>45.0</v>
      </c>
      <c r="P283" s="3">
        <v>-1.37</v>
      </c>
      <c r="Q283" s="3">
        <v>0.14</v>
      </c>
    </row>
    <row r="284">
      <c r="A284" s="3">
        <v>748.0</v>
      </c>
      <c r="B284" s="3" t="s">
        <v>1985</v>
      </c>
      <c r="C284" s="3" t="s">
        <v>1989</v>
      </c>
      <c r="E284" s="3" t="s">
        <v>368</v>
      </c>
      <c r="F284" s="3">
        <v>8.383</v>
      </c>
      <c r="G284" s="41"/>
      <c r="H284" s="41"/>
      <c r="I284" s="3">
        <v>2.0</v>
      </c>
      <c r="N284" s="3">
        <v>44.13</v>
      </c>
      <c r="O284" s="3">
        <v>44.94</v>
      </c>
      <c r="P284" s="3">
        <v>-1.53</v>
      </c>
      <c r="Q284" s="3">
        <v>0.14</v>
      </c>
    </row>
    <row r="285">
      <c r="A285" s="3">
        <v>753.0</v>
      </c>
      <c r="B285" s="3" t="s">
        <v>2003</v>
      </c>
      <c r="C285" s="3" t="s">
        <v>2004</v>
      </c>
      <c r="D285" s="3" t="s">
        <v>2006</v>
      </c>
      <c r="E285" s="3" t="s">
        <v>207</v>
      </c>
      <c r="F285" s="3">
        <v>7.858</v>
      </c>
      <c r="G285" s="41"/>
      <c r="H285" s="41"/>
      <c r="I285" s="3">
        <v>1.0</v>
      </c>
      <c r="N285" s="3">
        <v>44.04</v>
      </c>
      <c r="O285" s="3">
        <v>45.11</v>
      </c>
      <c r="P285" s="3">
        <v>-0.83</v>
      </c>
      <c r="Q285" s="3">
        <v>0.14</v>
      </c>
    </row>
    <row r="286">
      <c r="A286" s="3">
        <v>754.0</v>
      </c>
      <c r="B286" s="3" t="s">
        <v>2087</v>
      </c>
      <c r="C286" s="3" t="s">
        <v>2088</v>
      </c>
      <c r="E286" s="3" t="s">
        <v>368</v>
      </c>
      <c r="F286" s="3">
        <v>7.586</v>
      </c>
      <c r="G286" s="41"/>
      <c r="H286" s="41"/>
      <c r="I286" s="3">
        <v>2.0</v>
      </c>
      <c r="N286" s="3">
        <v>43.76</v>
      </c>
      <c r="O286" s="3">
        <v>44.83</v>
      </c>
      <c r="P286" s="3">
        <v>-0.85</v>
      </c>
      <c r="Q286" s="3">
        <v>0.14</v>
      </c>
    </row>
    <row r="287">
      <c r="A287" s="3">
        <v>755.0</v>
      </c>
      <c r="B287" s="3" t="s">
        <v>2406</v>
      </c>
      <c r="C287" s="3" t="s">
        <v>2408</v>
      </c>
      <c r="E287" s="3" t="s">
        <v>135</v>
      </c>
      <c r="F287" s="41"/>
      <c r="G287" s="3">
        <v>7.49</v>
      </c>
      <c r="H287" s="3">
        <v>0.35</v>
      </c>
      <c r="I287" s="3">
        <v>1.0</v>
      </c>
      <c r="N287" s="3">
        <v>43.71</v>
      </c>
      <c r="O287" s="3">
        <v>44.81</v>
      </c>
      <c r="P287" s="3">
        <v>-0.77</v>
      </c>
      <c r="Q287" s="3">
        <v>0.49</v>
      </c>
    </row>
    <row r="288">
      <c r="A288" s="3">
        <v>760.0</v>
      </c>
      <c r="B288" s="3" t="s">
        <v>2097</v>
      </c>
      <c r="C288" s="3" t="s">
        <v>2098</v>
      </c>
      <c r="E288" s="3" t="s">
        <v>271</v>
      </c>
      <c r="F288" s="3">
        <v>7.239</v>
      </c>
      <c r="G288" s="41"/>
      <c r="H288" s="41"/>
      <c r="I288" s="3">
        <v>1.0</v>
      </c>
      <c r="N288" s="3">
        <v>44.16</v>
      </c>
      <c r="O288" s="3">
        <v>45.51</v>
      </c>
      <c r="P288" s="3">
        <v>0.18</v>
      </c>
      <c r="Q288" s="3">
        <v>0.14</v>
      </c>
    </row>
    <row r="289">
      <c r="A289" s="3">
        <v>766.0</v>
      </c>
      <c r="B289" s="3" t="s">
        <v>1713</v>
      </c>
      <c r="C289" s="3" t="s">
        <v>1714</v>
      </c>
      <c r="E289" s="3" t="s">
        <v>416</v>
      </c>
      <c r="F289" s="41"/>
      <c r="G289" s="3">
        <v>8.66</v>
      </c>
      <c r="H289" s="3">
        <v>0.41</v>
      </c>
      <c r="I289" s="3">
        <v>1.0</v>
      </c>
      <c r="N289" s="3">
        <v>42.51</v>
      </c>
      <c r="O289" s="3">
        <v>43.26</v>
      </c>
      <c r="P289" s="3">
        <v>-3.49</v>
      </c>
      <c r="Q289" s="3">
        <v>0.55</v>
      </c>
    </row>
    <row r="290">
      <c r="A290" s="3">
        <v>769.0</v>
      </c>
      <c r="B290" s="3" t="s">
        <v>2105</v>
      </c>
      <c r="C290" s="3" t="s">
        <v>2107</v>
      </c>
      <c r="E290" s="3" t="s">
        <v>368</v>
      </c>
      <c r="F290" s="3">
        <v>8.646</v>
      </c>
      <c r="G290" s="41"/>
      <c r="H290" s="41"/>
      <c r="I290" s="3">
        <v>2.0</v>
      </c>
      <c r="N290" s="3">
        <v>44.81</v>
      </c>
      <c r="O290" s="3">
        <v>45.87</v>
      </c>
      <c r="P290" s="3">
        <v>-0.86</v>
      </c>
      <c r="Q290" s="3">
        <v>0.14</v>
      </c>
    </row>
    <row r="291">
      <c r="A291" s="3">
        <v>774.0</v>
      </c>
      <c r="B291" s="3" t="s">
        <v>2110</v>
      </c>
      <c r="C291" s="3" t="s">
        <v>2111</v>
      </c>
      <c r="E291" s="3" t="s">
        <v>368</v>
      </c>
      <c r="F291" s="3">
        <v>7.639</v>
      </c>
      <c r="G291" s="41"/>
      <c r="H291" s="41"/>
      <c r="I291" s="3">
        <v>2.0</v>
      </c>
      <c r="N291" s="3">
        <v>43.67</v>
      </c>
      <c r="O291" s="3">
        <v>44.65</v>
      </c>
      <c r="P291" s="3">
        <v>-1.08</v>
      </c>
      <c r="Q291" s="3">
        <v>0.14</v>
      </c>
    </row>
    <row r="292">
      <c r="A292" s="3">
        <v>774.0</v>
      </c>
      <c r="B292" s="3" t="s">
        <v>2110</v>
      </c>
      <c r="C292" s="3" t="s">
        <v>2111</v>
      </c>
      <c r="D292" s="3" t="s">
        <v>2112</v>
      </c>
      <c r="E292" s="3" t="s">
        <v>207</v>
      </c>
      <c r="F292" s="3">
        <v>7.791</v>
      </c>
      <c r="G292" s="41"/>
      <c r="H292" s="41"/>
      <c r="I292" s="3">
        <v>1.0</v>
      </c>
      <c r="N292" s="3">
        <v>43.67</v>
      </c>
      <c r="O292" s="3">
        <v>44.56</v>
      </c>
      <c r="P292" s="3">
        <v>-1.32</v>
      </c>
      <c r="Q292" s="3">
        <v>0.14</v>
      </c>
    </row>
    <row r="293">
      <c r="A293" s="3">
        <v>774.0</v>
      </c>
      <c r="B293" s="3" t="s">
        <v>2110</v>
      </c>
      <c r="C293" s="3" t="s">
        <v>2111</v>
      </c>
      <c r="D293" s="41"/>
      <c r="E293" s="3" t="s">
        <v>271</v>
      </c>
      <c r="F293" s="3">
        <v>7.815</v>
      </c>
      <c r="G293" s="41"/>
      <c r="H293" s="41"/>
      <c r="I293" s="3">
        <v>1.0</v>
      </c>
      <c r="N293" s="3">
        <v>43.67</v>
      </c>
      <c r="O293" s="3">
        <v>44.55</v>
      </c>
      <c r="P293" s="3">
        <v>-1.36</v>
      </c>
      <c r="Q293" s="3">
        <v>0.14</v>
      </c>
    </row>
    <row r="294">
      <c r="A294" s="3">
        <v>776.0</v>
      </c>
      <c r="B294" s="3" t="s">
        <v>2149</v>
      </c>
      <c r="C294" s="3" t="s">
        <v>2150</v>
      </c>
      <c r="D294" s="41"/>
      <c r="E294" s="3" t="s">
        <v>271</v>
      </c>
      <c r="F294" s="3">
        <v>8.542</v>
      </c>
      <c r="G294" s="41"/>
      <c r="H294" s="41"/>
      <c r="I294" s="3">
        <v>2.0</v>
      </c>
      <c r="N294" s="3">
        <v>0.0</v>
      </c>
      <c r="O294" s="3" t="s">
        <v>525</v>
      </c>
      <c r="P294" s="3" t="s">
        <v>525</v>
      </c>
      <c r="Q294" s="3">
        <v>0.0</v>
      </c>
    </row>
    <row r="295">
      <c r="A295" s="3">
        <v>778.0</v>
      </c>
      <c r="B295" s="3" t="s">
        <v>2072</v>
      </c>
      <c r="C295" s="3" t="s">
        <v>2073</v>
      </c>
      <c r="E295" s="3" t="s">
        <v>485</v>
      </c>
      <c r="G295" s="3">
        <v>9.18</v>
      </c>
      <c r="H295" s="3">
        <v>0.39</v>
      </c>
      <c r="I295" s="3">
        <v>1.0</v>
      </c>
      <c r="N295" s="3">
        <v>43.67</v>
      </c>
      <c r="O295" s="3">
        <v>44.42</v>
      </c>
      <c r="P295" s="3">
        <v>-2.85</v>
      </c>
      <c r="Q295" s="3">
        <v>0.53</v>
      </c>
    </row>
    <row r="296">
      <c r="A296" s="3">
        <v>779.0</v>
      </c>
      <c r="B296" s="3" t="s">
        <v>1481</v>
      </c>
      <c r="C296" s="3" t="s">
        <v>1483</v>
      </c>
      <c r="E296" s="3" t="s">
        <v>368</v>
      </c>
      <c r="F296" s="3">
        <v>8.969</v>
      </c>
      <c r="I296" s="3">
        <v>1.0</v>
      </c>
      <c r="N296" s="3">
        <v>45.23</v>
      </c>
      <c r="O296" s="3">
        <v>46.35</v>
      </c>
      <c r="P296" s="3">
        <v>-0.71</v>
      </c>
      <c r="Q296" s="3">
        <v>0.14</v>
      </c>
    </row>
    <row r="297">
      <c r="A297" s="3">
        <v>779.0</v>
      </c>
      <c r="B297" s="3" t="s">
        <v>1481</v>
      </c>
      <c r="C297" s="3" t="s">
        <v>1483</v>
      </c>
      <c r="D297" s="3" t="s">
        <v>2153</v>
      </c>
      <c r="E297" s="3" t="s">
        <v>207</v>
      </c>
      <c r="F297" s="3">
        <v>9.034</v>
      </c>
      <c r="I297" s="3">
        <v>1.0</v>
      </c>
      <c r="N297" s="3">
        <v>45.23</v>
      </c>
      <c r="O297" s="3">
        <v>46.31</v>
      </c>
      <c r="P297" s="3">
        <v>-0.81</v>
      </c>
      <c r="Q297" s="3">
        <v>0.14</v>
      </c>
    </row>
    <row r="298">
      <c r="A298" s="3">
        <v>783.0</v>
      </c>
      <c r="B298" s="3" t="s">
        <v>2493</v>
      </c>
      <c r="C298" s="3" t="s">
        <v>2494</v>
      </c>
      <c r="E298" s="3" t="s">
        <v>416</v>
      </c>
      <c r="G298" s="3">
        <v>8.64</v>
      </c>
      <c r="H298" s="3">
        <v>0.44</v>
      </c>
      <c r="I298" s="3">
        <v>2.0</v>
      </c>
      <c r="N298" s="3">
        <v>43.8</v>
      </c>
      <c r="O298" s="3">
        <v>44.55</v>
      </c>
      <c r="P298" s="3">
        <v>-2.18</v>
      </c>
      <c r="Q298" s="3">
        <v>0.58</v>
      </c>
    </row>
    <row r="299">
      <c r="A299" s="3">
        <v>785.0</v>
      </c>
      <c r="B299" s="3" t="s">
        <v>2432</v>
      </c>
      <c r="C299" s="3" t="s">
        <v>2433</v>
      </c>
      <c r="E299" s="3" t="s">
        <v>135</v>
      </c>
      <c r="G299" s="3">
        <v>9.43</v>
      </c>
      <c r="H299" s="3">
        <v>0.37</v>
      </c>
      <c r="I299" s="3">
        <v>1.0</v>
      </c>
      <c r="N299" s="3">
        <v>44.55</v>
      </c>
      <c r="O299" s="3">
        <v>45.3</v>
      </c>
      <c r="P299" s="3">
        <v>-2.22</v>
      </c>
      <c r="Q299" s="3">
        <v>0.51</v>
      </c>
    </row>
    <row r="300">
      <c r="A300" s="3">
        <v>786.0</v>
      </c>
      <c r="B300" s="3" t="s">
        <v>2434</v>
      </c>
      <c r="C300" s="3" t="s">
        <v>2435</v>
      </c>
      <c r="E300" s="3" t="s">
        <v>135</v>
      </c>
      <c r="G300" s="3">
        <v>8.57</v>
      </c>
      <c r="H300" s="3">
        <v>0.47</v>
      </c>
      <c r="I300" s="3">
        <v>1.0</v>
      </c>
      <c r="N300" s="3">
        <v>44.88</v>
      </c>
      <c r="O300" s="3">
        <v>46.23</v>
      </c>
      <c r="P300" s="3">
        <v>-0.43</v>
      </c>
      <c r="Q300" s="3">
        <v>0.61</v>
      </c>
    </row>
    <row r="301">
      <c r="A301" s="3">
        <v>793.0</v>
      </c>
      <c r="B301" s="3" t="s">
        <v>2156</v>
      </c>
      <c r="C301" s="3" t="s">
        <v>2157</v>
      </c>
      <c r="E301" s="3" t="s">
        <v>368</v>
      </c>
      <c r="F301" s="3">
        <v>8.475</v>
      </c>
      <c r="I301" s="3">
        <v>2.0</v>
      </c>
      <c r="N301" s="3">
        <v>44.74</v>
      </c>
      <c r="O301" s="3">
        <v>45.86</v>
      </c>
      <c r="P301" s="3">
        <v>-0.7</v>
      </c>
      <c r="Q301" s="3">
        <v>0.14</v>
      </c>
    </row>
    <row r="302">
      <c r="A302" s="3">
        <v>795.0</v>
      </c>
      <c r="B302" s="3" t="s">
        <v>2160</v>
      </c>
      <c r="C302" s="3" t="s">
        <v>2161</v>
      </c>
      <c r="E302" s="3" t="s">
        <v>271</v>
      </c>
      <c r="F302" s="3">
        <v>7.262</v>
      </c>
      <c r="G302" s="41"/>
      <c r="H302" s="41"/>
      <c r="I302" s="3">
        <v>1.0</v>
      </c>
      <c r="N302" s="3">
        <v>43.25</v>
      </c>
      <c r="O302" s="3">
        <v>44.21</v>
      </c>
      <c r="P302" s="3">
        <v>-1.14</v>
      </c>
      <c r="Q302" s="3">
        <v>0.14</v>
      </c>
    </row>
    <row r="303">
      <c r="A303" s="3">
        <v>797.0</v>
      </c>
      <c r="B303" s="3" t="s">
        <v>2162</v>
      </c>
      <c r="C303" s="3" t="s">
        <v>2163</v>
      </c>
      <c r="D303" s="3" t="s">
        <v>2164</v>
      </c>
      <c r="E303" s="3" t="s">
        <v>207</v>
      </c>
      <c r="F303" s="3">
        <v>8.944</v>
      </c>
      <c r="G303" s="41"/>
      <c r="H303" s="41"/>
      <c r="I303" s="3">
        <v>2.0</v>
      </c>
      <c r="N303" s="3">
        <v>44.73</v>
      </c>
      <c r="O303" s="3">
        <v>45.57</v>
      </c>
      <c r="P303" s="3">
        <v>-1.47</v>
      </c>
      <c r="Q303" s="3">
        <v>0.14</v>
      </c>
    </row>
    <row r="304">
      <c r="A304" s="3">
        <v>797.0</v>
      </c>
      <c r="B304" s="3" t="s">
        <v>2162</v>
      </c>
      <c r="C304" s="3" t="s">
        <v>2163</v>
      </c>
      <c r="D304" s="41"/>
      <c r="E304" s="3" t="s">
        <v>271</v>
      </c>
      <c r="F304" s="3">
        <v>9.114</v>
      </c>
      <c r="I304" s="3">
        <v>2.0</v>
      </c>
      <c r="N304" s="3">
        <v>44.73</v>
      </c>
      <c r="O304" s="3">
        <v>45.48</v>
      </c>
      <c r="P304" s="3">
        <v>-1.72</v>
      </c>
      <c r="Q304" s="3">
        <v>0.14</v>
      </c>
    </row>
    <row r="305">
      <c r="A305" s="3">
        <v>801.0</v>
      </c>
      <c r="B305" s="3" t="s">
        <v>2171</v>
      </c>
      <c r="C305" s="3" t="s">
        <v>2172</v>
      </c>
      <c r="D305" s="41"/>
      <c r="E305" s="3" t="s">
        <v>271</v>
      </c>
      <c r="F305" s="3">
        <v>7.522</v>
      </c>
      <c r="G305" s="41"/>
      <c r="H305" s="41"/>
      <c r="I305" s="3">
        <v>1.0</v>
      </c>
      <c r="N305" s="3">
        <v>43.78</v>
      </c>
      <c r="O305" s="3">
        <v>44.9</v>
      </c>
      <c r="P305" s="3">
        <v>-0.71</v>
      </c>
      <c r="Q305" s="3">
        <v>0.14</v>
      </c>
    </row>
    <row r="306">
      <c r="A306" s="3">
        <v>804.0</v>
      </c>
      <c r="B306" s="3" t="s">
        <v>2075</v>
      </c>
      <c r="C306" s="3" t="s">
        <v>2076</v>
      </c>
      <c r="E306" s="3" t="s">
        <v>485</v>
      </c>
      <c r="F306" s="41"/>
      <c r="G306" s="3">
        <v>9.82</v>
      </c>
      <c r="H306" s="3">
        <v>0.43</v>
      </c>
      <c r="I306" s="3">
        <v>1.0</v>
      </c>
      <c r="N306" s="3">
        <v>43.59</v>
      </c>
      <c r="O306" s="3">
        <v>44.34</v>
      </c>
      <c r="P306" s="3">
        <v>-3.57</v>
      </c>
      <c r="Q306" s="3">
        <v>0.57</v>
      </c>
    </row>
    <row r="307">
      <c r="A307" s="3">
        <v>816.0</v>
      </c>
      <c r="B307" s="3" t="s">
        <v>2201</v>
      </c>
      <c r="C307" s="3" t="s">
        <v>2436</v>
      </c>
      <c r="E307" s="3" t="s">
        <v>135</v>
      </c>
      <c r="G307" s="3">
        <v>7.96</v>
      </c>
      <c r="H307" s="3">
        <v>0.36</v>
      </c>
      <c r="I307" s="3">
        <v>1.0</v>
      </c>
      <c r="N307" s="3">
        <v>43.44</v>
      </c>
      <c r="O307" s="3">
        <v>44.19</v>
      </c>
      <c r="P307" s="3">
        <v>-1.86</v>
      </c>
      <c r="Q307" s="3">
        <v>0.5</v>
      </c>
    </row>
    <row r="308">
      <c r="A308" s="3">
        <v>817.0</v>
      </c>
      <c r="B308" s="3" t="s">
        <v>2437</v>
      </c>
      <c r="C308" s="3" t="s">
        <v>2492</v>
      </c>
      <c r="E308" s="3" t="s">
        <v>135</v>
      </c>
      <c r="F308" s="41"/>
      <c r="G308" s="3">
        <v>8.74</v>
      </c>
      <c r="H308" s="3">
        <v>0.42</v>
      </c>
      <c r="I308" s="3">
        <v>1.0</v>
      </c>
      <c r="N308" s="3">
        <v>43.9</v>
      </c>
      <c r="O308" s="3">
        <v>44.65</v>
      </c>
      <c r="P308" s="3">
        <v>-2.18</v>
      </c>
      <c r="Q308" s="3">
        <v>0.56</v>
      </c>
    </row>
    <row r="309">
      <c r="A309" s="3">
        <v>828.0</v>
      </c>
      <c r="B309" s="3" t="s">
        <v>1470</v>
      </c>
      <c r="C309" s="3" t="s">
        <v>1471</v>
      </c>
      <c r="E309" s="3" t="s">
        <v>18</v>
      </c>
      <c r="F309" s="41"/>
      <c r="G309" s="3">
        <v>7.43</v>
      </c>
      <c r="H309" s="3">
        <v>0.71</v>
      </c>
      <c r="I309" s="3">
        <v>2.0</v>
      </c>
      <c r="N309" s="3">
        <v>42.76</v>
      </c>
      <c r="O309" s="3">
        <v>43.51</v>
      </c>
      <c r="P309" s="3">
        <v>-2.01</v>
      </c>
      <c r="Q309" s="3">
        <v>0.85</v>
      </c>
    </row>
    <row r="310">
      <c r="A310" s="3">
        <v>829.0</v>
      </c>
      <c r="B310" s="3" t="s">
        <v>181</v>
      </c>
      <c r="C310" s="3" t="s">
        <v>182</v>
      </c>
      <c r="E310" s="3" t="s">
        <v>368</v>
      </c>
      <c r="F310" s="3">
        <v>8.777</v>
      </c>
      <c r="G310" s="41"/>
      <c r="H310" s="41"/>
      <c r="I310" s="3">
        <v>1.0</v>
      </c>
      <c r="N310" s="3">
        <v>46.52</v>
      </c>
      <c r="O310" s="3">
        <v>47.87</v>
      </c>
      <c r="P310" s="3">
        <v>1.0</v>
      </c>
      <c r="Q310" s="3">
        <v>0.14</v>
      </c>
    </row>
    <row r="311">
      <c r="A311" s="3">
        <v>829.0</v>
      </c>
      <c r="B311" s="3" t="s">
        <v>181</v>
      </c>
      <c r="C311" s="3" t="s">
        <v>182</v>
      </c>
      <c r="D311" s="3" t="s">
        <v>2212</v>
      </c>
      <c r="E311" s="3" t="s">
        <v>207</v>
      </c>
      <c r="F311" s="3">
        <v>9.067</v>
      </c>
      <c r="G311" s="41"/>
      <c r="H311" s="41"/>
      <c r="I311" s="3">
        <v>1.0</v>
      </c>
      <c r="N311" s="3">
        <v>46.52</v>
      </c>
      <c r="O311" s="3">
        <v>47.87</v>
      </c>
      <c r="P311" s="3">
        <v>0.71</v>
      </c>
      <c r="Q311" s="3">
        <v>0.14</v>
      </c>
    </row>
    <row r="312">
      <c r="A312" s="3">
        <v>836.0</v>
      </c>
      <c r="B312" s="3" t="s">
        <v>2078</v>
      </c>
      <c r="C312" s="3" t="s">
        <v>2079</v>
      </c>
      <c r="E312" s="3" t="s">
        <v>485</v>
      </c>
      <c r="G312" s="3">
        <v>9.83</v>
      </c>
      <c r="H312" s="3">
        <v>0.44</v>
      </c>
      <c r="I312" s="3">
        <v>1.0</v>
      </c>
      <c r="N312" s="3">
        <v>43.76</v>
      </c>
      <c r="O312" s="3">
        <v>44.51</v>
      </c>
      <c r="P312" s="3">
        <v>-3.41</v>
      </c>
      <c r="Q312" s="3">
        <v>0.58</v>
      </c>
    </row>
    <row r="313">
      <c r="A313" s="3">
        <v>842.0</v>
      </c>
      <c r="B313" s="3" t="s">
        <v>2342</v>
      </c>
      <c r="C313" s="3" t="s">
        <v>2343</v>
      </c>
      <c r="E313" s="3" t="s">
        <v>135</v>
      </c>
      <c r="G313" s="3">
        <v>8.23</v>
      </c>
      <c r="H313" s="3">
        <v>0.43</v>
      </c>
      <c r="I313" s="3">
        <v>1.0</v>
      </c>
      <c r="N313" s="3">
        <v>44.49</v>
      </c>
      <c r="O313" s="3">
        <v>45.61</v>
      </c>
      <c r="P313" s="3">
        <v>-0.71</v>
      </c>
      <c r="Q313" s="3">
        <v>0.57</v>
      </c>
    </row>
    <row r="314">
      <c r="A314" s="3">
        <v>862.0</v>
      </c>
      <c r="B314" s="3" t="s">
        <v>2215</v>
      </c>
      <c r="C314" s="3" t="s">
        <v>2216</v>
      </c>
      <c r="D314" s="41"/>
      <c r="E314" s="3" t="s">
        <v>368</v>
      </c>
      <c r="F314" s="3">
        <v>7.815</v>
      </c>
      <c r="G314" s="41"/>
      <c r="H314" s="41"/>
      <c r="I314" s="3">
        <v>1.0</v>
      </c>
      <c r="N314" s="3">
        <v>44.11</v>
      </c>
      <c r="O314" s="3">
        <v>45.46</v>
      </c>
      <c r="P314" s="3">
        <v>-0.44</v>
      </c>
      <c r="Q314" s="3">
        <v>0.14</v>
      </c>
    </row>
    <row r="315">
      <c r="A315" s="3">
        <v>876.0</v>
      </c>
      <c r="B315" s="3" t="s">
        <v>962</v>
      </c>
      <c r="C315" s="3" t="s">
        <v>1716</v>
      </c>
      <c r="E315" s="3" t="s">
        <v>416</v>
      </c>
      <c r="F315" s="41"/>
      <c r="G315" s="3">
        <v>8.92</v>
      </c>
      <c r="H315" s="3">
        <v>0.47</v>
      </c>
      <c r="I315" s="3">
        <v>1.0</v>
      </c>
      <c r="N315" s="3">
        <v>43.38</v>
      </c>
      <c r="O315" s="3">
        <v>44.13</v>
      </c>
      <c r="P315" s="3">
        <v>-2.88</v>
      </c>
      <c r="Q315" s="3">
        <v>0.61</v>
      </c>
    </row>
    <row r="316">
      <c r="A316" s="3">
        <v>882.0</v>
      </c>
      <c r="B316" s="3" t="s">
        <v>2245</v>
      </c>
      <c r="C316" s="3" t="s">
        <v>2246</v>
      </c>
      <c r="D316" s="3" t="s">
        <v>2247</v>
      </c>
      <c r="E316" s="3" t="s">
        <v>207</v>
      </c>
      <c r="F316" s="3">
        <v>8.274</v>
      </c>
      <c r="G316" s="41"/>
      <c r="H316" s="41"/>
      <c r="I316" s="3">
        <v>1.0</v>
      </c>
      <c r="N316" s="3">
        <v>45.36</v>
      </c>
      <c r="O316" s="3">
        <v>46.71</v>
      </c>
      <c r="P316" s="3">
        <v>0.35</v>
      </c>
      <c r="Q316" s="3">
        <v>0.14</v>
      </c>
    </row>
    <row r="317">
      <c r="A317" s="3">
        <v>912.0</v>
      </c>
      <c r="B317" s="3" t="s">
        <v>2251</v>
      </c>
      <c r="C317" s="3" t="s">
        <v>2252</v>
      </c>
      <c r="E317" s="3" t="s">
        <v>271</v>
      </c>
      <c r="F317" s="3">
        <v>8.641</v>
      </c>
      <c r="G317" s="41"/>
      <c r="H317" s="41"/>
      <c r="I317" s="3">
        <v>2.0</v>
      </c>
      <c r="N317" s="3">
        <v>44.82</v>
      </c>
      <c r="O317" s="3">
        <v>45.89</v>
      </c>
      <c r="P317" s="3">
        <v>-0.84</v>
      </c>
      <c r="Q317" s="3">
        <v>0.14</v>
      </c>
    </row>
    <row r="318">
      <c r="A318" s="3">
        <v>950.0</v>
      </c>
      <c r="B318" s="3" t="s">
        <v>2253</v>
      </c>
      <c r="C318" s="3" t="s">
        <v>2254</v>
      </c>
      <c r="D318" s="41"/>
      <c r="E318" s="3" t="s">
        <v>271</v>
      </c>
      <c r="F318" s="3">
        <v>8.606</v>
      </c>
      <c r="I318" s="3">
        <v>9.0</v>
      </c>
      <c r="N318" s="3">
        <v>44.59</v>
      </c>
      <c r="O318" s="3">
        <v>45.55</v>
      </c>
      <c r="P318" s="3">
        <v>-1.15</v>
      </c>
      <c r="Q318" s="3">
        <v>0.14</v>
      </c>
    </row>
    <row r="319">
      <c r="A319" s="3">
        <v>960.0</v>
      </c>
      <c r="B319" s="3" t="s">
        <v>1765</v>
      </c>
      <c r="C319" s="3" t="s">
        <v>1766</v>
      </c>
      <c r="E319" s="3" t="s">
        <v>226</v>
      </c>
      <c r="G319" s="3">
        <v>8.11</v>
      </c>
      <c r="H319" s="3">
        <v>0.48</v>
      </c>
      <c r="I319" s="3">
        <v>1.0</v>
      </c>
      <c r="N319" s="3">
        <v>43.88</v>
      </c>
      <c r="O319" s="3">
        <v>44.71</v>
      </c>
      <c r="P319" s="3">
        <v>-1.49</v>
      </c>
      <c r="Q319" s="3">
        <v>0.62</v>
      </c>
    </row>
    <row r="320">
      <c r="A320" s="3">
        <v>967.0</v>
      </c>
      <c r="B320" s="3" t="s">
        <v>1088</v>
      </c>
      <c r="C320" s="3" t="s">
        <v>1089</v>
      </c>
      <c r="D320" s="3" t="s">
        <v>2281</v>
      </c>
      <c r="E320" s="3" t="s">
        <v>207</v>
      </c>
      <c r="F320" s="3">
        <v>9.671</v>
      </c>
      <c r="G320" s="41"/>
      <c r="H320" s="41"/>
      <c r="I320" s="3">
        <v>2.0</v>
      </c>
      <c r="N320" s="3">
        <v>45.73</v>
      </c>
      <c r="O320" s="3">
        <v>46.73</v>
      </c>
      <c r="P320" s="3">
        <v>-1.03</v>
      </c>
      <c r="Q320" s="3">
        <v>0.14</v>
      </c>
    </row>
    <row r="321">
      <c r="A321" s="3">
        <v>971.0</v>
      </c>
      <c r="B321" s="3" t="s">
        <v>2238</v>
      </c>
      <c r="C321" s="3" t="s">
        <v>2614</v>
      </c>
      <c r="E321" s="3" t="s">
        <v>416</v>
      </c>
      <c r="F321" s="41"/>
      <c r="G321" s="3">
        <v>7.98</v>
      </c>
      <c r="H321" s="3">
        <v>0.64</v>
      </c>
      <c r="I321" s="3">
        <v>2.0</v>
      </c>
      <c r="N321" s="3">
        <v>44.3</v>
      </c>
      <c r="O321" s="3">
        <v>45.65</v>
      </c>
      <c r="P321" s="3">
        <v>-0.42</v>
      </c>
      <c r="Q321" s="3">
        <v>0.78</v>
      </c>
    </row>
    <row r="322">
      <c r="A322" s="3">
        <v>978.0</v>
      </c>
      <c r="B322" s="3" t="s">
        <v>1717</v>
      </c>
      <c r="C322" s="3" t="s">
        <v>1718</v>
      </c>
      <c r="E322" s="3" t="s">
        <v>416</v>
      </c>
      <c r="F322" s="41"/>
      <c r="G322" s="3">
        <v>7.72</v>
      </c>
      <c r="H322" s="3">
        <v>0.62</v>
      </c>
      <c r="I322" s="3">
        <v>1.0</v>
      </c>
      <c r="N322" s="3">
        <v>43.3</v>
      </c>
      <c r="O322" s="3">
        <v>44.05</v>
      </c>
      <c r="P322" s="3">
        <v>-1.76</v>
      </c>
      <c r="Q322" s="3">
        <v>0.76</v>
      </c>
    </row>
    <row r="323">
      <c r="A323" s="3">
        <v>980.0</v>
      </c>
      <c r="B323" s="3" t="s">
        <v>186</v>
      </c>
      <c r="C323" s="3" t="s">
        <v>187</v>
      </c>
      <c r="D323" s="3" t="s">
        <v>2284</v>
      </c>
      <c r="E323" s="3" t="s">
        <v>207</v>
      </c>
      <c r="F323" s="3">
        <v>8.733</v>
      </c>
      <c r="G323" s="41"/>
      <c r="H323" s="41"/>
      <c r="I323" s="3">
        <v>1.0</v>
      </c>
      <c r="N323" s="3">
        <v>46.59</v>
      </c>
      <c r="O323" s="3">
        <v>47.94</v>
      </c>
      <c r="P323" s="3">
        <v>1.12</v>
      </c>
      <c r="Q323" s="3">
        <v>0.14</v>
      </c>
    </row>
    <row r="324">
      <c r="A324" s="3">
        <v>981.0</v>
      </c>
      <c r="B324" s="3" t="s">
        <v>1722</v>
      </c>
      <c r="C324" s="3" t="s">
        <v>1723</v>
      </c>
      <c r="E324" s="3" t="s">
        <v>416</v>
      </c>
      <c r="F324" s="41"/>
      <c r="G324" s="3">
        <v>8.39</v>
      </c>
      <c r="H324" s="3">
        <v>0.47</v>
      </c>
      <c r="I324" s="3">
        <v>1.0</v>
      </c>
      <c r="N324" s="3">
        <v>42.4</v>
      </c>
      <c r="O324" s="3">
        <v>43.15</v>
      </c>
      <c r="P324" s="3">
        <v>-3.33</v>
      </c>
      <c r="Q324" s="3">
        <v>0.61</v>
      </c>
    </row>
    <row r="325">
      <c r="A325" s="3">
        <v>984.0</v>
      </c>
      <c r="B325" s="3" t="s">
        <v>2217</v>
      </c>
      <c r="C325" s="3" t="s">
        <v>2218</v>
      </c>
      <c r="D325" s="41"/>
      <c r="E325" s="3" t="s">
        <v>271</v>
      </c>
      <c r="F325" s="3">
        <v>8.292</v>
      </c>
      <c r="I325" s="3">
        <v>1.0</v>
      </c>
      <c r="N325" s="3">
        <v>44.84</v>
      </c>
      <c r="O325" s="3">
        <v>46.19</v>
      </c>
      <c r="P325" s="3">
        <v>-0.19</v>
      </c>
      <c r="Q325" s="3">
        <v>0.14</v>
      </c>
    </row>
    <row r="326">
      <c r="A326" s="3">
        <v>984.0</v>
      </c>
      <c r="B326" s="3" t="s">
        <v>2217</v>
      </c>
      <c r="C326" s="3" t="s">
        <v>2218</v>
      </c>
      <c r="D326" s="3" t="s">
        <v>2287</v>
      </c>
      <c r="E326" s="3" t="s">
        <v>207</v>
      </c>
      <c r="F326" s="3">
        <v>8.722</v>
      </c>
      <c r="G326" s="41"/>
      <c r="H326" s="41"/>
      <c r="I326" s="3">
        <v>1.0</v>
      </c>
      <c r="N326" s="3">
        <v>44.84</v>
      </c>
      <c r="O326" s="3">
        <v>45.88</v>
      </c>
      <c r="P326" s="3">
        <v>-0.94</v>
      </c>
      <c r="Q326" s="3">
        <v>0.14</v>
      </c>
    </row>
    <row r="327">
      <c r="A327" s="3">
        <v>986.0</v>
      </c>
      <c r="B327" s="3" t="s">
        <v>1726</v>
      </c>
      <c r="C327" s="3" t="s">
        <v>1727</v>
      </c>
      <c r="E327" s="3" t="s">
        <v>542</v>
      </c>
      <c r="F327" s="41"/>
      <c r="G327" s="3">
        <v>8.17</v>
      </c>
      <c r="H327" s="3">
        <v>0.57</v>
      </c>
      <c r="I327" s="3">
        <v>1.0</v>
      </c>
      <c r="N327" s="3">
        <v>43.12</v>
      </c>
      <c r="O327" s="3">
        <v>43.87</v>
      </c>
      <c r="P327" s="3">
        <v>-2.39</v>
      </c>
      <c r="Q327" s="3">
        <v>0.71</v>
      </c>
    </row>
    <row r="328">
      <c r="A328" s="3">
        <v>994.0</v>
      </c>
      <c r="B328" s="3" t="s">
        <v>2178</v>
      </c>
      <c r="C328" s="3" t="s">
        <v>2203</v>
      </c>
      <c r="D328" s="3" t="s">
        <v>2293</v>
      </c>
      <c r="E328" s="3" t="s">
        <v>207</v>
      </c>
      <c r="F328" s="3">
        <v>8.76</v>
      </c>
      <c r="G328" s="41"/>
      <c r="H328" s="41"/>
      <c r="I328" s="3">
        <v>3.0</v>
      </c>
      <c r="N328" s="3">
        <v>44.88</v>
      </c>
      <c r="O328" s="3">
        <v>45.92</v>
      </c>
      <c r="P328" s="3">
        <v>-0.93</v>
      </c>
      <c r="Q328" s="3">
        <v>0.14</v>
      </c>
    </row>
    <row r="329">
      <c r="A329" s="3">
        <v>995.0</v>
      </c>
      <c r="B329" s="3" t="s">
        <v>2176</v>
      </c>
      <c r="C329" s="3" t="s">
        <v>2177</v>
      </c>
      <c r="D329" s="3" t="s">
        <v>2295</v>
      </c>
      <c r="E329" s="3" t="s">
        <v>207</v>
      </c>
      <c r="F329" s="3">
        <v>6.916</v>
      </c>
      <c r="I329" s="3">
        <v>1.0</v>
      </c>
      <c r="N329" s="3">
        <v>43.26</v>
      </c>
      <c r="O329" s="3">
        <v>44.61</v>
      </c>
      <c r="P329" s="3">
        <v>-0.39</v>
      </c>
      <c r="Q329" s="3">
        <v>0.14</v>
      </c>
    </row>
    <row r="330">
      <c r="A330" s="3">
        <v>995.0</v>
      </c>
      <c r="B330" s="3" t="s">
        <v>2176</v>
      </c>
      <c r="C330" s="3" t="s">
        <v>2177</v>
      </c>
      <c r="D330" s="41"/>
      <c r="E330" s="3" t="s">
        <v>271</v>
      </c>
      <c r="F330" s="3">
        <v>7.096</v>
      </c>
      <c r="G330" s="41"/>
      <c r="H330" s="41"/>
      <c r="I330" s="3">
        <v>1.0</v>
      </c>
      <c r="N330" s="3">
        <v>43.26</v>
      </c>
      <c r="O330" s="3">
        <v>44.32</v>
      </c>
      <c r="P330" s="3">
        <v>-0.86</v>
      </c>
      <c r="Q330" s="3">
        <v>0.14</v>
      </c>
    </row>
    <row r="331">
      <c r="A331" s="3">
        <v>1009.0</v>
      </c>
      <c r="B331" s="3" t="s">
        <v>1682</v>
      </c>
      <c r="C331" s="3" t="s">
        <v>1683</v>
      </c>
      <c r="E331" s="3" t="s">
        <v>310</v>
      </c>
      <c r="F331" s="41"/>
      <c r="G331" s="3">
        <v>8.15</v>
      </c>
      <c r="H331" s="3">
        <v>0.49</v>
      </c>
      <c r="I331" s="3">
        <v>1.0</v>
      </c>
      <c r="N331" s="3">
        <v>43.32</v>
      </c>
      <c r="O331" s="3">
        <v>44.07</v>
      </c>
      <c r="P331" s="3">
        <v>-2.17</v>
      </c>
      <c r="Q331" s="3">
        <v>0.63</v>
      </c>
    </row>
    <row r="332">
      <c r="A332" s="3">
        <v>1027.0</v>
      </c>
      <c r="B332" s="3" t="s">
        <v>2165</v>
      </c>
      <c r="C332" s="3" t="s">
        <v>2166</v>
      </c>
      <c r="E332" s="3" t="s">
        <v>310</v>
      </c>
      <c r="F332" s="41"/>
      <c r="G332" s="3">
        <v>8.81</v>
      </c>
      <c r="H332" s="3">
        <v>0.61</v>
      </c>
      <c r="I332" s="3">
        <v>2.0</v>
      </c>
      <c r="N332" s="3">
        <v>44.26</v>
      </c>
      <c r="O332" s="3">
        <v>45.01</v>
      </c>
      <c r="P332" s="3">
        <v>-1.89</v>
      </c>
      <c r="Q332" s="3">
        <v>0.75</v>
      </c>
    </row>
    <row r="333">
      <c r="A333" s="3">
        <v>1032.0</v>
      </c>
      <c r="B333" s="3" t="s">
        <v>2154</v>
      </c>
      <c r="C333" s="3" t="s">
        <v>2155</v>
      </c>
      <c r="D333" s="3" t="s">
        <v>2298</v>
      </c>
      <c r="E333" s="3" t="s">
        <v>207</v>
      </c>
      <c r="F333" s="3">
        <v>7.922</v>
      </c>
      <c r="I333" s="3">
        <v>1.0</v>
      </c>
      <c r="N333" s="3">
        <v>44.21</v>
      </c>
      <c r="O333" s="3">
        <v>45.56</v>
      </c>
      <c r="P333" s="3">
        <v>-0.45</v>
      </c>
      <c r="Q333" s="3">
        <v>0.14</v>
      </c>
    </row>
    <row r="334">
      <c r="A334" s="3">
        <v>1038.0</v>
      </c>
      <c r="B334" s="3" t="s">
        <v>348</v>
      </c>
      <c r="C334" s="3" t="s">
        <v>350</v>
      </c>
      <c r="D334" s="3" t="s">
        <v>2346</v>
      </c>
      <c r="E334" s="3" t="s">
        <v>207</v>
      </c>
      <c r="F334" s="3">
        <v>8.549</v>
      </c>
      <c r="G334" s="41"/>
      <c r="H334" s="41"/>
      <c r="I334" s="3">
        <v>1.0</v>
      </c>
      <c r="N334" s="3">
        <v>45.56</v>
      </c>
      <c r="O334" s="3">
        <v>46.91</v>
      </c>
      <c r="P334" s="3">
        <v>0.27</v>
      </c>
      <c r="Q334" s="3">
        <v>0.14</v>
      </c>
    </row>
    <row r="335">
      <c r="A335" s="3">
        <v>1042.0</v>
      </c>
      <c r="B335" s="3" t="s">
        <v>2136</v>
      </c>
      <c r="C335" s="3" t="s">
        <v>2137</v>
      </c>
      <c r="D335" s="41"/>
      <c r="E335" s="3" t="s">
        <v>271</v>
      </c>
      <c r="F335" s="3">
        <v>6.509</v>
      </c>
      <c r="G335" s="41"/>
      <c r="H335" s="41"/>
      <c r="I335" s="3">
        <v>1.0</v>
      </c>
      <c r="N335" s="3">
        <v>42.74</v>
      </c>
      <c r="O335" s="3">
        <v>43.84</v>
      </c>
      <c r="P335" s="3">
        <v>-0.75</v>
      </c>
      <c r="Q335" s="3">
        <v>0.14</v>
      </c>
    </row>
    <row r="336">
      <c r="A336" s="3">
        <v>1043.0</v>
      </c>
      <c r="B336" s="3" t="s">
        <v>2130</v>
      </c>
      <c r="C336" s="3" t="s">
        <v>2131</v>
      </c>
      <c r="D336" s="3" t="s">
        <v>2350</v>
      </c>
      <c r="E336" s="3" t="s">
        <v>207</v>
      </c>
      <c r="F336" s="3">
        <v>7.226</v>
      </c>
      <c r="I336" s="3">
        <v>1.0</v>
      </c>
      <c r="N336" s="3">
        <v>43.75</v>
      </c>
      <c r="O336" s="3">
        <v>45.1</v>
      </c>
      <c r="P336" s="3">
        <v>-0.21</v>
      </c>
      <c r="Q336" s="3">
        <v>0.14</v>
      </c>
    </row>
    <row r="337">
      <c r="A337" s="3">
        <v>1046.0</v>
      </c>
      <c r="B337" s="3" t="s">
        <v>2126</v>
      </c>
      <c r="C337" s="3" t="s">
        <v>2127</v>
      </c>
      <c r="E337" s="3" t="s">
        <v>271</v>
      </c>
      <c r="F337" s="3">
        <v>6.867</v>
      </c>
      <c r="I337" s="3">
        <v>2.0</v>
      </c>
      <c r="N337" s="3">
        <v>42.67</v>
      </c>
      <c r="O337" s="3">
        <v>43.52</v>
      </c>
      <c r="P337" s="3">
        <v>-1.44</v>
      </c>
      <c r="Q337" s="3">
        <v>0.14</v>
      </c>
    </row>
    <row r="338">
      <c r="A338" s="3">
        <v>1049.0</v>
      </c>
      <c r="B338" s="3" t="s">
        <v>2124</v>
      </c>
      <c r="C338" s="3" t="s">
        <v>2125</v>
      </c>
      <c r="E338" s="3" t="s">
        <v>485</v>
      </c>
      <c r="F338" s="41"/>
      <c r="G338" s="3">
        <v>9.01</v>
      </c>
      <c r="H338" s="3">
        <v>0.61</v>
      </c>
      <c r="I338" s="3">
        <v>2.0</v>
      </c>
      <c r="N338" s="3">
        <v>44.22</v>
      </c>
      <c r="O338" s="3">
        <v>44.97</v>
      </c>
      <c r="P338" s="3">
        <v>-2.13</v>
      </c>
      <c r="Q338" s="3">
        <v>0.75</v>
      </c>
    </row>
    <row r="339">
      <c r="A339" s="3">
        <v>1051.0</v>
      </c>
      <c r="B339" s="3" t="s">
        <v>2121</v>
      </c>
      <c r="C339" s="3" t="s">
        <v>2122</v>
      </c>
      <c r="E339" s="3" t="s">
        <v>614</v>
      </c>
      <c r="G339" s="3">
        <v>9.15</v>
      </c>
      <c r="H339" s="3">
        <v>0.38</v>
      </c>
      <c r="I339" s="3">
        <v>2.0</v>
      </c>
      <c r="N339" s="3">
        <v>44.46</v>
      </c>
      <c r="O339" s="3">
        <v>45.21</v>
      </c>
      <c r="P339" s="3">
        <v>-2.03</v>
      </c>
      <c r="Q339" s="3">
        <v>0.52</v>
      </c>
    </row>
    <row r="340">
      <c r="A340" s="3">
        <v>1060.0</v>
      </c>
      <c r="B340" s="3" t="s">
        <v>1685</v>
      </c>
      <c r="C340" s="3" t="s">
        <v>1686</v>
      </c>
      <c r="E340" s="3" t="s">
        <v>310</v>
      </c>
      <c r="F340" s="41"/>
      <c r="G340" s="3">
        <v>8.07</v>
      </c>
      <c r="H340" s="3">
        <v>0.5</v>
      </c>
      <c r="I340" s="3">
        <v>1.0</v>
      </c>
      <c r="N340" s="3">
        <v>43.83</v>
      </c>
      <c r="O340" s="3">
        <v>44.65</v>
      </c>
      <c r="P340" s="3">
        <v>-1.51</v>
      </c>
      <c r="Q340" s="3">
        <v>0.64</v>
      </c>
    </row>
    <row r="341">
      <c r="A341" s="3">
        <v>1067.0</v>
      </c>
      <c r="B341" s="3" t="s">
        <v>2099</v>
      </c>
      <c r="C341" s="3" t="s">
        <v>2100</v>
      </c>
      <c r="E341" s="3" t="s">
        <v>485</v>
      </c>
      <c r="F341" s="41"/>
      <c r="G341" s="3">
        <v>9.48</v>
      </c>
      <c r="H341" s="3">
        <v>0.5</v>
      </c>
      <c r="I341" s="3">
        <v>2.0</v>
      </c>
      <c r="N341" s="3">
        <v>43.29</v>
      </c>
      <c r="O341" s="3">
        <v>44.04</v>
      </c>
      <c r="P341" s="3">
        <v>-3.53</v>
      </c>
      <c r="Q341" s="3">
        <v>0.64</v>
      </c>
    </row>
    <row r="342">
      <c r="A342" s="3">
        <v>1084.0</v>
      </c>
      <c r="B342" s="3" t="s">
        <v>1984</v>
      </c>
      <c r="C342" s="3" t="s">
        <v>1986</v>
      </c>
      <c r="D342" s="41"/>
      <c r="E342" s="3" t="s">
        <v>271</v>
      </c>
      <c r="F342" s="3">
        <v>7.082</v>
      </c>
      <c r="G342" s="41"/>
      <c r="H342" s="41"/>
      <c r="I342" s="3">
        <v>1.0</v>
      </c>
      <c r="N342" s="3">
        <v>43.79</v>
      </c>
      <c r="O342" s="3">
        <v>45.14</v>
      </c>
      <c r="P342" s="3">
        <v>-0.03</v>
      </c>
      <c r="Q342" s="3">
        <v>0.14</v>
      </c>
    </row>
    <row r="343">
      <c r="A343" s="3">
        <v>1085.0</v>
      </c>
      <c r="B343" s="3" t="s">
        <v>1980</v>
      </c>
      <c r="C343" s="3" t="s">
        <v>1981</v>
      </c>
      <c r="D343" s="3">
        <v>0.0</v>
      </c>
      <c r="E343" s="3" t="s">
        <v>310</v>
      </c>
      <c r="F343" s="3">
        <v>0.0</v>
      </c>
      <c r="G343" s="3">
        <v>6.42</v>
      </c>
      <c r="H343" s="3">
        <v>2.65</v>
      </c>
      <c r="I343" s="3">
        <v>2.0</v>
      </c>
      <c r="N343" s="3">
        <v>42.29</v>
      </c>
      <c r="O343" s="3">
        <v>43.18</v>
      </c>
      <c r="P343" s="3">
        <v>-1.33</v>
      </c>
      <c r="Q343" s="3">
        <v>2.79</v>
      </c>
    </row>
    <row r="344">
      <c r="A344" s="3">
        <v>1087.0</v>
      </c>
      <c r="B344" s="3" t="s">
        <v>1974</v>
      </c>
      <c r="C344" s="3" t="s">
        <v>1975</v>
      </c>
      <c r="E344" s="3" t="s">
        <v>310</v>
      </c>
      <c r="G344" s="3">
        <v>8.11</v>
      </c>
      <c r="H344" s="3">
        <v>0.64</v>
      </c>
      <c r="I344" s="3">
        <v>2.0</v>
      </c>
      <c r="N344" s="3">
        <v>43.88</v>
      </c>
      <c r="O344" s="3">
        <v>44.71</v>
      </c>
      <c r="P344" s="3">
        <v>-1.49</v>
      </c>
      <c r="Q344" s="3">
        <v>0.78</v>
      </c>
    </row>
    <row r="345">
      <c r="A345" s="3">
        <v>1090.0</v>
      </c>
      <c r="B345" s="3" t="s">
        <v>142</v>
      </c>
      <c r="C345" s="3" t="s">
        <v>145</v>
      </c>
      <c r="D345" s="41"/>
      <c r="E345" s="3" t="s">
        <v>271</v>
      </c>
      <c r="F345" s="3">
        <v>7.905</v>
      </c>
      <c r="G345" s="41"/>
      <c r="H345" s="41"/>
      <c r="I345" s="3">
        <v>1.0</v>
      </c>
      <c r="N345" s="3">
        <v>44.42</v>
      </c>
      <c r="O345" s="3">
        <v>45.77</v>
      </c>
      <c r="P345" s="3">
        <v>-0.22</v>
      </c>
      <c r="Q345" s="3">
        <v>0.14</v>
      </c>
    </row>
    <row r="346">
      <c r="A346" s="3">
        <v>1090.0</v>
      </c>
      <c r="B346" s="3" t="s">
        <v>142</v>
      </c>
      <c r="C346" s="3" t="s">
        <v>145</v>
      </c>
      <c r="D346" s="3" t="s">
        <v>2358</v>
      </c>
      <c r="E346" s="3" t="s">
        <v>207</v>
      </c>
      <c r="F346" s="3">
        <v>7.916</v>
      </c>
      <c r="I346" s="3">
        <v>1.0</v>
      </c>
      <c r="N346" s="3">
        <v>44.42</v>
      </c>
      <c r="O346" s="3">
        <v>45.77</v>
      </c>
      <c r="P346" s="3">
        <v>-0.23</v>
      </c>
      <c r="Q346" s="3">
        <v>0.14</v>
      </c>
    </row>
    <row r="347">
      <c r="A347" s="3">
        <v>1099.0</v>
      </c>
      <c r="B347" s="3" t="s">
        <v>1950</v>
      </c>
      <c r="C347" s="3" t="s">
        <v>1951</v>
      </c>
      <c r="D347" s="3" t="s">
        <v>2363</v>
      </c>
      <c r="E347" s="3" t="s">
        <v>207</v>
      </c>
      <c r="F347" s="3">
        <v>7.308</v>
      </c>
      <c r="G347" s="41"/>
      <c r="H347" s="41"/>
      <c r="I347" s="3">
        <v>1.0</v>
      </c>
      <c r="N347" s="3">
        <v>43.5</v>
      </c>
      <c r="O347" s="3">
        <v>44.58</v>
      </c>
      <c r="P347" s="3">
        <v>-0.82</v>
      </c>
      <c r="Q347" s="3">
        <v>0.14</v>
      </c>
    </row>
    <row r="348">
      <c r="A348" s="3">
        <v>1108.0</v>
      </c>
      <c r="B348" s="3" t="s">
        <v>1768</v>
      </c>
      <c r="C348" s="3" t="s">
        <v>1769</v>
      </c>
      <c r="E348" s="3" t="s">
        <v>226</v>
      </c>
      <c r="G348" s="3">
        <v>9.12</v>
      </c>
      <c r="H348" s="3">
        <v>0.4</v>
      </c>
      <c r="I348" s="3">
        <v>1.0</v>
      </c>
      <c r="N348" s="3">
        <v>44.62</v>
      </c>
      <c r="O348" s="3">
        <v>45.37</v>
      </c>
      <c r="P348" s="3">
        <v>-1.84</v>
      </c>
      <c r="Q348" s="3">
        <v>0.54</v>
      </c>
    </row>
    <row r="349">
      <c r="A349" s="3">
        <v>1120.0</v>
      </c>
      <c r="B349" s="3" t="s">
        <v>1919</v>
      </c>
      <c r="C349" s="3" t="s">
        <v>1920</v>
      </c>
      <c r="D349" s="3" t="s">
        <v>2366</v>
      </c>
      <c r="E349" s="3" t="s">
        <v>207</v>
      </c>
      <c r="F349" s="3">
        <v>9.403</v>
      </c>
      <c r="I349" s="3">
        <v>1.0</v>
      </c>
      <c r="N349" s="3">
        <v>45.24</v>
      </c>
      <c r="O349" s="3">
        <v>46.11</v>
      </c>
      <c r="P349" s="3">
        <v>-1.39</v>
      </c>
      <c r="Q349" s="3">
        <v>0.14</v>
      </c>
    </row>
    <row r="350">
      <c r="A350" s="3">
        <v>1127.0</v>
      </c>
      <c r="B350" s="3" t="s">
        <v>1912</v>
      </c>
      <c r="C350" s="3" t="s">
        <v>1914</v>
      </c>
      <c r="E350" s="3" t="s">
        <v>310</v>
      </c>
      <c r="F350" s="41"/>
      <c r="G350" s="3">
        <v>7.61</v>
      </c>
      <c r="H350" s="3">
        <v>0.67</v>
      </c>
      <c r="I350" s="3">
        <v>2.0</v>
      </c>
      <c r="N350" s="3">
        <v>42.98</v>
      </c>
      <c r="O350" s="3">
        <v>43.73</v>
      </c>
      <c r="P350" s="3">
        <v>-1.97</v>
      </c>
      <c r="Q350" s="3">
        <v>0.81</v>
      </c>
    </row>
    <row r="351">
      <c r="A351" s="3">
        <v>1135.0</v>
      </c>
      <c r="B351" s="3" t="s">
        <v>1687</v>
      </c>
      <c r="C351" s="3" t="s">
        <v>1688</v>
      </c>
      <c r="E351" s="3" t="s">
        <v>310</v>
      </c>
      <c r="G351" s="3">
        <v>8.45</v>
      </c>
      <c r="H351" s="3">
        <v>0.45</v>
      </c>
      <c r="I351" s="3">
        <v>1.0</v>
      </c>
      <c r="N351" s="3">
        <v>43.46</v>
      </c>
      <c r="O351" s="3">
        <v>44.21</v>
      </c>
      <c r="P351" s="3">
        <v>-2.33</v>
      </c>
      <c r="Q351" s="3">
        <v>0.59</v>
      </c>
    </row>
    <row r="352">
      <c r="A352" s="3">
        <v>1143.0</v>
      </c>
      <c r="B352" s="3" t="s">
        <v>1108</v>
      </c>
      <c r="C352" s="3" t="s">
        <v>1109</v>
      </c>
      <c r="D352" s="3" t="s">
        <v>2368</v>
      </c>
      <c r="E352" s="3" t="s">
        <v>207</v>
      </c>
      <c r="F352" s="3">
        <v>8.195</v>
      </c>
      <c r="G352" s="41"/>
      <c r="H352" s="41"/>
      <c r="I352" s="3">
        <v>1.0</v>
      </c>
      <c r="N352" s="3">
        <v>44.31</v>
      </c>
      <c r="O352" s="3">
        <v>45.34</v>
      </c>
      <c r="P352" s="3">
        <v>-0.94</v>
      </c>
      <c r="Q352" s="3">
        <v>0.14</v>
      </c>
    </row>
    <row r="353">
      <c r="A353" s="3">
        <v>1145.0</v>
      </c>
      <c r="B353" s="3" t="s">
        <v>1691</v>
      </c>
      <c r="C353" s="3" t="s">
        <v>1693</v>
      </c>
      <c r="E353" s="3" t="s">
        <v>310</v>
      </c>
      <c r="F353" s="41"/>
      <c r="G353" s="3">
        <v>8.17</v>
      </c>
      <c r="H353" s="3">
        <v>0.53</v>
      </c>
      <c r="I353" s="3">
        <v>1.0</v>
      </c>
      <c r="N353" s="3">
        <v>43.92</v>
      </c>
      <c r="O353" s="3">
        <v>44.73</v>
      </c>
      <c r="P353" s="3">
        <v>-1.53</v>
      </c>
      <c r="Q353" s="3">
        <v>0.67</v>
      </c>
    </row>
    <row r="354">
      <c r="A354" s="3">
        <v>1146.0</v>
      </c>
      <c r="B354" s="3" t="s">
        <v>1885</v>
      </c>
      <c r="C354" s="3" t="s">
        <v>1886</v>
      </c>
      <c r="D354" s="3" t="s">
        <v>2370</v>
      </c>
      <c r="E354" s="3" t="s">
        <v>207</v>
      </c>
      <c r="F354" s="3">
        <v>8.499</v>
      </c>
      <c r="G354" s="41"/>
      <c r="H354" s="41"/>
      <c r="I354" s="3">
        <v>1.0</v>
      </c>
      <c r="N354" s="3">
        <v>44.0</v>
      </c>
      <c r="O354" s="3">
        <v>44.75</v>
      </c>
      <c r="P354" s="3">
        <v>-1.84</v>
      </c>
      <c r="Q354" s="3">
        <v>0.14</v>
      </c>
    </row>
    <row r="355">
      <c r="A355" s="3">
        <v>1149.0</v>
      </c>
      <c r="B355" s="3" t="s">
        <v>152</v>
      </c>
      <c r="C355" s="3" t="s">
        <v>153</v>
      </c>
      <c r="E355" s="3" t="s">
        <v>226</v>
      </c>
      <c r="G355" s="3">
        <v>8.28</v>
      </c>
      <c r="H355" s="3">
        <v>0.46</v>
      </c>
      <c r="I355" s="3">
        <v>2.0</v>
      </c>
      <c r="N355" s="3">
        <v>44.48</v>
      </c>
      <c r="O355" s="3">
        <v>45.57</v>
      </c>
      <c r="P355" s="3">
        <v>-0.8</v>
      </c>
      <c r="Q355" s="3">
        <v>0.6</v>
      </c>
    </row>
    <row r="356">
      <c r="A356" s="3">
        <v>1150.0</v>
      </c>
      <c r="B356" s="3" t="s">
        <v>1881</v>
      </c>
      <c r="C356" s="3" t="s">
        <v>1882</v>
      </c>
      <c r="E356" s="3" t="s">
        <v>485</v>
      </c>
      <c r="F356" s="41"/>
      <c r="G356" s="3">
        <v>9.43</v>
      </c>
      <c r="H356" s="3">
        <v>0.49</v>
      </c>
      <c r="I356" s="3">
        <v>2.0</v>
      </c>
      <c r="N356" s="3">
        <v>43.44</v>
      </c>
      <c r="O356" s="3">
        <v>44.19</v>
      </c>
      <c r="P356" s="3">
        <v>-3.33</v>
      </c>
      <c r="Q356" s="3">
        <v>0.63</v>
      </c>
    </row>
    <row r="357">
      <c r="A357" s="3">
        <v>1151.0</v>
      </c>
      <c r="B357" s="3" t="s">
        <v>1878</v>
      </c>
      <c r="C357" s="3" t="s">
        <v>1879</v>
      </c>
      <c r="D357" s="3" t="s">
        <v>2375</v>
      </c>
      <c r="E357" s="3" t="s">
        <v>207</v>
      </c>
      <c r="F357" s="3">
        <v>7.995</v>
      </c>
      <c r="G357" s="41"/>
      <c r="H357" s="41"/>
      <c r="I357" s="3">
        <v>2.0</v>
      </c>
      <c r="N357" s="3">
        <v>44.5</v>
      </c>
      <c r="O357" s="3">
        <v>45.85</v>
      </c>
      <c r="P357" s="3">
        <v>-0.23</v>
      </c>
      <c r="Q357" s="3">
        <v>0.14</v>
      </c>
    </row>
    <row r="358">
      <c r="A358" s="3">
        <v>1156.0</v>
      </c>
      <c r="B358" s="3" t="s">
        <v>1696</v>
      </c>
      <c r="C358" s="3" t="s">
        <v>1697</v>
      </c>
      <c r="E358" s="3" t="s">
        <v>310</v>
      </c>
      <c r="F358" s="41"/>
      <c r="G358" s="3">
        <v>7.84</v>
      </c>
      <c r="H358" s="3">
        <v>0.46</v>
      </c>
      <c r="I358" s="3">
        <v>1.0</v>
      </c>
      <c r="N358" s="3">
        <v>43.34</v>
      </c>
      <c r="O358" s="3">
        <v>44.09</v>
      </c>
      <c r="P358" s="3">
        <v>-1.84</v>
      </c>
      <c r="Q358" s="3">
        <v>0.6</v>
      </c>
    </row>
    <row r="359">
      <c r="A359" s="3">
        <v>1157.0</v>
      </c>
      <c r="B359" s="3" t="s">
        <v>1728</v>
      </c>
      <c r="C359" s="3" t="s">
        <v>1729</v>
      </c>
      <c r="E359" s="3" t="s">
        <v>542</v>
      </c>
      <c r="G359" s="3">
        <v>7.24</v>
      </c>
      <c r="H359" s="3">
        <v>0.75</v>
      </c>
      <c r="I359" s="3">
        <v>1.0</v>
      </c>
      <c r="N359" s="3">
        <v>42.42</v>
      </c>
      <c r="O359" s="3">
        <v>43.17</v>
      </c>
      <c r="P359" s="3">
        <v>-2.16</v>
      </c>
      <c r="Q359" s="3">
        <v>0.89</v>
      </c>
    </row>
    <row r="360">
      <c r="A360" s="3">
        <v>1161.0</v>
      </c>
      <c r="B360" s="3" t="s">
        <v>1730</v>
      </c>
      <c r="C360" s="3" t="s">
        <v>1731</v>
      </c>
      <c r="E360" s="3" t="s">
        <v>542</v>
      </c>
      <c r="G360" s="3">
        <v>7.76</v>
      </c>
      <c r="H360" s="3">
        <v>0.5</v>
      </c>
      <c r="I360" s="3">
        <v>1.0</v>
      </c>
      <c r="N360" s="3">
        <v>43.61</v>
      </c>
      <c r="O360" s="3">
        <v>44.48</v>
      </c>
      <c r="P360" s="3">
        <v>-1.37</v>
      </c>
      <c r="Q360" s="3">
        <v>0.64</v>
      </c>
    </row>
    <row r="361">
      <c r="A361" s="3">
        <v>1162.0</v>
      </c>
      <c r="B361" s="3" t="s">
        <v>1854</v>
      </c>
      <c r="C361" s="3" t="s">
        <v>1855</v>
      </c>
      <c r="E361" s="3" t="s">
        <v>271</v>
      </c>
      <c r="F361" s="3">
        <v>7.76</v>
      </c>
      <c r="G361" s="41"/>
      <c r="H361" s="41"/>
      <c r="I361" s="3">
        <v>3.0</v>
      </c>
      <c r="N361" s="3">
        <v>43.37</v>
      </c>
      <c r="O361" s="3">
        <v>44.12</v>
      </c>
      <c r="P361" s="3">
        <v>-1.73</v>
      </c>
      <c r="Q361" s="3">
        <v>0.14</v>
      </c>
    </row>
    <row r="362">
      <c r="A362" s="3">
        <v>1165.0</v>
      </c>
      <c r="B362" s="3" t="s">
        <v>1851</v>
      </c>
      <c r="C362" s="3" t="s">
        <v>1852</v>
      </c>
      <c r="E362" s="3" t="s">
        <v>226</v>
      </c>
      <c r="G362" s="3">
        <v>8.99</v>
      </c>
      <c r="H362" s="3">
        <v>0.38</v>
      </c>
      <c r="I362" s="3">
        <v>2.0</v>
      </c>
      <c r="N362" s="3">
        <v>44.72</v>
      </c>
      <c r="O362" s="3">
        <v>45.52</v>
      </c>
      <c r="P362" s="3">
        <v>-1.56</v>
      </c>
      <c r="Q362" s="3">
        <v>0.52</v>
      </c>
    </row>
    <row r="363">
      <c r="A363" s="3">
        <v>1168.0</v>
      </c>
      <c r="B363" s="3" t="s">
        <v>1827</v>
      </c>
      <c r="C363" s="3" t="s">
        <v>1829</v>
      </c>
      <c r="E363" s="3" t="s">
        <v>368</v>
      </c>
      <c r="F363" s="3">
        <v>7.495</v>
      </c>
      <c r="G363" s="41"/>
      <c r="H363" s="41"/>
      <c r="I363" s="3">
        <v>1.0</v>
      </c>
      <c r="N363" s="3">
        <v>44.08</v>
      </c>
      <c r="O363" s="3">
        <v>45.43</v>
      </c>
      <c r="P363" s="3">
        <v>-0.15</v>
      </c>
      <c r="Q363" s="3">
        <v>0.14</v>
      </c>
    </row>
    <row r="364">
      <c r="A364" s="3">
        <v>1172.0</v>
      </c>
      <c r="B364" s="3" t="s">
        <v>1814</v>
      </c>
      <c r="C364" s="3" t="s">
        <v>1815</v>
      </c>
      <c r="D364" s="3" t="s">
        <v>2468</v>
      </c>
      <c r="E364" s="3" t="s">
        <v>207</v>
      </c>
      <c r="F364" s="3">
        <v>8.119</v>
      </c>
      <c r="G364" s="41"/>
      <c r="H364" s="41"/>
      <c r="I364" s="3">
        <v>1.0</v>
      </c>
      <c r="N364" s="3">
        <v>45.01</v>
      </c>
      <c r="O364" s="3">
        <v>46.36</v>
      </c>
      <c r="P364" s="3">
        <v>0.15</v>
      </c>
      <c r="Q364" s="3">
        <v>0.14</v>
      </c>
    </row>
    <row r="365">
      <c r="A365" s="3">
        <v>1172.0</v>
      </c>
      <c r="B365" s="3" t="s">
        <v>1814</v>
      </c>
      <c r="C365" s="3" t="s">
        <v>1815</v>
      </c>
      <c r="D365" s="41"/>
      <c r="E365" s="3" t="s">
        <v>271</v>
      </c>
      <c r="F365" s="3" t="s">
        <v>331</v>
      </c>
      <c r="I365" s="3">
        <v>2.0</v>
      </c>
      <c r="N365" s="3">
        <v>45.01</v>
      </c>
      <c r="O365" s="3" t="s">
        <v>525</v>
      </c>
      <c r="P365" s="3" t="s">
        <v>525</v>
      </c>
      <c r="Q365" s="3">
        <v>0.0</v>
      </c>
    </row>
    <row r="366">
      <c r="A366" s="3">
        <v>1176.0</v>
      </c>
      <c r="B366" s="3" t="s">
        <v>1805</v>
      </c>
      <c r="C366" s="3" t="s">
        <v>1806</v>
      </c>
      <c r="D366" s="3" t="s">
        <v>2472</v>
      </c>
      <c r="E366" s="3" t="s">
        <v>207</v>
      </c>
      <c r="F366" s="3">
        <v>7.048</v>
      </c>
      <c r="I366" s="3">
        <v>1.0</v>
      </c>
      <c r="N366" s="3">
        <v>44.0</v>
      </c>
      <c r="O366" s="3">
        <v>45.35</v>
      </c>
      <c r="P366" s="3">
        <v>0.21</v>
      </c>
      <c r="Q366" s="3">
        <v>0.14</v>
      </c>
    </row>
    <row r="367">
      <c r="A367" s="3">
        <v>1177.0</v>
      </c>
      <c r="B367" s="3" t="s">
        <v>1799</v>
      </c>
      <c r="C367" s="3" t="s">
        <v>1801</v>
      </c>
      <c r="E367" s="3" t="s">
        <v>485</v>
      </c>
      <c r="G367" s="3">
        <v>9.8</v>
      </c>
      <c r="H367" s="3">
        <v>0.51</v>
      </c>
      <c r="I367" s="3">
        <v>2.0</v>
      </c>
      <c r="N367" s="3">
        <v>43.1</v>
      </c>
      <c r="O367" s="3">
        <v>43.85</v>
      </c>
      <c r="P367" s="3">
        <v>-4.04</v>
      </c>
      <c r="Q367" s="3">
        <v>0.65</v>
      </c>
    </row>
    <row r="368">
      <c r="A368" s="3">
        <v>1178.0</v>
      </c>
      <c r="B368" s="3" t="s">
        <v>1621</v>
      </c>
      <c r="C368" s="3" t="s">
        <v>1622</v>
      </c>
      <c r="D368" s="41"/>
      <c r="E368" s="3" t="s">
        <v>271</v>
      </c>
      <c r="F368" s="3">
        <v>6.924</v>
      </c>
      <c r="I368" s="3">
        <v>1.0</v>
      </c>
      <c r="N368" s="3">
        <v>43.84</v>
      </c>
      <c r="O368" s="3">
        <v>45.19</v>
      </c>
      <c r="P368" s="3">
        <v>0.18</v>
      </c>
      <c r="Q368" s="3">
        <v>0.14</v>
      </c>
    </row>
    <row r="369">
      <c r="A369" s="3">
        <v>1182.0</v>
      </c>
      <c r="B369" s="3" t="s">
        <v>52</v>
      </c>
      <c r="C369" s="3" t="s">
        <v>54</v>
      </c>
      <c r="D369" s="3" t="s">
        <v>2478</v>
      </c>
      <c r="E369" s="3" t="s">
        <v>207</v>
      </c>
      <c r="F369" s="3">
        <v>7.51</v>
      </c>
      <c r="I369" s="3">
        <v>2.0</v>
      </c>
      <c r="N369" s="3">
        <v>43.6</v>
      </c>
      <c r="O369" s="3">
        <v>44.62</v>
      </c>
      <c r="P369" s="3">
        <v>-0.98</v>
      </c>
      <c r="Q369" s="3">
        <v>0.14</v>
      </c>
    </row>
    <row r="370">
      <c r="A370" s="3">
        <v>1183.0</v>
      </c>
      <c r="B370" s="3" t="s">
        <v>183</v>
      </c>
      <c r="C370" s="3" t="s">
        <v>185</v>
      </c>
      <c r="D370" s="41"/>
      <c r="E370" s="3" t="s">
        <v>271</v>
      </c>
      <c r="F370" s="3">
        <v>8.546</v>
      </c>
      <c r="I370" s="3">
        <v>2.0</v>
      </c>
      <c r="N370" s="3">
        <v>44.77</v>
      </c>
      <c r="O370" s="3">
        <v>45.87</v>
      </c>
      <c r="P370" s="3">
        <v>-0.77</v>
      </c>
      <c r="Q370" s="3">
        <v>0.14</v>
      </c>
    </row>
    <row r="371">
      <c r="A371" s="3">
        <v>1183.0</v>
      </c>
      <c r="B371" s="3" t="s">
        <v>183</v>
      </c>
      <c r="C371" s="3" t="s">
        <v>185</v>
      </c>
      <c r="E371" s="3" t="s">
        <v>368</v>
      </c>
      <c r="F371" s="3">
        <v>8.682</v>
      </c>
      <c r="I371" s="3">
        <v>3.0</v>
      </c>
      <c r="N371" s="3">
        <v>44.77</v>
      </c>
      <c r="O371" s="3">
        <v>45.79</v>
      </c>
      <c r="P371" s="3">
        <v>-0.98</v>
      </c>
      <c r="Q371" s="3">
        <v>0.14</v>
      </c>
    </row>
    <row r="372">
      <c r="A372" s="3">
        <v>1183.0</v>
      </c>
      <c r="B372" s="3" t="s">
        <v>183</v>
      </c>
      <c r="C372" s="3" t="s">
        <v>185</v>
      </c>
      <c r="D372" s="3" t="s">
        <v>2480</v>
      </c>
      <c r="E372" s="3" t="s">
        <v>207</v>
      </c>
      <c r="F372" s="3">
        <v>8.724</v>
      </c>
      <c r="I372" s="3">
        <v>2.0</v>
      </c>
      <c r="N372" s="3">
        <v>44.77</v>
      </c>
      <c r="O372" s="3">
        <v>45.76</v>
      </c>
      <c r="P372" s="3">
        <v>-1.05</v>
      </c>
      <c r="Q372" s="3">
        <v>0.14</v>
      </c>
    </row>
    <row r="373">
      <c r="A373" s="3">
        <v>1184.0</v>
      </c>
      <c r="B373" s="3" t="s">
        <v>1599</v>
      </c>
      <c r="C373" s="3" t="s">
        <v>1601</v>
      </c>
      <c r="E373" s="3" t="s">
        <v>524</v>
      </c>
      <c r="G373" s="3">
        <v>7.53</v>
      </c>
      <c r="H373" s="3">
        <v>0.34</v>
      </c>
      <c r="I373" s="3">
        <v>1.0</v>
      </c>
      <c r="N373" s="3">
        <v>42.46</v>
      </c>
      <c r="O373" s="3">
        <v>43.21</v>
      </c>
      <c r="P373" s="3">
        <v>-2.41</v>
      </c>
      <c r="Q373" s="3">
        <v>0.48</v>
      </c>
    </row>
    <row r="374">
      <c r="A374" s="3">
        <v>1185.0</v>
      </c>
      <c r="B374" s="3" t="s">
        <v>1573</v>
      </c>
      <c r="C374" s="3" t="s">
        <v>1574</v>
      </c>
      <c r="D374" s="3" t="s">
        <v>2546</v>
      </c>
      <c r="E374" s="3" t="s">
        <v>207</v>
      </c>
      <c r="F374" s="3">
        <v>8.071</v>
      </c>
      <c r="I374" s="3">
        <v>1.0</v>
      </c>
      <c r="N374" s="3">
        <v>43.79</v>
      </c>
      <c r="O374" s="3">
        <v>44.59</v>
      </c>
      <c r="P374" s="3">
        <v>-1.58</v>
      </c>
      <c r="Q374" s="3">
        <v>0.14</v>
      </c>
    </row>
    <row r="375">
      <c r="A375" s="3">
        <v>1189.0</v>
      </c>
      <c r="B375" s="3" t="s">
        <v>1377</v>
      </c>
      <c r="C375" s="3" t="s">
        <v>1379</v>
      </c>
      <c r="D375" s="41"/>
      <c r="E375" s="3" t="s">
        <v>271</v>
      </c>
      <c r="F375" s="3">
        <v>8.612</v>
      </c>
      <c r="I375" s="3">
        <v>2.0</v>
      </c>
      <c r="N375" s="3">
        <v>44.0</v>
      </c>
      <c r="O375" s="3">
        <v>44.75</v>
      </c>
      <c r="P375" s="3">
        <v>-1.95</v>
      </c>
      <c r="Q375" s="3">
        <v>0.14</v>
      </c>
    </row>
    <row r="376">
      <c r="A376" s="3">
        <v>1192.0</v>
      </c>
      <c r="B376" s="3" t="s">
        <v>1372</v>
      </c>
      <c r="C376" s="3" t="s">
        <v>1373</v>
      </c>
      <c r="E376" s="3" t="s">
        <v>310</v>
      </c>
      <c r="G376" s="3">
        <v>8.27</v>
      </c>
      <c r="H376" s="3">
        <v>0.58</v>
      </c>
      <c r="I376" s="3">
        <v>1.0</v>
      </c>
      <c r="N376" s="3">
        <v>43.48</v>
      </c>
      <c r="O376" s="3">
        <v>44.23</v>
      </c>
      <c r="P376" s="3">
        <v>-2.13</v>
      </c>
      <c r="Q376" s="3">
        <v>0.72</v>
      </c>
    </row>
    <row r="377">
      <c r="A377" s="3">
        <v>1196.0</v>
      </c>
      <c r="B377" s="3" t="s">
        <v>155</v>
      </c>
      <c r="C377" s="3" t="s">
        <v>156</v>
      </c>
      <c r="E377" s="3" t="s">
        <v>135</v>
      </c>
      <c r="F377" s="41"/>
      <c r="G377" s="3">
        <v>9.02</v>
      </c>
      <c r="H377" s="3">
        <v>0.38</v>
      </c>
      <c r="I377" s="3">
        <v>1.0</v>
      </c>
      <c r="N377" s="3">
        <v>43.71</v>
      </c>
      <c r="O377" s="3">
        <v>44.46</v>
      </c>
      <c r="P377" s="3">
        <v>-2.65</v>
      </c>
      <c r="Q377" s="3">
        <v>0.52</v>
      </c>
    </row>
    <row r="378">
      <c r="A378" s="3">
        <v>1198.0</v>
      </c>
      <c r="B378" s="3" t="s">
        <v>501</v>
      </c>
      <c r="C378" s="3" t="s">
        <v>503</v>
      </c>
      <c r="E378" s="3" t="s">
        <v>485</v>
      </c>
      <c r="F378" s="41"/>
      <c r="G378" s="3">
        <v>9.0</v>
      </c>
      <c r="H378" s="3">
        <v>0.51</v>
      </c>
      <c r="I378" s="3">
        <v>2.0</v>
      </c>
      <c r="N378" s="3">
        <v>43.0</v>
      </c>
      <c r="O378" s="3">
        <v>43.75</v>
      </c>
      <c r="P378" s="3">
        <v>-3.34</v>
      </c>
      <c r="Q378" s="3">
        <v>0.65</v>
      </c>
    </row>
    <row r="379">
      <c r="A379" s="3">
        <v>1202.0</v>
      </c>
      <c r="B379" s="3" t="s">
        <v>482</v>
      </c>
      <c r="C379" s="3" t="s">
        <v>483</v>
      </c>
      <c r="D379" s="41"/>
      <c r="E379" s="3" t="s">
        <v>485</v>
      </c>
      <c r="F379" s="41"/>
      <c r="G379" s="3">
        <v>8.69</v>
      </c>
      <c r="H379" s="3">
        <v>0.41</v>
      </c>
      <c r="I379" s="3">
        <v>1.0</v>
      </c>
      <c r="N379" s="3">
        <v>43.13</v>
      </c>
      <c r="O379" s="3">
        <v>43.88</v>
      </c>
      <c r="P379" s="3">
        <v>-2.9</v>
      </c>
      <c r="Q379" s="3">
        <v>0.55</v>
      </c>
    </row>
    <row r="380">
      <c r="A380" s="3">
        <v>1206.0</v>
      </c>
      <c r="B380" s="3" t="s">
        <v>458</v>
      </c>
      <c r="C380" s="3" t="s">
        <v>459</v>
      </c>
      <c r="E380" s="3" t="s">
        <v>368</v>
      </c>
      <c r="F380" s="3">
        <v>8.709</v>
      </c>
      <c r="I380" s="3">
        <v>1.0</v>
      </c>
      <c r="N380" s="3">
        <v>45.19</v>
      </c>
      <c r="O380" s="3">
        <v>46.54</v>
      </c>
      <c r="P380" s="3">
        <v>-0.26</v>
      </c>
      <c r="Q380" s="3">
        <v>0.14</v>
      </c>
    </row>
    <row r="381">
      <c r="A381" s="3">
        <v>1206.0</v>
      </c>
      <c r="B381" s="3" t="s">
        <v>458</v>
      </c>
      <c r="C381" s="3" t="s">
        <v>459</v>
      </c>
      <c r="D381" s="3" t="s">
        <v>2556</v>
      </c>
      <c r="E381" s="3" t="s">
        <v>207</v>
      </c>
      <c r="F381" s="3">
        <v>8.827</v>
      </c>
      <c r="I381" s="3">
        <v>1.0</v>
      </c>
      <c r="N381" s="3">
        <v>45.19</v>
      </c>
      <c r="O381" s="3">
        <v>46.54</v>
      </c>
      <c r="P381" s="3">
        <v>-0.38</v>
      </c>
      <c r="Q381" s="3">
        <v>0.14</v>
      </c>
    </row>
    <row r="382">
      <c r="A382" s="3"/>
      <c r="B382" s="3"/>
      <c r="C382" s="3"/>
      <c r="G382" s="3"/>
      <c r="H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  <c r="G387" s="3"/>
      <c r="H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  <c r="G391" s="3"/>
      <c r="H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  <c r="G396" s="3"/>
      <c r="H396" s="3"/>
    </row>
    <row r="397">
      <c r="A397" s="3"/>
      <c r="B397" s="3"/>
      <c r="C397" s="3"/>
      <c r="G397" s="3"/>
      <c r="H397" s="3"/>
    </row>
    <row r="398">
      <c r="A398" s="3"/>
      <c r="B398" s="3"/>
      <c r="C398" s="3"/>
    </row>
    <row r="399">
      <c r="A399" s="3"/>
      <c r="B399" s="3"/>
      <c r="C399" s="3"/>
      <c r="G399" s="3"/>
      <c r="H399" s="3"/>
    </row>
    <row r="400">
      <c r="A400" s="3"/>
      <c r="B400" s="3"/>
      <c r="C400" s="3"/>
      <c r="G400" s="3"/>
      <c r="H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  <c r="G403" s="3"/>
      <c r="H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  <c r="G408" s="3"/>
      <c r="H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  <c r="G412" s="3"/>
      <c r="H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  <c r="G415" s="3"/>
      <c r="H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  <c r="G418" s="3"/>
      <c r="H418" s="3"/>
    </row>
    <row r="419">
      <c r="A419" s="3"/>
      <c r="B419" s="3"/>
      <c r="C419" s="3"/>
      <c r="G419" s="3"/>
      <c r="H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  <c r="G423" s="3"/>
      <c r="H423" s="3"/>
    </row>
    <row r="424">
      <c r="A424" s="3"/>
      <c r="B424" s="3"/>
      <c r="C424" s="3"/>
      <c r="G424" s="3"/>
      <c r="H424" s="3"/>
    </row>
    <row r="425">
      <c r="A425" s="3"/>
      <c r="B425" s="3"/>
      <c r="C425" s="3"/>
    </row>
    <row r="426">
      <c r="A426" s="3"/>
      <c r="B426" s="3"/>
      <c r="C426" s="3"/>
      <c r="G426" s="3"/>
      <c r="H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  <c r="G429" s="3"/>
      <c r="H429" s="3"/>
    </row>
    <row r="430">
      <c r="A430" s="3"/>
      <c r="B430" s="3"/>
      <c r="C430" s="3"/>
      <c r="G430" s="3"/>
      <c r="H430" s="3"/>
    </row>
    <row r="431">
      <c r="A431" s="3"/>
      <c r="B431" s="3"/>
      <c r="C431" s="3"/>
    </row>
    <row r="432">
      <c r="A432" s="3"/>
      <c r="B432" s="3"/>
      <c r="C432" s="3"/>
      <c r="G432" s="3"/>
      <c r="H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  <c r="G445" s="3"/>
      <c r="H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  <c r="G449" s="3"/>
      <c r="H449" s="3"/>
    </row>
    <row r="450">
      <c r="A450" s="3"/>
      <c r="B450" s="3"/>
      <c r="C450" s="3"/>
      <c r="G450" s="3"/>
      <c r="H450" s="3"/>
    </row>
    <row r="451">
      <c r="A451" s="3"/>
      <c r="B451" s="3"/>
      <c r="C451" s="3"/>
    </row>
    <row r="452">
      <c r="A452" s="3"/>
      <c r="B452" s="3"/>
      <c r="C452" s="3"/>
      <c r="G452" s="3"/>
      <c r="H452" s="3"/>
    </row>
    <row r="453">
      <c r="A453" s="3"/>
      <c r="B453" s="3"/>
      <c r="C453" s="3"/>
    </row>
    <row r="454">
      <c r="A454" s="3"/>
      <c r="B454" s="3"/>
      <c r="C454" s="3"/>
      <c r="G454" s="3"/>
      <c r="H454" s="3"/>
    </row>
    <row r="455">
      <c r="A455" s="3"/>
      <c r="B455" s="3"/>
      <c r="C455" s="3"/>
    </row>
    <row r="456">
      <c r="A456" s="3"/>
      <c r="B456" s="3"/>
      <c r="C456" s="3"/>
      <c r="G456" s="3"/>
      <c r="H456" s="3"/>
    </row>
    <row r="457">
      <c r="A457" s="3"/>
      <c r="B457" s="3"/>
      <c r="C457" s="3"/>
    </row>
    <row r="458">
      <c r="A458" s="3"/>
      <c r="B458" s="3"/>
      <c r="C458" s="3"/>
      <c r="G458" s="3"/>
      <c r="H458" s="3"/>
    </row>
    <row r="459">
      <c r="A459" s="3"/>
      <c r="B459" s="3"/>
      <c r="C459" s="3"/>
      <c r="G459" s="3"/>
      <c r="H459" s="3"/>
    </row>
    <row r="460">
      <c r="A460" s="3"/>
      <c r="B460" s="3"/>
      <c r="C460" s="3"/>
      <c r="G460" s="3"/>
      <c r="H460" s="3"/>
    </row>
    <row r="461">
      <c r="A461" s="3"/>
      <c r="B461" s="3"/>
      <c r="C461" s="3"/>
      <c r="G461" s="3"/>
      <c r="H461" s="3"/>
    </row>
    <row r="462">
      <c r="A462" s="3"/>
      <c r="B462" s="3"/>
      <c r="C462" s="3"/>
      <c r="G462" s="3"/>
      <c r="H462" s="3"/>
    </row>
    <row r="463">
      <c r="A463" s="3"/>
      <c r="B463" s="3"/>
      <c r="C463" s="3"/>
      <c r="G463" s="3"/>
      <c r="H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  <c r="G467" s="3"/>
      <c r="H467" s="3"/>
    </row>
    <row r="468">
      <c r="A468" s="3"/>
      <c r="B468" s="3"/>
      <c r="C468" s="3"/>
    </row>
    <row r="469">
      <c r="A469" s="3"/>
      <c r="B469" s="3"/>
      <c r="C469" s="3"/>
      <c r="G469" s="3"/>
      <c r="H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  <c r="G472" s="3"/>
      <c r="H472" s="3"/>
    </row>
    <row r="473">
      <c r="A473" s="3"/>
      <c r="B473" s="3"/>
      <c r="C473" s="3"/>
    </row>
    <row r="474">
      <c r="A474" s="3"/>
      <c r="B474" s="3"/>
      <c r="C474" s="3"/>
      <c r="G474" s="3"/>
      <c r="H474" s="3"/>
    </row>
    <row r="475">
      <c r="A475" s="3"/>
      <c r="B475" s="3"/>
      <c r="C475" s="3"/>
    </row>
    <row r="476">
      <c r="A476" s="3"/>
      <c r="B476" s="3"/>
      <c r="C476" s="3"/>
      <c r="G476" s="3"/>
      <c r="H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  <c r="G489" s="3"/>
      <c r="H489" s="3"/>
    </row>
    <row r="490">
      <c r="A490" s="3"/>
      <c r="B490" s="3"/>
      <c r="C490" s="3"/>
      <c r="G490" s="3"/>
      <c r="H490" s="3"/>
    </row>
    <row r="491">
      <c r="A491" s="3"/>
      <c r="B491" s="3"/>
      <c r="C491" s="3"/>
      <c r="G491" s="3"/>
      <c r="H491" s="3"/>
    </row>
    <row r="492">
      <c r="A492" s="3"/>
      <c r="B492" s="3"/>
      <c r="C492" s="3"/>
      <c r="G492" s="3"/>
      <c r="H492" s="3"/>
    </row>
    <row r="493">
      <c r="A493" s="3"/>
      <c r="B493" s="3"/>
      <c r="C493" s="3"/>
    </row>
    <row r="494">
      <c r="A494" s="3"/>
      <c r="B494" s="3"/>
      <c r="C494" s="3"/>
      <c r="G494" s="3"/>
      <c r="H494" s="3"/>
    </row>
    <row r="495">
      <c r="A495" s="3"/>
      <c r="B495" s="3"/>
      <c r="C495" s="3"/>
      <c r="G495" s="3"/>
      <c r="H495" s="3"/>
    </row>
    <row r="496">
      <c r="A496" s="3"/>
      <c r="B496" s="3"/>
      <c r="C496" s="3"/>
    </row>
    <row r="497">
      <c r="A497" s="3"/>
      <c r="B497" s="3"/>
      <c r="C497" s="3"/>
      <c r="G497" s="3"/>
      <c r="H497" s="3"/>
    </row>
    <row r="498">
      <c r="A498" s="3"/>
      <c r="B498" s="3"/>
      <c r="C498" s="3"/>
    </row>
    <row r="499">
      <c r="A499" s="3"/>
      <c r="B499" s="3"/>
      <c r="C499" s="3"/>
      <c r="G499" s="3"/>
      <c r="H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  <c r="G502" s="3"/>
      <c r="H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  <c r="G505" s="3"/>
      <c r="H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  <c r="G508" s="3"/>
      <c r="H508" s="3"/>
    </row>
    <row r="509">
      <c r="A509" s="3"/>
      <c r="B509" s="3"/>
      <c r="C509" s="3"/>
      <c r="G509" s="3"/>
      <c r="H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  <c r="G514" s="3"/>
      <c r="H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  <c r="G517" s="3"/>
      <c r="H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  <c r="G520" s="3"/>
      <c r="H520" s="3"/>
    </row>
    <row r="521">
      <c r="A521" s="3"/>
      <c r="B521" s="3"/>
      <c r="C521" s="3"/>
      <c r="G521" s="3"/>
      <c r="H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  <c r="G526" s="3"/>
      <c r="H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  <c r="G530" s="3"/>
      <c r="H530" s="3"/>
    </row>
    <row r="531">
      <c r="A531" s="3"/>
      <c r="B531" s="3"/>
      <c r="C531" s="3"/>
      <c r="G531" s="3"/>
      <c r="H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  <c r="G534" s="3"/>
      <c r="H534" s="3"/>
    </row>
    <row r="535">
      <c r="A535" s="3"/>
      <c r="B535" s="3"/>
      <c r="C535" s="3"/>
    </row>
    <row r="536">
      <c r="A536" s="3"/>
      <c r="B536" s="3"/>
      <c r="C536" s="3"/>
      <c r="G536" s="3"/>
      <c r="H536" s="3"/>
    </row>
    <row r="537">
      <c r="A537" s="3"/>
      <c r="B537" s="3"/>
      <c r="C537" s="3"/>
      <c r="G537" s="3"/>
      <c r="H537" s="3"/>
    </row>
    <row r="538">
      <c r="A538" s="3"/>
      <c r="B538" s="3"/>
      <c r="C538" s="3"/>
      <c r="G538" s="3"/>
      <c r="H538" s="3"/>
    </row>
    <row r="539">
      <c r="A539" s="3"/>
      <c r="B539" s="3"/>
      <c r="C539" s="3"/>
      <c r="G539" s="3"/>
      <c r="H539" s="3"/>
    </row>
    <row r="540">
      <c r="A540" s="3"/>
      <c r="B540" s="3"/>
      <c r="C540" s="3"/>
      <c r="G540" s="3"/>
      <c r="H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  <c r="G548" s="3"/>
      <c r="H548" s="3"/>
    </row>
    <row r="549">
      <c r="A549" s="3"/>
      <c r="B549" s="3"/>
      <c r="C549" s="3"/>
    </row>
    <row r="550">
      <c r="A550" s="3"/>
      <c r="B550" s="3"/>
      <c r="C550" s="3"/>
      <c r="G550" s="3"/>
      <c r="H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  <c r="G556" s="3"/>
      <c r="H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  <c r="G560" s="3"/>
      <c r="H560" s="3"/>
    </row>
    <row r="561">
      <c r="A561" s="3"/>
      <c r="B561" s="3"/>
      <c r="C561" s="3"/>
      <c r="G561" s="3"/>
      <c r="H561" s="3"/>
    </row>
    <row r="562">
      <c r="A562" s="3"/>
      <c r="B562" s="3"/>
      <c r="C562" s="3"/>
      <c r="G562" s="3"/>
      <c r="H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  <c r="G566" s="3"/>
      <c r="H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  <c r="G572" s="3"/>
      <c r="H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  <c r="G576" s="3"/>
      <c r="H576" s="3"/>
    </row>
    <row r="577">
      <c r="A577" s="3"/>
      <c r="B577" s="3"/>
      <c r="C577" s="3"/>
    </row>
    <row r="578">
      <c r="A578" s="3"/>
      <c r="B578" s="3"/>
      <c r="C578" s="3"/>
      <c r="G578" s="3"/>
      <c r="H578" s="3"/>
    </row>
    <row r="579">
      <c r="A579" s="3"/>
      <c r="B579" s="3"/>
      <c r="C579" s="3"/>
      <c r="G579" s="3"/>
      <c r="H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  <c r="G590" s="3"/>
      <c r="H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  <c r="G596" s="3"/>
      <c r="H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  <c r="G605" s="3"/>
      <c r="H605" s="3"/>
    </row>
    <row r="606">
      <c r="A606" s="3"/>
      <c r="B606" s="3"/>
      <c r="C606" s="3"/>
    </row>
    <row r="607">
      <c r="A607" s="3"/>
      <c r="B607" s="3"/>
      <c r="C607" s="3"/>
      <c r="G607" s="3"/>
      <c r="H607" s="3"/>
    </row>
    <row r="608">
      <c r="A608" s="3"/>
      <c r="B608" s="3"/>
      <c r="C608" s="3"/>
      <c r="G608" s="3"/>
      <c r="H608" s="3"/>
    </row>
    <row r="609">
      <c r="A609" s="3"/>
      <c r="B609" s="3"/>
      <c r="C609" s="3"/>
      <c r="G609" s="3"/>
      <c r="H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  <c r="G618" s="3"/>
      <c r="H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  <c r="G624" s="3"/>
      <c r="H624" s="3"/>
    </row>
    <row r="625">
      <c r="A625" s="3"/>
      <c r="B625" s="3"/>
      <c r="C625" s="3"/>
      <c r="G625" s="3"/>
      <c r="H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  <c r="G630" s="3"/>
      <c r="H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  <c r="G635" s="3"/>
      <c r="H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  <c r="G641" s="3"/>
      <c r="H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  <c r="G661" s="3"/>
      <c r="H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  <c r="G665" s="3"/>
      <c r="H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  <c r="G668" s="3"/>
      <c r="H668" s="3"/>
    </row>
    <row r="669">
      <c r="A669" s="3"/>
      <c r="B669" s="3"/>
      <c r="C669" s="3"/>
    </row>
    <row r="670">
      <c r="A670" s="3"/>
      <c r="B670" s="3"/>
      <c r="C670" s="3"/>
      <c r="G670" s="3"/>
      <c r="H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  <c r="G673" s="3"/>
      <c r="H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  <c r="G679" s="3"/>
      <c r="H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  <c r="G685" s="3"/>
      <c r="H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  <c r="G697" s="3"/>
      <c r="H697" s="3"/>
    </row>
    <row r="698">
      <c r="A698" s="3"/>
      <c r="B698" s="3"/>
      <c r="C698" s="3"/>
      <c r="G698" s="3"/>
      <c r="H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  <c r="G701" s="3"/>
      <c r="H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  <c r="G706" s="3"/>
      <c r="H706" s="3"/>
    </row>
    <row r="707">
      <c r="A707" s="3"/>
      <c r="B707" s="3"/>
      <c r="C707" s="3"/>
    </row>
    <row r="708">
      <c r="A708" s="3"/>
      <c r="B708" s="3"/>
      <c r="C708" s="3"/>
      <c r="G708" s="3"/>
      <c r="H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  <c r="G719" s="3"/>
      <c r="H719" s="3"/>
    </row>
    <row r="720">
      <c r="A720" s="3"/>
      <c r="B720" s="3"/>
      <c r="C720" s="3"/>
      <c r="G720" s="3"/>
      <c r="H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  <c r="G732" s="3"/>
      <c r="H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  <c r="G746" s="3"/>
      <c r="H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  <c r="G753" s="3"/>
      <c r="H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  <c r="G761" s="3"/>
      <c r="H761" s="3"/>
    </row>
    <row r="762">
      <c r="A762" s="3"/>
      <c r="B762" s="3"/>
      <c r="C762" s="3"/>
    </row>
    <row r="763">
      <c r="A763" s="3"/>
      <c r="B763" s="3"/>
      <c r="C763" s="3"/>
      <c r="G763" s="3"/>
      <c r="H763" s="3"/>
    </row>
    <row r="764">
      <c r="A764" s="3"/>
      <c r="B764" s="3"/>
      <c r="C764" s="3"/>
      <c r="G764" s="3"/>
      <c r="H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  <c r="G770" s="3"/>
      <c r="H770" s="3"/>
    </row>
    <row r="771">
      <c r="A771" s="3"/>
      <c r="B771" s="3"/>
      <c r="C771" s="3"/>
      <c r="G771" s="3"/>
      <c r="H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  <c r="G774" s="3"/>
      <c r="H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  <c r="G778" s="3"/>
      <c r="H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  <c r="G789" s="3"/>
      <c r="H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  <c r="G796" s="3"/>
      <c r="H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  <c r="G803" s="3"/>
      <c r="H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  <c r="G806" s="3"/>
      <c r="H806" s="3"/>
    </row>
    <row r="807">
      <c r="A807" s="3"/>
      <c r="B807" s="3"/>
      <c r="C807" s="3"/>
    </row>
    <row r="808">
      <c r="A808" s="3"/>
      <c r="B808" s="3"/>
      <c r="C808" s="3"/>
      <c r="G808" s="3"/>
      <c r="H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  <c r="G811" s="3"/>
      <c r="H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10.86"/>
    <col customWidth="1" min="2" max="2" width="10.57"/>
    <col customWidth="1" min="3" max="3" width="30.29"/>
    <col customWidth="1" min="4" max="4" width="41.29"/>
    <col customWidth="1" min="18" max="18" width="12.29"/>
    <col customWidth="1" min="19" max="19" width="5.86"/>
    <col customWidth="1" min="21" max="21" width="31.71"/>
  </cols>
  <sheetData>
    <row r="1">
      <c r="A1" s="11" t="s">
        <v>50</v>
      </c>
      <c r="B1" s="12" t="s">
        <v>72</v>
      </c>
      <c r="C1" s="12" t="s">
        <v>84</v>
      </c>
      <c r="D1" s="12" t="s">
        <v>85</v>
      </c>
      <c r="E1" s="11" t="s">
        <v>88</v>
      </c>
      <c r="F1" s="11" t="s">
        <v>90</v>
      </c>
      <c r="G1" s="11" t="s">
        <v>91</v>
      </c>
      <c r="H1" s="13"/>
      <c r="I1" s="16" t="s">
        <v>116</v>
      </c>
      <c r="J1" s="17" t="s">
        <v>37</v>
      </c>
      <c r="K1" s="17" t="s">
        <v>158</v>
      </c>
      <c r="L1" s="19" t="s">
        <v>160</v>
      </c>
      <c r="M1" s="19" t="s">
        <v>201</v>
      </c>
      <c r="N1" s="18" t="s">
        <v>189</v>
      </c>
      <c r="O1" s="17" t="s">
        <v>197</v>
      </c>
      <c r="P1" s="17" t="s">
        <v>198</v>
      </c>
      <c r="Q1" s="17" t="s">
        <v>199</v>
      </c>
      <c r="R1" s="15" t="s">
        <v>200</v>
      </c>
      <c r="S1" s="13"/>
      <c r="T1" s="11" t="s">
        <v>202</v>
      </c>
      <c r="U1" s="11" t="s">
        <v>203</v>
      </c>
      <c r="V1" s="13"/>
      <c r="W1" s="13"/>
      <c r="X1" s="13"/>
      <c r="Y1" s="13"/>
    </row>
    <row r="2">
      <c r="A2" s="24">
        <v>1.0</v>
      </c>
      <c r="B2" s="24">
        <v>136.0</v>
      </c>
      <c r="C2" s="3" t="s">
        <v>512</v>
      </c>
      <c r="D2" s="3" t="s">
        <v>1133</v>
      </c>
      <c r="E2" s="3">
        <v>0.0455</v>
      </c>
      <c r="F2" s="24">
        <v>39.5821</v>
      </c>
      <c r="G2" s="24">
        <v>-52.1923</v>
      </c>
      <c r="I2" s="43"/>
      <c r="J2" s="22"/>
      <c r="K2" s="22"/>
      <c r="L2" s="22"/>
      <c r="M2" s="22"/>
      <c r="N2" s="23"/>
      <c r="O2" s="65"/>
      <c r="P2" s="65"/>
      <c r="Q2" s="65"/>
      <c r="R2" s="24"/>
      <c r="T2" s="61"/>
      <c r="U2" s="61"/>
    </row>
    <row r="3">
      <c r="A3" s="24">
        <v>2.0</v>
      </c>
      <c r="B3" s="24">
        <v>193.0</v>
      </c>
      <c r="C3" s="3" t="s">
        <v>1137</v>
      </c>
      <c r="D3" s="3" t="s">
        <v>1138</v>
      </c>
      <c r="E3" s="3">
        <v>0.0365</v>
      </c>
      <c r="F3" s="24">
        <v>57.599</v>
      </c>
      <c r="G3" s="24">
        <v>-50.3099</v>
      </c>
      <c r="I3" s="43"/>
      <c r="J3" s="22"/>
      <c r="K3" s="22"/>
      <c r="L3" s="22"/>
      <c r="M3" s="22"/>
      <c r="N3" s="23"/>
      <c r="O3" s="65"/>
      <c r="P3" s="65"/>
      <c r="Q3" s="65"/>
      <c r="R3" s="24"/>
      <c r="T3" s="61"/>
      <c r="U3" s="61"/>
    </row>
    <row r="4">
      <c r="A4" s="24">
        <v>3.0</v>
      </c>
      <c r="B4" s="24">
        <v>193.0</v>
      </c>
      <c r="C4" s="3" t="s">
        <v>1137</v>
      </c>
      <c r="D4" s="3" t="s">
        <v>1144</v>
      </c>
      <c r="E4" s="3">
        <v>0.0365</v>
      </c>
      <c r="F4" s="24">
        <v>57.599</v>
      </c>
      <c r="G4" s="24">
        <v>-50.3099</v>
      </c>
      <c r="I4" s="43"/>
      <c r="J4" s="22"/>
      <c r="K4" s="22"/>
      <c r="L4" s="22"/>
      <c r="M4" s="22"/>
      <c r="N4" s="23"/>
      <c r="O4" s="65"/>
      <c r="P4" s="65"/>
      <c r="Q4" s="65"/>
      <c r="R4" s="24"/>
      <c r="T4" s="61"/>
      <c r="U4" s="61"/>
    </row>
    <row r="5">
      <c r="A5" s="24">
        <v>4.0</v>
      </c>
      <c r="B5" s="24">
        <v>273.0</v>
      </c>
      <c r="C5" s="3" t="s">
        <v>1148</v>
      </c>
      <c r="D5" s="3" t="s">
        <v>1149</v>
      </c>
      <c r="E5" s="3">
        <v>0.0553</v>
      </c>
      <c r="F5" s="24">
        <v>80.7416</v>
      </c>
      <c r="G5" s="24">
        <v>-36.4586</v>
      </c>
      <c r="I5" s="43"/>
      <c r="J5" s="22"/>
      <c r="K5" s="22"/>
      <c r="L5" s="22"/>
      <c r="M5" s="22"/>
      <c r="N5" s="23"/>
      <c r="O5" s="65"/>
      <c r="P5" s="65"/>
      <c r="Q5" s="65"/>
      <c r="R5" s="24"/>
      <c r="T5" s="61"/>
      <c r="U5" s="61"/>
    </row>
    <row r="6">
      <c r="A6" s="24">
        <v>5.0</v>
      </c>
      <c r="B6" s="24">
        <v>301.0</v>
      </c>
      <c r="C6" s="3" t="s">
        <v>1153</v>
      </c>
      <c r="D6" s="3" t="s">
        <v>1154</v>
      </c>
      <c r="E6" s="3">
        <v>0.0099</v>
      </c>
      <c r="F6" s="24">
        <v>85.8873</v>
      </c>
      <c r="G6" s="24">
        <v>-27.6514</v>
      </c>
      <c r="I6" s="43"/>
      <c r="J6" s="22"/>
      <c r="K6" s="22"/>
      <c r="L6" s="22"/>
      <c r="M6" s="22"/>
      <c r="N6" s="23"/>
      <c r="O6" s="65"/>
      <c r="P6" s="65"/>
      <c r="Q6" s="65"/>
      <c r="R6" s="24"/>
      <c r="T6" s="61"/>
      <c r="U6" s="61"/>
    </row>
    <row r="7">
      <c r="A7" s="24">
        <v>6.0</v>
      </c>
      <c r="B7" s="24">
        <v>306.0</v>
      </c>
      <c r="C7" s="3" t="s">
        <v>1160</v>
      </c>
      <c r="D7" s="3" t="s">
        <v>1163</v>
      </c>
      <c r="E7" s="3">
        <v>0.069</v>
      </c>
      <c r="F7" s="24">
        <v>87.6699</v>
      </c>
      <c r="G7" s="24">
        <v>-32.2716</v>
      </c>
      <c r="I7" s="43"/>
      <c r="J7" s="22"/>
      <c r="K7" s="22"/>
      <c r="L7" s="22"/>
      <c r="M7" s="22"/>
      <c r="N7" s="23"/>
      <c r="O7" s="65"/>
      <c r="P7" s="65"/>
      <c r="Q7" s="65"/>
      <c r="R7" s="24"/>
      <c r="T7" s="61"/>
      <c r="U7" s="61"/>
    </row>
    <row r="8">
      <c r="A8" s="24">
        <v>7.0</v>
      </c>
      <c r="B8" s="24">
        <v>314.0</v>
      </c>
      <c r="C8" s="3" t="s">
        <v>1167</v>
      </c>
      <c r="D8" s="3" t="s">
        <v>1170</v>
      </c>
      <c r="E8" s="3">
        <v>0.1372</v>
      </c>
      <c r="F8" s="24">
        <v>89.9474</v>
      </c>
      <c r="G8" s="24">
        <v>-50.4477</v>
      </c>
      <c r="I8" s="43"/>
      <c r="J8" s="22"/>
      <c r="K8" s="22"/>
      <c r="L8" s="22"/>
      <c r="M8" s="22"/>
      <c r="N8" s="23"/>
      <c r="O8" s="65"/>
      <c r="P8" s="65"/>
      <c r="Q8" s="65"/>
      <c r="R8" s="24"/>
      <c r="T8" s="61"/>
      <c r="U8" s="61"/>
    </row>
    <row r="9">
      <c r="A9" s="24">
        <v>8.0</v>
      </c>
      <c r="B9" s="24">
        <v>319.0</v>
      </c>
      <c r="C9" s="3" t="s">
        <v>1172</v>
      </c>
      <c r="D9" s="3" t="s">
        <v>1174</v>
      </c>
      <c r="E9" s="3">
        <v>0.0062</v>
      </c>
      <c r="F9" s="24">
        <v>91.4235</v>
      </c>
      <c r="G9" s="24">
        <v>-86.6319</v>
      </c>
      <c r="I9" s="43"/>
      <c r="J9" s="22"/>
      <c r="K9" s="22"/>
      <c r="L9" s="22"/>
      <c r="M9" s="22"/>
      <c r="N9" s="23"/>
      <c r="O9" s="65"/>
      <c r="P9" s="65"/>
      <c r="Q9" s="65"/>
      <c r="R9" s="24"/>
      <c r="T9" s="61"/>
      <c r="U9" s="61"/>
    </row>
    <row r="10">
      <c r="A10" s="24">
        <v>9.0</v>
      </c>
      <c r="B10" s="24">
        <v>545.0</v>
      </c>
      <c r="C10" s="3" t="s">
        <v>1176</v>
      </c>
      <c r="D10" s="3" t="s">
        <v>1177</v>
      </c>
      <c r="E10" s="3">
        <v>1.184</v>
      </c>
      <c r="F10" s="24">
        <v>172.5294</v>
      </c>
      <c r="G10" s="24">
        <v>-14.8243</v>
      </c>
      <c r="I10" s="43"/>
      <c r="J10" s="22"/>
      <c r="K10" s="22"/>
      <c r="L10" s="22"/>
      <c r="M10" s="22"/>
      <c r="N10" s="23"/>
      <c r="O10" s="65"/>
      <c r="P10" s="65"/>
      <c r="Q10" s="65"/>
      <c r="R10" s="24"/>
      <c r="T10" s="61"/>
      <c r="U10" s="61"/>
    </row>
    <row r="11">
      <c r="A11" s="24">
        <v>10.0</v>
      </c>
      <c r="B11" s="24">
        <v>833.0</v>
      </c>
      <c r="C11" s="3" t="s">
        <v>1179</v>
      </c>
      <c r="D11" s="3" t="s">
        <v>1180</v>
      </c>
      <c r="E11" s="3">
        <v>0.031</v>
      </c>
      <c r="F11" s="24">
        <v>252.0635</v>
      </c>
      <c r="G11" s="24">
        <v>-30.5845</v>
      </c>
      <c r="I11" s="43"/>
      <c r="J11" s="22"/>
      <c r="K11" s="22"/>
      <c r="L11" s="22"/>
      <c r="M11" s="22"/>
      <c r="N11" s="23"/>
      <c r="O11" s="65"/>
      <c r="P11" s="65"/>
      <c r="Q11" s="65"/>
      <c r="R11" s="24"/>
      <c r="T11" s="61"/>
      <c r="U11" s="61"/>
    </row>
    <row r="12">
      <c r="A12" s="24">
        <v>11.0</v>
      </c>
      <c r="B12" s="24">
        <v>983.0</v>
      </c>
      <c r="C12" s="3" t="s">
        <v>1182</v>
      </c>
      <c r="D12" s="3" t="s">
        <v>1183</v>
      </c>
      <c r="E12" s="3">
        <v>2.5</v>
      </c>
      <c r="F12" s="24">
        <v>278.4162</v>
      </c>
      <c r="G12" s="24">
        <v>-21.0611</v>
      </c>
      <c r="I12" s="43"/>
      <c r="J12" s="22"/>
      <c r="K12" s="22"/>
      <c r="L12" s="22"/>
      <c r="M12" s="22"/>
      <c r="N12" s="23"/>
      <c r="O12" s="65"/>
      <c r="P12" s="65"/>
      <c r="Q12" s="65"/>
      <c r="R12" s="24"/>
      <c r="T12" s="61"/>
      <c r="U12" s="61"/>
    </row>
    <row r="13">
      <c r="A13" s="24">
        <v>12.0</v>
      </c>
      <c r="B13" s="24">
        <v>1129.0</v>
      </c>
      <c r="C13" s="3" t="s">
        <v>1185</v>
      </c>
      <c r="D13" s="3" t="s">
        <v>1186</v>
      </c>
      <c r="E13" s="3">
        <v>2.345</v>
      </c>
      <c r="F13" s="24">
        <v>327.9814</v>
      </c>
      <c r="G13" s="24">
        <v>-30.4649</v>
      </c>
      <c r="I13" s="43"/>
      <c r="J13" s="22"/>
      <c r="K13" s="22"/>
      <c r="L13" s="22"/>
      <c r="M13" s="22"/>
      <c r="N13" s="23"/>
      <c r="O13" s="65"/>
      <c r="P13" s="65"/>
      <c r="Q13" s="65"/>
      <c r="R13" s="44"/>
    </row>
    <row r="14">
      <c r="A14" s="24">
        <v>13.0</v>
      </c>
      <c r="B14" s="24">
        <v>1142.0</v>
      </c>
      <c r="C14" s="3" t="s">
        <v>1188</v>
      </c>
      <c r="D14" s="3" t="s">
        <v>1190</v>
      </c>
      <c r="E14" s="3">
        <v>0.0058</v>
      </c>
      <c r="F14" s="24">
        <v>332.3177</v>
      </c>
      <c r="G14" s="24">
        <v>-47.1667</v>
      </c>
      <c r="I14" s="43"/>
      <c r="J14" s="22"/>
      <c r="K14" s="22"/>
      <c r="L14" s="22"/>
      <c r="M14" s="22"/>
      <c r="N14" s="23"/>
      <c r="O14" s="65"/>
      <c r="P14" s="65"/>
      <c r="Q14" s="65"/>
      <c r="R14" s="24"/>
      <c r="T14" s="61"/>
      <c r="U14" s="61"/>
    </row>
    <row r="15">
      <c r="A15" s="24">
        <v>14.0</v>
      </c>
      <c r="B15" s="24">
        <v>1194.0</v>
      </c>
      <c r="C15" s="3" t="s">
        <v>1192</v>
      </c>
      <c r="D15" s="3" t="s">
        <v>1314</v>
      </c>
      <c r="E15" s="3">
        <v>0.0359</v>
      </c>
      <c r="F15" s="24">
        <v>351.3508</v>
      </c>
      <c r="G15" s="24">
        <v>-38.447</v>
      </c>
      <c r="I15" s="43"/>
      <c r="J15" s="22"/>
      <c r="K15" s="22"/>
      <c r="L15" s="22"/>
      <c r="M15" s="22"/>
      <c r="N15" s="23"/>
      <c r="O15" s="65"/>
      <c r="P15" s="65"/>
      <c r="Q15" s="65"/>
      <c r="R15" s="24"/>
      <c r="T15" s="61"/>
      <c r="U15" s="61"/>
    </row>
    <row r="16">
      <c r="A16" s="24">
        <v>15.0</v>
      </c>
      <c r="B16" s="24">
        <v>671.0</v>
      </c>
      <c r="C16" s="3" t="s">
        <v>1320</v>
      </c>
      <c r="D16" s="3" t="s">
        <v>1321</v>
      </c>
      <c r="E16" s="3">
        <v>0.00116</v>
      </c>
      <c r="F16" s="24">
        <v>201.3651</v>
      </c>
      <c r="G16" s="24">
        <v>-43.0191</v>
      </c>
      <c r="I16" s="43"/>
      <c r="J16" s="22"/>
      <c r="K16" s="22"/>
      <c r="L16" s="22"/>
      <c r="M16" s="22"/>
      <c r="N16" s="23"/>
      <c r="O16" s="65"/>
      <c r="P16" s="65"/>
      <c r="Q16" s="65"/>
      <c r="R16" s="24"/>
      <c r="T16" s="61"/>
      <c r="U16" s="61"/>
    </row>
    <row r="17">
      <c r="A17" s="24">
        <v>16.0</v>
      </c>
      <c r="B17" s="24">
        <v>875.0</v>
      </c>
      <c r="C17" s="3" t="s">
        <v>1325</v>
      </c>
      <c r="D17" s="3" t="s">
        <v>1327</v>
      </c>
      <c r="E17" s="3">
        <v>0.00313</v>
      </c>
      <c r="F17" s="24">
        <v>259.2478</v>
      </c>
      <c r="G17" s="24">
        <v>-62.8206</v>
      </c>
      <c r="I17" s="43"/>
      <c r="J17" s="22"/>
      <c r="K17" s="22"/>
      <c r="L17" s="22"/>
      <c r="M17" s="22"/>
      <c r="N17" s="23"/>
      <c r="O17" s="65"/>
      <c r="P17" s="65"/>
      <c r="Q17" s="65"/>
      <c r="R17" s="24"/>
      <c r="T17" s="61"/>
      <c r="U17" s="61"/>
    </row>
    <row r="18">
      <c r="A18" s="24">
        <v>17.0</v>
      </c>
      <c r="B18" s="24">
        <v>1157.0</v>
      </c>
      <c r="C18" s="3" t="s">
        <v>1331</v>
      </c>
      <c r="D18" s="3" t="s">
        <v>1332</v>
      </c>
      <c r="E18" s="3">
        <v>0.0046</v>
      </c>
      <c r="F18" s="24">
        <v>338.9426</v>
      </c>
      <c r="G18" s="24">
        <v>-26.0503</v>
      </c>
      <c r="I18" s="43"/>
      <c r="J18" s="22"/>
      <c r="K18" s="22"/>
      <c r="L18" s="22"/>
      <c r="M18" s="22"/>
      <c r="N18" s="23"/>
      <c r="O18" s="65"/>
      <c r="P18" s="65"/>
      <c r="Q18" s="65"/>
      <c r="R18" s="24"/>
      <c r="T18" s="61"/>
      <c r="U18" s="61"/>
    </row>
    <row r="19">
      <c r="A19" s="24">
        <v>18.0</v>
      </c>
      <c r="B19" s="24">
        <v>1188.0</v>
      </c>
      <c r="C19" s="3" t="s">
        <v>1341</v>
      </c>
      <c r="D19" s="3" t="s">
        <v>1344</v>
      </c>
      <c r="E19" s="3">
        <v>0.00523</v>
      </c>
      <c r="F19" s="24">
        <v>349.5979</v>
      </c>
      <c r="G19" s="24">
        <v>-42.3706</v>
      </c>
      <c r="I19" s="43"/>
      <c r="J19" s="22"/>
      <c r="K19" s="22"/>
      <c r="L19" s="22"/>
      <c r="M19" s="22"/>
      <c r="N19" s="23"/>
      <c r="O19" s="65"/>
      <c r="P19" s="65"/>
      <c r="Q19" s="65"/>
      <c r="R19" s="24"/>
      <c r="T19" s="61"/>
      <c r="U19" s="61"/>
    </row>
    <row r="20">
      <c r="A20" s="24">
        <v>19.0</v>
      </c>
      <c r="B20" s="24">
        <v>184.0</v>
      </c>
      <c r="C20" s="3" t="s">
        <v>1350</v>
      </c>
      <c r="D20" s="3" t="s">
        <v>1351</v>
      </c>
      <c r="E20" s="3">
        <v>0.00533</v>
      </c>
      <c r="F20" s="24">
        <v>53.4016</v>
      </c>
      <c r="G20" s="24">
        <v>-36.1404</v>
      </c>
      <c r="I20" s="43"/>
      <c r="J20" s="22"/>
      <c r="K20" s="22"/>
      <c r="L20" s="22"/>
      <c r="M20" s="22"/>
      <c r="N20" s="23"/>
      <c r="O20" s="65"/>
      <c r="P20" s="65"/>
      <c r="Q20" s="65"/>
      <c r="R20" s="24"/>
      <c r="T20" s="61"/>
      <c r="U20" s="61"/>
    </row>
    <row r="21">
      <c r="A21" s="24">
        <v>20.0</v>
      </c>
      <c r="B21" s="24">
        <v>1046.0</v>
      </c>
      <c r="C21" s="3" t="s">
        <v>1357</v>
      </c>
      <c r="D21" s="3" t="s">
        <v>1358</v>
      </c>
      <c r="E21" s="3">
        <v>0.00576</v>
      </c>
      <c r="F21" s="24">
        <v>295.6694</v>
      </c>
      <c r="G21" s="24">
        <v>-10.3235</v>
      </c>
      <c r="I21" s="43"/>
      <c r="J21" s="22"/>
      <c r="K21" s="22"/>
      <c r="L21" s="22"/>
      <c r="M21" s="22"/>
      <c r="N21" s="23"/>
      <c r="O21" s="65"/>
      <c r="P21" s="65"/>
      <c r="Q21" s="65"/>
      <c r="R21" s="24"/>
      <c r="T21" s="61"/>
      <c r="U21" s="61"/>
    </row>
    <row r="22">
      <c r="A22" s="24">
        <v>21.0</v>
      </c>
      <c r="B22" s="24">
        <v>480.0</v>
      </c>
      <c r="C22" s="3" t="s">
        <v>1364</v>
      </c>
      <c r="D22" s="3" t="s">
        <v>1366</v>
      </c>
      <c r="E22" s="3">
        <v>0.00728</v>
      </c>
      <c r="F22" s="24">
        <v>149.8731</v>
      </c>
      <c r="G22" s="24">
        <v>-22.8263</v>
      </c>
      <c r="I22" s="43"/>
      <c r="J22" s="22"/>
      <c r="K22" s="22"/>
      <c r="L22" s="22"/>
      <c r="M22" s="22"/>
      <c r="N22" s="23"/>
      <c r="O22" s="65"/>
      <c r="P22" s="65"/>
      <c r="Q22" s="65"/>
      <c r="R22" s="24"/>
      <c r="T22" s="61"/>
      <c r="U22" s="61"/>
    </row>
    <row r="23">
      <c r="A23" s="24">
        <v>22.0</v>
      </c>
      <c r="B23" s="24">
        <v>480.0</v>
      </c>
      <c r="C23" s="3" t="s">
        <v>1364</v>
      </c>
      <c r="D23" s="3" t="s">
        <v>1381</v>
      </c>
      <c r="E23" s="3">
        <v>0.00728</v>
      </c>
      <c r="F23" s="24">
        <v>149.8731</v>
      </c>
      <c r="G23" s="24">
        <v>-22.8263</v>
      </c>
      <c r="I23" s="43"/>
      <c r="J23" s="22"/>
      <c r="K23" s="22"/>
      <c r="L23" s="22"/>
      <c r="M23" s="22"/>
      <c r="N23" s="23"/>
      <c r="O23" s="65"/>
      <c r="P23" s="65"/>
      <c r="Q23" s="65"/>
      <c r="R23" s="24"/>
      <c r="T23" s="61"/>
      <c r="U23" s="61"/>
    </row>
    <row r="24">
      <c r="A24" s="24">
        <v>23.0</v>
      </c>
      <c r="B24" s="24">
        <v>471.0</v>
      </c>
      <c r="C24" s="3" t="s">
        <v>1384</v>
      </c>
      <c r="D24" s="3" t="s">
        <v>1385</v>
      </c>
      <c r="E24" s="3">
        <v>0.00729</v>
      </c>
      <c r="F24" s="24">
        <v>146.4252</v>
      </c>
      <c r="G24" s="24">
        <v>-14.3264</v>
      </c>
      <c r="I24" s="43"/>
      <c r="J24" s="22"/>
      <c r="K24" s="22"/>
      <c r="L24" s="22"/>
      <c r="M24" s="22"/>
      <c r="N24" s="23"/>
      <c r="O24" s="65"/>
      <c r="P24" s="65"/>
      <c r="Q24" s="65"/>
      <c r="R24" s="24"/>
      <c r="T24" s="61"/>
      <c r="U24" s="61"/>
    </row>
    <row r="25">
      <c r="A25" s="24">
        <v>24.0</v>
      </c>
      <c r="B25" s="24">
        <v>680.0</v>
      </c>
      <c r="C25" s="3" t="s">
        <v>1390</v>
      </c>
      <c r="D25" s="3" t="s">
        <v>1392</v>
      </c>
      <c r="E25" s="3">
        <v>0.00778</v>
      </c>
      <c r="F25" s="24">
        <v>203.9741</v>
      </c>
      <c r="G25" s="24">
        <v>-34.2956</v>
      </c>
      <c r="I25" s="43"/>
      <c r="J25" s="22"/>
      <c r="K25" s="22"/>
      <c r="L25" s="22"/>
      <c r="M25" s="22"/>
      <c r="N25" s="23"/>
      <c r="O25" s="65"/>
      <c r="P25" s="65"/>
      <c r="Q25" s="65"/>
      <c r="R25" s="24"/>
      <c r="T25" s="61"/>
      <c r="U25" s="61"/>
    </row>
    <row r="26">
      <c r="A26" s="24">
        <v>25.0</v>
      </c>
      <c r="B26" s="24">
        <v>472.0</v>
      </c>
      <c r="C26" s="3" t="s">
        <v>1395</v>
      </c>
      <c r="D26" s="3" t="s">
        <v>1398</v>
      </c>
      <c r="E26" s="3">
        <v>0.00792</v>
      </c>
      <c r="F26" s="24">
        <v>146.9173</v>
      </c>
      <c r="G26" s="24">
        <v>-30.9489</v>
      </c>
      <c r="I26" s="43"/>
      <c r="J26" s="22"/>
      <c r="K26" s="22"/>
      <c r="L26" s="22"/>
      <c r="M26" s="22"/>
      <c r="N26" s="23"/>
      <c r="O26" s="65"/>
      <c r="P26" s="65"/>
      <c r="Q26" s="65"/>
      <c r="R26" s="24"/>
      <c r="T26" s="61"/>
      <c r="U26" s="61"/>
    </row>
    <row r="27">
      <c r="A27" s="24">
        <v>26.0</v>
      </c>
      <c r="B27" s="24">
        <v>472.0</v>
      </c>
      <c r="C27" s="3" t="s">
        <v>1395</v>
      </c>
      <c r="D27" s="3" t="s">
        <v>1402</v>
      </c>
      <c r="E27" s="3">
        <v>0.00792</v>
      </c>
      <c r="F27" s="24">
        <v>146.9173</v>
      </c>
      <c r="G27" s="24">
        <v>-30.9489</v>
      </c>
      <c r="I27" s="43"/>
      <c r="J27" s="22"/>
      <c r="K27" s="22"/>
      <c r="L27" s="22"/>
      <c r="M27" s="22"/>
      <c r="N27" s="23"/>
      <c r="O27" s="65"/>
      <c r="P27" s="65"/>
      <c r="Q27" s="65"/>
      <c r="R27" s="24"/>
      <c r="T27" s="61"/>
      <c r="U27" s="61"/>
    </row>
    <row r="28">
      <c r="A28" s="24">
        <v>27.0</v>
      </c>
      <c r="B28" s="24">
        <v>1135.0</v>
      </c>
      <c r="C28" s="3" t="s">
        <v>1563</v>
      </c>
      <c r="D28" s="3" t="s">
        <v>1565</v>
      </c>
      <c r="E28" s="3">
        <v>0.00834</v>
      </c>
      <c r="F28" s="24">
        <v>330.508</v>
      </c>
      <c r="G28" s="24">
        <v>-31.8698</v>
      </c>
      <c r="I28" s="43"/>
      <c r="J28" s="22"/>
      <c r="K28" s="22"/>
      <c r="L28" s="22"/>
      <c r="M28" s="22"/>
      <c r="N28" s="23"/>
      <c r="O28" s="65"/>
      <c r="P28" s="65"/>
      <c r="Q28" s="65"/>
      <c r="R28" s="24"/>
      <c r="T28" s="61"/>
      <c r="U28" s="61"/>
    </row>
    <row r="29">
      <c r="A29" s="24">
        <v>28.0</v>
      </c>
      <c r="B29" s="24">
        <v>558.0</v>
      </c>
      <c r="C29" s="3" t="s">
        <v>1295</v>
      </c>
      <c r="D29" s="3" t="s">
        <v>1567</v>
      </c>
      <c r="E29" s="3">
        <v>0.00965</v>
      </c>
      <c r="F29" s="24">
        <v>174.7572</v>
      </c>
      <c r="G29" s="24">
        <v>-37.7386</v>
      </c>
      <c r="I29" s="43"/>
      <c r="J29" s="22"/>
      <c r="K29" s="22"/>
      <c r="L29" s="22"/>
      <c r="M29" s="22"/>
      <c r="N29" s="23"/>
      <c r="O29" s="65"/>
      <c r="P29" s="65"/>
      <c r="Q29" s="65"/>
      <c r="R29" s="24"/>
      <c r="T29" s="61"/>
      <c r="U29" s="61"/>
    </row>
    <row r="30">
      <c r="A30" s="24">
        <v>29.0</v>
      </c>
      <c r="B30" s="24">
        <v>739.0</v>
      </c>
      <c r="C30" s="3" t="s">
        <v>1417</v>
      </c>
      <c r="D30" s="3" t="s">
        <v>1569</v>
      </c>
      <c r="E30" s="3">
        <v>0.009896625</v>
      </c>
      <c r="F30" s="24">
        <v>220.5997</v>
      </c>
      <c r="G30" s="24">
        <v>-17.2532</v>
      </c>
      <c r="I30" s="43"/>
      <c r="J30" s="22"/>
      <c r="K30" s="22"/>
      <c r="L30" s="22"/>
      <c r="M30" s="22"/>
      <c r="N30" s="23"/>
      <c r="O30" s="65"/>
      <c r="P30" s="65"/>
      <c r="Q30" s="65"/>
      <c r="R30" s="24"/>
      <c r="T30" s="61"/>
      <c r="U30" s="61"/>
    </row>
    <row r="31">
      <c r="A31" s="24">
        <v>30.0</v>
      </c>
      <c r="B31" s="24">
        <v>654.0</v>
      </c>
      <c r="C31" s="3" t="s">
        <v>1571</v>
      </c>
      <c r="D31" s="3" t="s">
        <v>1572</v>
      </c>
      <c r="E31" s="3">
        <v>0.0105</v>
      </c>
      <c r="F31" s="24">
        <v>196.06</v>
      </c>
      <c r="G31" s="24">
        <v>-10.3396</v>
      </c>
      <c r="I31" s="43"/>
      <c r="J31" s="22"/>
      <c r="K31" s="22"/>
      <c r="L31" s="22"/>
      <c r="M31" s="22"/>
      <c r="N31" s="23"/>
      <c r="O31" s="65"/>
      <c r="P31" s="65"/>
      <c r="Q31" s="65"/>
      <c r="R31" s="24"/>
      <c r="T31" s="61"/>
      <c r="U31" s="61"/>
    </row>
    <row r="32">
      <c r="A32" s="24">
        <v>31.0</v>
      </c>
      <c r="B32" s="24">
        <v>58.0</v>
      </c>
      <c r="C32" s="3" t="s">
        <v>1579</v>
      </c>
      <c r="D32" s="3" t="s">
        <v>1581</v>
      </c>
      <c r="E32" s="3">
        <v>0.0107</v>
      </c>
      <c r="F32" s="24">
        <v>17.865</v>
      </c>
      <c r="G32" s="24">
        <v>-38.083</v>
      </c>
      <c r="I32" s="43"/>
      <c r="J32" s="22"/>
      <c r="K32" s="22"/>
      <c r="L32" s="22"/>
      <c r="M32" s="22"/>
      <c r="N32" s="23"/>
      <c r="O32" s="65"/>
      <c r="P32" s="65"/>
      <c r="Q32" s="65"/>
      <c r="R32" s="24"/>
      <c r="T32" s="61"/>
      <c r="U32" s="61"/>
    </row>
    <row r="33">
      <c r="A33" s="24">
        <v>32.0</v>
      </c>
      <c r="B33" s="24">
        <v>502.0</v>
      </c>
      <c r="C33" s="3" t="s">
        <v>1583</v>
      </c>
      <c r="D33" s="3" t="s">
        <v>1584</v>
      </c>
      <c r="E33" s="3">
        <v>0.0109</v>
      </c>
      <c r="F33" s="24">
        <v>157.967</v>
      </c>
      <c r="G33" s="24">
        <v>-34.8537</v>
      </c>
      <c r="I33" s="43"/>
      <c r="J33" s="22"/>
      <c r="K33" s="22"/>
      <c r="L33" s="22"/>
      <c r="M33" s="22"/>
      <c r="N33" s="23"/>
      <c r="O33" s="65"/>
      <c r="P33" s="65"/>
      <c r="Q33" s="65"/>
      <c r="R33" s="24"/>
      <c r="T33" s="61"/>
      <c r="U33" s="61"/>
    </row>
    <row r="34">
      <c r="A34" s="24">
        <v>33.0</v>
      </c>
      <c r="B34" s="24">
        <v>502.0</v>
      </c>
      <c r="C34" s="3" t="s">
        <v>1583</v>
      </c>
      <c r="D34" s="3" t="s">
        <v>1587</v>
      </c>
      <c r="E34" s="3">
        <v>0.0109</v>
      </c>
      <c r="F34" s="24">
        <v>157.967</v>
      </c>
      <c r="G34" s="24">
        <v>-34.8537</v>
      </c>
      <c r="I34" s="43"/>
      <c r="J34" s="22"/>
      <c r="K34" s="22"/>
      <c r="L34" s="22"/>
      <c r="M34" s="22"/>
      <c r="N34" s="23"/>
      <c r="O34" s="65"/>
      <c r="P34" s="65"/>
      <c r="Q34" s="65"/>
      <c r="R34" s="24"/>
      <c r="T34" s="61"/>
      <c r="U34" s="61"/>
    </row>
    <row r="35">
      <c r="A35" s="24">
        <v>34.0</v>
      </c>
      <c r="B35" s="24">
        <v>1092.0</v>
      </c>
      <c r="C35" s="3" t="s">
        <v>1590</v>
      </c>
      <c r="D35" s="3" t="s">
        <v>1591</v>
      </c>
      <c r="E35" s="3">
        <v>0.0114</v>
      </c>
      <c r="F35" s="24">
        <v>313.0098</v>
      </c>
      <c r="G35" s="24">
        <v>-57.0688</v>
      </c>
      <c r="I35" s="43"/>
      <c r="J35" s="22"/>
      <c r="K35" s="22"/>
      <c r="L35" s="22"/>
      <c r="M35" s="22"/>
      <c r="N35" s="23"/>
      <c r="O35" s="65"/>
      <c r="P35" s="65"/>
      <c r="Q35" s="65"/>
      <c r="R35" s="24"/>
      <c r="T35" s="61"/>
      <c r="U35" s="61"/>
    </row>
    <row r="36">
      <c r="A36" s="24">
        <v>35.0</v>
      </c>
      <c r="B36" s="24">
        <v>626.0</v>
      </c>
      <c r="C36" s="3" t="s">
        <v>1311</v>
      </c>
      <c r="D36" s="3" t="s">
        <v>1592</v>
      </c>
      <c r="E36" s="3">
        <v>0.0117</v>
      </c>
      <c r="F36" s="24">
        <v>188.9026</v>
      </c>
      <c r="G36" s="24">
        <v>-39.9093</v>
      </c>
      <c r="I36" s="43"/>
      <c r="J36" s="22"/>
      <c r="K36" s="22"/>
      <c r="L36" s="22"/>
      <c r="M36" s="22"/>
      <c r="N36" s="23"/>
      <c r="O36" s="65"/>
      <c r="P36" s="65"/>
      <c r="Q36" s="65"/>
      <c r="R36" s="24"/>
      <c r="T36" s="61"/>
      <c r="U36" s="61"/>
    </row>
    <row r="37">
      <c r="A37" s="24">
        <v>36.0</v>
      </c>
      <c r="B37" s="24">
        <v>63.0</v>
      </c>
      <c r="C37" s="3" t="s">
        <v>1594</v>
      </c>
      <c r="D37" s="3" t="s">
        <v>1595</v>
      </c>
      <c r="E37" s="3">
        <v>0.0121</v>
      </c>
      <c r="F37" s="24">
        <v>18.6038</v>
      </c>
      <c r="G37" s="24">
        <v>-55.3971</v>
      </c>
      <c r="I37" s="43"/>
      <c r="J37" s="22"/>
      <c r="K37" s="22"/>
      <c r="L37" s="22"/>
      <c r="M37" s="22"/>
      <c r="N37" s="23"/>
      <c r="O37" s="65"/>
      <c r="P37" s="65"/>
      <c r="Q37" s="65"/>
      <c r="R37" s="24"/>
      <c r="T37" s="61"/>
      <c r="U37" s="61"/>
    </row>
    <row r="38">
      <c r="A38" s="24">
        <v>37.0</v>
      </c>
      <c r="B38" s="24">
        <v>677.0</v>
      </c>
      <c r="C38" s="3" t="s">
        <v>1808</v>
      </c>
      <c r="D38" s="3" t="s">
        <v>1810</v>
      </c>
      <c r="E38" s="3">
        <v>0.0127</v>
      </c>
      <c r="F38" s="24">
        <v>203.36</v>
      </c>
      <c r="G38" s="24">
        <v>-34.016</v>
      </c>
      <c r="I38" s="43"/>
      <c r="J38" s="22"/>
      <c r="K38" s="22"/>
      <c r="L38" s="22"/>
      <c r="M38" s="22"/>
      <c r="N38" s="23"/>
      <c r="O38" s="65"/>
      <c r="P38" s="65"/>
      <c r="Q38" s="65"/>
      <c r="R38" s="24"/>
      <c r="T38" s="61"/>
      <c r="U38" s="61"/>
    </row>
    <row r="39">
      <c r="A39" s="24">
        <v>38.0</v>
      </c>
      <c r="B39" s="24">
        <v>269.0</v>
      </c>
      <c r="C39" s="3" t="s">
        <v>1816</v>
      </c>
      <c r="D39" s="3" t="s">
        <v>1817</v>
      </c>
      <c r="E39" s="3">
        <v>0.0131</v>
      </c>
      <c r="F39" s="24">
        <v>79.8993</v>
      </c>
      <c r="G39" s="24">
        <v>-32.6578</v>
      </c>
      <c r="I39" s="43"/>
      <c r="J39" s="22"/>
      <c r="K39" s="22"/>
      <c r="L39" s="22"/>
      <c r="M39" s="22"/>
      <c r="N39" s="23"/>
      <c r="O39" s="65"/>
      <c r="P39" s="65"/>
      <c r="Q39" s="65"/>
      <c r="R39" s="24"/>
      <c r="T39" s="61"/>
      <c r="U39" s="61"/>
    </row>
    <row r="40">
      <c r="A40" s="24">
        <v>39.0</v>
      </c>
      <c r="B40" s="24">
        <v>269.0</v>
      </c>
      <c r="C40" s="3" t="s">
        <v>1816</v>
      </c>
      <c r="D40" s="3" t="s">
        <v>1821</v>
      </c>
      <c r="E40" s="3">
        <v>0.0131</v>
      </c>
      <c r="F40" s="24">
        <v>79.8993</v>
      </c>
      <c r="G40" s="24">
        <v>-32.6578</v>
      </c>
      <c r="I40" s="43"/>
      <c r="J40" s="22"/>
      <c r="K40" s="22"/>
      <c r="L40" s="22"/>
      <c r="M40" s="22"/>
      <c r="N40" s="23"/>
      <c r="O40" s="65"/>
      <c r="P40" s="65"/>
      <c r="Q40" s="65"/>
      <c r="R40" s="24"/>
      <c r="T40" s="61"/>
      <c r="U40" s="61"/>
    </row>
    <row r="41">
      <c r="A41" s="24">
        <v>40.0</v>
      </c>
      <c r="B41" s="24">
        <v>995.0</v>
      </c>
      <c r="C41" s="3" t="s">
        <v>1824</v>
      </c>
      <c r="D41" s="3" t="s">
        <v>1826</v>
      </c>
      <c r="E41" s="3">
        <v>0.0143</v>
      </c>
      <c r="F41" s="24">
        <v>281.2249</v>
      </c>
      <c r="G41" s="24">
        <v>-62.3648</v>
      </c>
      <c r="I41" s="43"/>
      <c r="J41" s="22"/>
      <c r="K41" s="22"/>
      <c r="L41" s="22"/>
      <c r="M41" s="22"/>
      <c r="N41" s="23"/>
      <c r="O41" s="65"/>
      <c r="P41" s="65"/>
      <c r="Q41" s="65"/>
      <c r="R41" s="69"/>
      <c r="T41" s="24"/>
      <c r="U41" s="24"/>
    </row>
    <row r="42">
      <c r="A42" s="24">
        <v>41.0</v>
      </c>
      <c r="B42" s="24">
        <v>189.0</v>
      </c>
      <c r="C42" s="3" t="s">
        <v>1834</v>
      </c>
      <c r="D42" s="3" t="s">
        <v>2123</v>
      </c>
      <c r="E42" s="3">
        <v>0.0144</v>
      </c>
      <c r="F42" s="24">
        <v>55.5155</v>
      </c>
      <c r="G42" s="24">
        <v>-21.2444</v>
      </c>
      <c r="I42" s="43"/>
      <c r="J42" s="22"/>
      <c r="K42" s="22"/>
      <c r="L42" s="22"/>
      <c r="M42" s="22"/>
      <c r="N42" s="23"/>
      <c r="O42" s="65"/>
      <c r="P42" s="65"/>
      <c r="Q42" s="65"/>
      <c r="R42" s="24"/>
      <c r="T42" s="61"/>
      <c r="U42" s="61"/>
    </row>
    <row r="43">
      <c r="A43" s="24">
        <v>42.0</v>
      </c>
      <c r="B43" s="24">
        <v>189.0</v>
      </c>
      <c r="C43" s="3" t="s">
        <v>1834</v>
      </c>
      <c r="D43" s="3" t="s">
        <v>2129</v>
      </c>
      <c r="E43" s="3">
        <v>0.0144</v>
      </c>
      <c r="F43" s="24">
        <v>55.5155</v>
      </c>
      <c r="G43" s="24">
        <v>-21.2444</v>
      </c>
      <c r="I43" s="43"/>
      <c r="J43" s="22"/>
      <c r="K43" s="22"/>
      <c r="L43" s="22"/>
      <c r="M43" s="22"/>
      <c r="N43" s="23"/>
      <c r="O43" s="65"/>
      <c r="P43" s="65"/>
      <c r="Q43" s="65"/>
      <c r="R43" s="24"/>
      <c r="T43" s="61"/>
      <c r="U43" s="61"/>
    </row>
    <row r="44">
      <c r="A44" s="24">
        <v>43.0</v>
      </c>
      <c r="B44" s="24">
        <v>1064.0</v>
      </c>
      <c r="C44" s="3" t="s">
        <v>2133</v>
      </c>
      <c r="D44" s="3" t="s">
        <v>2135</v>
      </c>
      <c r="E44" s="3">
        <v>0.0144</v>
      </c>
      <c r="F44" s="24">
        <v>302.1954</v>
      </c>
      <c r="G44" s="24">
        <v>-61.1002</v>
      </c>
      <c r="I44" s="43"/>
      <c r="J44" s="22"/>
      <c r="K44" s="22"/>
      <c r="L44" s="22"/>
      <c r="M44" s="22"/>
      <c r="N44" s="23"/>
      <c r="O44" s="65"/>
      <c r="P44" s="65"/>
      <c r="Q44" s="65"/>
      <c r="R44" s="24"/>
      <c r="T44" s="61"/>
      <c r="U44" s="61"/>
    </row>
    <row r="45">
      <c r="A45" s="24">
        <v>44.0</v>
      </c>
      <c r="B45" s="24">
        <v>657.0</v>
      </c>
      <c r="C45" s="3" t="s">
        <v>2139</v>
      </c>
      <c r="D45" s="3" t="s">
        <v>2140</v>
      </c>
      <c r="E45" s="3">
        <v>0.0157</v>
      </c>
      <c r="F45" s="24">
        <v>196.6089</v>
      </c>
      <c r="G45" s="24">
        <v>-40.4146</v>
      </c>
      <c r="I45" s="43"/>
      <c r="J45" s="22"/>
      <c r="K45" s="22"/>
      <c r="L45" s="22"/>
      <c r="M45" s="22"/>
      <c r="N45" s="23"/>
      <c r="O45" s="65"/>
      <c r="P45" s="65"/>
      <c r="Q45" s="65"/>
      <c r="R45" s="24"/>
      <c r="T45" s="61"/>
      <c r="U45" s="61"/>
    </row>
    <row r="46">
      <c r="A46" s="24">
        <v>45.0</v>
      </c>
      <c r="B46" s="24">
        <v>657.0</v>
      </c>
      <c r="C46" s="3" t="s">
        <v>2139</v>
      </c>
      <c r="D46" s="3" t="s">
        <v>2143</v>
      </c>
      <c r="E46" s="3">
        <v>0.0157</v>
      </c>
      <c r="F46" s="24">
        <v>196.6089</v>
      </c>
      <c r="G46" s="24">
        <v>-40.4146</v>
      </c>
      <c r="I46" s="43"/>
      <c r="J46" s="22"/>
      <c r="K46" s="22"/>
      <c r="L46" s="22"/>
      <c r="M46" s="22"/>
      <c r="N46" s="23"/>
      <c r="O46" s="65"/>
      <c r="P46" s="65"/>
      <c r="Q46" s="65"/>
      <c r="R46" s="24"/>
      <c r="T46" s="61"/>
      <c r="U46" s="61"/>
    </row>
    <row r="47">
      <c r="A47" s="24">
        <v>46.0</v>
      </c>
      <c r="B47" s="24">
        <v>694.0</v>
      </c>
      <c r="C47" s="3" t="s">
        <v>2219</v>
      </c>
      <c r="D47" s="3" t="s">
        <v>2221</v>
      </c>
      <c r="E47" s="3">
        <v>0.0159</v>
      </c>
      <c r="F47" s="24">
        <v>207.3303</v>
      </c>
      <c r="G47" s="24">
        <v>-30.3094</v>
      </c>
      <c r="I47" s="43"/>
      <c r="J47" s="22"/>
      <c r="K47" s="22"/>
      <c r="L47" s="22"/>
      <c r="M47" s="22"/>
      <c r="N47" s="23"/>
      <c r="O47" s="65"/>
      <c r="P47" s="65"/>
      <c r="Q47" s="65"/>
      <c r="R47" s="24"/>
      <c r="T47" s="61"/>
      <c r="U47" s="61"/>
    </row>
    <row r="48">
      <c r="A48" s="24">
        <v>47.0</v>
      </c>
      <c r="B48" s="24">
        <v>131.0</v>
      </c>
      <c r="C48" s="3" t="s">
        <v>2224</v>
      </c>
      <c r="D48" s="3" t="s">
        <v>2225</v>
      </c>
      <c r="E48" s="3">
        <v>0.0166</v>
      </c>
      <c r="F48" s="24">
        <v>37.9625</v>
      </c>
      <c r="G48" s="24">
        <v>-36.6721</v>
      </c>
      <c r="I48" s="43"/>
      <c r="J48" s="22"/>
      <c r="K48" s="22"/>
      <c r="L48" s="22"/>
      <c r="M48" s="22"/>
      <c r="N48" s="23"/>
      <c r="O48" s="65"/>
      <c r="P48" s="65"/>
      <c r="Q48" s="65"/>
      <c r="R48" s="24"/>
      <c r="T48" s="61"/>
      <c r="U48" s="61"/>
    </row>
    <row r="49">
      <c r="A49" s="24">
        <v>48.0</v>
      </c>
      <c r="B49" s="24">
        <v>159.0</v>
      </c>
      <c r="C49" s="3" t="s">
        <v>2228</v>
      </c>
      <c r="D49" s="3" t="s">
        <v>2242</v>
      </c>
      <c r="E49" s="3">
        <v>0.0166</v>
      </c>
      <c r="F49" s="24">
        <v>44.0898</v>
      </c>
      <c r="G49" s="24">
        <v>-32.1856</v>
      </c>
      <c r="I49" s="43"/>
      <c r="J49" s="22"/>
      <c r="K49" s="22"/>
      <c r="L49" s="22"/>
      <c r="M49" s="22"/>
      <c r="N49" s="23"/>
      <c r="O49" s="65"/>
      <c r="P49" s="65"/>
      <c r="Q49" s="65"/>
      <c r="R49" s="24"/>
      <c r="T49" s="61"/>
      <c r="U49" s="61"/>
    </row>
    <row r="50">
      <c r="A50" s="24">
        <v>49.0</v>
      </c>
      <c r="B50" s="24">
        <v>988.0</v>
      </c>
      <c r="C50" s="3" t="s">
        <v>2300</v>
      </c>
      <c r="D50" s="3" t="s">
        <v>2301</v>
      </c>
      <c r="E50" s="3">
        <v>0.0167</v>
      </c>
      <c r="F50" s="24">
        <v>279.5848</v>
      </c>
      <c r="G50" s="24">
        <v>-65.4276</v>
      </c>
      <c r="I50" s="43"/>
      <c r="J50" s="22"/>
      <c r="K50" s="22"/>
      <c r="L50" s="22"/>
      <c r="M50" s="22"/>
      <c r="N50" s="23"/>
      <c r="O50" s="65"/>
      <c r="P50" s="65"/>
      <c r="Q50" s="65"/>
      <c r="R50" s="24"/>
      <c r="T50" s="61"/>
      <c r="U50" s="61"/>
    </row>
    <row r="51">
      <c r="A51" s="24">
        <v>50.0</v>
      </c>
      <c r="B51" s="24">
        <v>970.0</v>
      </c>
      <c r="C51" s="3" t="s">
        <v>2302</v>
      </c>
      <c r="D51" s="3" t="s">
        <v>2303</v>
      </c>
      <c r="E51" s="3">
        <v>0.0173</v>
      </c>
      <c r="F51" s="24">
        <v>276.0808</v>
      </c>
      <c r="G51" s="24">
        <v>-56.3692</v>
      </c>
      <c r="I51" s="43"/>
      <c r="J51" s="22"/>
      <c r="K51" s="22"/>
      <c r="L51" s="22"/>
      <c r="M51" s="22"/>
      <c r="N51" s="23"/>
      <c r="O51" s="65"/>
      <c r="P51" s="65"/>
      <c r="Q51" s="65"/>
      <c r="R51" s="24"/>
      <c r="T51" s="61"/>
      <c r="U51" s="61"/>
    </row>
    <row r="52">
      <c r="A52" s="24">
        <v>51.0</v>
      </c>
      <c r="B52" s="24">
        <v>247.0</v>
      </c>
      <c r="C52" s="3" t="s">
        <v>2304</v>
      </c>
      <c r="D52" s="3" t="s">
        <v>2305</v>
      </c>
      <c r="E52" s="3">
        <v>0.0179</v>
      </c>
      <c r="F52" s="24">
        <v>73.9957</v>
      </c>
      <c r="G52" s="24">
        <v>-75.5412</v>
      </c>
      <c r="I52" s="43"/>
      <c r="J52" s="22"/>
      <c r="K52" s="22"/>
      <c r="L52" s="22"/>
      <c r="M52" s="22"/>
      <c r="N52" s="23"/>
      <c r="O52" s="65"/>
      <c r="P52" s="65"/>
      <c r="Q52" s="65"/>
      <c r="R52" s="24"/>
      <c r="T52" s="61"/>
      <c r="U52" s="61"/>
    </row>
    <row r="53">
      <c r="A53" s="24">
        <v>52.0</v>
      </c>
      <c r="B53" s="24">
        <v>72.0</v>
      </c>
      <c r="C53" s="3" t="s">
        <v>2306</v>
      </c>
      <c r="D53" s="3" t="s">
        <v>2307</v>
      </c>
      <c r="E53" s="3">
        <v>0.018902454</v>
      </c>
      <c r="F53" s="24">
        <v>20.9766</v>
      </c>
      <c r="G53" s="24">
        <v>-35.0654</v>
      </c>
      <c r="I53" s="43"/>
      <c r="J53" s="22"/>
      <c r="K53" s="22"/>
      <c r="L53" s="22"/>
      <c r="M53" s="22"/>
      <c r="N53" s="23"/>
      <c r="O53" s="65"/>
      <c r="P53" s="65"/>
      <c r="Q53" s="65"/>
      <c r="R53" s="24"/>
      <c r="T53" s="61"/>
      <c r="U53" s="61"/>
    </row>
    <row r="54">
      <c r="A54" s="24">
        <v>53.0</v>
      </c>
      <c r="B54" s="24">
        <v>795.0</v>
      </c>
      <c r="C54" s="3" t="s">
        <v>2310</v>
      </c>
      <c r="D54" s="3" t="s">
        <v>2311</v>
      </c>
      <c r="E54" s="3">
        <v>0.0193</v>
      </c>
      <c r="F54" s="24">
        <v>242.9642</v>
      </c>
      <c r="G54" s="24">
        <v>-60.6319</v>
      </c>
      <c r="I54" s="43"/>
      <c r="J54" s="22"/>
      <c r="K54" s="22"/>
      <c r="L54" s="22"/>
      <c r="M54" s="22"/>
      <c r="N54" s="23"/>
      <c r="O54" s="65"/>
      <c r="P54" s="65"/>
      <c r="Q54" s="65"/>
      <c r="R54" s="24"/>
      <c r="T54" s="61"/>
      <c r="U54" s="61"/>
    </row>
    <row r="55">
      <c r="A55" s="24">
        <v>54.0</v>
      </c>
      <c r="B55" s="24">
        <v>453.0</v>
      </c>
      <c r="C55" s="3" t="s">
        <v>554</v>
      </c>
      <c r="D55" s="3" t="s">
        <v>2312</v>
      </c>
      <c r="E55" s="3">
        <v>0.019602467</v>
      </c>
      <c r="F55" s="24">
        <v>140.1927</v>
      </c>
      <c r="G55" s="24">
        <v>-8.0561</v>
      </c>
      <c r="I55" s="43"/>
      <c r="J55" s="22"/>
      <c r="K55" s="22"/>
      <c r="L55" s="22"/>
      <c r="M55" s="22"/>
      <c r="N55" s="23"/>
      <c r="O55" s="65"/>
      <c r="P55" s="65"/>
      <c r="Q55" s="65"/>
      <c r="R55" s="24"/>
      <c r="T55" s="61"/>
      <c r="U55" s="61"/>
    </row>
    <row r="56">
      <c r="A56" s="24">
        <v>55.0</v>
      </c>
      <c r="B56" s="24">
        <v>670.0</v>
      </c>
      <c r="C56" s="3" t="s">
        <v>1081</v>
      </c>
      <c r="D56" s="3" t="s">
        <v>2313</v>
      </c>
      <c r="E56" s="3">
        <v>0.0197</v>
      </c>
      <c r="F56" s="24">
        <v>200.6019</v>
      </c>
      <c r="G56" s="24">
        <v>-16.7286</v>
      </c>
      <c r="I56" s="43"/>
      <c r="J56" s="22"/>
      <c r="K56" s="22"/>
      <c r="L56" s="22"/>
      <c r="M56" s="22"/>
      <c r="N56" s="23"/>
      <c r="O56" s="65"/>
      <c r="P56" s="65"/>
      <c r="Q56" s="65"/>
      <c r="R56" s="24"/>
      <c r="T56" s="61"/>
      <c r="U56" s="61"/>
    </row>
    <row r="57">
      <c r="A57" s="24">
        <v>56.0</v>
      </c>
      <c r="B57" s="24">
        <v>986.0</v>
      </c>
      <c r="C57" s="3" t="s">
        <v>1727</v>
      </c>
      <c r="D57" s="3" t="s">
        <v>2314</v>
      </c>
      <c r="E57" s="3">
        <v>0.0197</v>
      </c>
      <c r="F57" s="24">
        <v>279.2429</v>
      </c>
      <c r="G57" s="24">
        <v>-59.4024</v>
      </c>
      <c r="I57" s="43"/>
      <c r="J57" s="22"/>
      <c r="K57" s="22"/>
      <c r="L57" s="22"/>
      <c r="M57" s="22"/>
      <c r="N57" s="23"/>
      <c r="O57" s="65"/>
      <c r="P57" s="65"/>
      <c r="Q57" s="65"/>
      <c r="R57" s="24"/>
      <c r="T57" s="61"/>
      <c r="U57" s="61"/>
    </row>
    <row r="58">
      <c r="A58" s="24">
        <v>57.0</v>
      </c>
      <c r="B58" s="24">
        <v>28.0</v>
      </c>
      <c r="C58" s="3" t="s">
        <v>1580</v>
      </c>
      <c r="D58" s="3" t="s">
        <v>2316</v>
      </c>
      <c r="E58" s="3">
        <v>0.0221</v>
      </c>
      <c r="F58" s="24">
        <v>10.72</v>
      </c>
      <c r="G58" s="24">
        <v>-23.541</v>
      </c>
      <c r="I58" s="43"/>
      <c r="J58" s="22"/>
      <c r="K58" s="22"/>
      <c r="L58" s="22"/>
      <c r="M58" s="22"/>
      <c r="N58" s="23"/>
      <c r="O58" s="65"/>
      <c r="P58" s="65"/>
      <c r="Q58" s="65"/>
      <c r="R58" s="24"/>
      <c r="T58" s="61"/>
      <c r="U58" s="61"/>
    </row>
    <row r="59">
      <c r="A59" s="24">
        <v>58.0</v>
      </c>
      <c r="B59" s="24">
        <v>330.0</v>
      </c>
      <c r="C59" s="3" t="s">
        <v>2317</v>
      </c>
      <c r="D59" s="3" t="s">
        <v>2318</v>
      </c>
      <c r="E59" s="3">
        <v>0.0225</v>
      </c>
      <c r="F59" s="24">
        <v>95.9434</v>
      </c>
      <c r="G59" s="24">
        <v>-32.2166</v>
      </c>
      <c r="I59" s="43"/>
      <c r="J59" s="22"/>
      <c r="K59" s="22"/>
      <c r="L59" s="22"/>
      <c r="M59" s="22"/>
      <c r="N59" s="23"/>
      <c r="O59" s="65"/>
      <c r="P59" s="65"/>
      <c r="Q59" s="65"/>
      <c r="R59" s="24"/>
      <c r="T59" s="61"/>
      <c r="U59" s="61"/>
    </row>
    <row r="60">
      <c r="A60" s="24">
        <v>59.0</v>
      </c>
      <c r="B60" s="24">
        <v>719.0</v>
      </c>
      <c r="C60" s="3" t="s">
        <v>2320</v>
      </c>
      <c r="D60" s="3" t="s">
        <v>2321</v>
      </c>
      <c r="E60" s="3">
        <v>0.0232</v>
      </c>
      <c r="F60" s="24">
        <v>214.8434</v>
      </c>
      <c r="G60" s="24">
        <v>-26.6447</v>
      </c>
      <c r="I60" s="43"/>
      <c r="J60" s="22"/>
      <c r="K60" s="22"/>
      <c r="L60" s="22"/>
      <c r="M60" s="22"/>
      <c r="N60" s="23"/>
      <c r="O60" s="65"/>
      <c r="P60" s="65"/>
      <c r="Q60" s="65"/>
      <c r="R60" s="24"/>
      <c r="T60" s="61"/>
      <c r="U60" s="61"/>
    </row>
    <row r="61">
      <c r="A61" s="24">
        <v>60.0</v>
      </c>
      <c r="B61" s="24">
        <v>1161.0</v>
      </c>
      <c r="C61" s="3" t="s">
        <v>1731</v>
      </c>
      <c r="D61" s="3" t="s">
        <v>2322</v>
      </c>
      <c r="E61" s="3">
        <v>0.02395556</v>
      </c>
      <c r="F61" s="24">
        <v>339.1938</v>
      </c>
      <c r="G61" s="24">
        <v>-12.5452</v>
      </c>
      <c r="I61" s="43"/>
      <c r="J61" s="22"/>
      <c r="K61" s="22"/>
      <c r="L61" s="22"/>
      <c r="M61" s="22"/>
      <c r="N61" s="23"/>
      <c r="O61" s="65"/>
      <c r="P61" s="65"/>
      <c r="Q61" s="65"/>
      <c r="R61" s="24"/>
      <c r="T61" s="61"/>
      <c r="U61" s="61"/>
    </row>
    <row r="62">
      <c r="A62" s="24">
        <v>61.0</v>
      </c>
      <c r="B62" s="24">
        <v>783.0</v>
      </c>
      <c r="C62" s="3" t="s">
        <v>2323</v>
      </c>
      <c r="D62" s="3" t="s">
        <v>2324</v>
      </c>
      <c r="E62" s="3">
        <v>0.0244</v>
      </c>
      <c r="F62" s="24">
        <v>237.104</v>
      </c>
      <c r="G62" s="24">
        <v>-13.7578</v>
      </c>
      <c r="I62" s="43"/>
      <c r="J62" s="22"/>
      <c r="K62" s="22"/>
      <c r="L62" s="22"/>
      <c r="M62" s="22"/>
      <c r="N62" s="23"/>
      <c r="O62" s="65"/>
      <c r="P62" s="65"/>
      <c r="Q62" s="65"/>
      <c r="R62" s="24"/>
      <c r="T62" s="61"/>
      <c r="U62" s="61"/>
    </row>
    <row r="63">
      <c r="A63" s="24">
        <v>62.0</v>
      </c>
      <c r="B63" s="24">
        <v>629.0</v>
      </c>
      <c r="C63" s="3" t="s">
        <v>1019</v>
      </c>
      <c r="D63" s="3" t="s">
        <v>2325</v>
      </c>
      <c r="E63" s="3">
        <v>0.0248</v>
      </c>
      <c r="F63" s="24">
        <v>189.7275</v>
      </c>
      <c r="G63" s="24">
        <v>-27.3078</v>
      </c>
      <c r="I63" s="43"/>
      <c r="J63" s="22"/>
      <c r="K63" s="22"/>
      <c r="L63" s="22"/>
      <c r="M63" s="22"/>
      <c r="N63" s="23"/>
      <c r="O63" s="65"/>
      <c r="P63" s="65"/>
      <c r="Q63" s="65"/>
      <c r="R63" s="69"/>
      <c r="T63" s="24"/>
      <c r="U63" s="24"/>
    </row>
    <row r="64">
      <c r="A64" s="24">
        <v>63.0</v>
      </c>
      <c r="B64" s="24">
        <v>87.0</v>
      </c>
      <c r="C64" s="3" t="s">
        <v>2326</v>
      </c>
      <c r="D64" s="3" t="s">
        <v>2327</v>
      </c>
      <c r="E64" s="3">
        <v>0.0252</v>
      </c>
      <c r="F64" s="24">
        <v>24.6548</v>
      </c>
      <c r="G64" s="24">
        <v>-40.0114</v>
      </c>
      <c r="I64" s="43"/>
      <c r="J64" s="22"/>
      <c r="K64" s="22"/>
      <c r="L64" s="22"/>
      <c r="M64" s="22"/>
      <c r="N64" s="23"/>
      <c r="O64" s="65"/>
      <c r="P64" s="65"/>
      <c r="Q64" s="65"/>
      <c r="R64" s="24"/>
      <c r="T64" s="61"/>
      <c r="U64" s="61"/>
    </row>
    <row r="65">
      <c r="A65" s="24">
        <v>64.0</v>
      </c>
      <c r="B65" s="24">
        <v>492.0</v>
      </c>
      <c r="C65" s="3" t="s">
        <v>2331</v>
      </c>
      <c r="D65" s="3" t="s">
        <v>2422</v>
      </c>
      <c r="E65" s="3">
        <v>0.028434178</v>
      </c>
      <c r="F65" s="24">
        <v>153.333</v>
      </c>
      <c r="G65" s="24">
        <v>-35.9827</v>
      </c>
      <c r="I65" s="43"/>
      <c r="J65" s="22"/>
      <c r="K65" s="22"/>
      <c r="L65" s="22"/>
      <c r="M65" s="22"/>
      <c r="N65" s="23"/>
      <c r="O65" s="65"/>
      <c r="P65" s="65"/>
      <c r="Q65" s="65"/>
      <c r="R65" s="24"/>
      <c r="T65" s="61"/>
      <c r="U65" s="61"/>
    </row>
    <row r="66">
      <c r="A66" s="24">
        <v>65.0</v>
      </c>
      <c r="B66" s="24">
        <v>1114.0</v>
      </c>
      <c r="C66" s="3" t="s">
        <v>2423</v>
      </c>
      <c r="D66" s="3" t="s">
        <v>2424</v>
      </c>
      <c r="E66" s="3">
        <v>0.03</v>
      </c>
      <c r="F66" s="24">
        <v>323.0092</v>
      </c>
      <c r="G66" s="24">
        <v>-33.715</v>
      </c>
      <c r="I66" s="43"/>
      <c r="J66" s="22"/>
      <c r="K66" s="22"/>
      <c r="L66" s="22"/>
      <c r="M66" s="22"/>
      <c r="N66" s="23"/>
      <c r="O66" s="65"/>
      <c r="P66" s="65"/>
      <c r="Q66" s="65"/>
      <c r="R66" s="24"/>
      <c r="T66" s="61"/>
      <c r="U66" s="61"/>
    </row>
    <row r="67">
      <c r="A67" s="24">
        <v>66.0</v>
      </c>
      <c r="B67" s="24">
        <v>84.0</v>
      </c>
      <c r="C67" s="3" t="s">
        <v>2425</v>
      </c>
      <c r="D67" s="3" t="s">
        <v>2426</v>
      </c>
      <c r="E67" s="3">
        <v>0.0305</v>
      </c>
      <c r="F67" s="24">
        <v>23.4906</v>
      </c>
      <c r="G67" s="24">
        <v>-36.4933</v>
      </c>
      <c r="I67" s="43"/>
      <c r="J67" s="22"/>
      <c r="K67" s="22"/>
      <c r="L67" s="22"/>
      <c r="M67" s="22"/>
      <c r="N67" s="23"/>
      <c r="O67" s="65"/>
      <c r="P67" s="65"/>
      <c r="Q67" s="65"/>
      <c r="R67" s="24"/>
      <c r="T67" s="61"/>
      <c r="U67" s="61"/>
    </row>
    <row r="68">
      <c r="A68" s="24">
        <v>67.0</v>
      </c>
      <c r="B68" s="24">
        <v>192.0</v>
      </c>
      <c r="C68" s="3" t="s">
        <v>2427</v>
      </c>
      <c r="D68" s="3" t="s">
        <v>2428</v>
      </c>
      <c r="E68" s="3">
        <v>0.0321</v>
      </c>
      <c r="F68" s="24">
        <v>57.3467</v>
      </c>
      <c r="G68" s="24">
        <v>-11.9908</v>
      </c>
      <c r="I68" s="43"/>
      <c r="J68" s="22"/>
      <c r="K68" s="22"/>
      <c r="L68" s="22"/>
      <c r="M68" s="22"/>
      <c r="N68" s="23"/>
      <c r="O68" s="65"/>
      <c r="P68" s="65"/>
      <c r="Q68" s="65"/>
      <c r="R68" s="24"/>
      <c r="T68" s="61"/>
      <c r="U68" s="61"/>
    </row>
    <row r="69">
      <c r="A69" s="24">
        <v>68.0</v>
      </c>
      <c r="B69" s="24">
        <v>567.0</v>
      </c>
      <c r="C69" s="3" t="s">
        <v>1555</v>
      </c>
      <c r="D69" s="3" t="s">
        <v>2431</v>
      </c>
      <c r="E69" s="3">
        <v>0.0327</v>
      </c>
      <c r="F69" s="24">
        <v>176.4186</v>
      </c>
      <c r="G69" s="24">
        <v>-18.4543</v>
      </c>
      <c r="I69" s="43"/>
      <c r="J69" s="22"/>
      <c r="K69" s="22"/>
      <c r="L69" s="22"/>
      <c r="M69" s="22"/>
      <c r="N69" s="23"/>
      <c r="O69" s="65"/>
      <c r="P69" s="65"/>
      <c r="Q69" s="65"/>
      <c r="R69" s="24"/>
      <c r="T69" s="61"/>
      <c r="U69" s="61"/>
    </row>
    <row r="70">
      <c r="A70" s="24">
        <v>69.0</v>
      </c>
      <c r="B70" s="24">
        <v>1090.0</v>
      </c>
      <c r="C70" s="3" t="s">
        <v>2495</v>
      </c>
      <c r="D70" s="3" t="s">
        <v>2496</v>
      </c>
      <c r="E70" s="3">
        <v>0.0345</v>
      </c>
      <c r="F70" s="24">
        <v>311.0406</v>
      </c>
      <c r="G70" s="24">
        <v>-10.7235</v>
      </c>
      <c r="I70" s="43"/>
      <c r="J70" s="22"/>
      <c r="K70" s="22"/>
      <c r="L70" s="22"/>
      <c r="M70" s="22"/>
      <c r="N70" s="23"/>
      <c r="O70" s="65"/>
      <c r="P70" s="65"/>
      <c r="Q70" s="65"/>
      <c r="R70" s="69"/>
      <c r="T70" s="24"/>
      <c r="U70" s="24"/>
    </row>
    <row r="71">
      <c r="A71" s="24">
        <v>70.0</v>
      </c>
      <c r="B71" s="24">
        <v>270.0</v>
      </c>
      <c r="C71" s="3" t="s">
        <v>2497</v>
      </c>
      <c r="D71" s="3" t="s">
        <v>2498</v>
      </c>
      <c r="E71" s="3">
        <v>0.034910234</v>
      </c>
      <c r="F71" s="24">
        <v>79.957</v>
      </c>
      <c r="G71" s="24">
        <v>-45.779</v>
      </c>
      <c r="I71" s="43"/>
      <c r="J71" s="22"/>
      <c r="K71" s="22"/>
      <c r="L71" s="22"/>
      <c r="M71" s="22"/>
      <c r="N71" s="23"/>
      <c r="O71" s="65"/>
      <c r="P71" s="65"/>
      <c r="Q71" s="65"/>
      <c r="R71" s="24"/>
      <c r="T71" s="61"/>
      <c r="U71" s="61"/>
    </row>
    <row r="72">
      <c r="A72" s="24">
        <v>71.0</v>
      </c>
      <c r="B72" s="24">
        <v>258.0</v>
      </c>
      <c r="C72" s="3" t="s">
        <v>2499</v>
      </c>
      <c r="D72" s="3" t="s">
        <v>2500</v>
      </c>
      <c r="E72" s="3">
        <v>0.0352</v>
      </c>
      <c r="F72" s="24">
        <v>76.4405</v>
      </c>
      <c r="G72" s="24">
        <v>-23.8539</v>
      </c>
      <c r="I72" s="43"/>
      <c r="J72" s="22"/>
      <c r="K72" s="22"/>
      <c r="L72" s="22"/>
      <c r="M72" s="22"/>
      <c r="N72" s="23"/>
      <c r="O72" s="65"/>
      <c r="P72" s="65"/>
      <c r="Q72" s="65"/>
      <c r="R72" s="24"/>
      <c r="T72" s="61"/>
      <c r="U72" s="61"/>
    </row>
    <row r="73">
      <c r="A73" s="24">
        <v>72.0</v>
      </c>
      <c r="B73" s="24">
        <v>258.0</v>
      </c>
      <c r="C73" s="3" t="s">
        <v>2499</v>
      </c>
      <c r="D73" s="3" t="s">
        <v>2502</v>
      </c>
      <c r="E73" s="3">
        <v>0.0352</v>
      </c>
      <c r="F73" s="24">
        <v>76.4405</v>
      </c>
      <c r="G73" s="24">
        <v>-23.8539</v>
      </c>
      <c r="I73" s="43"/>
      <c r="J73" s="22"/>
      <c r="K73" s="22"/>
      <c r="L73" s="22"/>
      <c r="M73" s="22"/>
      <c r="N73" s="23"/>
      <c r="O73" s="65"/>
      <c r="P73" s="65"/>
      <c r="Q73" s="65"/>
      <c r="R73" s="24"/>
      <c r="T73" s="61"/>
      <c r="U73" s="61"/>
    </row>
    <row r="74">
      <c r="A74" s="24">
        <v>73.0</v>
      </c>
      <c r="B74" s="24">
        <v>313.0</v>
      </c>
      <c r="C74" s="3" t="s">
        <v>2503</v>
      </c>
      <c r="D74" s="3" t="s">
        <v>2504</v>
      </c>
      <c r="E74" s="3">
        <v>0.0357</v>
      </c>
      <c r="F74" s="24">
        <v>89.5083</v>
      </c>
      <c r="G74" s="24">
        <v>-38.3346</v>
      </c>
      <c r="I74" s="43"/>
      <c r="J74" s="22"/>
      <c r="K74" s="22"/>
      <c r="L74" s="22"/>
      <c r="M74" s="22"/>
      <c r="N74" s="23"/>
      <c r="O74" s="65"/>
      <c r="P74" s="65"/>
      <c r="Q74" s="65"/>
      <c r="R74" s="24"/>
      <c r="T74" s="61"/>
      <c r="U74" s="61"/>
    </row>
    <row r="75">
      <c r="A75" s="24">
        <v>74.0</v>
      </c>
      <c r="B75" s="24">
        <v>313.0</v>
      </c>
      <c r="C75" s="3" t="s">
        <v>2503</v>
      </c>
      <c r="D75" s="3" t="s">
        <v>2505</v>
      </c>
      <c r="E75" s="3">
        <v>0.0357</v>
      </c>
      <c r="F75" s="24">
        <v>89.5083</v>
      </c>
      <c r="G75" s="24">
        <v>-38.3346</v>
      </c>
      <c r="I75" s="43"/>
      <c r="J75" s="22"/>
      <c r="K75" s="22"/>
      <c r="L75" s="22"/>
      <c r="M75" s="22"/>
      <c r="N75" s="23"/>
      <c r="O75" s="65"/>
      <c r="P75" s="65"/>
      <c r="Q75" s="65"/>
      <c r="R75" s="24"/>
      <c r="T75" s="61"/>
      <c r="U75" s="61"/>
    </row>
    <row r="76">
      <c r="A76" s="24">
        <v>75.0</v>
      </c>
      <c r="B76" s="24">
        <v>630.0</v>
      </c>
      <c r="C76" s="3" t="s">
        <v>1060</v>
      </c>
      <c r="D76" s="3" t="s">
        <v>2506</v>
      </c>
      <c r="E76" s="3">
        <v>0.0358</v>
      </c>
      <c r="F76" s="24">
        <v>189.7762</v>
      </c>
      <c r="G76" s="24">
        <v>-16.1797</v>
      </c>
      <c r="I76" s="43"/>
      <c r="J76" s="22"/>
      <c r="K76" s="22"/>
      <c r="L76" s="22"/>
      <c r="M76" s="22"/>
      <c r="N76" s="23"/>
      <c r="O76" s="65"/>
      <c r="P76" s="65"/>
      <c r="Q76" s="65"/>
      <c r="R76" s="24"/>
      <c r="T76" s="61"/>
      <c r="U76" s="61"/>
    </row>
    <row r="77">
      <c r="A77" s="24">
        <v>76.0</v>
      </c>
      <c r="B77" s="24">
        <v>230.0</v>
      </c>
      <c r="C77" s="3" t="s">
        <v>2508</v>
      </c>
      <c r="D77" s="3" t="s">
        <v>2509</v>
      </c>
      <c r="E77" s="3">
        <v>0.0359</v>
      </c>
      <c r="F77" s="24">
        <v>69.5591</v>
      </c>
      <c r="G77" s="24">
        <v>-10.7959</v>
      </c>
      <c r="I77" s="43"/>
      <c r="J77" s="22"/>
      <c r="K77" s="22"/>
      <c r="L77" s="22"/>
      <c r="M77" s="22"/>
      <c r="N77" s="23"/>
      <c r="O77" s="65"/>
      <c r="P77" s="65"/>
      <c r="Q77" s="65"/>
      <c r="R77" s="24"/>
      <c r="T77" s="61"/>
      <c r="U77" s="61"/>
    </row>
    <row r="78">
      <c r="A78" s="24">
        <v>77.0</v>
      </c>
      <c r="B78" s="24">
        <v>1032.0</v>
      </c>
      <c r="C78" s="3" t="s">
        <v>2511</v>
      </c>
      <c r="D78" s="3" t="s">
        <v>2513</v>
      </c>
      <c r="E78" s="3">
        <v>0.0371</v>
      </c>
      <c r="F78" s="24">
        <v>290.309</v>
      </c>
      <c r="G78" s="24">
        <v>-58.6703</v>
      </c>
      <c r="I78" s="43"/>
      <c r="J78" s="22"/>
      <c r="K78" s="22"/>
      <c r="L78" s="22"/>
      <c r="M78" s="22"/>
      <c r="N78" s="23"/>
      <c r="O78" s="65"/>
      <c r="P78" s="65"/>
      <c r="Q78" s="65"/>
      <c r="R78" s="24"/>
      <c r="T78" s="61"/>
      <c r="U78" s="61"/>
    </row>
    <row r="79">
      <c r="A79" s="24">
        <v>78.0</v>
      </c>
      <c r="B79" s="24">
        <v>329.0</v>
      </c>
      <c r="C79" s="3" t="s">
        <v>2516</v>
      </c>
      <c r="D79" s="3" t="s">
        <v>2517</v>
      </c>
      <c r="E79" s="3">
        <v>0.0405</v>
      </c>
      <c r="F79" s="24">
        <v>95.94</v>
      </c>
      <c r="G79" s="24">
        <v>-60.979</v>
      </c>
      <c r="I79" s="43"/>
      <c r="J79" s="22"/>
      <c r="K79" s="22"/>
      <c r="L79" s="22"/>
      <c r="M79" s="22"/>
      <c r="N79" s="23"/>
      <c r="O79" s="65"/>
      <c r="P79" s="65"/>
      <c r="Q79" s="65"/>
      <c r="R79" s="24"/>
      <c r="T79" s="61"/>
      <c r="U79" s="61"/>
    </row>
    <row r="80">
      <c r="A80" s="24">
        <v>79.0</v>
      </c>
      <c r="B80" s="24">
        <v>217.0</v>
      </c>
      <c r="C80" s="3" t="s">
        <v>2520</v>
      </c>
      <c r="D80" s="3" t="s">
        <v>2521</v>
      </c>
      <c r="E80" s="3">
        <v>0.0433</v>
      </c>
      <c r="F80" s="24">
        <v>65.6007</v>
      </c>
      <c r="G80" s="24">
        <v>-56.226</v>
      </c>
      <c r="I80" s="43"/>
      <c r="J80" s="22"/>
      <c r="K80" s="22"/>
      <c r="L80" s="22"/>
      <c r="M80" s="22"/>
      <c r="N80" s="23"/>
      <c r="O80" s="65"/>
      <c r="P80" s="65"/>
      <c r="Q80" s="65"/>
      <c r="R80" s="24"/>
      <c r="T80" s="61"/>
      <c r="U80" s="61"/>
    </row>
    <row r="81">
      <c r="A81" s="24">
        <v>80.0</v>
      </c>
      <c r="B81" s="24">
        <v>73.0</v>
      </c>
      <c r="C81" s="3" t="s">
        <v>2524</v>
      </c>
      <c r="D81" s="3" t="s">
        <v>2525</v>
      </c>
      <c r="E81" s="3">
        <v>0.0461</v>
      </c>
      <c r="F81" s="24">
        <v>20.9408</v>
      </c>
      <c r="G81" s="24">
        <v>-58.8057</v>
      </c>
      <c r="I81" s="43"/>
      <c r="J81" s="22"/>
      <c r="K81" s="22"/>
      <c r="L81" s="22"/>
      <c r="M81" s="22"/>
      <c r="N81" s="23"/>
      <c r="O81" s="65"/>
      <c r="P81" s="65"/>
      <c r="Q81" s="65"/>
      <c r="R81" s="69"/>
      <c r="T81" s="24"/>
      <c r="U81" s="24"/>
    </row>
    <row r="82">
      <c r="A82" s="24">
        <v>81.0</v>
      </c>
      <c r="B82" s="24">
        <v>44.0</v>
      </c>
      <c r="C82" s="3" t="s">
        <v>2527</v>
      </c>
      <c r="D82" s="3" t="s">
        <v>2528</v>
      </c>
      <c r="E82" s="3">
        <v>0.0484</v>
      </c>
      <c r="F82" s="24">
        <v>15.1457</v>
      </c>
      <c r="G82" s="24">
        <v>-47.8676</v>
      </c>
      <c r="I82" s="43"/>
      <c r="J82" s="22"/>
      <c r="K82" s="22"/>
      <c r="L82" s="22"/>
      <c r="M82" s="22"/>
      <c r="N82" s="23"/>
      <c r="O82" s="65"/>
      <c r="P82" s="65"/>
      <c r="Q82" s="65"/>
      <c r="R82" s="24"/>
      <c r="T82" s="61"/>
      <c r="U82" s="61"/>
    </row>
    <row r="83">
      <c r="A83" s="24">
        <v>82.0</v>
      </c>
      <c r="B83" s="24">
        <v>274.0</v>
      </c>
      <c r="C83" s="3" t="s">
        <v>2529</v>
      </c>
      <c r="D83" s="3" t="s">
        <v>2530</v>
      </c>
      <c r="E83" s="3">
        <v>0.0492</v>
      </c>
      <c r="F83" s="24">
        <v>81.0271</v>
      </c>
      <c r="G83" s="24">
        <v>-12.1666</v>
      </c>
      <c r="I83" s="62"/>
      <c r="J83" s="63"/>
      <c r="K83" s="63"/>
      <c r="L83" s="63"/>
      <c r="M83" s="63"/>
      <c r="N83" s="64"/>
      <c r="O83" s="74"/>
      <c r="P83" s="74"/>
      <c r="Q83" s="74"/>
      <c r="R83" s="61"/>
      <c r="T83" s="61"/>
      <c r="U83" s="61"/>
    </row>
    <row r="84">
      <c r="A84" s="24">
        <v>83.0</v>
      </c>
      <c r="B84" s="24">
        <v>61.0</v>
      </c>
      <c r="C84" s="3" t="s">
        <v>2036</v>
      </c>
      <c r="D84" s="3" t="s">
        <v>2531</v>
      </c>
      <c r="E84" s="3">
        <v>0.0526</v>
      </c>
      <c r="F84" s="24">
        <v>18.4587</v>
      </c>
      <c r="G84" s="24">
        <v>-14.8456</v>
      </c>
      <c r="I84" s="62"/>
      <c r="J84" s="63"/>
      <c r="K84" s="63"/>
      <c r="L84" s="63"/>
      <c r="M84" s="63"/>
      <c r="N84" s="64"/>
      <c r="O84" s="74"/>
      <c r="P84" s="74"/>
      <c r="Q84" s="74"/>
      <c r="R84" s="61"/>
      <c r="T84" s="61"/>
      <c r="U84" s="61"/>
    </row>
    <row r="85">
      <c r="A85" s="24">
        <v>84.0</v>
      </c>
      <c r="B85" s="24">
        <v>634.0</v>
      </c>
      <c r="C85" s="3" t="s">
        <v>2532</v>
      </c>
      <c r="D85" s="3" t="s">
        <v>2533</v>
      </c>
      <c r="E85" s="3">
        <v>0.0537</v>
      </c>
      <c r="F85" s="24">
        <v>190.1956</v>
      </c>
      <c r="G85" s="24">
        <v>-33.57</v>
      </c>
      <c r="I85" s="62"/>
      <c r="J85" s="63"/>
      <c r="K85" s="63"/>
      <c r="L85" s="63"/>
      <c r="M85" s="63"/>
      <c r="N85" s="64"/>
      <c r="O85" s="74"/>
      <c r="P85" s="74"/>
      <c r="Q85" s="74"/>
      <c r="R85" s="75"/>
      <c r="T85" s="61"/>
      <c r="U85" s="61"/>
    </row>
    <row r="86">
      <c r="A86" s="24">
        <v>85.0</v>
      </c>
      <c r="B86" s="24">
        <v>634.0</v>
      </c>
      <c r="C86" s="3" t="s">
        <v>2532</v>
      </c>
      <c r="D86" s="3" t="s">
        <v>2536</v>
      </c>
      <c r="E86" s="3">
        <v>0.0537</v>
      </c>
      <c r="F86" s="24">
        <v>190.1956</v>
      </c>
      <c r="G86" s="24">
        <v>-33.57</v>
      </c>
      <c r="I86" s="62"/>
      <c r="J86" s="63"/>
      <c r="K86" s="63"/>
      <c r="L86" s="63"/>
      <c r="M86" s="63"/>
      <c r="N86" s="64"/>
      <c r="O86" s="74"/>
      <c r="P86" s="74"/>
      <c r="Q86" s="74"/>
      <c r="R86" s="61"/>
      <c r="T86" s="61"/>
      <c r="U86" s="61"/>
    </row>
    <row r="87">
      <c r="A87" s="24">
        <v>86.0</v>
      </c>
      <c r="B87" s="24">
        <v>846.0</v>
      </c>
      <c r="C87" s="3" t="s">
        <v>2537</v>
      </c>
      <c r="D87" s="3" t="s">
        <v>2538</v>
      </c>
      <c r="E87" s="3">
        <v>0.0581</v>
      </c>
      <c r="F87" s="24">
        <v>254.0238</v>
      </c>
      <c r="G87" s="24">
        <v>-52.0614</v>
      </c>
      <c r="I87" s="62"/>
      <c r="J87" s="63"/>
      <c r="K87" s="63"/>
      <c r="L87" s="63"/>
      <c r="M87" s="63"/>
      <c r="N87" s="64"/>
      <c r="O87" s="74"/>
      <c r="P87" s="74"/>
      <c r="Q87" s="74"/>
      <c r="R87" s="61"/>
      <c r="T87" s="61"/>
      <c r="U87" s="61"/>
    </row>
    <row r="88">
      <c r="A88" s="24">
        <v>87.0</v>
      </c>
      <c r="B88" s="24">
        <v>1118.0</v>
      </c>
      <c r="C88" s="3" t="s">
        <v>2540</v>
      </c>
      <c r="D88" s="3" t="s">
        <v>2541</v>
      </c>
      <c r="E88" s="3">
        <v>0.0588</v>
      </c>
      <c r="F88" s="24">
        <v>324.0963</v>
      </c>
      <c r="G88" s="24">
        <v>-62.4002</v>
      </c>
      <c r="I88" s="62"/>
      <c r="J88" s="63"/>
      <c r="K88" s="63"/>
      <c r="L88" s="63"/>
      <c r="M88" s="63"/>
      <c r="N88" s="64"/>
      <c r="O88" s="74"/>
      <c r="P88" s="74"/>
      <c r="Q88" s="74"/>
      <c r="R88" s="61"/>
      <c r="T88" s="61"/>
      <c r="U88" s="61"/>
    </row>
    <row r="89">
      <c r="A89" s="24">
        <v>88.0</v>
      </c>
      <c r="B89" s="24">
        <v>135.0</v>
      </c>
      <c r="C89" s="3" t="s">
        <v>2542</v>
      </c>
      <c r="D89" s="3" t="s">
        <v>2543</v>
      </c>
      <c r="E89" s="3">
        <v>0.06</v>
      </c>
      <c r="F89" s="24">
        <v>38.8061</v>
      </c>
      <c r="G89" s="24">
        <v>-29.6047</v>
      </c>
      <c r="I89" s="62"/>
      <c r="J89" s="63"/>
      <c r="K89" s="63"/>
      <c r="L89" s="63"/>
      <c r="M89" s="63"/>
      <c r="N89" s="64"/>
      <c r="O89" s="74"/>
      <c r="P89" s="74"/>
      <c r="Q89" s="74"/>
      <c r="R89" s="61"/>
      <c r="T89" s="61"/>
      <c r="U89" s="61"/>
    </row>
    <row r="90">
      <c r="A90" s="24">
        <v>89.0</v>
      </c>
      <c r="B90" s="24">
        <v>344.0</v>
      </c>
      <c r="C90" s="3" t="s">
        <v>2544</v>
      </c>
      <c r="D90" s="3" t="s">
        <v>2545</v>
      </c>
      <c r="E90" s="3">
        <v>0.0601</v>
      </c>
      <c r="F90" s="24">
        <v>100.1583</v>
      </c>
      <c r="G90" s="24">
        <v>-43.3558</v>
      </c>
      <c r="I90" s="62"/>
      <c r="J90" s="63"/>
      <c r="K90" s="63"/>
      <c r="L90" s="63"/>
      <c r="M90" s="63"/>
      <c r="N90" s="64"/>
      <c r="O90" s="74"/>
      <c r="P90" s="74"/>
      <c r="Q90" s="74"/>
      <c r="R90" s="61"/>
      <c r="T90" s="61"/>
      <c r="U90" s="61"/>
    </row>
    <row r="91">
      <c r="A91" s="24">
        <v>90.0</v>
      </c>
      <c r="B91" s="24">
        <v>344.0</v>
      </c>
      <c r="C91" s="3" t="s">
        <v>2544</v>
      </c>
      <c r="D91" s="3" t="s">
        <v>2549</v>
      </c>
      <c r="E91" s="3">
        <v>0.0601</v>
      </c>
      <c r="F91" s="24">
        <v>100.1583</v>
      </c>
      <c r="G91" s="24">
        <v>-43.3558</v>
      </c>
      <c r="I91" s="62"/>
      <c r="J91" s="63"/>
      <c r="K91" s="63"/>
      <c r="L91" s="63"/>
      <c r="M91" s="63"/>
      <c r="N91" s="64"/>
      <c r="O91" s="74"/>
      <c r="P91" s="74"/>
      <c r="Q91" s="74"/>
      <c r="R91" s="61"/>
      <c r="T91" s="61"/>
      <c r="U91" s="61"/>
    </row>
    <row r="92">
      <c r="A92" s="24">
        <v>91.0</v>
      </c>
      <c r="B92" s="24">
        <v>1172.0</v>
      </c>
      <c r="C92" s="3" t="s">
        <v>2551</v>
      </c>
      <c r="D92" s="3" t="s">
        <v>2552</v>
      </c>
      <c r="E92" s="3">
        <v>0.0643</v>
      </c>
      <c r="F92" s="24">
        <v>343.5242</v>
      </c>
      <c r="G92" s="24">
        <v>-17.5819</v>
      </c>
      <c r="I92" s="62"/>
      <c r="J92" s="63"/>
      <c r="K92" s="63"/>
      <c r="L92" s="63"/>
      <c r="M92" s="63"/>
      <c r="N92" s="64"/>
      <c r="O92" s="74"/>
      <c r="P92" s="74"/>
      <c r="Q92" s="74"/>
      <c r="R92" s="61"/>
      <c r="T92" s="61"/>
      <c r="U92" s="61"/>
    </row>
    <row r="93">
      <c r="A93" s="24">
        <v>92.0</v>
      </c>
      <c r="B93" s="24">
        <v>167.0</v>
      </c>
      <c r="C93" s="3" t="s">
        <v>2554</v>
      </c>
      <c r="D93" s="3" t="s">
        <v>2555</v>
      </c>
      <c r="E93" s="3">
        <v>0.0667</v>
      </c>
      <c r="F93" s="24">
        <v>47.8284</v>
      </c>
      <c r="G93" s="24">
        <v>-20.7717</v>
      </c>
      <c r="I93" s="62"/>
      <c r="J93" s="63"/>
      <c r="K93" s="63"/>
      <c r="L93" s="63"/>
      <c r="M93" s="63"/>
      <c r="N93" s="64"/>
      <c r="O93" s="74"/>
      <c r="P93" s="74"/>
      <c r="Q93" s="74"/>
      <c r="R93" s="61"/>
      <c r="T93" s="61"/>
      <c r="U93" s="61"/>
    </row>
    <row r="94">
      <c r="A94" s="24">
        <v>93.0</v>
      </c>
      <c r="B94" s="24">
        <v>765.0</v>
      </c>
      <c r="C94" s="3" t="s">
        <v>2559</v>
      </c>
      <c r="D94" s="3" t="s">
        <v>2561</v>
      </c>
      <c r="E94" s="3">
        <v>0.0689</v>
      </c>
      <c r="F94" s="24">
        <v>228.6751</v>
      </c>
      <c r="G94" s="24">
        <v>-81.3939</v>
      </c>
      <c r="I94" s="62"/>
      <c r="J94" s="63"/>
      <c r="K94" s="63"/>
      <c r="L94" s="63"/>
      <c r="M94" s="63"/>
      <c r="N94" s="64"/>
      <c r="O94" s="74"/>
      <c r="P94" s="74"/>
      <c r="Q94" s="74"/>
      <c r="R94" s="61"/>
      <c r="T94" s="61"/>
      <c r="U94" s="61"/>
    </row>
    <row r="95">
      <c r="A95" s="24">
        <v>94.0</v>
      </c>
      <c r="B95" s="24">
        <v>501.0</v>
      </c>
      <c r="C95" s="3" t="s">
        <v>2562</v>
      </c>
      <c r="D95" s="3" t="s">
        <v>2564</v>
      </c>
      <c r="E95" s="3">
        <v>0.0852</v>
      </c>
      <c r="F95" s="24">
        <v>157.9763</v>
      </c>
      <c r="G95" s="24">
        <v>-14.2809</v>
      </c>
      <c r="I95" s="62"/>
      <c r="J95" s="63"/>
      <c r="K95" s="63"/>
      <c r="L95" s="63"/>
      <c r="M95" s="63"/>
      <c r="N95" s="64"/>
      <c r="O95" s="74"/>
      <c r="P95" s="74"/>
      <c r="Q95" s="74"/>
      <c r="R95" s="61"/>
      <c r="T95" s="61"/>
      <c r="U95" s="61"/>
    </row>
    <row r="96">
      <c r="A96" s="24">
        <v>95.0</v>
      </c>
      <c r="B96" s="24">
        <v>243.0</v>
      </c>
      <c r="C96" s="3" t="s">
        <v>2571</v>
      </c>
      <c r="D96" s="3" t="s">
        <v>2572</v>
      </c>
      <c r="E96" s="3">
        <v>0.0907</v>
      </c>
      <c r="F96" s="24">
        <v>72.9335</v>
      </c>
      <c r="G96" s="24">
        <v>-58.1835</v>
      </c>
      <c r="I96" s="62"/>
      <c r="J96" s="63"/>
      <c r="K96" s="63"/>
      <c r="L96" s="63"/>
      <c r="M96" s="63"/>
      <c r="N96" s="64"/>
      <c r="O96" s="74"/>
      <c r="P96" s="74"/>
      <c r="Q96" s="74"/>
      <c r="R96" s="61"/>
      <c r="T96" s="61"/>
      <c r="U96" s="61"/>
    </row>
    <row r="97">
      <c r="A97" s="24">
        <v>96.0</v>
      </c>
      <c r="B97" s="24">
        <v>220.0</v>
      </c>
      <c r="C97" s="3" t="s">
        <v>2575</v>
      </c>
      <c r="D97" s="3" t="s">
        <v>2576</v>
      </c>
      <c r="E97" s="3">
        <v>0.104</v>
      </c>
      <c r="F97" s="24">
        <v>66.5035</v>
      </c>
      <c r="G97" s="24">
        <v>-57.2001</v>
      </c>
      <c r="I97" s="62"/>
      <c r="J97" s="63"/>
      <c r="K97" s="63"/>
      <c r="L97" s="63"/>
      <c r="M97" s="63"/>
      <c r="N97" s="64"/>
      <c r="O97" s="74"/>
      <c r="P97" s="74"/>
      <c r="Q97" s="74"/>
      <c r="R97" s="61"/>
      <c r="T97" s="61"/>
      <c r="U97" s="61"/>
    </row>
    <row r="98">
      <c r="A98" s="24">
        <v>97.0</v>
      </c>
      <c r="B98" s="24">
        <v>199.0</v>
      </c>
      <c r="C98" s="3" t="s">
        <v>2577</v>
      </c>
      <c r="D98" s="3" t="s">
        <v>2578</v>
      </c>
      <c r="E98" s="3">
        <v>0.108</v>
      </c>
      <c r="F98" s="24">
        <v>59.083</v>
      </c>
      <c r="G98" s="24">
        <v>-62.861</v>
      </c>
      <c r="I98" s="62"/>
      <c r="J98" s="63"/>
      <c r="K98" s="63"/>
      <c r="L98" s="63"/>
      <c r="M98" s="63"/>
      <c r="N98" s="64"/>
      <c r="O98" s="74"/>
      <c r="P98" s="74"/>
      <c r="Q98" s="74"/>
      <c r="R98" s="61"/>
      <c r="T98" s="61"/>
      <c r="U98" s="61"/>
    </row>
    <row r="99">
      <c r="A99" s="24">
        <v>98.0</v>
      </c>
      <c r="B99" s="24">
        <v>179.0</v>
      </c>
      <c r="C99" s="3" t="s">
        <v>2579</v>
      </c>
      <c r="D99" s="3" t="s">
        <v>2581</v>
      </c>
      <c r="E99" s="3">
        <v>0.109</v>
      </c>
      <c r="F99" s="24">
        <v>52.1522</v>
      </c>
      <c r="G99" s="24">
        <v>-28.6989</v>
      </c>
      <c r="I99" s="62"/>
      <c r="J99" s="63"/>
      <c r="K99" s="63"/>
      <c r="L99" s="63"/>
      <c r="M99" s="63"/>
      <c r="N99" s="64"/>
      <c r="O99" s="74"/>
      <c r="P99" s="74"/>
      <c r="Q99" s="74"/>
      <c r="R99" s="61"/>
      <c r="T99" s="61"/>
      <c r="U99" s="61"/>
    </row>
    <row r="100">
      <c r="A100" s="24">
        <v>99.0</v>
      </c>
      <c r="B100" s="24">
        <v>425.0</v>
      </c>
      <c r="C100" s="3" t="s">
        <v>2584</v>
      </c>
      <c r="D100" s="3" t="s">
        <v>2585</v>
      </c>
      <c r="E100" s="3">
        <v>0.198</v>
      </c>
      <c r="F100" s="24">
        <v>129.9609</v>
      </c>
      <c r="G100" s="24">
        <v>-12.2428</v>
      </c>
      <c r="I100" s="62"/>
      <c r="J100" s="63"/>
      <c r="K100" s="63"/>
      <c r="L100" s="63"/>
      <c r="M100" s="63"/>
      <c r="N100" s="64"/>
      <c r="O100" s="74"/>
      <c r="P100" s="74"/>
      <c r="Q100" s="74"/>
      <c r="R100" s="61"/>
      <c r="T100" s="61"/>
      <c r="U100" s="61"/>
    </row>
    <row r="101">
      <c r="A101" s="61"/>
      <c r="B101" s="61"/>
      <c r="F101" s="61"/>
      <c r="G101" s="61"/>
      <c r="I101" s="62"/>
      <c r="J101" s="63"/>
      <c r="K101" s="63"/>
      <c r="L101" s="63"/>
      <c r="M101" s="63"/>
      <c r="N101" s="64"/>
      <c r="O101" s="74"/>
      <c r="P101" s="74"/>
      <c r="Q101" s="74"/>
      <c r="R101" s="61"/>
      <c r="T101" s="61"/>
      <c r="U101" s="61"/>
    </row>
    <row r="102">
      <c r="A102" s="61"/>
      <c r="B102" s="61"/>
      <c r="F102" s="61"/>
      <c r="G102" s="61"/>
      <c r="I102" s="62"/>
      <c r="J102" s="63"/>
      <c r="K102" s="63"/>
      <c r="L102" s="63"/>
      <c r="M102" s="63"/>
      <c r="N102" s="64"/>
      <c r="O102" s="74"/>
      <c r="P102" s="74"/>
      <c r="Q102" s="74"/>
      <c r="R102" s="61"/>
      <c r="T102" s="61"/>
      <c r="U102" s="61"/>
    </row>
    <row r="103">
      <c r="A103" s="61"/>
      <c r="B103" s="61"/>
      <c r="F103" s="61"/>
      <c r="G103" s="61"/>
      <c r="I103" s="62"/>
      <c r="J103" s="63"/>
      <c r="K103" s="63"/>
      <c r="L103" s="63"/>
      <c r="M103" s="63"/>
      <c r="N103" s="64"/>
      <c r="O103" s="74"/>
      <c r="P103" s="74"/>
      <c r="Q103" s="74"/>
      <c r="R103" s="61"/>
      <c r="T103" s="61"/>
      <c r="U103" s="61"/>
    </row>
    <row r="104">
      <c r="A104" s="61"/>
      <c r="B104" s="61"/>
      <c r="F104" s="61"/>
      <c r="G104" s="61"/>
      <c r="I104" s="62"/>
      <c r="J104" s="63"/>
      <c r="K104" s="63"/>
      <c r="L104" s="63"/>
      <c r="M104" s="63"/>
      <c r="N104" s="64"/>
      <c r="O104" s="74"/>
      <c r="P104" s="74"/>
      <c r="Q104" s="74"/>
      <c r="R104" s="61"/>
      <c r="T104" s="61"/>
      <c r="U104" s="61"/>
    </row>
    <row r="105">
      <c r="A105" s="61"/>
      <c r="B105" s="61"/>
      <c r="F105" s="61"/>
      <c r="G105" s="61"/>
      <c r="I105" s="62"/>
      <c r="J105" s="63"/>
      <c r="K105" s="63"/>
      <c r="L105" s="63"/>
      <c r="M105" s="63"/>
      <c r="N105" s="64"/>
      <c r="O105" s="74"/>
      <c r="P105" s="74"/>
      <c r="Q105" s="74"/>
      <c r="R105" s="61"/>
      <c r="T105" s="61"/>
      <c r="U105" s="61"/>
    </row>
    <row r="106">
      <c r="A106" s="61"/>
      <c r="B106" s="61"/>
      <c r="F106" s="61"/>
      <c r="G106" s="61"/>
      <c r="I106" s="62"/>
      <c r="J106" s="63"/>
      <c r="K106" s="63"/>
      <c r="L106" s="63"/>
      <c r="M106" s="63"/>
      <c r="N106" s="64"/>
      <c r="O106" s="74"/>
      <c r="P106" s="74"/>
      <c r="Q106" s="74"/>
      <c r="R106" s="61"/>
      <c r="T106" s="61"/>
      <c r="U106" s="61"/>
    </row>
    <row r="107">
      <c r="A107" s="61"/>
      <c r="B107" s="61"/>
      <c r="F107" s="61"/>
      <c r="G107" s="61"/>
      <c r="I107" s="62"/>
      <c r="J107" s="63"/>
      <c r="K107" s="63"/>
      <c r="L107" s="63"/>
      <c r="M107" s="63"/>
      <c r="N107" s="64"/>
      <c r="O107" s="74"/>
      <c r="P107" s="74"/>
      <c r="Q107" s="74"/>
      <c r="R107" s="61"/>
      <c r="T107" s="61"/>
      <c r="U107" s="61"/>
    </row>
    <row r="108">
      <c r="A108" s="61"/>
      <c r="B108" s="61"/>
      <c r="F108" s="61"/>
      <c r="G108" s="61"/>
      <c r="I108" s="62"/>
      <c r="J108" s="63"/>
      <c r="K108" s="63"/>
      <c r="L108" s="63"/>
      <c r="M108" s="63"/>
      <c r="N108" s="64"/>
      <c r="O108" s="74"/>
      <c r="P108" s="74"/>
      <c r="Q108" s="74"/>
      <c r="R108" s="61"/>
      <c r="T108" s="61"/>
      <c r="U108" s="61"/>
    </row>
    <row r="109">
      <c r="A109" s="61"/>
      <c r="B109" s="61"/>
      <c r="F109" s="61"/>
      <c r="G109" s="61"/>
      <c r="I109" s="62"/>
      <c r="J109" s="63"/>
      <c r="K109" s="63"/>
      <c r="L109" s="63"/>
      <c r="M109" s="63"/>
      <c r="N109" s="64"/>
      <c r="O109" s="74"/>
      <c r="P109" s="74"/>
      <c r="Q109" s="74"/>
      <c r="R109" s="61"/>
      <c r="T109" s="61"/>
      <c r="U109" s="61"/>
    </row>
    <row r="110">
      <c r="A110" s="61"/>
      <c r="B110" s="61"/>
      <c r="F110" s="61"/>
      <c r="G110" s="61"/>
      <c r="I110" s="62"/>
      <c r="J110" s="63"/>
      <c r="K110" s="63"/>
      <c r="L110" s="63"/>
      <c r="M110" s="63"/>
      <c r="N110" s="64"/>
      <c r="O110" s="74"/>
      <c r="P110" s="74"/>
      <c r="Q110" s="74"/>
      <c r="R110" s="61"/>
      <c r="T110" s="61"/>
      <c r="U110" s="61"/>
    </row>
    <row r="111">
      <c r="A111" s="61"/>
      <c r="B111" s="61"/>
      <c r="F111" s="61"/>
      <c r="G111" s="61"/>
      <c r="I111" s="62"/>
      <c r="J111" s="63"/>
      <c r="K111" s="63"/>
      <c r="L111" s="63"/>
      <c r="M111" s="63"/>
      <c r="N111" s="64"/>
      <c r="O111" s="74"/>
      <c r="P111" s="74"/>
      <c r="Q111" s="74"/>
      <c r="R111" s="61"/>
      <c r="T111" s="61"/>
      <c r="U111" s="61"/>
    </row>
    <row r="112">
      <c r="A112" s="61"/>
      <c r="B112" s="61"/>
      <c r="F112" s="61"/>
      <c r="G112" s="61"/>
      <c r="I112" s="62"/>
      <c r="J112" s="63"/>
      <c r="K112" s="63"/>
      <c r="L112" s="63"/>
      <c r="M112" s="63"/>
      <c r="N112" s="64"/>
      <c r="O112" s="74"/>
      <c r="P112" s="74"/>
      <c r="Q112" s="74"/>
      <c r="R112" s="61"/>
      <c r="T112" s="61"/>
      <c r="U112" s="61"/>
    </row>
    <row r="113">
      <c r="A113" s="61"/>
      <c r="B113" s="61"/>
      <c r="F113" s="61"/>
      <c r="G113" s="61"/>
      <c r="I113" s="62"/>
      <c r="J113" s="63"/>
      <c r="K113" s="63"/>
      <c r="L113" s="63"/>
      <c r="M113" s="63"/>
      <c r="N113" s="64"/>
      <c r="O113" s="74"/>
      <c r="P113" s="74"/>
      <c r="Q113" s="74"/>
      <c r="R113" s="61"/>
      <c r="T113" s="61"/>
      <c r="U113" s="61"/>
    </row>
    <row r="114">
      <c r="A114" s="61"/>
      <c r="B114" s="61"/>
      <c r="F114" s="61"/>
      <c r="G114" s="61"/>
      <c r="I114" s="62"/>
      <c r="J114" s="63"/>
      <c r="K114" s="63"/>
      <c r="L114" s="63"/>
      <c r="M114" s="63"/>
      <c r="N114" s="64"/>
      <c r="O114" s="74"/>
      <c r="P114" s="74"/>
      <c r="Q114" s="74"/>
      <c r="R114" s="61"/>
      <c r="T114" s="61"/>
      <c r="U114" s="61"/>
    </row>
    <row r="115">
      <c r="A115" s="61"/>
      <c r="B115" s="61"/>
      <c r="F115" s="61"/>
      <c r="G115" s="61"/>
      <c r="I115" s="62"/>
      <c r="J115" s="63"/>
      <c r="K115" s="63"/>
      <c r="L115" s="63"/>
      <c r="M115" s="63"/>
      <c r="N115" s="64"/>
      <c r="O115" s="74"/>
      <c r="P115" s="74"/>
      <c r="Q115" s="74"/>
      <c r="R115" s="61"/>
      <c r="T115" s="61"/>
      <c r="U115" s="61"/>
    </row>
    <row r="116">
      <c r="A116" s="61"/>
      <c r="B116" s="61"/>
      <c r="F116" s="61"/>
      <c r="G116" s="61"/>
      <c r="I116" s="62"/>
      <c r="J116" s="63"/>
      <c r="K116" s="63"/>
      <c r="L116" s="63"/>
      <c r="M116" s="63"/>
      <c r="N116" s="64"/>
      <c r="O116" s="74"/>
      <c r="P116" s="74"/>
      <c r="Q116" s="74"/>
      <c r="R116" s="61"/>
      <c r="T116" s="61"/>
      <c r="U116" s="61"/>
    </row>
    <row r="117">
      <c r="A117" s="61"/>
      <c r="B117" s="61"/>
      <c r="F117" s="61"/>
      <c r="G117" s="61"/>
      <c r="I117" s="62"/>
      <c r="J117" s="63"/>
      <c r="K117" s="63"/>
      <c r="L117" s="63"/>
      <c r="M117" s="63"/>
      <c r="N117" s="64"/>
      <c r="O117" s="74"/>
      <c r="P117" s="74"/>
      <c r="Q117" s="74"/>
      <c r="R117" s="61"/>
      <c r="T117" s="61"/>
      <c r="U117" s="61"/>
    </row>
    <row r="118">
      <c r="A118" s="61"/>
      <c r="B118" s="61"/>
      <c r="F118" s="61"/>
      <c r="G118" s="61"/>
      <c r="I118" s="62"/>
      <c r="J118" s="63"/>
      <c r="K118" s="63"/>
      <c r="L118" s="63"/>
      <c r="M118" s="63"/>
      <c r="N118" s="64"/>
      <c r="O118" s="74"/>
      <c r="P118" s="74"/>
      <c r="Q118" s="74"/>
      <c r="R118" s="61"/>
      <c r="T118" s="61"/>
      <c r="U118" s="61"/>
    </row>
    <row r="119">
      <c r="A119" s="61"/>
      <c r="B119" s="61"/>
      <c r="F119" s="61"/>
      <c r="G119" s="61"/>
      <c r="I119" s="62"/>
      <c r="J119" s="63"/>
      <c r="K119" s="63"/>
      <c r="L119" s="63"/>
      <c r="M119" s="63"/>
      <c r="N119" s="64"/>
      <c r="O119" s="74"/>
      <c r="P119" s="74"/>
      <c r="Q119" s="74"/>
      <c r="R119" s="61"/>
      <c r="T119" s="61"/>
      <c r="U119" s="61"/>
    </row>
    <row r="120">
      <c r="A120" s="61"/>
      <c r="B120" s="61"/>
      <c r="F120" s="61"/>
      <c r="G120" s="61"/>
      <c r="I120" s="62"/>
      <c r="J120" s="63"/>
      <c r="K120" s="63"/>
      <c r="L120" s="63"/>
      <c r="M120" s="63"/>
      <c r="N120" s="64"/>
      <c r="O120" s="74"/>
      <c r="P120" s="74"/>
      <c r="Q120" s="74"/>
      <c r="R120" s="61"/>
      <c r="T120" s="61"/>
      <c r="U120" s="61"/>
    </row>
    <row r="121">
      <c r="A121" s="61"/>
      <c r="B121" s="61"/>
      <c r="F121" s="61"/>
      <c r="G121" s="61"/>
      <c r="I121" s="62"/>
      <c r="J121" s="63"/>
      <c r="K121" s="63"/>
      <c r="L121" s="63"/>
      <c r="M121" s="63"/>
      <c r="N121" s="64"/>
      <c r="O121" s="74"/>
      <c r="P121" s="74"/>
      <c r="Q121" s="74"/>
      <c r="R121" s="61"/>
      <c r="T121" s="61"/>
      <c r="U121" s="61"/>
    </row>
    <row r="122">
      <c r="A122" s="61"/>
      <c r="B122" s="61"/>
      <c r="F122" s="61"/>
      <c r="G122" s="61"/>
      <c r="I122" s="62"/>
      <c r="J122" s="63"/>
      <c r="K122" s="63"/>
      <c r="L122" s="63"/>
      <c r="M122" s="63"/>
      <c r="N122" s="64"/>
      <c r="O122" s="74"/>
      <c r="P122" s="74"/>
      <c r="Q122" s="74"/>
      <c r="R122" s="61"/>
      <c r="T122" s="61"/>
      <c r="U122" s="61"/>
    </row>
    <row r="123">
      <c r="A123" s="61"/>
      <c r="B123" s="61"/>
      <c r="F123" s="61"/>
      <c r="G123" s="61"/>
      <c r="I123" s="62"/>
      <c r="J123" s="63"/>
      <c r="K123" s="63"/>
      <c r="L123" s="63"/>
      <c r="M123" s="63"/>
      <c r="N123" s="64"/>
      <c r="O123" s="74"/>
      <c r="P123" s="74"/>
      <c r="Q123" s="74"/>
      <c r="R123" s="61"/>
      <c r="T123" s="61"/>
      <c r="U123" s="61"/>
    </row>
    <row r="124">
      <c r="A124" s="61"/>
      <c r="B124" s="61"/>
      <c r="F124" s="61"/>
      <c r="G124" s="61"/>
      <c r="I124" s="62"/>
      <c r="J124" s="63"/>
      <c r="K124" s="63"/>
      <c r="L124" s="63"/>
      <c r="M124" s="63"/>
      <c r="N124" s="64"/>
      <c r="O124" s="74"/>
      <c r="P124" s="74"/>
      <c r="Q124" s="74"/>
      <c r="R124" s="61"/>
      <c r="T124" s="61"/>
      <c r="U124" s="61"/>
    </row>
    <row r="125">
      <c r="A125" s="61"/>
      <c r="B125" s="61"/>
      <c r="F125" s="61"/>
      <c r="G125" s="61"/>
      <c r="I125" s="62"/>
      <c r="J125" s="63"/>
      <c r="K125" s="63"/>
      <c r="L125" s="63"/>
      <c r="M125" s="63"/>
      <c r="N125" s="64"/>
      <c r="O125" s="74"/>
      <c r="P125" s="74"/>
      <c r="Q125" s="74"/>
      <c r="R125" s="61"/>
      <c r="T125" s="61"/>
      <c r="U125" s="61"/>
    </row>
    <row r="126">
      <c r="A126" s="61"/>
      <c r="B126" s="61"/>
      <c r="F126" s="61"/>
      <c r="G126" s="61"/>
      <c r="I126" s="62"/>
      <c r="J126" s="63"/>
      <c r="K126" s="63"/>
      <c r="L126" s="63"/>
      <c r="M126" s="63"/>
      <c r="N126" s="64"/>
      <c r="O126" s="74"/>
      <c r="P126" s="74"/>
      <c r="Q126" s="74"/>
      <c r="R126" s="61"/>
      <c r="T126" s="61"/>
      <c r="U126" s="61"/>
    </row>
    <row r="127">
      <c r="A127" s="61"/>
      <c r="B127" s="61"/>
      <c r="F127" s="61"/>
      <c r="G127" s="61"/>
      <c r="I127" s="62"/>
      <c r="J127" s="63"/>
      <c r="K127" s="63"/>
      <c r="L127" s="63"/>
      <c r="M127" s="63"/>
      <c r="N127" s="64"/>
      <c r="O127" s="74"/>
      <c r="P127" s="74"/>
      <c r="Q127" s="74"/>
      <c r="R127" s="61"/>
      <c r="T127" s="61"/>
      <c r="U127" s="61"/>
    </row>
    <row r="128">
      <c r="A128" s="61"/>
      <c r="B128" s="61"/>
      <c r="F128" s="61"/>
      <c r="G128" s="61"/>
      <c r="I128" s="62"/>
      <c r="J128" s="63"/>
      <c r="K128" s="63"/>
      <c r="L128" s="63"/>
      <c r="M128" s="63"/>
      <c r="N128" s="64"/>
      <c r="O128" s="74"/>
      <c r="P128" s="74"/>
      <c r="Q128" s="74"/>
      <c r="R128" s="61"/>
      <c r="T128" s="61"/>
      <c r="U128" s="61"/>
    </row>
    <row r="129">
      <c r="A129" s="61"/>
      <c r="B129" s="61"/>
      <c r="F129" s="61"/>
      <c r="G129" s="61"/>
      <c r="I129" s="62"/>
      <c r="J129" s="63"/>
      <c r="K129" s="63"/>
      <c r="L129" s="63"/>
      <c r="M129" s="63"/>
      <c r="N129" s="64"/>
      <c r="O129" s="74"/>
      <c r="P129" s="74"/>
      <c r="Q129" s="74"/>
      <c r="R129" s="61"/>
      <c r="T129" s="61"/>
      <c r="U129" s="61"/>
    </row>
    <row r="130">
      <c r="A130" s="61"/>
      <c r="B130" s="61"/>
      <c r="F130" s="61"/>
      <c r="G130" s="61"/>
      <c r="I130" s="62"/>
      <c r="J130" s="63"/>
      <c r="K130" s="63"/>
      <c r="L130" s="63"/>
      <c r="M130" s="63"/>
      <c r="N130" s="64"/>
      <c r="O130" s="74"/>
      <c r="P130" s="74"/>
      <c r="Q130" s="74"/>
      <c r="R130" s="61"/>
      <c r="T130" s="61"/>
      <c r="U130" s="61"/>
    </row>
    <row r="131">
      <c r="A131" s="61"/>
      <c r="B131" s="61"/>
      <c r="F131" s="61"/>
      <c r="G131" s="61"/>
      <c r="I131" s="62"/>
      <c r="J131" s="63"/>
      <c r="K131" s="63"/>
      <c r="L131" s="63"/>
      <c r="M131" s="63"/>
      <c r="N131" s="64"/>
      <c r="O131" s="74"/>
      <c r="P131" s="74"/>
      <c r="Q131" s="74"/>
      <c r="R131" s="61"/>
      <c r="T131" s="61"/>
      <c r="U131" s="61"/>
    </row>
    <row r="132">
      <c r="A132" s="61"/>
      <c r="B132" s="61"/>
      <c r="F132" s="61"/>
      <c r="G132" s="61"/>
      <c r="I132" s="62"/>
      <c r="J132" s="63"/>
      <c r="K132" s="63"/>
      <c r="L132" s="63"/>
      <c r="M132" s="63"/>
      <c r="N132" s="64"/>
      <c r="O132" s="74"/>
      <c r="P132" s="74"/>
      <c r="Q132" s="74"/>
      <c r="R132" s="61"/>
      <c r="T132" s="61"/>
      <c r="U132" s="61"/>
    </row>
    <row r="133">
      <c r="A133" s="61"/>
      <c r="B133" s="61"/>
      <c r="F133" s="61"/>
      <c r="G133" s="61"/>
      <c r="I133" s="62"/>
      <c r="J133" s="63"/>
      <c r="K133" s="63"/>
      <c r="L133" s="63"/>
      <c r="M133" s="63"/>
      <c r="N133" s="64"/>
      <c r="O133" s="74"/>
      <c r="P133" s="74"/>
      <c r="Q133" s="74"/>
      <c r="R133" s="61"/>
      <c r="T133" s="61"/>
      <c r="U133" s="61"/>
    </row>
    <row r="134">
      <c r="A134" s="61"/>
      <c r="B134" s="61"/>
      <c r="F134" s="61"/>
      <c r="G134" s="61"/>
      <c r="I134" s="62"/>
      <c r="J134" s="63"/>
      <c r="K134" s="63"/>
      <c r="L134" s="63"/>
      <c r="M134" s="63"/>
      <c r="N134" s="64"/>
      <c r="O134" s="74"/>
      <c r="P134" s="74"/>
      <c r="Q134" s="74"/>
      <c r="R134" s="61"/>
      <c r="T134" s="61"/>
      <c r="U134" s="61"/>
    </row>
    <row r="135">
      <c r="A135" s="61"/>
      <c r="B135" s="61"/>
      <c r="F135" s="61"/>
      <c r="G135" s="61"/>
      <c r="I135" s="62"/>
      <c r="J135" s="63"/>
      <c r="K135" s="63"/>
      <c r="L135" s="63"/>
      <c r="M135" s="63"/>
      <c r="N135" s="64"/>
      <c r="O135" s="74"/>
      <c r="P135" s="74"/>
      <c r="Q135" s="74"/>
      <c r="R135" s="61"/>
      <c r="T135" s="61"/>
      <c r="U135" s="61"/>
    </row>
    <row r="136">
      <c r="A136" s="61"/>
      <c r="B136" s="61"/>
      <c r="F136" s="61"/>
      <c r="G136" s="61"/>
      <c r="I136" s="62"/>
      <c r="J136" s="63"/>
      <c r="K136" s="63"/>
      <c r="L136" s="63"/>
      <c r="M136" s="63"/>
      <c r="N136" s="64"/>
      <c r="O136" s="74"/>
      <c r="P136" s="74"/>
      <c r="Q136" s="74"/>
      <c r="R136" s="61"/>
      <c r="T136" s="61"/>
      <c r="U136" s="61"/>
    </row>
    <row r="137">
      <c r="A137" s="61"/>
      <c r="B137" s="61"/>
      <c r="F137" s="61"/>
      <c r="G137" s="61"/>
      <c r="I137" s="62"/>
      <c r="J137" s="63"/>
      <c r="K137" s="63"/>
      <c r="L137" s="63"/>
      <c r="M137" s="63"/>
      <c r="N137" s="64"/>
      <c r="O137" s="74"/>
      <c r="P137" s="74"/>
      <c r="Q137" s="74"/>
      <c r="R137" s="61"/>
      <c r="T137" s="61"/>
      <c r="U137" s="61"/>
    </row>
    <row r="138">
      <c r="A138" s="61"/>
      <c r="B138" s="61"/>
      <c r="F138" s="61"/>
      <c r="G138" s="61"/>
      <c r="I138" s="62"/>
      <c r="J138" s="63"/>
      <c r="K138" s="63"/>
      <c r="L138" s="63"/>
      <c r="M138" s="63"/>
      <c r="N138" s="64"/>
      <c r="O138" s="74"/>
      <c r="P138" s="74"/>
      <c r="Q138" s="74"/>
      <c r="R138" s="61"/>
      <c r="T138" s="61"/>
      <c r="U138" s="61"/>
    </row>
    <row r="139">
      <c r="A139" s="61"/>
      <c r="B139" s="61"/>
      <c r="F139" s="61"/>
      <c r="G139" s="61"/>
      <c r="I139" s="62"/>
      <c r="J139" s="63"/>
      <c r="K139" s="63"/>
      <c r="L139" s="63"/>
      <c r="M139" s="63"/>
      <c r="N139" s="64"/>
      <c r="O139" s="74"/>
      <c r="P139" s="74"/>
      <c r="Q139" s="74"/>
      <c r="R139" s="61"/>
      <c r="T139" s="61"/>
      <c r="U139" s="61"/>
    </row>
    <row r="140">
      <c r="A140" s="61"/>
      <c r="B140" s="61"/>
      <c r="F140" s="61"/>
      <c r="G140" s="61"/>
      <c r="I140" s="62"/>
      <c r="J140" s="63"/>
      <c r="K140" s="63"/>
      <c r="L140" s="63"/>
      <c r="M140" s="63"/>
      <c r="N140" s="64"/>
      <c r="O140" s="74"/>
      <c r="P140" s="74"/>
      <c r="Q140" s="74"/>
      <c r="R140" s="61"/>
      <c r="T140" s="61"/>
      <c r="U140" s="61"/>
    </row>
    <row r="141">
      <c r="A141" s="61"/>
      <c r="B141" s="61"/>
      <c r="F141" s="61"/>
      <c r="G141" s="61"/>
      <c r="I141" s="62"/>
      <c r="J141" s="63"/>
      <c r="K141" s="63"/>
      <c r="L141" s="63"/>
      <c r="M141" s="63"/>
      <c r="N141" s="64"/>
      <c r="O141" s="74"/>
      <c r="P141" s="74"/>
      <c r="Q141" s="74"/>
      <c r="R141" s="61"/>
      <c r="T141" s="61"/>
      <c r="U141" s="61"/>
    </row>
    <row r="142">
      <c r="A142" s="61"/>
      <c r="B142" s="61"/>
      <c r="F142" s="61"/>
      <c r="G142" s="61"/>
      <c r="I142" s="62"/>
      <c r="J142" s="63"/>
      <c r="K142" s="63"/>
      <c r="L142" s="63"/>
      <c r="M142" s="63"/>
      <c r="N142" s="64"/>
      <c r="O142" s="74"/>
      <c r="P142" s="74"/>
      <c r="Q142" s="74"/>
      <c r="R142" s="61"/>
      <c r="T142" s="61"/>
      <c r="U142" s="61"/>
    </row>
    <row r="143">
      <c r="A143" s="61"/>
      <c r="B143" s="61"/>
      <c r="F143" s="61"/>
      <c r="G143" s="61"/>
      <c r="I143" s="62"/>
      <c r="J143" s="63"/>
      <c r="K143" s="63"/>
      <c r="L143" s="63"/>
      <c r="M143" s="63"/>
      <c r="N143" s="64"/>
      <c r="O143" s="74"/>
      <c r="P143" s="74"/>
      <c r="Q143" s="74"/>
      <c r="R143" s="61"/>
      <c r="T143" s="61"/>
      <c r="U143" s="61"/>
    </row>
    <row r="144">
      <c r="A144" s="61"/>
      <c r="B144" s="61"/>
      <c r="F144" s="61"/>
      <c r="G144" s="61"/>
      <c r="I144" s="62"/>
      <c r="J144" s="63"/>
      <c r="K144" s="63"/>
      <c r="L144" s="63"/>
      <c r="M144" s="63"/>
      <c r="N144" s="64"/>
      <c r="O144" s="74"/>
      <c r="P144" s="74"/>
      <c r="Q144" s="74"/>
      <c r="R144" s="61"/>
      <c r="T144" s="61"/>
      <c r="U144" s="61"/>
    </row>
    <row r="145">
      <c r="A145" s="61"/>
      <c r="B145" s="61"/>
      <c r="F145" s="61"/>
      <c r="G145" s="61"/>
      <c r="I145" s="62"/>
      <c r="J145" s="63"/>
      <c r="K145" s="63"/>
      <c r="L145" s="63"/>
      <c r="M145" s="63"/>
      <c r="N145" s="64"/>
      <c r="O145" s="74"/>
      <c r="P145" s="74"/>
      <c r="Q145" s="74"/>
      <c r="R145" s="61"/>
      <c r="T145" s="61"/>
      <c r="U145" s="61"/>
    </row>
    <row r="146">
      <c r="A146" s="61"/>
      <c r="B146" s="61"/>
      <c r="F146" s="61"/>
      <c r="G146" s="61"/>
      <c r="I146" s="62"/>
      <c r="J146" s="63"/>
      <c r="K146" s="63"/>
      <c r="L146" s="63"/>
      <c r="M146" s="63"/>
      <c r="N146" s="64"/>
      <c r="O146" s="74"/>
      <c r="P146" s="74"/>
      <c r="Q146" s="74"/>
      <c r="R146" s="61"/>
      <c r="T146" s="61"/>
      <c r="U146" s="61"/>
    </row>
    <row r="147">
      <c r="A147" s="61"/>
      <c r="B147" s="61"/>
      <c r="F147" s="61"/>
      <c r="G147" s="61"/>
      <c r="I147" s="62"/>
      <c r="J147" s="63"/>
      <c r="K147" s="63"/>
      <c r="L147" s="63"/>
      <c r="M147" s="63"/>
      <c r="N147" s="64"/>
      <c r="O147" s="74"/>
      <c r="P147" s="74"/>
      <c r="Q147" s="74"/>
      <c r="R147" s="61"/>
      <c r="T147" s="61"/>
      <c r="U147" s="61"/>
    </row>
    <row r="148">
      <c r="A148" s="61"/>
      <c r="B148" s="61"/>
      <c r="F148" s="61"/>
      <c r="G148" s="61"/>
      <c r="I148" s="62"/>
      <c r="J148" s="63"/>
      <c r="K148" s="63"/>
      <c r="L148" s="63"/>
      <c r="M148" s="63"/>
      <c r="N148" s="64"/>
      <c r="O148" s="74"/>
      <c r="P148" s="74"/>
      <c r="Q148" s="74"/>
      <c r="R148" s="61"/>
      <c r="T148" s="61"/>
      <c r="U148" s="61"/>
    </row>
    <row r="149">
      <c r="A149" s="61"/>
      <c r="B149" s="61"/>
      <c r="F149" s="61"/>
      <c r="G149" s="61"/>
      <c r="I149" s="62"/>
      <c r="J149" s="63"/>
      <c r="K149" s="63"/>
      <c r="L149" s="63"/>
      <c r="M149" s="63"/>
      <c r="N149" s="64"/>
      <c r="O149" s="74"/>
      <c r="P149" s="74"/>
      <c r="Q149" s="74"/>
      <c r="R149" s="61"/>
      <c r="T149" s="61"/>
      <c r="U149" s="61"/>
    </row>
    <row r="150">
      <c r="A150" s="61"/>
      <c r="B150" s="61"/>
      <c r="F150" s="61"/>
      <c r="G150" s="61"/>
      <c r="I150" s="62"/>
      <c r="J150" s="63"/>
      <c r="K150" s="63"/>
      <c r="L150" s="63"/>
      <c r="M150" s="63"/>
      <c r="N150" s="64"/>
      <c r="O150" s="74"/>
      <c r="P150" s="74"/>
      <c r="Q150" s="74"/>
      <c r="R150" s="61"/>
      <c r="T150" s="61"/>
      <c r="U150" s="61"/>
    </row>
    <row r="151">
      <c r="A151" s="61"/>
      <c r="B151" s="61"/>
      <c r="F151" s="61"/>
      <c r="G151" s="61"/>
      <c r="I151" s="62"/>
      <c r="J151" s="63"/>
      <c r="K151" s="63"/>
      <c r="L151" s="63"/>
      <c r="M151" s="63"/>
      <c r="N151" s="64"/>
      <c r="O151" s="74"/>
      <c r="P151" s="74"/>
      <c r="Q151" s="74"/>
      <c r="R151" s="61"/>
      <c r="T151" s="61"/>
      <c r="U151" s="61"/>
    </row>
    <row r="152">
      <c r="A152" s="61"/>
      <c r="B152" s="61"/>
      <c r="F152" s="61"/>
      <c r="G152" s="61"/>
      <c r="I152" s="62"/>
      <c r="J152" s="63"/>
      <c r="K152" s="63"/>
      <c r="L152" s="63"/>
      <c r="M152" s="63"/>
      <c r="N152" s="64"/>
      <c r="O152" s="74"/>
      <c r="P152" s="74"/>
      <c r="Q152" s="74"/>
      <c r="R152" s="61"/>
      <c r="T152" s="61"/>
      <c r="U152" s="61"/>
    </row>
    <row r="153">
      <c r="A153" s="61"/>
      <c r="B153" s="61"/>
      <c r="F153" s="61"/>
      <c r="G153" s="61"/>
      <c r="I153" s="62"/>
      <c r="J153" s="63"/>
      <c r="K153" s="63"/>
      <c r="L153" s="63"/>
      <c r="M153" s="63"/>
      <c r="N153" s="64"/>
      <c r="O153" s="74"/>
      <c r="P153" s="74"/>
      <c r="Q153" s="74"/>
      <c r="R153" s="61"/>
      <c r="T153" s="61"/>
      <c r="U153" s="61"/>
    </row>
    <row r="154">
      <c r="A154" s="61"/>
      <c r="B154" s="61"/>
      <c r="F154" s="61"/>
      <c r="G154" s="61"/>
      <c r="I154" s="62"/>
      <c r="J154" s="63"/>
      <c r="K154" s="63"/>
      <c r="L154" s="63"/>
      <c r="M154" s="63"/>
      <c r="N154" s="64"/>
      <c r="O154" s="74"/>
      <c r="P154" s="74"/>
      <c r="Q154" s="74"/>
      <c r="R154" s="61"/>
      <c r="T154" s="61"/>
      <c r="U154" s="61"/>
    </row>
    <row r="155">
      <c r="A155" s="61"/>
      <c r="B155" s="61"/>
      <c r="F155" s="61"/>
      <c r="G155" s="61"/>
      <c r="I155" s="62"/>
      <c r="J155" s="63"/>
      <c r="K155" s="63"/>
      <c r="L155" s="63"/>
      <c r="M155" s="63"/>
      <c r="N155" s="64"/>
      <c r="O155" s="74"/>
      <c r="P155" s="74"/>
      <c r="Q155" s="74"/>
      <c r="R155" s="61"/>
      <c r="T155" s="61"/>
      <c r="U155" s="61"/>
    </row>
    <row r="156">
      <c r="A156" s="61"/>
      <c r="B156" s="61"/>
      <c r="F156" s="61"/>
      <c r="G156" s="61"/>
      <c r="I156" s="62"/>
      <c r="J156" s="63"/>
      <c r="K156" s="63"/>
      <c r="L156" s="63"/>
      <c r="M156" s="63"/>
      <c r="N156" s="64"/>
      <c r="O156" s="74"/>
      <c r="P156" s="74"/>
      <c r="Q156" s="74"/>
      <c r="R156" s="61"/>
      <c r="T156" s="61"/>
      <c r="U156" s="61"/>
    </row>
    <row r="157">
      <c r="A157" s="61"/>
      <c r="B157" s="61"/>
      <c r="F157" s="61"/>
      <c r="G157" s="61"/>
      <c r="I157" s="62"/>
      <c r="J157" s="63"/>
      <c r="K157" s="63"/>
      <c r="L157" s="63"/>
      <c r="M157" s="63"/>
      <c r="N157" s="64"/>
      <c r="O157" s="74"/>
      <c r="P157" s="74"/>
      <c r="Q157" s="74"/>
      <c r="R157" s="61"/>
      <c r="T157" s="61"/>
      <c r="U157" s="61"/>
    </row>
    <row r="158">
      <c r="A158" s="61"/>
      <c r="B158" s="61"/>
      <c r="F158" s="61"/>
      <c r="G158" s="61"/>
      <c r="I158" s="62"/>
      <c r="J158" s="63"/>
      <c r="K158" s="63"/>
      <c r="L158" s="63"/>
      <c r="M158" s="63"/>
      <c r="N158" s="64"/>
      <c r="O158" s="74"/>
      <c r="P158" s="74"/>
      <c r="Q158" s="74"/>
      <c r="R158" s="61"/>
      <c r="T158" s="61"/>
      <c r="U158" s="61"/>
    </row>
    <row r="159">
      <c r="A159" s="61"/>
      <c r="B159" s="61"/>
      <c r="F159" s="61"/>
      <c r="G159" s="61"/>
      <c r="I159" s="62"/>
      <c r="J159" s="63"/>
      <c r="K159" s="63"/>
      <c r="L159" s="63"/>
      <c r="M159" s="63"/>
      <c r="N159" s="64"/>
      <c r="O159" s="74"/>
      <c r="P159" s="74"/>
      <c r="Q159" s="74"/>
      <c r="R159" s="61"/>
      <c r="T159" s="61"/>
      <c r="U159" s="61"/>
    </row>
    <row r="160">
      <c r="A160" s="61"/>
      <c r="B160" s="61"/>
      <c r="F160" s="61"/>
      <c r="G160" s="61"/>
      <c r="I160" s="62"/>
      <c r="J160" s="63"/>
      <c r="K160" s="63"/>
      <c r="L160" s="63"/>
      <c r="M160" s="63"/>
      <c r="N160" s="64"/>
      <c r="O160" s="74"/>
      <c r="P160" s="74"/>
      <c r="Q160" s="74"/>
      <c r="R160" s="61"/>
      <c r="T160" s="61"/>
      <c r="U160" s="61"/>
    </row>
    <row r="161">
      <c r="A161" s="61"/>
      <c r="B161" s="61"/>
      <c r="F161" s="61"/>
      <c r="G161" s="61"/>
      <c r="I161" s="62"/>
      <c r="J161" s="63"/>
      <c r="K161" s="63"/>
      <c r="L161" s="63"/>
      <c r="M161" s="63"/>
      <c r="N161" s="64"/>
      <c r="O161" s="74"/>
      <c r="P161" s="74"/>
      <c r="Q161" s="74"/>
      <c r="R161" s="61"/>
      <c r="T161" s="61"/>
      <c r="U161" s="61"/>
    </row>
    <row r="162">
      <c r="A162" s="61"/>
      <c r="B162" s="61"/>
      <c r="F162" s="61"/>
      <c r="G162" s="61"/>
      <c r="I162" s="62"/>
      <c r="J162" s="63"/>
      <c r="K162" s="63"/>
      <c r="L162" s="63"/>
      <c r="M162" s="63"/>
      <c r="N162" s="64"/>
      <c r="O162" s="74"/>
      <c r="P162" s="74"/>
      <c r="Q162" s="74"/>
      <c r="R162" s="61"/>
      <c r="T162" s="61"/>
      <c r="U162" s="61"/>
    </row>
    <row r="163">
      <c r="A163" s="61"/>
      <c r="B163" s="61"/>
      <c r="F163" s="61"/>
      <c r="G163" s="61"/>
      <c r="I163" s="62"/>
      <c r="J163" s="63"/>
      <c r="K163" s="63"/>
      <c r="L163" s="63"/>
      <c r="M163" s="63"/>
      <c r="N163" s="64"/>
      <c r="O163" s="74"/>
      <c r="P163" s="74"/>
      <c r="Q163" s="74"/>
      <c r="R163" s="61"/>
      <c r="T163" s="61"/>
      <c r="U163" s="61"/>
    </row>
    <row r="164">
      <c r="A164" s="61"/>
      <c r="B164" s="61"/>
      <c r="F164" s="61"/>
      <c r="G164" s="61"/>
      <c r="I164" s="62"/>
      <c r="J164" s="63"/>
      <c r="K164" s="63"/>
      <c r="L164" s="63"/>
      <c r="M164" s="63"/>
      <c r="N164" s="64"/>
      <c r="O164" s="74"/>
      <c r="P164" s="74"/>
      <c r="Q164" s="74"/>
      <c r="R164" s="61"/>
      <c r="T164" s="61"/>
      <c r="U164" s="61"/>
    </row>
    <row r="165">
      <c r="A165" s="61"/>
      <c r="B165" s="61"/>
      <c r="F165" s="61"/>
      <c r="G165" s="61"/>
      <c r="I165" s="62"/>
      <c r="J165" s="63"/>
      <c r="K165" s="63"/>
      <c r="L165" s="63"/>
      <c r="M165" s="63"/>
      <c r="N165" s="64"/>
      <c r="O165" s="74"/>
      <c r="P165" s="74"/>
      <c r="Q165" s="74"/>
      <c r="R165" s="61"/>
      <c r="T165" s="61"/>
      <c r="U165" s="61"/>
    </row>
    <row r="166">
      <c r="A166" s="61"/>
      <c r="B166" s="61"/>
      <c r="F166" s="61"/>
      <c r="G166" s="61"/>
      <c r="I166" s="62"/>
      <c r="J166" s="63"/>
      <c r="K166" s="63"/>
      <c r="L166" s="63"/>
      <c r="M166" s="63"/>
      <c r="N166" s="64"/>
      <c r="O166" s="74"/>
      <c r="P166" s="74"/>
      <c r="Q166" s="74"/>
      <c r="R166" s="61"/>
      <c r="T166" s="61"/>
      <c r="U166" s="61"/>
    </row>
    <row r="167">
      <c r="A167" s="61"/>
      <c r="B167" s="61"/>
      <c r="F167" s="61"/>
      <c r="G167" s="61"/>
      <c r="I167" s="62"/>
      <c r="J167" s="63"/>
      <c r="K167" s="63"/>
      <c r="L167" s="63"/>
      <c r="M167" s="63"/>
      <c r="N167" s="64"/>
      <c r="O167" s="74"/>
      <c r="P167" s="74"/>
      <c r="Q167" s="74"/>
      <c r="R167" s="61"/>
      <c r="T167" s="61"/>
      <c r="U167" s="61"/>
    </row>
    <row r="168">
      <c r="A168" s="61"/>
      <c r="B168" s="61"/>
      <c r="F168" s="61"/>
      <c r="G168" s="61"/>
      <c r="I168" s="62"/>
      <c r="J168" s="63"/>
      <c r="K168" s="63"/>
      <c r="L168" s="63"/>
      <c r="M168" s="63"/>
      <c r="N168" s="64"/>
      <c r="O168" s="74"/>
      <c r="P168" s="74"/>
      <c r="Q168" s="74"/>
      <c r="R168" s="61"/>
      <c r="T168" s="61"/>
      <c r="U168" s="61"/>
    </row>
    <row r="169">
      <c r="A169" s="61"/>
      <c r="B169" s="61"/>
      <c r="F169" s="61"/>
      <c r="G169" s="61"/>
      <c r="I169" s="62"/>
      <c r="J169" s="63"/>
      <c r="K169" s="63"/>
      <c r="L169" s="63"/>
      <c r="M169" s="63"/>
      <c r="N169" s="64"/>
      <c r="O169" s="74"/>
      <c r="P169" s="74"/>
      <c r="Q169" s="74"/>
      <c r="R169" s="61"/>
      <c r="T169" s="61"/>
      <c r="U169" s="61"/>
    </row>
    <row r="170">
      <c r="A170" s="61"/>
      <c r="B170" s="61"/>
      <c r="F170" s="61"/>
      <c r="G170" s="61"/>
      <c r="I170" s="62"/>
      <c r="J170" s="63"/>
      <c r="K170" s="63"/>
      <c r="L170" s="63"/>
      <c r="M170" s="63"/>
      <c r="N170" s="64"/>
      <c r="O170" s="74"/>
      <c r="P170" s="74"/>
      <c r="Q170" s="74"/>
      <c r="R170" s="61"/>
      <c r="T170" s="61"/>
      <c r="U170" s="61"/>
    </row>
    <row r="171">
      <c r="A171" s="61"/>
      <c r="B171" s="61"/>
      <c r="F171" s="61"/>
      <c r="G171" s="61"/>
      <c r="I171" s="62"/>
      <c r="J171" s="63"/>
      <c r="K171" s="63"/>
      <c r="L171" s="63"/>
      <c r="M171" s="63"/>
      <c r="N171" s="64"/>
      <c r="O171" s="74"/>
      <c r="P171" s="74"/>
      <c r="Q171" s="74"/>
      <c r="R171" s="61"/>
      <c r="T171" s="61"/>
      <c r="U171" s="61"/>
    </row>
    <row r="172">
      <c r="A172" s="61"/>
      <c r="B172" s="61"/>
      <c r="F172" s="61"/>
      <c r="G172" s="61"/>
      <c r="I172" s="62"/>
      <c r="J172" s="63"/>
      <c r="K172" s="63"/>
      <c r="L172" s="63"/>
      <c r="M172" s="63"/>
      <c r="N172" s="64"/>
      <c r="O172" s="74"/>
      <c r="P172" s="74"/>
      <c r="Q172" s="74"/>
      <c r="R172" s="61"/>
      <c r="T172" s="61"/>
      <c r="U172" s="61"/>
    </row>
    <row r="173">
      <c r="A173" s="61"/>
      <c r="B173" s="61"/>
      <c r="F173" s="61"/>
      <c r="G173" s="61"/>
      <c r="I173" s="62"/>
      <c r="J173" s="63"/>
      <c r="K173" s="63"/>
      <c r="L173" s="63"/>
      <c r="M173" s="63"/>
      <c r="N173" s="64"/>
      <c r="O173" s="74"/>
      <c r="P173" s="74"/>
      <c r="Q173" s="74"/>
      <c r="R173" s="61"/>
      <c r="T173" s="61"/>
      <c r="U173" s="61"/>
    </row>
    <row r="174">
      <c r="A174" s="61"/>
      <c r="B174" s="61"/>
      <c r="F174" s="61"/>
      <c r="G174" s="61"/>
      <c r="I174" s="62"/>
      <c r="J174" s="63"/>
      <c r="K174" s="63"/>
      <c r="L174" s="63"/>
      <c r="M174" s="63"/>
      <c r="N174" s="64"/>
      <c r="O174" s="74"/>
      <c r="P174" s="74"/>
      <c r="Q174" s="74"/>
      <c r="R174" s="61"/>
      <c r="T174" s="61"/>
      <c r="U174" s="61"/>
    </row>
    <row r="175">
      <c r="A175" s="61"/>
      <c r="B175" s="61"/>
      <c r="F175" s="61"/>
      <c r="G175" s="61"/>
      <c r="I175" s="62"/>
      <c r="J175" s="63"/>
      <c r="K175" s="63"/>
      <c r="L175" s="63"/>
      <c r="M175" s="63"/>
      <c r="N175" s="64"/>
      <c r="O175" s="74"/>
      <c r="P175" s="74"/>
      <c r="Q175" s="74"/>
      <c r="R175" s="61"/>
      <c r="T175" s="61"/>
      <c r="U175" s="61"/>
    </row>
    <row r="176">
      <c r="A176" s="61"/>
      <c r="B176" s="61"/>
      <c r="F176" s="61"/>
      <c r="G176" s="61"/>
      <c r="I176" s="62"/>
      <c r="J176" s="63"/>
      <c r="K176" s="63"/>
      <c r="L176" s="63"/>
      <c r="M176" s="63"/>
      <c r="N176" s="64"/>
      <c r="O176" s="74"/>
      <c r="P176" s="74"/>
      <c r="Q176" s="74"/>
      <c r="R176" s="61"/>
      <c r="T176" s="61"/>
      <c r="U176" s="61"/>
    </row>
    <row r="177">
      <c r="A177" s="61"/>
      <c r="B177" s="61"/>
      <c r="F177" s="61"/>
      <c r="G177" s="61"/>
      <c r="I177" s="62"/>
      <c r="J177" s="63"/>
      <c r="K177" s="63"/>
      <c r="L177" s="63"/>
      <c r="M177" s="63"/>
      <c r="N177" s="64"/>
      <c r="O177" s="74"/>
      <c r="P177" s="74"/>
      <c r="Q177" s="74"/>
      <c r="R177" s="61"/>
      <c r="T177" s="61"/>
      <c r="U177" s="61"/>
    </row>
    <row r="178">
      <c r="A178" s="61"/>
      <c r="B178" s="61"/>
      <c r="F178" s="61"/>
      <c r="G178" s="61"/>
      <c r="I178" s="62"/>
      <c r="J178" s="63"/>
      <c r="K178" s="63"/>
      <c r="L178" s="63"/>
      <c r="M178" s="63"/>
      <c r="N178" s="64"/>
      <c r="O178" s="74"/>
      <c r="P178" s="74"/>
      <c r="Q178" s="74"/>
      <c r="R178" s="61"/>
      <c r="T178" s="61"/>
      <c r="U178" s="61"/>
    </row>
    <row r="179">
      <c r="A179" s="61"/>
      <c r="B179" s="61"/>
      <c r="F179" s="61"/>
      <c r="G179" s="61"/>
      <c r="I179" s="62"/>
      <c r="J179" s="63"/>
      <c r="K179" s="63"/>
      <c r="L179" s="63"/>
      <c r="M179" s="63"/>
      <c r="N179" s="64"/>
      <c r="O179" s="74"/>
      <c r="P179" s="74"/>
      <c r="Q179" s="74"/>
      <c r="R179" s="61"/>
      <c r="T179" s="61"/>
      <c r="U179" s="61"/>
    </row>
    <row r="180">
      <c r="A180" s="61"/>
      <c r="B180" s="61"/>
      <c r="F180" s="61"/>
      <c r="G180" s="61"/>
      <c r="I180" s="62"/>
      <c r="J180" s="63"/>
      <c r="K180" s="63"/>
      <c r="L180" s="63"/>
      <c r="M180" s="63"/>
      <c r="N180" s="64"/>
      <c r="O180" s="74"/>
      <c r="P180" s="74"/>
      <c r="Q180" s="74"/>
      <c r="R180" s="61"/>
      <c r="T180" s="61"/>
      <c r="U180" s="61"/>
    </row>
    <row r="181">
      <c r="A181" s="61"/>
      <c r="B181" s="61"/>
      <c r="F181" s="61"/>
      <c r="G181" s="61"/>
      <c r="I181" s="62"/>
      <c r="J181" s="63"/>
      <c r="K181" s="63"/>
      <c r="L181" s="63"/>
      <c r="M181" s="63"/>
      <c r="N181" s="64"/>
      <c r="O181" s="74"/>
      <c r="P181" s="74"/>
      <c r="Q181" s="74"/>
      <c r="R181" s="61"/>
      <c r="T181" s="61"/>
      <c r="U181" s="61"/>
    </row>
    <row r="182">
      <c r="A182" s="61"/>
      <c r="B182" s="61"/>
      <c r="F182" s="61"/>
      <c r="G182" s="61"/>
      <c r="I182" s="62"/>
      <c r="J182" s="63"/>
      <c r="K182" s="63"/>
      <c r="L182" s="63"/>
      <c r="M182" s="63"/>
      <c r="N182" s="64"/>
      <c r="O182" s="74"/>
      <c r="P182" s="74"/>
      <c r="Q182" s="74"/>
      <c r="R182" s="61"/>
      <c r="T182" s="61"/>
      <c r="U182" s="61"/>
    </row>
    <row r="183">
      <c r="A183" s="61"/>
      <c r="B183" s="61"/>
      <c r="F183" s="61"/>
      <c r="G183" s="61"/>
      <c r="I183" s="62"/>
      <c r="J183" s="63"/>
      <c r="K183" s="63"/>
      <c r="L183" s="63"/>
      <c r="M183" s="63"/>
      <c r="N183" s="64"/>
      <c r="O183" s="74"/>
      <c r="P183" s="74"/>
      <c r="Q183" s="74"/>
      <c r="R183" s="61"/>
      <c r="T183" s="61"/>
      <c r="U183" s="61"/>
    </row>
    <row r="184">
      <c r="A184" s="61"/>
      <c r="B184" s="61"/>
      <c r="F184" s="61"/>
      <c r="G184" s="61"/>
      <c r="I184" s="62"/>
      <c r="J184" s="63"/>
      <c r="K184" s="63"/>
      <c r="L184" s="63"/>
      <c r="M184" s="63"/>
      <c r="N184" s="64"/>
      <c r="O184" s="74"/>
      <c r="P184" s="74"/>
      <c r="Q184" s="74"/>
      <c r="R184" s="61"/>
      <c r="T184" s="61"/>
      <c r="U184" s="61"/>
    </row>
    <row r="185">
      <c r="A185" s="61"/>
      <c r="B185" s="61"/>
      <c r="F185" s="61"/>
      <c r="G185" s="61"/>
      <c r="I185" s="62"/>
      <c r="J185" s="63"/>
      <c r="K185" s="63"/>
      <c r="L185" s="63"/>
      <c r="M185" s="63"/>
      <c r="N185" s="64"/>
      <c r="O185" s="74"/>
      <c r="P185" s="74"/>
      <c r="Q185" s="74"/>
      <c r="R185" s="61"/>
      <c r="T185" s="61"/>
      <c r="U185" s="61"/>
    </row>
    <row r="186">
      <c r="A186" s="61"/>
      <c r="B186" s="61"/>
      <c r="F186" s="61"/>
      <c r="G186" s="61"/>
      <c r="I186" s="62"/>
      <c r="J186" s="63"/>
      <c r="K186" s="63"/>
      <c r="L186" s="63"/>
      <c r="M186" s="63"/>
      <c r="N186" s="64"/>
      <c r="O186" s="74"/>
      <c r="P186" s="74"/>
      <c r="Q186" s="74"/>
      <c r="R186" s="61"/>
      <c r="T186" s="61"/>
      <c r="U186" s="61"/>
    </row>
    <row r="187">
      <c r="A187" s="61"/>
      <c r="B187" s="61"/>
      <c r="F187" s="61"/>
      <c r="G187" s="61"/>
      <c r="I187" s="62"/>
      <c r="J187" s="63"/>
      <c r="K187" s="63"/>
      <c r="L187" s="63"/>
      <c r="M187" s="63"/>
      <c r="N187" s="64"/>
      <c r="O187" s="74"/>
      <c r="P187" s="74"/>
      <c r="Q187" s="74"/>
      <c r="R187" s="61"/>
      <c r="T187" s="61"/>
      <c r="U187" s="61"/>
    </row>
    <row r="188">
      <c r="A188" s="61"/>
      <c r="B188" s="61"/>
      <c r="F188" s="61"/>
      <c r="G188" s="61"/>
      <c r="I188" s="62"/>
      <c r="J188" s="63"/>
      <c r="K188" s="63"/>
      <c r="L188" s="63"/>
      <c r="M188" s="63"/>
      <c r="N188" s="64"/>
      <c r="O188" s="74"/>
      <c r="P188" s="74"/>
      <c r="Q188" s="74"/>
      <c r="R188" s="61"/>
      <c r="T188" s="61"/>
      <c r="U188" s="61"/>
    </row>
    <row r="189">
      <c r="A189" s="61"/>
      <c r="B189" s="61"/>
      <c r="F189" s="61"/>
      <c r="G189" s="61"/>
      <c r="I189" s="62"/>
      <c r="J189" s="63"/>
      <c r="K189" s="63"/>
      <c r="L189" s="63"/>
      <c r="M189" s="63"/>
      <c r="N189" s="64"/>
      <c r="O189" s="74"/>
      <c r="P189" s="74"/>
      <c r="Q189" s="74"/>
      <c r="R189" s="61"/>
      <c r="T189" s="61"/>
      <c r="U189" s="61"/>
    </row>
    <row r="190">
      <c r="A190" s="61"/>
      <c r="B190" s="61"/>
      <c r="F190" s="61"/>
      <c r="G190" s="61"/>
      <c r="I190" s="62"/>
      <c r="J190" s="63"/>
      <c r="K190" s="63"/>
      <c r="L190" s="63"/>
      <c r="M190" s="63"/>
      <c r="N190" s="64"/>
      <c r="O190" s="74"/>
      <c r="P190" s="74"/>
      <c r="Q190" s="74"/>
      <c r="R190" s="61"/>
      <c r="T190" s="61"/>
      <c r="U190" s="61"/>
    </row>
    <row r="191">
      <c r="A191" s="61"/>
      <c r="B191" s="61"/>
      <c r="F191" s="61"/>
      <c r="G191" s="61"/>
      <c r="I191" s="62"/>
      <c r="J191" s="63"/>
      <c r="K191" s="63"/>
      <c r="L191" s="63"/>
      <c r="M191" s="63"/>
      <c r="N191" s="64"/>
      <c r="O191" s="74"/>
      <c r="P191" s="74"/>
      <c r="Q191" s="74"/>
      <c r="R191" s="61"/>
      <c r="T191" s="61"/>
      <c r="U191" s="61"/>
    </row>
    <row r="192">
      <c r="A192" s="61"/>
      <c r="B192" s="61"/>
      <c r="F192" s="61"/>
      <c r="G192" s="61"/>
      <c r="I192" s="62"/>
      <c r="J192" s="63"/>
      <c r="K192" s="63"/>
      <c r="L192" s="63"/>
      <c r="M192" s="63"/>
      <c r="N192" s="64"/>
      <c r="O192" s="74"/>
      <c r="P192" s="74"/>
      <c r="Q192" s="74"/>
      <c r="R192" s="61"/>
      <c r="T192" s="61"/>
      <c r="U192" s="61"/>
    </row>
    <row r="193">
      <c r="A193" s="61"/>
      <c r="B193" s="61"/>
      <c r="F193" s="61"/>
      <c r="G193" s="61"/>
      <c r="I193" s="62"/>
      <c r="J193" s="63"/>
      <c r="K193" s="63"/>
      <c r="L193" s="63"/>
      <c r="M193" s="63"/>
      <c r="N193" s="64"/>
      <c r="O193" s="74"/>
      <c r="P193" s="74"/>
      <c r="Q193" s="74"/>
      <c r="R193" s="61"/>
      <c r="T193" s="61"/>
      <c r="U193" s="61"/>
    </row>
    <row r="194">
      <c r="A194" s="61"/>
      <c r="B194" s="61"/>
      <c r="F194" s="61"/>
      <c r="G194" s="61"/>
      <c r="I194" s="62"/>
      <c r="J194" s="63"/>
      <c r="K194" s="63"/>
      <c r="L194" s="63"/>
      <c r="M194" s="63"/>
      <c r="N194" s="64"/>
      <c r="O194" s="74"/>
      <c r="P194" s="74"/>
      <c r="Q194" s="74"/>
      <c r="R194" s="61"/>
      <c r="T194" s="61"/>
      <c r="U194" s="61"/>
    </row>
    <row r="195">
      <c r="A195" s="61"/>
      <c r="B195" s="61"/>
      <c r="F195" s="61"/>
      <c r="G195" s="61"/>
      <c r="I195" s="62"/>
      <c r="J195" s="63"/>
      <c r="K195" s="63"/>
      <c r="L195" s="63"/>
      <c r="M195" s="63"/>
      <c r="N195" s="64"/>
      <c r="O195" s="74"/>
      <c r="P195" s="74"/>
      <c r="Q195" s="74"/>
      <c r="R195" s="61"/>
      <c r="T195" s="61"/>
      <c r="U195" s="61"/>
    </row>
    <row r="196">
      <c r="A196" s="61"/>
      <c r="B196" s="61"/>
      <c r="F196" s="61"/>
      <c r="G196" s="61"/>
      <c r="I196" s="62"/>
      <c r="J196" s="63"/>
      <c r="K196" s="63"/>
      <c r="L196" s="63"/>
      <c r="M196" s="63"/>
      <c r="N196" s="64"/>
      <c r="O196" s="74"/>
      <c r="P196" s="74"/>
      <c r="Q196" s="74"/>
      <c r="R196" s="61"/>
      <c r="T196" s="61"/>
      <c r="U196" s="61"/>
    </row>
    <row r="197">
      <c r="A197" s="61"/>
      <c r="B197" s="61"/>
      <c r="F197" s="61"/>
      <c r="G197" s="61"/>
      <c r="I197" s="62"/>
      <c r="J197" s="63"/>
      <c r="K197" s="63"/>
      <c r="L197" s="63"/>
      <c r="M197" s="63"/>
      <c r="N197" s="64"/>
      <c r="O197" s="74"/>
      <c r="P197" s="74"/>
      <c r="Q197" s="74"/>
      <c r="R197" s="61"/>
      <c r="T197" s="61"/>
      <c r="U197" s="61"/>
    </row>
    <row r="198">
      <c r="A198" s="61"/>
      <c r="B198" s="61"/>
      <c r="F198" s="61"/>
      <c r="G198" s="61"/>
      <c r="I198" s="62"/>
      <c r="J198" s="63"/>
      <c r="K198" s="63"/>
      <c r="L198" s="63"/>
      <c r="M198" s="63"/>
      <c r="N198" s="64"/>
      <c r="O198" s="74"/>
      <c r="P198" s="74"/>
      <c r="Q198" s="74"/>
      <c r="R198" s="61"/>
      <c r="T198" s="61"/>
      <c r="U198" s="61"/>
    </row>
    <row r="199">
      <c r="A199" s="61"/>
      <c r="B199" s="61"/>
      <c r="F199" s="61"/>
      <c r="G199" s="61"/>
      <c r="I199" s="62"/>
      <c r="J199" s="63"/>
      <c r="K199" s="63"/>
      <c r="L199" s="63"/>
      <c r="M199" s="63"/>
      <c r="N199" s="64"/>
      <c r="O199" s="74"/>
      <c r="P199" s="74"/>
      <c r="Q199" s="74"/>
      <c r="R199" s="61"/>
      <c r="T199" s="61"/>
      <c r="U199" s="61"/>
    </row>
    <row r="200">
      <c r="A200" s="61"/>
      <c r="B200" s="61"/>
      <c r="F200" s="61"/>
      <c r="G200" s="61"/>
      <c r="I200" s="62"/>
      <c r="J200" s="63"/>
      <c r="K200" s="63"/>
      <c r="L200" s="63"/>
      <c r="M200" s="63"/>
      <c r="N200" s="64"/>
      <c r="O200" s="74"/>
      <c r="P200" s="74"/>
      <c r="Q200" s="74"/>
      <c r="R200" s="61"/>
      <c r="T200" s="61"/>
      <c r="U200" s="61"/>
    </row>
    <row r="201">
      <c r="A201" s="61"/>
      <c r="B201" s="61"/>
      <c r="F201" s="61"/>
      <c r="G201" s="61"/>
      <c r="I201" s="62"/>
      <c r="J201" s="63"/>
      <c r="K201" s="63"/>
      <c r="L201" s="63"/>
      <c r="M201" s="63"/>
      <c r="N201" s="64"/>
      <c r="O201" s="74"/>
      <c r="P201" s="74"/>
      <c r="Q201" s="74"/>
      <c r="R201" s="61"/>
      <c r="T201" s="61"/>
      <c r="U201" s="61"/>
    </row>
    <row r="202">
      <c r="A202" s="61"/>
      <c r="B202" s="61"/>
      <c r="F202" s="61"/>
      <c r="G202" s="61"/>
      <c r="I202" s="62"/>
      <c r="J202" s="63"/>
      <c r="K202" s="63"/>
      <c r="L202" s="63"/>
      <c r="M202" s="63"/>
      <c r="N202" s="64"/>
      <c r="O202" s="74"/>
      <c r="P202" s="74"/>
      <c r="Q202" s="74"/>
      <c r="R202" s="61"/>
      <c r="T202" s="61"/>
      <c r="U202" s="61"/>
    </row>
    <row r="203">
      <c r="A203" s="61"/>
      <c r="B203" s="61"/>
      <c r="F203" s="61"/>
      <c r="G203" s="61"/>
      <c r="I203" s="62"/>
      <c r="J203" s="63"/>
      <c r="K203" s="63"/>
      <c r="L203" s="63"/>
      <c r="M203" s="63"/>
      <c r="N203" s="64"/>
      <c r="O203" s="74"/>
      <c r="P203" s="74"/>
      <c r="Q203" s="74"/>
      <c r="R203" s="61"/>
      <c r="T203" s="61"/>
      <c r="U203" s="61"/>
    </row>
    <row r="204">
      <c r="A204" s="61"/>
      <c r="B204" s="61"/>
      <c r="F204" s="61"/>
      <c r="G204" s="61"/>
      <c r="I204" s="62"/>
      <c r="J204" s="63"/>
      <c r="K204" s="63"/>
      <c r="L204" s="63"/>
      <c r="M204" s="63"/>
      <c r="N204" s="64"/>
      <c r="O204" s="74"/>
      <c r="P204" s="74"/>
      <c r="Q204" s="74"/>
      <c r="R204" s="61"/>
      <c r="T204" s="61"/>
      <c r="U204" s="61"/>
    </row>
    <row r="205">
      <c r="A205" s="61"/>
      <c r="B205" s="61"/>
      <c r="F205" s="61"/>
      <c r="G205" s="61"/>
      <c r="I205" s="62"/>
      <c r="J205" s="63"/>
      <c r="K205" s="63"/>
      <c r="L205" s="63"/>
      <c r="M205" s="63"/>
      <c r="N205" s="64"/>
      <c r="O205" s="74"/>
      <c r="P205" s="74"/>
      <c r="Q205" s="74"/>
      <c r="R205" s="61"/>
      <c r="T205" s="61"/>
      <c r="U205" s="61"/>
    </row>
    <row r="206">
      <c r="A206" s="61"/>
      <c r="B206" s="61"/>
      <c r="F206" s="61"/>
      <c r="G206" s="61"/>
      <c r="I206" s="62"/>
      <c r="J206" s="63"/>
      <c r="K206" s="63"/>
      <c r="L206" s="63"/>
      <c r="M206" s="63"/>
      <c r="N206" s="64"/>
      <c r="O206" s="74"/>
      <c r="P206" s="74"/>
      <c r="Q206" s="74"/>
      <c r="R206" s="61"/>
      <c r="T206" s="61"/>
      <c r="U206" s="61"/>
    </row>
    <row r="207">
      <c r="A207" s="61"/>
      <c r="B207" s="61"/>
      <c r="F207" s="61"/>
      <c r="G207" s="61"/>
      <c r="I207" s="62"/>
      <c r="J207" s="63"/>
      <c r="K207" s="63"/>
      <c r="L207" s="63"/>
      <c r="M207" s="63"/>
      <c r="N207" s="64"/>
      <c r="O207" s="74"/>
      <c r="P207" s="74"/>
      <c r="Q207" s="74"/>
      <c r="R207" s="61"/>
      <c r="T207" s="61"/>
      <c r="U207" s="61"/>
    </row>
    <row r="208">
      <c r="A208" s="61"/>
      <c r="B208" s="61"/>
      <c r="F208" s="61"/>
      <c r="G208" s="61"/>
      <c r="I208" s="62"/>
      <c r="J208" s="63"/>
      <c r="K208" s="63"/>
      <c r="L208" s="63"/>
      <c r="M208" s="63"/>
      <c r="N208" s="64"/>
      <c r="O208" s="74"/>
      <c r="P208" s="74"/>
      <c r="Q208" s="74"/>
      <c r="R208" s="61"/>
      <c r="T208" s="61"/>
      <c r="U208" s="61"/>
    </row>
    <row r="209">
      <c r="A209" s="61"/>
      <c r="B209" s="61"/>
      <c r="F209" s="61"/>
      <c r="G209" s="61"/>
      <c r="I209" s="62"/>
      <c r="J209" s="63"/>
      <c r="K209" s="63"/>
      <c r="L209" s="63"/>
      <c r="M209" s="63"/>
      <c r="N209" s="64"/>
      <c r="O209" s="74"/>
      <c r="P209" s="74"/>
      <c r="Q209" s="74"/>
      <c r="R209" s="61"/>
      <c r="T209" s="61"/>
      <c r="U209" s="61"/>
    </row>
    <row r="210">
      <c r="A210" s="61"/>
      <c r="B210" s="61"/>
      <c r="F210" s="61"/>
      <c r="G210" s="61"/>
      <c r="I210" s="62"/>
      <c r="J210" s="63"/>
      <c r="K210" s="63"/>
      <c r="L210" s="63"/>
      <c r="M210" s="63"/>
      <c r="N210" s="64"/>
      <c r="O210" s="74"/>
      <c r="P210" s="74"/>
      <c r="Q210" s="74"/>
      <c r="R210" s="61"/>
      <c r="T210" s="61"/>
      <c r="U210" s="61"/>
    </row>
    <row r="211">
      <c r="A211" s="61"/>
      <c r="B211" s="61"/>
      <c r="F211" s="61"/>
      <c r="G211" s="61"/>
      <c r="I211" s="62"/>
      <c r="J211" s="63"/>
      <c r="K211" s="63"/>
      <c r="L211" s="63"/>
      <c r="M211" s="63"/>
      <c r="N211" s="64"/>
      <c r="O211" s="74"/>
      <c r="P211" s="74"/>
      <c r="Q211" s="74"/>
      <c r="R211" s="61"/>
      <c r="T211" s="61"/>
      <c r="U211" s="61"/>
    </row>
    <row r="212">
      <c r="A212" s="61"/>
      <c r="B212" s="61"/>
      <c r="F212" s="61"/>
      <c r="G212" s="61"/>
      <c r="I212" s="62"/>
      <c r="J212" s="63"/>
      <c r="K212" s="63"/>
      <c r="L212" s="63"/>
      <c r="M212" s="63"/>
      <c r="N212" s="64"/>
      <c r="O212" s="74"/>
      <c r="P212" s="74"/>
      <c r="Q212" s="74"/>
      <c r="R212" s="61"/>
      <c r="T212" s="61"/>
      <c r="U212" s="61"/>
    </row>
    <row r="213">
      <c r="A213" s="61"/>
      <c r="B213" s="61"/>
      <c r="F213" s="61"/>
      <c r="G213" s="61"/>
      <c r="I213" s="62"/>
      <c r="J213" s="63"/>
      <c r="K213" s="63"/>
      <c r="L213" s="63"/>
      <c r="M213" s="63"/>
      <c r="N213" s="64"/>
      <c r="O213" s="74"/>
      <c r="P213" s="74"/>
      <c r="Q213" s="74"/>
      <c r="R213" s="61"/>
      <c r="T213" s="61"/>
      <c r="U213" s="61"/>
    </row>
    <row r="214">
      <c r="A214" s="61"/>
      <c r="B214" s="61"/>
      <c r="F214" s="61"/>
      <c r="G214" s="61"/>
      <c r="I214" s="62"/>
      <c r="J214" s="63"/>
      <c r="K214" s="63"/>
      <c r="L214" s="63"/>
      <c r="M214" s="63"/>
      <c r="N214" s="64"/>
      <c r="O214" s="74"/>
      <c r="P214" s="74"/>
      <c r="Q214" s="74"/>
      <c r="R214" s="61"/>
      <c r="T214" s="61"/>
      <c r="U214" s="61"/>
    </row>
    <row r="215">
      <c r="A215" s="61"/>
      <c r="B215" s="61"/>
      <c r="F215" s="61"/>
      <c r="G215" s="61"/>
      <c r="I215" s="62"/>
      <c r="J215" s="63"/>
      <c r="K215" s="63"/>
      <c r="L215" s="63"/>
      <c r="M215" s="63"/>
      <c r="N215" s="64"/>
      <c r="O215" s="74"/>
      <c r="P215" s="74"/>
      <c r="Q215" s="74"/>
      <c r="R215" s="61"/>
      <c r="T215" s="61"/>
      <c r="U215" s="61"/>
    </row>
    <row r="216">
      <c r="A216" s="61"/>
      <c r="B216" s="61"/>
      <c r="F216" s="61"/>
      <c r="G216" s="61"/>
      <c r="I216" s="62"/>
      <c r="J216" s="63"/>
      <c r="K216" s="63"/>
      <c r="L216" s="63"/>
      <c r="M216" s="63"/>
      <c r="N216" s="64"/>
      <c r="O216" s="74"/>
      <c r="P216" s="74"/>
      <c r="Q216" s="74"/>
      <c r="R216" s="61"/>
      <c r="T216" s="61"/>
      <c r="U216" s="61"/>
    </row>
    <row r="217">
      <c r="A217" s="61"/>
      <c r="B217" s="61"/>
      <c r="F217" s="61"/>
      <c r="G217" s="61"/>
      <c r="I217" s="62"/>
      <c r="J217" s="63"/>
      <c r="K217" s="63"/>
      <c r="L217" s="63"/>
      <c r="M217" s="63"/>
      <c r="N217" s="64"/>
      <c r="O217" s="74"/>
      <c r="P217" s="74"/>
      <c r="Q217" s="74"/>
      <c r="R217" s="61"/>
      <c r="T217" s="61"/>
      <c r="U217" s="61"/>
    </row>
    <row r="218">
      <c r="A218" s="61"/>
      <c r="B218" s="61"/>
      <c r="F218" s="61"/>
      <c r="G218" s="61"/>
      <c r="I218" s="62"/>
      <c r="J218" s="63"/>
      <c r="K218" s="63"/>
      <c r="L218" s="63"/>
      <c r="M218" s="63"/>
      <c r="N218" s="64"/>
      <c r="O218" s="74"/>
      <c r="P218" s="74"/>
      <c r="Q218" s="74"/>
      <c r="R218" s="61"/>
      <c r="T218" s="61"/>
      <c r="U218" s="61"/>
    </row>
    <row r="219">
      <c r="A219" s="61"/>
      <c r="B219" s="61"/>
      <c r="F219" s="61"/>
      <c r="G219" s="61"/>
      <c r="I219" s="62"/>
      <c r="J219" s="63"/>
      <c r="K219" s="63"/>
      <c r="L219" s="63"/>
      <c r="M219" s="63"/>
      <c r="N219" s="64"/>
      <c r="O219" s="74"/>
      <c r="P219" s="74"/>
      <c r="Q219" s="74"/>
      <c r="R219" s="61"/>
      <c r="T219" s="61"/>
      <c r="U219" s="61"/>
    </row>
    <row r="220">
      <c r="A220" s="61"/>
      <c r="B220" s="61"/>
      <c r="F220" s="61"/>
      <c r="G220" s="61"/>
      <c r="I220" s="62"/>
      <c r="J220" s="63"/>
      <c r="K220" s="63"/>
      <c r="L220" s="63"/>
      <c r="M220" s="63"/>
      <c r="N220" s="64"/>
      <c r="O220" s="74"/>
      <c r="P220" s="74"/>
      <c r="Q220" s="74"/>
      <c r="R220" s="61"/>
      <c r="T220" s="61"/>
      <c r="U220" s="61"/>
    </row>
    <row r="221">
      <c r="A221" s="61"/>
      <c r="B221" s="61"/>
      <c r="F221" s="61"/>
      <c r="G221" s="61"/>
      <c r="I221" s="62"/>
      <c r="J221" s="63"/>
      <c r="K221" s="63"/>
      <c r="L221" s="63"/>
      <c r="M221" s="63"/>
      <c r="N221" s="64"/>
      <c r="O221" s="74"/>
      <c r="P221" s="74"/>
      <c r="Q221" s="74"/>
      <c r="R221" s="61"/>
      <c r="T221" s="61"/>
      <c r="U221" s="61"/>
    </row>
    <row r="222">
      <c r="A222" s="61"/>
      <c r="B222" s="61"/>
      <c r="F222" s="61"/>
      <c r="G222" s="61"/>
      <c r="I222" s="62"/>
      <c r="J222" s="63"/>
      <c r="K222" s="63"/>
      <c r="L222" s="63"/>
      <c r="M222" s="63"/>
      <c r="N222" s="64"/>
      <c r="O222" s="74"/>
      <c r="P222" s="74"/>
      <c r="Q222" s="74"/>
      <c r="R222" s="61"/>
      <c r="T222" s="61"/>
      <c r="U222" s="61"/>
    </row>
    <row r="223">
      <c r="A223" s="61"/>
      <c r="B223" s="61"/>
      <c r="F223" s="61"/>
      <c r="G223" s="61"/>
      <c r="I223" s="62"/>
      <c r="J223" s="63"/>
      <c r="K223" s="63"/>
      <c r="L223" s="63"/>
      <c r="M223" s="63"/>
      <c r="N223" s="64"/>
      <c r="O223" s="74"/>
      <c r="P223" s="74"/>
      <c r="Q223" s="74"/>
      <c r="R223" s="61"/>
      <c r="T223" s="61"/>
      <c r="U223" s="61"/>
    </row>
    <row r="224">
      <c r="A224" s="61"/>
      <c r="B224" s="61"/>
      <c r="F224" s="61"/>
      <c r="G224" s="61"/>
      <c r="I224" s="62"/>
      <c r="J224" s="63"/>
      <c r="K224" s="63"/>
      <c r="L224" s="63"/>
      <c r="M224" s="63"/>
      <c r="N224" s="64"/>
      <c r="O224" s="74"/>
      <c r="P224" s="74"/>
      <c r="Q224" s="74"/>
      <c r="R224" s="61"/>
      <c r="T224" s="61"/>
      <c r="U224" s="61"/>
    </row>
    <row r="225">
      <c r="A225" s="61"/>
      <c r="B225" s="61"/>
      <c r="F225" s="61"/>
      <c r="G225" s="61"/>
      <c r="I225" s="62"/>
      <c r="J225" s="63"/>
      <c r="K225" s="63"/>
      <c r="L225" s="63"/>
      <c r="M225" s="63"/>
      <c r="N225" s="64"/>
      <c r="O225" s="74"/>
      <c r="P225" s="74"/>
      <c r="Q225" s="74"/>
      <c r="R225" s="61"/>
      <c r="T225" s="61"/>
      <c r="U225" s="61"/>
    </row>
    <row r="226">
      <c r="A226" s="61"/>
      <c r="B226" s="61"/>
      <c r="F226" s="61"/>
      <c r="G226" s="61"/>
      <c r="I226" s="62"/>
      <c r="J226" s="63"/>
      <c r="K226" s="63"/>
      <c r="L226" s="63"/>
      <c r="M226" s="63"/>
      <c r="N226" s="64"/>
      <c r="O226" s="74"/>
      <c r="P226" s="74"/>
      <c r="Q226" s="74"/>
      <c r="R226" s="61"/>
      <c r="T226" s="61"/>
      <c r="U226" s="61"/>
    </row>
    <row r="227">
      <c r="A227" s="61"/>
      <c r="B227" s="61"/>
      <c r="F227" s="61"/>
      <c r="G227" s="61"/>
      <c r="I227" s="62"/>
      <c r="J227" s="63"/>
      <c r="K227" s="63"/>
      <c r="L227" s="63"/>
      <c r="M227" s="63"/>
      <c r="N227" s="64"/>
      <c r="O227" s="74"/>
      <c r="P227" s="74"/>
      <c r="Q227" s="74"/>
      <c r="R227" s="61"/>
      <c r="T227" s="61"/>
      <c r="U227" s="61"/>
    </row>
    <row r="228">
      <c r="A228" s="61"/>
      <c r="B228" s="61"/>
      <c r="F228" s="61"/>
      <c r="G228" s="61"/>
      <c r="I228" s="62"/>
      <c r="J228" s="63"/>
      <c r="K228" s="63"/>
      <c r="L228" s="63"/>
      <c r="M228" s="63"/>
      <c r="N228" s="64"/>
      <c r="O228" s="74"/>
      <c r="P228" s="74"/>
      <c r="Q228" s="74"/>
      <c r="R228" s="61"/>
      <c r="T228" s="61"/>
      <c r="U228" s="61"/>
    </row>
    <row r="229">
      <c r="A229" s="61"/>
      <c r="B229" s="61"/>
      <c r="F229" s="61"/>
      <c r="G229" s="61"/>
      <c r="I229" s="62"/>
      <c r="J229" s="63"/>
      <c r="K229" s="63"/>
      <c r="L229" s="63"/>
      <c r="M229" s="63"/>
      <c r="N229" s="64"/>
      <c r="O229" s="74"/>
      <c r="P229" s="74"/>
      <c r="Q229" s="74"/>
      <c r="R229" s="61"/>
      <c r="T229" s="61"/>
      <c r="U229" s="61"/>
    </row>
    <row r="230">
      <c r="A230" s="61"/>
      <c r="B230" s="61"/>
      <c r="F230" s="61"/>
      <c r="G230" s="61"/>
      <c r="I230" s="62"/>
      <c r="J230" s="63"/>
      <c r="K230" s="63"/>
      <c r="L230" s="63"/>
      <c r="M230" s="63"/>
      <c r="N230" s="64"/>
      <c r="O230" s="74"/>
      <c r="P230" s="74"/>
      <c r="Q230" s="74"/>
      <c r="R230" s="61"/>
      <c r="T230" s="61"/>
      <c r="U230" s="61"/>
    </row>
    <row r="231">
      <c r="A231" s="61"/>
      <c r="B231" s="61"/>
      <c r="F231" s="61"/>
      <c r="G231" s="61"/>
      <c r="I231" s="62"/>
      <c r="J231" s="63"/>
      <c r="K231" s="63"/>
      <c r="L231" s="63"/>
      <c r="M231" s="63"/>
      <c r="N231" s="64"/>
      <c r="O231" s="74"/>
      <c r="P231" s="74"/>
      <c r="Q231" s="74"/>
      <c r="R231" s="61"/>
      <c r="T231" s="61"/>
      <c r="U231" s="61"/>
    </row>
    <row r="232">
      <c r="A232" s="61"/>
      <c r="B232" s="61"/>
      <c r="F232" s="61"/>
      <c r="G232" s="61"/>
      <c r="I232" s="62"/>
      <c r="J232" s="63"/>
      <c r="K232" s="63"/>
      <c r="L232" s="63"/>
      <c r="M232" s="63"/>
      <c r="N232" s="64"/>
      <c r="O232" s="74"/>
      <c r="P232" s="74"/>
      <c r="Q232" s="74"/>
      <c r="R232" s="61"/>
      <c r="T232" s="61"/>
      <c r="U232" s="61"/>
    </row>
    <row r="233">
      <c r="A233" s="61"/>
      <c r="B233" s="61"/>
      <c r="F233" s="61"/>
      <c r="G233" s="61"/>
      <c r="I233" s="62"/>
      <c r="J233" s="63"/>
      <c r="K233" s="63"/>
      <c r="L233" s="63"/>
      <c r="M233" s="63"/>
      <c r="N233" s="64"/>
      <c r="O233" s="74"/>
      <c r="P233" s="74"/>
      <c r="Q233" s="74"/>
      <c r="R233" s="61"/>
      <c r="T233" s="61"/>
      <c r="U233" s="61"/>
    </row>
    <row r="234">
      <c r="A234" s="61"/>
      <c r="B234" s="61"/>
      <c r="F234" s="61"/>
      <c r="G234" s="61"/>
      <c r="I234" s="62"/>
      <c r="J234" s="63"/>
      <c r="K234" s="63"/>
      <c r="L234" s="63"/>
      <c r="M234" s="63"/>
      <c r="N234" s="64"/>
      <c r="O234" s="74"/>
      <c r="P234" s="74"/>
      <c r="Q234" s="74"/>
      <c r="R234" s="61"/>
      <c r="T234" s="61"/>
      <c r="U234" s="61"/>
    </row>
    <row r="235">
      <c r="A235" s="61"/>
      <c r="B235" s="61"/>
      <c r="F235" s="61"/>
      <c r="G235" s="61"/>
      <c r="I235" s="62"/>
      <c r="J235" s="63"/>
      <c r="K235" s="63"/>
      <c r="L235" s="63"/>
      <c r="M235" s="63"/>
      <c r="N235" s="64"/>
      <c r="O235" s="74"/>
      <c r="P235" s="74"/>
      <c r="Q235" s="74"/>
      <c r="R235" s="61"/>
      <c r="T235" s="61"/>
      <c r="U235" s="61"/>
    </row>
    <row r="236">
      <c r="A236" s="61"/>
      <c r="B236" s="61"/>
      <c r="F236" s="61"/>
      <c r="G236" s="61"/>
      <c r="I236" s="62"/>
      <c r="J236" s="63"/>
      <c r="K236" s="63"/>
      <c r="L236" s="63"/>
      <c r="M236" s="63"/>
      <c r="N236" s="64"/>
      <c r="O236" s="74"/>
      <c r="P236" s="74"/>
      <c r="Q236" s="74"/>
      <c r="R236" s="61"/>
      <c r="T236" s="61"/>
      <c r="U236" s="61"/>
    </row>
    <row r="237">
      <c r="A237" s="61"/>
      <c r="B237" s="61"/>
      <c r="F237" s="61"/>
      <c r="G237" s="61"/>
      <c r="I237" s="62"/>
      <c r="J237" s="63"/>
      <c r="K237" s="63"/>
      <c r="L237" s="63"/>
      <c r="M237" s="63"/>
      <c r="N237" s="64"/>
      <c r="O237" s="74"/>
      <c r="P237" s="74"/>
      <c r="Q237" s="74"/>
      <c r="R237" s="61"/>
      <c r="T237" s="61"/>
      <c r="U237" s="61"/>
    </row>
    <row r="238">
      <c r="A238" s="61"/>
      <c r="B238" s="61"/>
      <c r="F238" s="61"/>
      <c r="G238" s="61"/>
      <c r="I238" s="62"/>
      <c r="J238" s="63"/>
      <c r="K238" s="63"/>
      <c r="L238" s="63"/>
      <c r="M238" s="63"/>
      <c r="N238" s="64"/>
      <c r="O238" s="74"/>
      <c r="P238" s="74"/>
      <c r="Q238" s="74"/>
      <c r="R238" s="61"/>
      <c r="T238" s="61"/>
      <c r="U238" s="61"/>
    </row>
    <row r="239">
      <c r="A239" s="61"/>
      <c r="B239" s="61"/>
      <c r="F239" s="61"/>
      <c r="G239" s="61"/>
      <c r="I239" s="62"/>
      <c r="J239" s="63"/>
      <c r="K239" s="63"/>
      <c r="L239" s="63"/>
      <c r="M239" s="63"/>
      <c r="N239" s="64"/>
      <c r="O239" s="74"/>
      <c r="P239" s="74"/>
      <c r="Q239" s="74"/>
      <c r="R239" s="61"/>
      <c r="T239" s="61"/>
      <c r="U239" s="61"/>
    </row>
    <row r="240">
      <c r="A240" s="61"/>
      <c r="B240" s="61"/>
      <c r="F240" s="61"/>
      <c r="G240" s="61"/>
      <c r="I240" s="62"/>
      <c r="J240" s="63"/>
      <c r="K240" s="63"/>
      <c r="L240" s="63"/>
      <c r="M240" s="63"/>
      <c r="N240" s="64"/>
      <c r="O240" s="74"/>
      <c r="P240" s="74"/>
      <c r="Q240" s="74"/>
      <c r="R240" s="61"/>
      <c r="T240" s="61"/>
      <c r="U240" s="61"/>
    </row>
    <row r="241">
      <c r="A241" s="61"/>
      <c r="B241" s="61"/>
      <c r="F241" s="61"/>
      <c r="G241" s="61"/>
      <c r="I241" s="62"/>
      <c r="J241" s="63"/>
      <c r="K241" s="63"/>
      <c r="L241" s="63"/>
      <c r="M241" s="63"/>
      <c r="N241" s="64"/>
      <c r="O241" s="74"/>
      <c r="P241" s="74"/>
      <c r="Q241" s="74"/>
      <c r="R241" s="61"/>
      <c r="T241" s="61"/>
      <c r="U241" s="61"/>
    </row>
    <row r="242">
      <c r="A242" s="61"/>
      <c r="B242" s="61"/>
      <c r="F242" s="61"/>
      <c r="G242" s="61"/>
      <c r="I242" s="62"/>
      <c r="J242" s="63"/>
      <c r="K242" s="63"/>
      <c r="L242" s="63"/>
      <c r="M242" s="63"/>
      <c r="N242" s="64"/>
      <c r="O242" s="74"/>
      <c r="P242" s="74"/>
      <c r="Q242" s="74"/>
      <c r="R242" s="61"/>
      <c r="T242" s="61"/>
      <c r="U242" s="61"/>
    </row>
    <row r="243">
      <c r="A243" s="61"/>
      <c r="B243" s="61"/>
      <c r="F243" s="61"/>
      <c r="G243" s="61"/>
      <c r="I243" s="62"/>
      <c r="J243" s="63"/>
      <c r="K243" s="63"/>
      <c r="L243" s="63"/>
      <c r="M243" s="63"/>
      <c r="N243" s="64"/>
      <c r="O243" s="74"/>
      <c r="P243" s="74"/>
      <c r="Q243" s="74"/>
      <c r="R243" s="61"/>
      <c r="T243" s="61"/>
      <c r="U243" s="61"/>
    </row>
    <row r="244">
      <c r="A244" s="61"/>
      <c r="B244" s="61"/>
      <c r="F244" s="61"/>
      <c r="G244" s="61"/>
      <c r="I244" s="62"/>
      <c r="J244" s="63"/>
      <c r="K244" s="63"/>
      <c r="L244" s="63"/>
      <c r="M244" s="63"/>
      <c r="N244" s="64"/>
      <c r="O244" s="74"/>
      <c r="P244" s="74"/>
      <c r="Q244" s="74"/>
      <c r="R244" s="61"/>
      <c r="T244" s="61"/>
      <c r="U244" s="61"/>
    </row>
    <row r="245">
      <c r="A245" s="61"/>
      <c r="B245" s="61"/>
      <c r="F245" s="61"/>
      <c r="G245" s="61"/>
      <c r="I245" s="62"/>
      <c r="J245" s="63"/>
      <c r="K245" s="63"/>
      <c r="L245" s="63"/>
      <c r="M245" s="63"/>
      <c r="N245" s="64"/>
      <c r="O245" s="74"/>
      <c r="P245" s="74"/>
      <c r="Q245" s="74"/>
      <c r="R245" s="61"/>
      <c r="T245" s="61"/>
      <c r="U245" s="61"/>
    </row>
    <row r="246">
      <c r="A246" s="61"/>
      <c r="B246" s="61"/>
      <c r="F246" s="61"/>
      <c r="G246" s="61"/>
      <c r="I246" s="62"/>
      <c r="J246" s="63"/>
      <c r="K246" s="63"/>
      <c r="L246" s="63"/>
      <c r="M246" s="63"/>
      <c r="N246" s="64"/>
      <c r="O246" s="74"/>
      <c r="P246" s="74"/>
      <c r="Q246" s="74"/>
      <c r="R246" s="61"/>
      <c r="T246" s="61"/>
      <c r="U246" s="61"/>
    </row>
    <row r="247">
      <c r="A247" s="61"/>
      <c r="B247" s="61"/>
      <c r="F247" s="61"/>
      <c r="G247" s="61"/>
      <c r="I247" s="62"/>
      <c r="J247" s="63"/>
      <c r="K247" s="63"/>
      <c r="L247" s="63"/>
      <c r="M247" s="63"/>
      <c r="N247" s="64"/>
      <c r="O247" s="74"/>
      <c r="P247" s="74"/>
      <c r="Q247" s="74"/>
      <c r="R247" s="61"/>
      <c r="T247" s="61"/>
      <c r="U247" s="61"/>
    </row>
    <row r="248">
      <c r="A248" s="61"/>
      <c r="B248" s="61"/>
      <c r="F248" s="61"/>
      <c r="G248" s="61"/>
      <c r="I248" s="62"/>
      <c r="J248" s="63"/>
      <c r="K248" s="63"/>
      <c r="L248" s="63"/>
      <c r="M248" s="63"/>
      <c r="N248" s="64"/>
      <c r="O248" s="74"/>
      <c r="P248" s="74"/>
      <c r="Q248" s="74"/>
      <c r="R248" s="61"/>
      <c r="T248" s="61"/>
      <c r="U248" s="61"/>
    </row>
    <row r="249">
      <c r="A249" s="61"/>
      <c r="B249" s="61"/>
      <c r="F249" s="61"/>
      <c r="G249" s="61"/>
      <c r="I249" s="62"/>
      <c r="J249" s="63"/>
      <c r="K249" s="63"/>
      <c r="L249" s="63"/>
      <c r="M249" s="63"/>
      <c r="N249" s="64"/>
      <c r="O249" s="74"/>
      <c r="P249" s="74"/>
      <c r="Q249" s="74"/>
      <c r="R249" s="61"/>
      <c r="T249" s="61"/>
      <c r="U249" s="61"/>
    </row>
    <row r="250">
      <c r="A250" s="61"/>
      <c r="B250" s="61"/>
      <c r="F250" s="61"/>
      <c r="G250" s="61"/>
      <c r="I250" s="62"/>
      <c r="J250" s="63"/>
      <c r="K250" s="63"/>
      <c r="L250" s="63"/>
      <c r="M250" s="63"/>
      <c r="N250" s="64"/>
      <c r="O250" s="74"/>
      <c r="P250" s="74"/>
      <c r="Q250" s="74"/>
      <c r="R250" s="61"/>
      <c r="T250" s="61"/>
      <c r="U250" s="61"/>
    </row>
    <row r="251">
      <c r="A251" s="61"/>
      <c r="B251" s="61"/>
      <c r="F251" s="61"/>
      <c r="G251" s="61"/>
      <c r="I251" s="62"/>
      <c r="J251" s="63"/>
      <c r="K251" s="63"/>
      <c r="L251" s="63"/>
      <c r="M251" s="63"/>
      <c r="N251" s="64"/>
      <c r="O251" s="74"/>
      <c r="P251" s="74"/>
      <c r="Q251" s="74"/>
      <c r="R251" s="61"/>
      <c r="T251" s="61"/>
      <c r="U251" s="61"/>
    </row>
    <row r="252">
      <c r="A252" s="61"/>
      <c r="B252" s="61"/>
      <c r="F252" s="61"/>
      <c r="G252" s="61"/>
      <c r="I252" s="62"/>
      <c r="J252" s="63"/>
      <c r="K252" s="63"/>
      <c r="L252" s="63"/>
      <c r="M252" s="63"/>
      <c r="N252" s="64"/>
      <c r="O252" s="74"/>
      <c r="P252" s="74"/>
      <c r="Q252" s="74"/>
      <c r="R252" s="61"/>
      <c r="T252" s="61"/>
      <c r="U252" s="61"/>
    </row>
    <row r="253">
      <c r="A253" s="61"/>
      <c r="B253" s="61"/>
      <c r="F253" s="61"/>
      <c r="G253" s="61"/>
      <c r="I253" s="62"/>
      <c r="J253" s="63"/>
      <c r="K253" s="63"/>
      <c r="L253" s="63"/>
      <c r="M253" s="63"/>
      <c r="N253" s="64"/>
      <c r="O253" s="74"/>
      <c r="P253" s="74"/>
      <c r="Q253" s="74"/>
      <c r="R253" s="61"/>
      <c r="T253" s="61"/>
      <c r="U253" s="61"/>
    </row>
    <row r="254">
      <c r="A254" s="61"/>
      <c r="B254" s="61"/>
      <c r="F254" s="61"/>
      <c r="G254" s="61"/>
      <c r="I254" s="62"/>
      <c r="J254" s="63"/>
      <c r="K254" s="63"/>
      <c r="L254" s="63"/>
      <c r="M254" s="63"/>
      <c r="N254" s="64"/>
      <c r="O254" s="74"/>
      <c r="P254" s="74"/>
      <c r="Q254" s="74"/>
      <c r="R254" s="61"/>
      <c r="T254" s="61"/>
      <c r="U254" s="61"/>
    </row>
    <row r="255">
      <c r="A255" s="61"/>
      <c r="B255" s="61"/>
      <c r="F255" s="61"/>
      <c r="G255" s="61"/>
      <c r="I255" s="62"/>
      <c r="J255" s="63"/>
      <c r="K255" s="63"/>
      <c r="L255" s="63"/>
      <c r="M255" s="63"/>
      <c r="N255" s="64"/>
      <c r="O255" s="74"/>
      <c r="P255" s="74"/>
      <c r="Q255" s="74"/>
      <c r="R255" s="61"/>
      <c r="T255" s="61"/>
      <c r="U255" s="61"/>
    </row>
    <row r="256">
      <c r="A256" s="61"/>
      <c r="B256" s="61"/>
      <c r="F256" s="61"/>
      <c r="G256" s="61"/>
      <c r="I256" s="62"/>
      <c r="J256" s="63"/>
      <c r="K256" s="63"/>
      <c r="L256" s="63"/>
      <c r="M256" s="63"/>
      <c r="N256" s="64"/>
      <c r="O256" s="74"/>
      <c r="P256" s="74"/>
      <c r="Q256" s="74"/>
      <c r="R256" s="61"/>
      <c r="T256" s="61"/>
      <c r="U256" s="61"/>
    </row>
    <row r="257">
      <c r="A257" s="61"/>
      <c r="B257" s="61"/>
      <c r="F257" s="61"/>
      <c r="G257" s="61"/>
      <c r="I257" s="62"/>
      <c r="J257" s="63"/>
      <c r="K257" s="63"/>
      <c r="L257" s="63"/>
      <c r="M257" s="63"/>
      <c r="N257" s="64"/>
      <c r="O257" s="74"/>
      <c r="P257" s="74"/>
      <c r="Q257" s="74"/>
      <c r="R257" s="61"/>
      <c r="T257" s="61"/>
      <c r="U257" s="61"/>
    </row>
    <row r="258">
      <c r="A258" s="61"/>
      <c r="B258" s="61"/>
      <c r="F258" s="61"/>
      <c r="G258" s="61"/>
      <c r="I258" s="62"/>
      <c r="J258" s="63"/>
      <c r="K258" s="63"/>
      <c r="L258" s="63"/>
      <c r="M258" s="63"/>
      <c r="N258" s="64"/>
      <c r="O258" s="74"/>
      <c r="P258" s="74"/>
      <c r="Q258" s="74"/>
      <c r="R258" s="61"/>
      <c r="T258" s="61"/>
      <c r="U258" s="61"/>
    </row>
    <row r="259">
      <c r="A259" s="61"/>
      <c r="B259" s="61"/>
      <c r="F259" s="61"/>
      <c r="G259" s="61"/>
      <c r="I259" s="62"/>
      <c r="J259" s="63"/>
      <c r="K259" s="63"/>
      <c r="L259" s="63"/>
      <c r="M259" s="63"/>
      <c r="N259" s="64"/>
      <c r="O259" s="74"/>
      <c r="P259" s="74"/>
      <c r="Q259" s="74"/>
      <c r="R259" s="61"/>
      <c r="T259" s="61"/>
      <c r="U259" s="61"/>
    </row>
    <row r="260">
      <c r="A260" s="61"/>
      <c r="B260" s="61"/>
      <c r="F260" s="61"/>
      <c r="G260" s="61"/>
      <c r="I260" s="62"/>
      <c r="J260" s="63"/>
      <c r="K260" s="63"/>
      <c r="L260" s="63"/>
      <c r="M260" s="63"/>
      <c r="N260" s="64"/>
      <c r="O260" s="74"/>
      <c r="P260" s="74"/>
      <c r="Q260" s="74"/>
      <c r="R260" s="61"/>
      <c r="T260" s="61"/>
      <c r="U260" s="61"/>
    </row>
    <row r="261">
      <c r="A261" s="61"/>
      <c r="B261" s="61"/>
      <c r="F261" s="61"/>
      <c r="G261" s="61"/>
      <c r="I261" s="62"/>
      <c r="J261" s="63"/>
      <c r="K261" s="63"/>
      <c r="L261" s="63"/>
      <c r="M261" s="63"/>
      <c r="N261" s="64"/>
      <c r="O261" s="74"/>
      <c r="P261" s="74"/>
      <c r="Q261" s="74"/>
      <c r="R261" s="61"/>
      <c r="T261" s="61"/>
      <c r="U261" s="61"/>
    </row>
    <row r="262">
      <c r="A262" s="61"/>
      <c r="B262" s="61"/>
      <c r="F262" s="61"/>
      <c r="G262" s="61"/>
      <c r="I262" s="62"/>
      <c r="J262" s="63"/>
      <c r="K262" s="63"/>
      <c r="L262" s="63"/>
      <c r="M262" s="63"/>
      <c r="N262" s="64"/>
      <c r="O262" s="74"/>
      <c r="P262" s="74"/>
      <c r="Q262" s="74"/>
      <c r="R262" s="61"/>
      <c r="T262" s="61"/>
      <c r="U262" s="61"/>
    </row>
    <row r="263">
      <c r="A263" s="61"/>
      <c r="B263" s="61"/>
      <c r="F263" s="61"/>
      <c r="G263" s="61"/>
      <c r="I263" s="62"/>
      <c r="J263" s="63"/>
      <c r="K263" s="63"/>
      <c r="L263" s="63"/>
      <c r="M263" s="63"/>
      <c r="N263" s="64"/>
      <c r="O263" s="74"/>
      <c r="P263" s="74"/>
      <c r="Q263" s="74"/>
      <c r="R263" s="61"/>
      <c r="T263" s="61"/>
      <c r="U263" s="61"/>
    </row>
    <row r="264">
      <c r="A264" s="61"/>
      <c r="B264" s="61"/>
      <c r="F264" s="61"/>
      <c r="G264" s="61"/>
      <c r="I264" s="62"/>
      <c r="J264" s="63"/>
      <c r="K264" s="63"/>
      <c r="L264" s="63"/>
      <c r="M264" s="63"/>
      <c r="N264" s="64"/>
      <c r="O264" s="74"/>
      <c r="P264" s="74"/>
      <c r="Q264" s="74"/>
      <c r="R264" s="61"/>
      <c r="T264" s="61"/>
      <c r="U264" s="61"/>
    </row>
    <row r="265">
      <c r="A265" s="61"/>
      <c r="B265" s="61"/>
      <c r="F265" s="61"/>
      <c r="G265" s="61"/>
      <c r="I265" s="62"/>
      <c r="J265" s="63"/>
      <c r="K265" s="63"/>
      <c r="L265" s="63"/>
      <c r="M265" s="63"/>
      <c r="N265" s="64"/>
      <c r="O265" s="74"/>
      <c r="P265" s="74"/>
      <c r="Q265" s="74"/>
      <c r="R265" s="61"/>
      <c r="T265" s="61"/>
      <c r="U265" s="61"/>
    </row>
    <row r="266">
      <c r="A266" s="61"/>
      <c r="B266" s="61"/>
      <c r="F266" s="61"/>
      <c r="G266" s="61"/>
      <c r="I266" s="62"/>
      <c r="J266" s="63"/>
      <c r="K266" s="63"/>
      <c r="L266" s="63"/>
      <c r="M266" s="63"/>
      <c r="N266" s="64"/>
      <c r="O266" s="74"/>
      <c r="P266" s="74"/>
      <c r="Q266" s="74"/>
      <c r="R266" s="61"/>
      <c r="T266" s="61"/>
      <c r="U266" s="61"/>
    </row>
    <row r="267">
      <c r="A267" s="61"/>
      <c r="B267" s="61"/>
      <c r="F267" s="61"/>
      <c r="G267" s="61"/>
      <c r="I267" s="62"/>
      <c r="J267" s="63"/>
      <c r="K267" s="63"/>
      <c r="L267" s="63"/>
      <c r="M267" s="63"/>
      <c r="N267" s="64"/>
      <c r="O267" s="74"/>
      <c r="P267" s="74"/>
      <c r="Q267" s="74"/>
      <c r="R267" s="61"/>
      <c r="T267" s="61"/>
      <c r="U267" s="61"/>
    </row>
    <row r="268">
      <c r="A268" s="61"/>
      <c r="B268" s="61"/>
      <c r="F268" s="61"/>
      <c r="G268" s="61"/>
      <c r="I268" s="62"/>
      <c r="J268" s="63"/>
      <c r="K268" s="63"/>
      <c r="L268" s="63"/>
      <c r="M268" s="63"/>
      <c r="N268" s="64"/>
      <c r="O268" s="74"/>
      <c r="P268" s="74"/>
      <c r="Q268" s="74"/>
      <c r="R268" s="61"/>
      <c r="T268" s="61"/>
      <c r="U268" s="61"/>
    </row>
    <row r="269">
      <c r="A269" s="61"/>
      <c r="B269" s="61"/>
      <c r="F269" s="61"/>
      <c r="G269" s="61"/>
      <c r="I269" s="62"/>
      <c r="J269" s="63"/>
      <c r="K269" s="63"/>
      <c r="L269" s="63"/>
      <c r="M269" s="63"/>
      <c r="N269" s="64"/>
      <c r="O269" s="74"/>
      <c r="P269" s="74"/>
      <c r="Q269" s="74"/>
      <c r="R269" s="61"/>
      <c r="T269" s="61"/>
      <c r="U269" s="61"/>
    </row>
    <row r="270">
      <c r="A270" s="61"/>
      <c r="B270" s="61"/>
      <c r="F270" s="61"/>
      <c r="G270" s="61"/>
      <c r="I270" s="62"/>
      <c r="J270" s="63"/>
      <c r="K270" s="63"/>
      <c r="L270" s="63"/>
      <c r="M270" s="63"/>
      <c r="N270" s="64"/>
      <c r="O270" s="74"/>
      <c r="P270" s="74"/>
      <c r="Q270" s="74"/>
      <c r="R270" s="61"/>
      <c r="T270" s="61"/>
      <c r="U270" s="61"/>
    </row>
    <row r="271">
      <c r="A271" s="61"/>
      <c r="B271" s="61"/>
      <c r="F271" s="61"/>
      <c r="G271" s="61"/>
      <c r="I271" s="62"/>
      <c r="J271" s="63"/>
      <c r="K271" s="63"/>
      <c r="L271" s="63"/>
      <c r="M271" s="63"/>
      <c r="N271" s="64"/>
      <c r="O271" s="74"/>
      <c r="P271" s="74"/>
      <c r="Q271" s="74"/>
      <c r="R271" s="61"/>
      <c r="T271" s="61"/>
      <c r="U271" s="61"/>
    </row>
    <row r="272">
      <c r="A272" s="61"/>
      <c r="B272" s="61"/>
      <c r="F272" s="61"/>
      <c r="G272" s="61"/>
      <c r="I272" s="62"/>
      <c r="J272" s="63"/>
      <c r="K272" s="63"/>
      <c r="L272" s="63"/>
      <c r="M272" s="63"/>
      <c r="N272" s="64"/>
      <c r="O272" s="74"/>
      <c r="P272" s="74"/>
      <c r="Q272" s="74"/>
      <c r="R272" s="61"/>
      <c r="T272" s="61"/>
      <c r="U272" s="61"/>
    </row>
    <row r="273">
      <c r="A273" s="61"/>
      <c r="B273" s="61"/>
      <c r="F273" s="61"/>
      <c r="G273" s="61"/>
      <c r="I273" s="62"/>
      <c r="J273" s="63"/>
      <c r="K273" s="63"/>
      <c r="L273" s="63"/>
      <c r="M273" s="63"/>
      <c r="N273" s="64"/>
      <c r="O273" s="74"/>
      <c r="P273" s="74"/>
      <c r="Q273" s="74"/>
      <c r="R273" s="61"/>
      <c r="T273" s="61"/>
      <c r="U273" s="61"/>
    </row>
    <row r="274">
      <c r="A274" s="61"/>
      <c r="B274" s="61"/>
      <c r="F274" s="61"/>
      <c r="G274" s="61"/>
      <c r="I274" s="62"/>
      <c r="J274" s="63"/>
      <c r="K274" s="63"/>
      <c r="L274" s="63"/>
      <c r="M274" s="63"/>
      <c r="N274" s="64"/>
      <c r="O274" s="74"/>
      <c r="P274" s="74"/>
      <c r="Q274" s="74"/>
      <c r="R274" s="61"/>
      <c r="T274" s="61"/>
      <c r="U274" s="61"/>
    </row>
    <row r="275">
      <c r="A275" s="61"/>
      <c r="B275" s="61"/>
      <c r="F275" s="61"/>
      <c r="G275" s="61"/>
      <c r="I275" s="62"/>
      <c r="J275" s="63"/>
      <c r="K275" s="63"/>
      <c r="L275" s="63"/>
      <c r="M275" s="63"/>
      <c r="N275" s="64"/>
      <c r="O275" s="74"/>
      <c r="P275" s="74"/>
      <c r="Q275" s="74"/>
      <c r="R275" s="61"/>
      <c r="T275" s="61"/>
      <c r="U275" s="61"/>
    </row>
    <row r="276">
      <c r="A276" s="61"/>
      <c r="B276" s="61"/>
      <c r="F276" s="61"/>
      <c r="G276" s="61"/>
      <c r="I276" s="62"/>
      <c r="J276" s="63"/>
      <c r="K276" s="63"/>
      <c r="L276" s="63"/>
      <c r="M276" s="63"/>
      <c r="N276" s="64"/>
      <c r="O276" s="74"/>
      <c r="P276" s="74"/>
      <c r="Q276" s="74"/>
      <c r="R276" s="61"/>
      <c r="T276" s="61"/>
      <c r="U276" s="61"/>
    </row>
    <row r="277">
      <c r="A277" s="61"/>
      <c r="B277" s="61"/>
      <c r="F277" s="61"/>
      <c r="G277" s="61"/>
      <c r="I277" s="62"/>
      <c r="J277" s="63"/>
      <c r="K277" s="63"/>
      <c r="L277" s="63"/>
      <c r="M277" s="63"/>
      <c r="N277" s="64"/>
      <c r="O277" s="74"/>
      <c r="P277" s="74"/>
      <c r="Q277" s="74"/>
      <c r="R277" s="61"/>
      <c r="T277" s="61"/>
      <c r="U277" s="61"/>
    </row>
    <row r="278">
      <c r="A278" s="61"/>
      <c r="B278" s="61"/>
      <c r="F278" s="61"/>
      <c r="G278" s="61"/>
      <c r="I278" s="62"/>
      <c r="J278" s="63"/>
      <c r="K278" s="63"/>
      <c r="L278" s="63"/>
      <c r="M278" s="63"/>
      <c r="N278" s="64"/>
      <c r="O278" s="74"/>
      <c r="P278" s="74"/>
      <c r="Q278" s="74"/>
      <c r="R278" s="61"/>
      <c r="T278" s="61"/>
      <c r="U278" s="61"/>
    </row>
    <row r="279">
      <c r="A279" s="61"/>
      <c r="B279" s="61"/>
      <c r="F279" s="61"/>
      <c r="G279" s="61"/>
      <c r="I279" s="62"/>
      <c r="J279" s="63"/>
      <c r="K279" s="63"/>
      <c r="L279" s="63"/>
      <c r="M279" s="63"/>
      <c r="N279" s="64"/>
      <c r="O279" s="74"/>
      <c r="P279" s="74"/>
      <c r="Q279" s="74"/>
      <c r="R279" s="61"/>
      <c r="T279" s="61"/>
      <c r="U279" s="61"/>
    </row>
    <row r="280">
      <c r="A280" s="61"/>
      <c r="B280" s="61"/>
      <c r="F280" s="61"/>
      <c r="G280" s="61"/>
      <c r="I280" s="62"/>
      <c r="J280" s="63"/>
      <c r="K280" s="63"/>
      <c r="L280" s="63"/>
      <c r="M280" s="63"/>
      <c r="N280" s="64"/>
      <c r="O280" s="74"/>
      <c r="P280" s="74"/>
      <c r="Q280" s="74"/>
      <c r="R280" s="61"/>
      <c r="T280" s="61"/>
      <c r="U280" s="61"/>
    </row>
    <row r="281">
      <c r="A281" s="61"/>
      <c r="B281" s="61"/>
      <c r="F281" s="61"/>
      <c r="G281" s="61"/>
      <c r="I281" s="62"/>
      <c r="J281" s="63"/>
      <c r="K281" s="63"/>
      <c r="L281" s="63"/>
      <c r="M281" s="63"/>
      <c r="N281" s="64"/>
      <c r="O281" s="74"/>
      <c r="P281" s="74"/>
      <c r="Q281" s="74"/>
      <c r="R281" s="61"/>
      <c r="T281" s="61"/>
      <c r="U281" s="61"/>
    </row>
    <row r="282">
      <c r="A282" s="61"/>
      <c r="B282" s="61"/>
      <c r="F282" s="61"/>
      <c r="G282" s="61"/>
      <c r="I282" s="62"/>
      <c r="J282" s="63"/>
      <c r="K282" s="63"/>
      <c r="L282" s="63"/>
      <c r="M282" s="63"/>
      <c r="N282" s="64"/>
      <c r="O282" s="74"/>
      <c r="P282" s="74"/>
      <c r="Q282" s="74"/>
      <c r="R282" s="61"/>
      <c r="T282" s="61"/>
      <c r="U282" s="61"/>
    </row>
    <row r="283">
      <c r="A283" s="61"/>
      <c r="B283" s="61"/>
      <c r="F283" s="61"/>
      <c r="G283" s="61"/>
      <c r="I283" s="62"/>
      <c r="J283" s="63"/>
      <c r="K283" s="63"/>
      <c r="L283" s="63"/>
      <c r="M283" s="63"/>
      <c r="N283" s="64"/>
      <c r="O283" s="74"/>
      <c r="P283" s="74"/>
      <c r="Q283" s="74"/>
      <c r="R283" s="61"/>
      <c r="T283" s="61"/>
      <c r="U283" s="61"/>
    </row>
    <row r="284">
      <c r="A284" s="61"/>
      <c r="B284" s="61"/>
      <c r="F284" s="61"/>
      <c r="G284" s="61"/>
      <c r="I284" s="62"/>
      <c r="J284" s="63"/>
      <c r="K284" s="63"/>
      <c r="L284" s="63"/>
      <c r="M284" s="63"/>
      <c r="N284" s="64"/>
      <c r="O284" s="74"/>
      <c r="P284" s="74"/>
      <c r="Q284" s="74"/>
      <c r="R284" s="61"/>
      <c r="T284" s="61"/>
      <c r="U284" s="61"/>
    </row>
    <row r="285">
      <c r="A285" s="61"/>
      <c r="B285" s="61"/>
      <c r="F285" s="61"/>
      <c r="G285" s="61"/>
      <c r="I285" s="62"/>
      <c r="J285" s="63"/>
      <c r="K285" s="63"/>
      <c r="L285" s="63"/>
      <c r="M285" s="63"/>
      <c r="N285" s="64"/>
      <c r="O285" s="74"/>
      <c r="P285" s="74"/>
      <c r="Q285" s="74"/>
      <c r="R285" s="61"/>
      <c r="T285" s="61"/>
      <c r="U285" s="61"/>
    </row>
    <row r="286">
      <c r="A286" s="61"/>
      <c r="B286" s="61"/>
      <c r="F286" s="61"/>
      <c r="G286" s="61"/>
      <c r="I286" s="62"/>
      <c r="J286" s="63"/>
      <c r="K286" s="63"/>
      <c r="L286" s="63"/>
      <c r="M286" s="63"/>
      <c r="N286" s="64"/>
      <c r="O286" s="74"/>
      <c r="P286" s="74"/>
      <c r="Q286" s="74"/>
      <c r="R286" s="61"/>
      <c r="T286" s="61"/>
      <c r="U286" s="61"/>
    </row>
    <row r="287">
      <c r="A287" s="61"/>
      <c r="B287" s="61"/>
      <c r="F287" s="61"/>
      <c r="G287" s="61"/>
      <c r="I287" s="62"/>
      <c r="J287" s="63"/>
      <c r="K287" s="63"/>
      <c r="L287" s="63"/>
      <c r="M287" s="63"/>
      <c r="N287" s="64"/>
      <c r="O287" s="74"/>
      <c r="P287" s="74"/>
      <c r="Q287" s="74"/>
      <c r="R287" s="61"/>
      <c r="T287" s="61"/>
      <c r="U287" s="61"/>
    </row>
    <row r="288">
      <c r="A288" s="61"/>
      <c r="B288" s="61"/>
      <c r="F288" s="61"/>
      <c r="G288" s="61"/>
      <c r="I288" s="62"/>
      <c r="J288" s="63"/>
      <c r="K288" s="63"/>
      <c r="L288" s="63"/>
      <c r="M288" s="63"/>
      <c r="N288" s="64"/>
      <c r="O288" s="74"/>
      <c r="P288" s="74"/>
      <c r="Q288" s="74"/>
      <c r="R288" s="61"/>
      <c r="T288" s="61"/>
      <c r="U288" s="61"/>
    </row>
    <row r="289">
      <c r="A289" s="61"/>
      <c r="B289" s="61"/>
      <c r="F289" s="61"/>
      <c r="G289" s="61"/>
      <c r="I289" s="62"/>
      <c r="J289" s="63"/>
      <c r="K289" s="63"/>
      <c r="L289" s="63"/>
      <c r="M289" s="63"/>
      <c r="N289" s="64"/>
      <c r="O289" s="74"/>
      <c r="P289" s="74"/>
      <c r="Q289" s="74"/>
      <c r="R289" s="61"/>
      <c r="T289" s="61"/>
      <c r="U289" s="61"/>
    </row>
    <row r="290">
      <c r="A290" s="61"/>
      <c r="B290" s="61"/>
      <c r="F290" s="61"/>
      <c r="G290" s="61"/>
      <c r="I290" s="62"/>
      <c r="J290" s="63"/>
      <c r="K290" s="63"/>
      <c r="L290" s="63"/>
      <c r="M290" s="63"/>
      <c r="N290" s="64"/>
      <c r="O290" s="74"/>
      <c r="P290" s="74"/>
      <c r="Q290" s="74"/>
      <c r="R290" s="61"/>
      <c r="T290" s="61"/>
      <c r="U290" s="61"/>
    </row>
    <row r="291">
      <c r="A291" s="61"/>
      <c r="B291" s="61"/>
      <c r="F291" s="61"/>
      <c r="G291" s="61"/>
      <c r="I291" s="62"/>
      <c r="J291" s="63"/>
      <c r="K291" s="63"/>
      <c r="L291" s="63"/>
      <c r="M291" s="63"/>
      <c r="N291" s="64"/>
      <c r="O291" s="74"/>
      <c r="P291" s="74"/>
      <c r="Q291" s="74"/>
      <c r="R291" s="61"/>
      <c r="T291" s="61"/>
      <c r="U291" s="61"/>
    </row>
    <row r="292">
      <c r="A292" s="61"/>
      <c r="B292" s="61"/>
      <c r="F292" s="61"/>
      <c r="G292" s="61"/>
      <c r="I292" s="62"/>
      <c r="J292" s="63"/>
      <c r="K292" s="63"/>
      <c r="L292" s="63"/>
      <c r="M292" s="63"/>
      <c r="N292" s="64"/>
      <c r="O292" s="74"/>
      <c r="P292" s="74"/>
      <c r="Q292" s="74"/>
      <c r="R292" s="61"/>
      <c r="T292" s="61"/>
      <c r="U292" s="61"/>
    </row>
    <row r="293">
      <c r="A293" s="61"/>
      <c r="B293" s="61"/>
      <c r="F293" s="61"/>
      <c r="G293" s="61"/>
      <c r="I293" s="62"/>
      <c r="J293" s="63"/>
      <c r="K293" s="63"/>
      <c r="L293" s="63"/>
      <c r="M293" s="63"/>
      <c r="N293" s="64"/>
      <c r="O293" s="74"/>
      <c r="P293" s="74"/>
      <c r="Q293" s="74"/>
      <c r="R293" s="61"/>
      <c r="T293" s="61"/>
      <c r="U293" s="61"/>
    </row>
    <row r="294">
      <c r="A294" s="61"/>
      <c r="B294" s="61"/>
      <c r="F294" s="61"/>
      <c r="G294" s="61"/>
      <c r="I294" s="62"/>
      <c r="J294" s="63"/>
      <c r="K294" s="63"/>
      <c r="L294" s="63"/>
      <c r="M294" s="63"/>
      <c r="N294" s="64"/>
      <c r="O294" s="74"/>
      <c r="P294" s="74"/>
      <c r="Q294" s="74"/>
      <c r="R294" s="61"/>
      <c r="T294" s="61"/>
      <c r="U294" s="61"/>
    </row>
    <row r="295">
      <c r="A295" s="61"/>
      <c r="B295" s="61"/>
      <c r="F295" s="61"/>
      <c r="G295" s="61"/>
      <c r="I295" s="62"/>
      <c r="J295" s="63"/>
      <c r="K295" s="63"/>
      <c r="L295" s="63"/>
      <c r="M295" s="63"/>
      <c r="N295" s="64"/>
      <c r="O295" s="74"/>
      <c r="P295" s="74"/>
      <c r="Q295" s="74"/>
      <c r="R295" s="61"/>
      <c r="T295" s="61"/>
      <c r="U295" s="61"/>
    </row>
    <row r="296">
      <c r="A296" s="61"/>
      <c r="B296" s="61"/>
      <c r="F296" s="61"/>
      <c r="G296" s="61"/>
      <c r="I296" s="62"/>
      <c r="J296" s="63"/>
      <c r="K296" s="63"/>
      <c r="L296" s="63"/>
      <c r="M296" s="63"/>
      <c r="N296" s="64"/>
      <c r="O296" s="74"/>
      <c r="P296" s="74"/>
      <c r="Q296" s="74"/>
      <c r="R296" s="61"/>
      <c r="T296" s="61"/>
      <c r="U296" s="61"/>
    </row>
    <row r="297">
      <c r="A297" s="61"/>
      <c r="B297" s="61"/>
      <c r="F297" s="61"/>
      <c r="G297" s="61"/>
      <c r="I297" s="62"/>
      <c r="J297" s="63"/>
      <c r="K297" s="63"/>
      <c r="L297" s="63"/>
      <c r="M297" s="63"/>
      <c r="N297" s="64"/>
      <c r="O297" s="74"/>
      <c r="P297" s="74"/>
      <c r="Q297" s="74"/>
      <c r="R297" s="61"/>
      <c r="T297" s="61"/>
      <c r="U297" s="61"/>
    </row>
    <row r="298">
      <c r="A298" s="61"/>
      <c r="B298" s="61"/>
      <c r="F298" s="61"/>
      <c r="G298" s="61"/>
      <c r="I298" s="62"/>
      <c r="J298" s="63"/>
      <c r="K298" s="63"/>
      <c r="L298" s="63"/>
      <c r="M298" s="63"/>
      <c r="N298" s="64"/>
      <c r="O298" s="74"/>
      <c r="P298" s="74"/>
      <c r="Q298" s="74"/>
      <c r="R298" s="61"/>
      <c r="T298" s="61"/>
      <c r="U298" s="61"/>
    </row>
    <row r="299">
      <c r="A299" s="61"/>
      <c r="B299" s="61"/>
      <c r="F299" s="61"/>
      <c r="G299" s="61"/>
      <c r="I299" s="62"/>
      <c r="J299" s="63"/>
      <c r="K299" s="63"/>
      <c r="L299" s="63"/>
      <c r="M299" s="63"/>
      <c r="N299" s="64"/>
      <c r="O299" s="74"/>
      <c r="P299" s="74"/>
      <c r="Q299" s="74"/>
      <c r="R299" s="61"/>
      <c r="T299" s="61"/>
      <c r="U299" s="61"/>
    </row>
    <row r="300">
      <c r="A300" s="61"/>
      <c r="B300" s="61"/>
      <c r="F300" s="61"/>
      <c r="G300" s="61"/>
      <c r="I300" s="62"/>
      <c r="J300" s="63"/>
      <c r="K300" s="63"/>
      <c r="L300" s="63"/>
      <c r="M300" s="63"/>
      <c r="N300" s="64"/>
      <c r="O300" s="74"/>
      <c r="P300" s="74"/>
      <c r="Q300" s="74"/>
      <c r="R300" s="61"/>
      <c r="T300" s="61"/>
      <c r="U300" s="61"/>
    </row>
    <row r="301">
      <c r="A301" s="61"/>
      <c r="B301" s="61"/>
      <c r="F301" s="61"/>
      <c r="G301" s="61"/>
      <c r="I301" s="62"/>
      <c r="J301" s="63"/>
      <c r="K301" s="63"/>
      <c r="L301" s="63"/>
      <c r="M301" s="63"/>
      <c r="N301" s="64"/>
      <c r="O301" s="74"/>
      <c r="P301" s="74"/>
      <c r="Q301" s="74"/>
      <c r="R301" s="61"/>
      <c r="T301" s="61"/>
      <c r="U301" s="61"/>
    </row>
    <row r="302">
      <c r="A302" s="61"/>
      <c r="B302" s="61"/>
      <c r="F302" s="61"/>
      <c r="G302" s="61"/>
      <c r="I302" s="62"/>
      <c r="J302" s="63"/>
      <c r="K302" s="63"/>
      <c r="L302" s="63"/>
      <c r="M302" s="63"/>
      <c r="N302" s="64"/>
      <c r="O302" s="74"/>
      <c r="P302" s="74"/>
      <c r="Q302" s="74"/>
      <c r="R302" s="61"/>
      <c r="T302" s="61"/>
      <c r="U302" s="61"/>
    </row>
    <row r="303">
      <c r="A303" s="61"/>
      <c r="B303" s="61"/>
      <c r="F303" s="61"/>
      <c r="G303" s="61"/>
      <c r="I303" s="62"/>
      <c r="J303" s="63"/>
      <c r="K303" s="63"/>
      <c r="L303" s="63"/>
      <c r="M303" s="63"/>
      <c r="N303" s="64"/>
      <c r="O303" s="74"/>
      <c r="P303" s="74"/>
      <c r="Q303" s="74"/>
      <c r="R303" s="61"/>
      <c r="T303" s="61"/>
      <c r="U303" s="61"/>
    </row>
    <row r="304">
      <c r="A304" s="61"/>
      <c r="B304" s="61"/>
      <c r="F304" s="61"/>
      <c r="G304" s="61"/>
      <c r="I304" s="62"/>
      <c r="J304" s="63"/>
      <c r="K304" s="63"/>
      <c r="L304" s="63"/>
      <c r="M304" s="63"/>
      <c r="N304" s="64"/>
      <c r="O304" s="74"/>
      <c r="P304" s="74"/>
      <c r="Q304" s="74"/>
      <c r="R304" s="61"/>
      <c r="T304" s="61"/>
      <c r="U304" s="61"/>
    </row>
    <row r="305">
      <c r="A305" s="61"/>
      <c r="B305" s="61"/>
      <c r="F305" s="61"/>
      <c r="G305" s="61"/>
      <c r="I305" s="62"/>
      <c r="J305" s="63"/>
      <c r="K305" s="63"/>
      <c r="L305" s="63"/>
      <c r="M305" s="63"/>
      <c r="N305" s="64"/>
      <c r="O305" s="74"/>
      <c r="P305" s="74"/>
      <c r="Q305" s="74"/>
      <c r="R305" s="61"/>
      <c r="T305" s="61"/>
      <c r="U305" s="61"/>
    </row>
    <row r="306">
      <c r="A306" s="61"/>
      <c r="B306" s="61"/>
      <c r="F306" s="61"/>
      <c r="G306" s="61"/>
      <c r="I306" s="62"/>
      <c r="J306" s="63"/>
      <c r="K306" s="63"/>
      <c r="L306" s="63"/>
      <c r="M306" s="63"/>
      <c r="N306" s="64"/>
      <c r="O306" s="74"/>
      <c r="P306" s="74"/>
      <c r="Q306" s="74"/>
      <c r="R306" s="61"/>
      <c r="T306" s="61"/>
      <c r="U306" s="61"/>
    </row>
    <row r="307">
      <c r="A307" s="61"/>
      <c r="B307" s="61"/>
      <c r="F307" s="61"/>
      <c r="G307" s="61"/>
      <c r="I307" s="62"/>
      <c r="J307" s="63"/>
      <c r="K307" s="63"/>
      <c r="L307" s="63"/>
      <c r="M307" s="63"/>
      <c r="N307" s="64"/>
      <c r="O307" s="74"/>
      <c r="P307" s="74"/>
      <c r="Q307" s="74"/>
      <c r="R307" s="61"/>
      <c r="T307" s="61"/>
      <c r="U307" s="61"/>
    </row>
    <row r="308">
      <c r="A308" s="61"/>
      <c r="B308" s="61"/>
      <c r="F308" s="61"/>
      <c r="G308" s="61"/>
      <c r="I308" s="62"/>
      <c r="J308" s="63"/>
      <c r="K308" s="63"/>
      <c r="L308" s="63"/>
      <c r="M308" s="63"/>
      <c r="N308" s="64"/>
      <c r="O308" s="74"/>
      <c r="P308" s="74"/>
      <c r="Q308" s="74"/>
      <c r="R308" s="61"/>
      <c r="T308" s="61"/>
      <c r="U308" s="61"/>
    </row>
    <row r="309">
      <c r="A309" s="61"/>
      <c r="B309" s="61"/>
      <c r="F309" s="61"/>
      <c r="G309" s="61"/>
      <c r="I309" s="62"/>
      <c r="J309" s="63"/>
      <c r="K309" s="63"/>
      <c r="L309" s="63"/>
      <c r="M309" s="63"/>
      <c r="N309" s="64"/>
      <c r="O309" s="74"/>
      <c r="P309" s="74"/>
      <c r="Q309" s="74"/>
      <c r="R309" s="61"/>
      <c r="T309" s="61"/>
      <c r="U309" s="61"/>
    </row>
    <row r="310">
      <c r="A310" s="61"/>
      <c r="B310" s="61"/>
      <c r="F310" s="61"/>
      <c r="G310" s="61"/>
      <c r="I310" s="62"/>
      <c r="J310" s="63"/>
      <c r="K310" s="63"/>
      <c r="L310" s="63"/>
      <c r="M310" s="63"/>
      <c r="N310" s="64"/>
      <c r="O310" s="74"/>
      <c r="P310" s="74"/>
      <c r="Q310" s="74"/>
      <c r="R310" s="61"/>
      <c r="T310" s="61"/>
      <c r="U310" s="61"/>
    </row>
    <row r="311">
      <c r="A311" s="61"/>
      <c r="B311" s="61"/>
      <c r="F311" s="61"/>
      <c r="G311" s="61"/>
      <c r="I311" s="62"/>
      <c r="J311" s="63"/>
      <c r="K311" s="63"/>
      <c r="L311" s="63"/>
      <c r="M311" s="63"/>
      <c r="N311" s="64"/>
      <c r="O311" s="74"/>
      <c r="P311" s="74"/>
      <c r="Q311" s="74"/>
      <c r="R311" s="61"/>
      <c r="T311" s="61"/>
      <c r="U311" s="61"/>
    </row>
    <row r="312">
      <c r="A312" s="61"/>
      <c r="B312" s="61"/>
      <c r="F312" s="61"/>
      <c r="G312" s="61"/>
      <c r="I312" s="62"/>
      <c r="J312" s="63"/>
      <c r="K312" s="63"/>
      <c r="L312" s="63"/>
      <c r="M312" s="63"/>
      <c r="N312" s="64"/>
      <c r="O312" s="74"/>
      <c r="P312" s="74"/>
      <c r="Q312" s="74"/>
      <c r="R312" s="61"/>
      <c r="T312" s="61"/>
      <c r="U312" s="61"/>
    </row>
    <row r="313">
      <c r="A313" s="61"/>
      <c r="B313" s="61"/>
      <c r="F313" s="61"/>
      <c r="G313" s="61"/>
      <c r="I313" s="62"/>
      <c r="J313" s="63"/>
      <c r="K313" s="63"/>
      <c r="L313" s="63"/>
      <c r="M313" s="63"/>
      <c r="N313" s="64"/>
      <c r="O313" s="74"/>
      <c r="P313" s="74"/>
      <c r="Q313" s="74"/>
      <c r="R313" s="61"/>
      <c r="T313" s="61"/>
      <c r="U313" s="61"/>
    </row>
    <row r="314">
      <c r="A314" s="61"/>
      <c r="B314" s="61"/>
      <c r="F314" s="61"/>
      <c r="G314" s="61"/>
      <c r="I314" s="62"/>
      <c r="J314" s="63"/>
      <c r="K314" s="63"/>
      <c r="L314" s="63"/>
      <c r="M314" s="63"/>
      <c r="N314" s="64"/>
      <c r="O314" s="74"/>
      <c r="P314" s="74"/>
      <c r="Q314" s="74"/>
      <c r="R314" s="61"/>
      <c r="T314" s="61"/>
      <c r="U314" s="61"/>
    </row>
    <row r="315">
      <c r="A315" s="61"/>
      <c r="B315" s="61"/>
      <c r="F315" s="61"/>
      <c r="G315" s="61"/>
      <c r="I315" s="62"/>
      <c r="J315" s="63"/>
      <c r="K315" s="63"/>
      <c r="L315" s="63"/>
      <c r="M315" s="63"/>
      <c r="N315" s="64"/>
      <c r="O315" s="74"/>
      <c r="P315" s="74"/>
      <c r="Q315" s="74"/>
      <c r="R315" s="61"/>
      <c r="T315" s="61"/>
      <c r="U315" s="61"/>
    </row>
    <row r="316">
      <c r="A316" s="61"/>
      <c r="B316" s="61"/>
      <c r="F316" s="61"/>
      <c r="G316" s="61"/>
      <c r="I316" s="62"/>
      <c r="J316" s="63"/>
      <c r="K316" s="63"/>
      <c r="L316" s="63"/>
      <c r="M316" s="63"/>
      <c r="N316" s="64"/>
      <c r="O316" s="74"/>
      <c r="P316" s="74"/>
      <c r="Q316" s="74"/>
      <c r="R316" s="61"/>
      <c r="T316" s="61"/>
      <c r="U316" s="61"/>
    </row>
    <row r="317">
      <c r="A317" s="61"/>
      <c r="B317" s="61"/>
      <c r="F317" s="61"/>
      <c r="G317" s="61"/>
      <c r="I317" s="62"/>
      <c r="J317" s="63"/>
      <c r="K317" s="63"/>
      <c r="L317" s="63"/>
      <c r="M317" s="63"/>
      <c r="N317" s="64"/>
      <c r="O317" s="74"/>
      <c r="P317" s="74"/>
      <c r="Q317" s="74"/>
      <c r="R317" s="61"/>
      <c r="T317" s="61"/>
      <c r="U317" s="61"/>
    </row>
    <row r="318">
      <c r="A318" s="61"/>
      <c r="B318" s="61"/>
      <c r="F318" s="61"/>
      <c r="G318" s="61"/>
      <c r="I318" s="62"/>
      <c r="J318" s="63"/>
      <c r="K318" s="63"/>
      <c r="L318" s="63"/>
      <c r="M318" s="63"/>
      <c r="N318" s="64"/>
      <c r="O318" s="74"/>
      <c r="P318" s="74"/>
      <c r="Q318" s="74"/>
      <c r="R318" s="61"/>
      <c r="T318" s="61"/>
      <c r="U318" s="61"/>
    </row>
    <row r="319">
      <c r="A319" s="61"/>
      <c r="B319" s="61"/>
      <c r="F319" s="61"/>
      <c r="G319" s="61"/>
      <c r="I319" s="62"/>
      <c r="J319" s="63"/>
      <c r="K319" s="63"/>
      <c r="L319" s="63"/>
      <c r="M319" s="63"/>
      <c r="N319" s="64"/>
      <c r="O319" s="74"/>
      <c r="P319" s="74"/>
      <c r="Q319" s="74"/>
      <c r="R319" s="61"/>
      <c r="T319" s="61"/>
      <c r="U319" s="61"/>
    </row>
    <row r="320">
      <c r="A320" s="61"/>
      <c r="B320" s="61"/>
      <c r="F320" s="61"/>
      <c r="G320" s="61"/>
      <c r="I320" s="62"/>
      <c r="J320" s="63"/>
      <c r="K320" s="63"/>
      <c r="L320" s="63"/>
      <c r="M320" s="63"/>
      <c r="N320" s="64"/>
      <c r="O320" s="74"/>
      <c r="P320" s="74"/>
      <c r="Q320" s="74"/>
      <c r="R320" s="61"/>
      <c r="T320" s="61"/>
      <c r="U320" s="61"/>
    </row>
    <row r="321">
      <c r="A321" s="61"/>
      <c r="B321" s="61"/>
      <c r="F321" s="61"/>
      <c r="G321" s="61"/>
      <c r="I321" s="62"/>
      <c r="J321" s="63"/>
      <c r="K321" s="63"/>
      <c r="L321" s="63"/>
      <c r="M321" s="63"/>
      <c r="N321" s="64"/>
      <c r="O321" s="74"/>
      <c r="P321" s="74"/>
      <c r="Q321" s="74"/>
      <c r="R321" s="61"/>
      <c r="T321" s="61"/>
      <c r="U321" s="61"/>
    </row>
    <row r="322">
      <c r="A322" s="61"/>
      <c r="B322" s="61"/>
      <c r="F322" s="61"/>
      <c r="G322" s="61"/>
      <c r="I322" s="62"/>
      <c r="J322" s="63"/>
      <c r="K322" s="63"/>
      <c r="L322" s="63"/>
      <c r="M322" s="63"/>
      <c r="N322" s="64"/>
      <c r="O322" s="74"/>
      <c r="P322" s="74"/>
      <c r="Q322" s="74"/>
      <c r="R322" s="61"/>
      <c r="T322" s="61"/>
      <c r="U322" s="61"/>
    </row>
    <row r="323">
      <c r="A323" s="61"/>
      <c r="B323" s="61"/>
      <c r="F323" s="61"/>
      <c r="G323" s="61"/>
      <c r="I323" s="62"/>
      <c r="J323" s="63"/>
      <c r="K323" s="63"/>
      <c r="L323" s="63"/>
      <c r="M323" s="63"/>
      <c r="N323" s="64"/>
      <c r="O323" s="74"/>
      <c r="P323" s="74"/>
      <c r="Q323" s="74"/>
      <c r="R323" s="61"/>
      <c r="T323" s="61"/>
      <c r="U323" s="61"/>
    </row>
    <row r="324">
      <c r="A324" s="61"/>
      <c r="B324" s="61"/>
      <c r="F324" s="61"/>
      <c r="G324" s="61"/>
      <c r="I324" s="62"/>
      <c r="J324" s="63"/>
      <c r="K324" s="63"/>
      <c r="L324" s="63"/>
      <c r="M324" s="63"/>
      <c r="N324" s="64"/>
      <c r="O324" s="74"/>
      <c r="P324" s="74"/>
      <c r="Q324" s="74"/>
      <c r="R324" s="61"/>
      <c r="T324" s="61"/>
      <c r="U324" s="61"/>
    </row>
    <row r="325">
      <c r="A325" s="61"/>
      <c r="B325" s="61"/>
      <c r="F325" s="61"/>
      <c r="G325" s="61"/>
      <c r="I325" s="62"/>
      <c r="J325" s="63"/>
      <c r="K325" s="63"/>
      <c r="L325" s="63"/>
      <c r="M325" s="63"/>
      <c r="N325" s="64"/>
      <c r="O325" s="74"/>
      <c r="P325" s="74"/>
      <c r="Q325" s="74"/>
      <c r="R325" s="61"/>
      <c r="T325" s="61"/>
      <c r="U325" s="61"/>
    </row>
    <row r="326">
      <c r="A326" s="61"/>
      <c r="B326" s="61"/>
      <c r="F326" s="61"/>
      <c r="G326" s="61"/>
      <c r="I326" s="62"/>
      <c r="J326" s="63"/>
      <c r="K326" s="63"/>
      <c r="L326" s="63"/>
      <c r="M326" s="63"/>
      <c r="N326" s="64"/>
      <c r="O326" s="74"/>
      <c r="P326" s="74"/>
      <c r="Q326" s="74"/>
      <c r="R326" s="61"/>
      <c r="T326" s="61"/>
      <c r="U326" s="61"/>
    </row>
    <row r="327">
      <c r="A327" s="61"/>
      <c r="B327" s="61"/>
      <c r="F327" s="61"/>
      <c r="G327" s="61"/>
      <c r="I327" s="62"/>
      <c r="J327" s="63"/>
      <c r="K327" s="63"/>
      <c r="L327" s="63"/>
      <c r="M327" s="63"/>
      <c r="N327" s="64"/>
      <c r="O327" s="74"/>
      <c r="P327" s="74"/>
      <c r="Q327" s="74"/>
      <c r="R327" s="61"/>
      <c r="T327" s="61"/>
      <c r="U327" s="61"/>
    </row>
    <row r="328">
      <c r="A328" s="61"/>
      <c r="B328" s="61"/>
      <c r="F328" s="61"/>
      <c r="G328" s="61"/>
      <c r="I328" s="62"/>
      <c r="J328" s="63"/>
      <c r="K328" s="63"/>
      <c r="L328" s="63"/>
      <c r="M328" s="63"/>
      <c r="N328" s="64"/>
      <c r="O328" s="74"/>
      <c r="P328" s="74"/>
      <c r="Q328" s="74"/>
      <c r="R328" s="61"/>
      <c r="T328" s="61"/>
      <c r="U328" s="61"/>
    </row>
    <row r="329">
      <c r="A329" s="61"/>
      <c r="B329" s="61"/>
      <c r="F329" s="61"/>
      <c r="G329" s="61"/>
      <c r="I329" s="62"/>
      <c r="J329" s="63"/>
      <c r="K329" s="63"/>
      <c r="L329" s="63"/>
      <c r="M329" s="63"/>
      <c r="N329" s="64"/>
      <c r="O329" s="74"/>
      <c r="P329" s="74"/>
      <c r="Q329" s="74"/>
      <c r="R329" s="61"/>
      <c r="T329" s="61"/>
      <c r="U329" s="61"/>
    </row>
    <row r="330">
      <c r="A330" s="61"/>
      <c r="B330" s="61"/>
      <c r="F330" s="61"/>
      <c r="G330" s="61"/>
      <c r="I330" s="62"/>
      <c r="J330" s="63"/>
      <c r="K330" s="63"/>
      <c r="L330" s="63"/>
      <c r="M330" s="63"/>
      <c r="N330" s="64"/>
      <c r="O330" s="74"/>
      <c r="P330" s="74"/>
      <c r="Q330" s="74"/>
      <c r="R330" s="61"/>
      <c r="T330" s="61"/>
      <c r="U330" s="61"/>
    </row>
    <row r="331">
      <c r="A331" s="61"/>
      <c r="B331" s="61"/>
      <c r="F331" s="61"/>
      <c r="G331" s="61"/>
      <c r="I331" s="62"/>
      <c r="J331" s="63"/>
      <c r="K331" s="63"/>
      <c r="L331" s="63"/>
      <c r="M331" s="63"/>
      <c r="N331" s="64"/>
      <c r="O331" s="74"/>
      <c r="P331" s="74"/>
      <c r="Q331" s="74"/>
      <c r="R331" s="61"/>
      <c r="T331" s="61"/>
      <c r="U331" s="61"/>
    </row>
    <row r="332">
      <c r="A332" s="61"/>
      <c r="B332" s="61"/>
      <c r="F332" s="61"/>
      <c r="G332" s="61"/>
      <c r="I332" s="62"/>
      <c r="J332" s="63"/>
      <c r="K332" s="63"/>
      <c r="L332" s="63"/>
      <c r="M332" s="63"/>
      <c r="N332" s="64"/>
      <c r="O332" s="74"/>
      <c r="P332" s="74"/>
      <c r="Q332" s="74"/>
      <c r="R332" s="61"/>
      <c r="T332" s="61"/>
      <c r="U332" s="61"/>
    </row>
    <row r="333">
      <c r="A333" s="61"/>
      <c r="B333" s="61"/>
      <c r="F333" s="61"/>
      <c r="G333" s="61"/>
      <c r="I333" s="62"/>
      <c r="J333" s="63"/>
      <c r="K333" s="63"/>
      <c r="L333" s="63"/>
      <c r="M333" s="63"/>
      <c r="N333" s="64"/>
      <c r="O333" s="74"/>
      <c r="P333" s="74"/>
      <c r="Q333" s="74"/>
      <c r="R333" s="61"/>
      <c r="T333" s="61"/>
      <c r="U333" s="61"/>
    </row>
    <row r="334">
      <c r="A334" s="61"/>
      <c r="B334" s="61"/>
      <c r="F334" s="61"/>
      <c r="G334" s="61"/>
      <c r="I334" s="62"/>
      <c r="J334" s="63"/>
      <c r="K334" s="63"/>
      <c r="L334" s="63"/>
      <c r="M334" s="63"/>
      <c r="N334" s="64"/>
      <c r="O334" s="74"/>
      <c r="P334" s="74"/>
      <c r="Q334" s="74"/>
      <c r="R334" s="61"/>
      <c r="T334" s="61"/>
      <c r="U334" s="61"/>
    </row>
    <row r="335">
      <c r="A335" s="61"/>
      <c r="B335" s="61"/>
      <c r="F335" s="61"/>
      <c r="G335" s="61"/>
      <c r="I335" s="62"/>
      <c r="J335" s="63"/>
      <c r="K335" s="63"/>
      <c r="L335" s="63"/>
      <c r="M335" s="63"/>
      <c r="N335" s="64"/>
      <c r="O335" s="74"/>
      <c r="P335" s="74"/>
      <c r="Q335" s="74"/>
      <c r="R335" s="61"/>
      <c r="T335" s="61"/>
      <c r="U335" s="61"/>
    </row>
    <row r="336">
      <c r="A336" s="61"/>
      <c r="B336" s="61"/>
      <c r="F336" s="61"/>
      <c r="G336" s="61"/>
      <c r="I336" s="62"/>
      <c r="J336" s="63"/>
      <c r="K336" s="63"/>
      <c r="L336" s="63"/>
      <c r="M336" s="63"/>
      <c r="N336" s="64"/>
      <c r="O336" s="74"/>
      <c r="P336" s="74"/>
      <c r="Q336" s="74"/>
      <c r="R336" s="61"/>
      <c r="T336" s="61"/>
      <c r="U336" s="61"/>
    </row>
    <row r="337">
      <c r="A337" s="61"/>
      <c r="B337" s="61"/>
      <c r="F337" s="61"/>
      <c r="G337" s="61"/>
      <c r="I337" s="62"/>
      <c r="J337" s="63"/>
      <c r="K337" s="63"/>
      <c r="L337" s="63"/>
      <c r="M337" s="63"/>
      <c r="N337" s="64"/>
      <c r="O337" s="74"/>
      <c r="P337" s="74"/>
      <c r="Q337" s="74"/>
      <c r="R337" s="61"/>
      <c r="T337" s="61"/>
      <c r="U337" s="61"/>
    </row>
    <row r="338">
      <c r="A338" s="61"/>
      <c r="B338" s="61"/>
      <c r="F338" s="61"/>
      <c r="G338" s="61"/>
      <c r="I338" s="62"/>
      <c r="J338" s="63"/>
      <c r="K338" s="63"/>
      <c r="L338" s="63"/>
      <c r="M338" s="63"/>
      <c r="N338" s="64"/>
      <c r="O338" s="74"/>
      <c r="P338" s="74"/>
      <c r="Q338" s="74"/>
      <c r="R338" s="61"/>
      <c r="T338" s="61"/>
      <c r="U338" s="61"/>
    </row>
    <row r="339">
      <c r="A339" s="61"/>
      <c r="B339" s="61"/>
      <c r="F339" s="61"/>
      <c r="G339" s="61"/>
      <c r="I339" s="62"/>
      <c r="J339" s="63"/>
      <c r="K339" s="63"/>
      <c r="L339" s="63"/>
      <c r="M339" s="63"/>
      <c r="N339" s="64"/>
      <c r="O339" s="74"/>
      <c r="P339" s="74"/>
      <c r="Q339" s="74"/>
      <c r="R339" s="61"/>
      <c r="T339" s="61"/>
      <c r="U339" s="61"/>
    </row>
    <row r="340">
      <c r="A340" s="61"/>
      <c r="B340" s="61"/>
      <c r="F340" s="61"/>
      <c r="G340" s="61"/>
      <c r="I340" s="62"/>
      <c r="J340" s="63"/>
      <c r="K340" s="63"/>
      <c r="L340" s="63"/>
      <c r="M340" s="63"/>
      <c r="N340" s="64"/>
      <c r="O340" s="74"/>
      <c r="P340" s="74"/>
      <c r="Q340" s="74"/>
      <c r="R340" s="61"/>
      <c r="T340" s="61"/>
      <c r="U340" s="61"/>
    </row>
    <row r="341">
      <c r="A341" s="61"/>
      <c r="B341" s="61"/>
      <c r="F341" s="61"/>
      <c r="G341" s="61"/>
      <c r="I341" s="62"/>
      <c r="J341" s="63"/>
      <c r="K341" s="63"/>
      <c r="L341" s="63"/>
      <c r="M341" s="63"/>
      <c r="N341" s="64"/>
      <c r="O341" s="74"/>
      <c r="P341" s="74"/>
      <c r="Q341" s="74"/>
      <c r="R341" s="61"/>
      <c r="T341" s="61"/>
      <c r="U341" s="61"/>
    </row>
    <row r="342">
      <c r="A342" s="61"/>
      <c r="B342" s="61"/>
      <c r="F342" s="61"/>
      <c r="G342" s="61"/>
      <c r="I342" s="62"/>
      <c r="J342" s="63"/>
      <c r="K342" s="63"/>
      <c r="L342" s="63"/>
      <c r="M342" s="63"/>
      <c r="N342" s="64"/>
      <c r="O342" s="74"/>
      <c r="P342" s="74"/>
      <c r="Q342" s="74"/>
      <c r="R342" s="61"/>
      <c r="T342" s="61"/>
      <c r="U342" s="61"/>
    </row>
    <row r="343">
      <c r="A343" s="61"/>
      <c r="B343" s="61"/>
      <c r="F343" s="61"/>
      <c r="G343" s="61"/>
      <c r="I343" s="62"/>
      <c r="J343" s="63"/>
      <c r="K343" s="63"/>
      <c r="L343" s="63"/>
      <c r="M343" s="63"/>
      <c r="N343" s="64"/>
      <c r="O343" s="74"/>
      <c r="P343" s="74"/>
      <c r="Q343" s="74"/>
      <c r="R343" s="61"/>
      <c r="T343" s="61"/>
      <c r="U343" s="61"/>
    </row>
    <row r="344">
      <c r="A344" s="61"/>
      <c r="B344" s="61"/>
      <c r="F344" s="61"/>
      <c r="G344" s="61"/>
      <c r="I344" s="62"/>
      <c r="J344" s="63"/>
      <c r="K344" s="63"/>
      <c r="L344" s="63"/>
      <c r="M344" s="63"/>
      <c r="N344" s="64"/>
      <c r="O344" s="74"/>
      <c r="P344" s="74"/>
      <c r="Q344" s="74"/>
      <c r="R344" s="61"/>
      <c r="T344" s="61"/>
      <c r="U344" s="61"/>
    </row>
    <row r="345">
      <c r="A345" s="61"/>
      <c r="B345" s="61"/>
      <c r="F345" s="61"/>
      <c r="G345" s="61"/>
      <c r="I345" s="62"/>
      <c r="J345" s="63"/>
      <c r="K345" s="63"/>
      <c r="L345" s="63"/>
      <c r="M345" s="63"/>
      <c r="N345" s="64"/>
      <c r="O345" s="74"/>
      <c r="P345" s="74"/>
      <c r="Q345" s="74"/>
      <c r="R345" s="61"/>
      <c r="T345" s="61"/>
      <c r="U345" s="61"/>
    </row>
    <row r="346">
      <c r="A346" s="61"/>
      <c r="B346" s="61"/>
      <c r="F346" s="61"/>
      <c r="G346" s="61"/>
      <c r="I346" s="62"/>
      <c r="J346" s="63"/>
      <c r="K346" s="63"/>
      <c r="L346" s="63"/>
      <c r="M346" s="63"/>
      <c r="N346" s="64"/>
      <c r="O346" s="74"/>
      <c r="P346" s="74"/>
      <c r="Q346" s="74"/>
      <c r="R346" s="61"/>
      <c r="T346" s="61"/>
      <c r="U346" s="61"/>
    </row>
    <row r="347">
      <c r="A347" s="61"/>
      <c r="B347" s="61"/>
      <c r="F347" s="61"/>
      <c r="G347" s="61"/>
      <c r="I347" s="62"/>
      <c r="J347" s="63"/>
      <c r="K347" s="63"/>
      <c r="L347" s="63"/>
      <c r="M347" s="63"/>
      <c r="N347" s="64"/>
      <c r="O347" s="74"/>
      <c r="P347" s="74"/>
      <c r="Q347" s="74"/>
      <c r="R347" s="61"/>
      <c r="T347" s="61"/>
      <c r="U347" s="61"/>
    </row>
    <row r="348">
      <c r="A348" s="61"/>
      <c r="B348" s="61"/>
      <c r="F348" s="61"/>
      <c r="G348" s="61"/>
      <c r="I348" s="62"/>
      <c r="J348" s="63"/>
      <c r="K348" s="63"/>
      <c r="L348" s="63"/>
      <c r="M348" s="63"/>
      <c r="N348" s="64"/>
      <c r="O348" s="74"/>
      <c r="P348" s="74"/>
      <c r="Q348" s="74"/>
      <c r="R348" s="61"/>
      <c r="T348" s="61"/>
      <c r="U348" s="61"/>
    </row>
    <row r="349">
      <c r="A349" s="61"/>
      <c r="B349" s="61"/>
      <c r="F349" s="61"/>
      <c r="G349" s="61"/>
      <c r="I349" s="62"/>
      <c r="J349" s="63"/>
      <c r="K349" s="63"/>
      <c r="L349" s="63"/>
      <c r="M349" s="63"/>
      <c r="N349" s="64"/>
      <c r="O349" s="74"/>
      <c r="P349" s="74"/>
      <c r="Q349" s="74"/>
      <c r="R349" s="61"/>
      <c r="T349" s="61"/>
      <c r="U349" s="61"/>
    </row>
    <row r="350">
      <c r="A350" s="61"/>
      <c r="B350" s="61"/>
      <c r="F350" s="61"/>
      <c r="G350" s="61"/>
      <c r="I350" s="62"/>
      <c r="J350" s="63"/>
      <c r="K350" s="63"/>
      <c r="L350" s="63"/>
      <c r="M350" s="63"/>
      <c r="N350" s="64"/>
      <c r="O350" s="74"/>
      <c r="P350" s="74"/>
      <c r="Q350" s="74"/>
      <c r="R350" s="61"/>
      <c r="T350" s="61"/>
      <c r="U350" s="61"/>
    </row>
    <row r="351">
      <c r="A351" s="61"/>
      <c r="B351" s="61"/>
      <c r="F351" s="61"/>
      <c r="G351" s="61"/>
      <c r="I351" s="62"/>
      <c r="J351" s="63"/>
      <c r="K351" s="63"/>
      <c r="L351" s="63"/>
      <c r="M351" s="63"/>
      <c r="N351" s="64"/>
      <c r="O351" s="74"/>
      <c r="P351" s="74"/>
      <c r="Q351" s="74"/>
      <c r="R351" s="61"/>
      <c r="T351" s="61"/>
      <c r="U351" s="61"/>
    </row>
    <row r="352">
      <c r="A352" s="61"/>
      <c r="B352" s="61"/>
      <c r="F352" s="61"/>
      <c r="G352" s="61"/>
      <c r="I352" s="62"/>
      <c r="J352" s="63"/>
      <c r="K352" s="63"/>
      <c r="L352" s="63"/>
      <c r="M352" s="63"/>
      <c r="N352" s="64"/>
      <c r="O352" s="74"/>
      <c r="P352" s="74"/>
      <c r="Q352" s="74"/>
      <c r="R352" s="61"/>
      <c r="T352" s="61"/>
      <c r="U352" s="61"/>
    </row>
    <row r="353">
      <c r="A353" s="61"/>
      <c r="B353" s="61"/>
      <c r="F353" s="61"/>
      <c r="G353" s="61"/>
      <c r="I353" s="62"/>
      <c r="J353" s="63"/>
      <c r="K353" s="63"/>
      <c r="L353" s="63"/>
      <c r="M353" s="63"/>
      <c r="N353" s="64"/>
      <c r="O353" s="74"/>
      <c r="P353" s="74"/>
      <c r="Q353" s="74"/>
      <c r="R353" s="61"/>
      <c r="T353" s="61"/>
      <c r="U353" s="61"/>
    </row>
    <row r="354">
      <c r="A354" s="61"/>
      <c r="B354" s="61"/>
      <c r="F354" s="61"/>
      <c r="G354" s="61"/>
      <c r="I354" s="62"/>
      <c r="J354" s="63"/>
      <c r="K354" s="63"/>
      <c r="L354" s="63"/>
      <c r="M354" s="63"/>
      <c r="N354" s="64"/>
      <c r="O354" s="74"/>
      <c r="P354" s="74"/>
      <c r="Q354" s="74"/>
      <c r="R354" s="61"/>
      <c r="T354" s="61"/>
      <c r="U354" s="61"/>
    </row>
    <row r="355">
      <c r="A355" s="61"/>
      <c r="B355" s="61"/>
      <c r="F355" s="61"/>
      <c r="G355" s="61"/>
      <c r="I355" s="62"/>
      <c r="J355" s="63"/>
      <c r="K355" s="63"/>
      <c r="L355" s="63"/>
      <c r="M355" s="63"/>
      <c r="N355" s="64"/>
      <c r="O355" s="74"/>
      <c r="P355" s="74"/>
      <c r="Q355" s="74"/>
      <c r="R355" s="61"/>
      <c r="T355" s="61"/>
      <c r="U355" s="61"/>
    </row>
    <row r="356">
      <c r="A356" s="61"/>
      <c r="B356" s="61"/>
      <c r="F356" s="61"/>
      <c r="G356" s="61"/>
      <c r="I356" s="62"/>
      <c r="J356" s="63"/>
      <c r="K356" s="63"/>
      <c r="L356" s="63"/>
      <c r="M356" s="63"/>
      <c r="N356" s="64"/>
      <c r="O356" s="74"/>
      <c r="P356" s="74"/>
      <c r="Q356" s="74"/>
      <c r="R356" s="61"/>
      <c r="T356" s="61"/>
      <c r="U356" s="61"/>
    </row>
    <row r="357">
      <c r="A357" s="61"/>
      <c r="B357" s="61"/>
      <c r="F357" s="61"/>
      <c r="G357" s="61"/>
      <c r="I357" s="62"/>
      <c r="J357" s="63"/>
      <c r="K357" s="63"/>
      <c r="L357" s="63"/>
      <c r="M357" s="63"/>
      <c r="N357" s="64"/>
      <c r="O357" s="74"/>
      <c r="P357" s="74"/>
      <c r="Q357" s="74"/>
      <c r="R357" s="61"/>
      <c r="T357" s="61"/>
      <c r="U357" s="61"/>
    </row>
    <row r="358">
      <c r="A358" s="61"/>
      <c r="B358" s="61"/>
      <c r="F358" s="61"/>
      <c r="G358" s="61"/>
      <c r="I358" s="62"/>
      <c r="J358" s="63"/>
      <c r="K358" s="63"/>
      <c r="L358" s="63"/>
      <c r="M358" s="63"/>
      <c r="N358" s="64"/>
      <c r="O358" s="74"/>
      <c r="P358" s="74"/>
      <c r="Q358" s="74"/>
      <c r="R358" s="61"/>
      <c r="T358" s="61"/>
      <c r="U358" s="61"/>
    </row>
    <row r="359">
      <c r="A359" s="61"/>
      <c r="B359" s="61"/>
      <c r="F359" s="61"/>
      <c r="G359" s="61"/>
      <c r="I359" s="62"/>
      <c r="J359" s="63"/>
      <c r="K359" s="63"/>
      <c r="L359" s="63"/>
      <c r="M359" s="63"/>
      <c r="N359" s="64"/>
      <c r="O359" s="74"/>
      <c r="P359" s="74"/>
      <c r="Q359" s="74"/>
      <c r="R359" s="61"/>
      <c r="T359" s="61"/>
      <c r="U359" s="61"/>
    </row>
    <row r="360">
      <c r="A360" s="61"/>
      <c r="B360" s="61"/>
      <c r="F360" s="61"/>
      <c r="G360" s="61"/>
      <c r="I360" s="62"/>
      <c r="J360" s="63"/>
      <c r="K360" s="63"/>
      <c r="L360" s="63"/>
      <c r="M360" s="63"/>
      <c r="N360" s="64"/>
      <c r="O360" s="74"/>
      <c r="P360" s="74"/>
      <c r="Q360" s="74"/>
      <c r="R360" s="61"/>
      <c r="T360" s="61"/>
      <c r="U360" s="61"/>
    </row>
    <row r="361">
      <c r="A361" s="61"/>
      <c r="B361" s="61"/>
      <c r="F361" s="61"/>
      <c r="G361" s="61"/>
      <c r="I361" s="62"/>
      <c r="J361" s="63"/>
      <c r="K361" s="63"/>
      <c r="L361" s="63"/>
      <c r="M361" s="63"/>
      <c r="N361" s="64"/>
      <c r="O361" s="74"/>
      <c r="P361" s="74"/>
      <c r="Q361" s="74"/>
      <c r="R361" s="61"/>
      <c r="T361" s="61"/>
      <c r="U361" s="61"/>
    </row>
    <row r="362">
      <c r="A362" s="61"/>
      <c r="B362" s="61"/>
      <c r="F362" s="61"/>
      <c r="G362" s="61"/>
      <c r="I362" s="62"/>
      <c r="J362" s="63"/>
      <c r="K362" s="63"/>
      <c r="L362" s="63"/>
      <c r="M362" s="63"/>
      <c r="N362" s="64"/>
      <c r="O362" s="74"/>
      <c r="P362" s="74"/>
      <c r="Q362" s="74"/>
      <c r="R362" s="61"/>
      <c r="T362" s="61"/>
      <c r="U362" s="61"/>
    </row>
    <row r="363">
      <c r="A363" s="61"/>
      <c r="B363" s="61"/>
      <c r="F363" s="61"/>
      <c r="G363" s="61"/>
      <c r="I363" s="62"/>
      <c r="J363" s="63"/>
      <c r="K363" s="63"/>
      <c r="L363" s="63"/>
      <c r="M363" s="63"/>
      <c r="N363" s="64"/>
      <c r="O363" s="74"/>
      <c r="P363" s="74"/>
      <c r="Q363" s="74"/>
      <c r="R363" s="61"/>
      <c r="T363" s="61"/>
      <c r="U363" s="61"/>
    </row>
    <row r="364">
      <c r="A364" s="61"/>
      <c r="B364" s="61"/>
      <c r="F364" s="61"/>
      <c r="G364" s="61"/>
      <c r="I364" s="62"/>
      <c r="J364" s="63"/>
      <c r="K364" s="63"/>
      <c r="L364" s="63"/>
      <c r="M364" s="63"/>
      <c r="N364" s="64"/>
      <c r="O364" s="74"/>
      <c r="P364" s="74"/>
      <c r="Q364" s="74"/>
      <c r="R364" s="61"/>
      <c r="T364" s="61"/>
      <c r="U364" s="61"/>
    </row>
    <row r="365">
      <c r="A365" s="61"/>
      <c r="B365" s="61"/>
      <c r="F365" s="61"/>
      <c r="G365" s="61"/>
      <c r="I365" s="62"/>
      <c r="J365" s="63"/>
      <c r="K365" s="63"/>
      <c r="L365" s="63"/>
      <c r="M365" s="63"/>
      <c r="N365" s="64"/>
      <c r="O365" s="74"/>
      <c r="P365" s="74"/>
      <c r="Q365" s="74"/>
      <c r="R365" s="61"/>
      <c r="T365" s="61"/>
      <c r="U365" s="61"/>
    </row>
    <row r="366">
      <c r="A366" s="61"/>
      <c r="B366" s="61"/>
      <c r="F366" s="61"/>
      <c r="G366" s="61"/>
      <c r="I366" s="62"/>
      <c r="J366" s="63"/>
      <c r="K366" s="63"/>
      <c r="L366" s="63"/>
      <c r="M366" s="63"/>
      <c r="N366" s="64"/>
      <c r="O366" s="74"/>
      <c r="P366" s="74"/>
      <c r="Q366" s="74"/>
      <c r="R366" s="61"/>
      <c r="T366" s="61"/>
      <c r="U366" s="61"/>
    </row>
    <row r="367">
      <c r="A367" s="61"/>
      <c r="B367" s="61"/>
      <c r="F367" s="61"/>
      <c r="G367" s="61"/>
      <c r="I367" s="62"/>
      <c r="J367" s="63"/>
      <c r="K367" s="63"/>
      <c r="L367" s="63"/>
      <c r="M367" s="63"/>
      <c r="N367" s="64"/>
      <c r="O367" s="74"/>
      <c r="P367" s="74"/>
      <c r="Q367" s="74"/>
      <c r="R367" s="61"/>
      <c r="T367" s="61"/>
      <c r="U367" s="61"/>
    </row>
    <row r="368">
      <c r="A368" s="61"/>
      <c r="B368" s="61"/>
      <c r="F368" s="61"/>
      <c r="G368" s="61"/>
      <c r="I368" s="62"/>
      <c r="J368" s="63"/>
      <c r="K368" s="63"/>
      <c r="L368" s="63"/>
      <c r="M368" s="63"/>
      <c r="N368" s="64"/>
      <c r="O368" s="74"/>
      <c r="P368" s="74"/>
      <c r="Q368" s="74"/>
      <c r="R368" s="61"/>
      <c r="T368" s="61"/>
      <c r="U368" s="61"/>
    </row>
    <row r="369">
      <c r="A369" s="61"/>
      <c r="B369" s="61"/>
      <c r="F369" s="61"/>
      <c r="G369" s="61"/>
      <c r="I369" s="62"/>
      <c r="J369" s="63"/>
      <c r="K369" s="63"/>
      <c r="L369" s="63"/>
      <c r="M369" s="63"/>
      <c r="N369" s="64"/>
      <c r="O369" s="74"/>
      <c r="P369" s="74"/>
      <c r="Q369" s="74"/>
      <c r="R369" s="61"/>
      <c r="T369" s="61"/>
      <c r="U369" s="61"/>
    </row>
    <row r="370">
      <c r="A370" s="61"/>
      <c r="B370" s="61"/>
      <c r="F370" s="61"/>
      <c r="G370" s="61"/>
      <c r="I370" s="62"/>
      <c r="J370" s="63"/>
      <c r="K370" s="63"/>
      <c r="L370" s="63"/>
      <c r="M370" s="63"/>
      <c r="N370" s="64"/>
      <c r="O370" s="74"/>
      <c r="P370" s="74"/>
      <c r="Q370" s="74"/>
      <c r="R370" s="61"/>
      <c r="T370" s="61"/>
      <c r="U370" s="61"/>
    </row>
    <row r="371">
      <c r="A371" s="61"/>
      <c r="B371" s="61"/>
      <c r="F371" s="61"/>
      <c r="G371" s="61"/>
      <c r="I371" s="62"/>
      <c r="J371" s="63"/>
      <c r="K371" s="63"/>
      <c r="L371" s="63"/>
      <c r="M371" s="63"/>
      <c r="N371" s="64"/>
      <c r="O371" s="74"/>
      <c r="P371" s="74"/>
      <c r="Q371" s="74"/>
      <c r="R371" s="61"/>
      <c r="T371" s="61"/>
      <c r="U371" s="61"/>
    </row>
    <row r="372">
      <c r="A372" s="61"/>
      <c r="B372" s="61"/>
      <c r="F372" s="61"/>
      <c r="G372" s="61"/>
      <c r="I372" s="62"/>
      <c r="J372" s="63"/>
      <c r="K372" s="63"/>
      <c r="L372" s="63"/>
      <c r="M372" s="63"/>
      <c r="N372" s="64"/>
      <c r="O372" s="74"/>
      <c r="P372" s="74"/>
      <c r="Q372" s="74"/>
      <c r="R372" s="61"/>
      <c r="T372" s="61"/>
      <c r="U372" s="61"/>
    </row>
    <row r="373">
      <c r="A373" s="61"/>
      <c r="B373" s="61"/>
      <c r="F373" s="61"/>
      <c r="G373" s="61"/>
      <c r="I373" s="62"/>
      <c r="J373" s="63"/>
      <c r="K373" s="63"/>
      <c r="L373" s="63"/>
      <c r="M373" s="63"/>
      <c r="N373" s="64"/>
      <c r="O373" s="74"/>
      <c r="P373" s="74"/>
      <c r="Q373" s="74"/>
      <c r="R373" s="61"/>
      <c r="T373" s="61"/>
      <c r="U373" s="61"/>
    </row>
    <row r="374">
      <c r="A374" s="61"/>
      <c r="B374" s="61"/>
      <c r="F374" s="61"/>
      <c r="G374" s="61"/>
      <c r="I374" s="62"/>
      <c r="J374" s="63"/>
      <c r="K374" s="63"/>
      <c r="L374" s="63"/>
      <c r="M374" s="63"/>
      <c r="N374" s="64"/>
      <c r="O374" s="74"/>
      <c r="P374" s="74"/>
      <c r="Q374" s="74"/>
      <c r="R374" s="61"/>
      <c r="T374" s="61"/>
      <c r="U374" s="61"/>
    </row>
    <row r="375">
      <c r="A375" s="61"/>
      <c r="B375" s="61"/>
      <c r="F375" s="61"/>
      <c r="G375" s="61"/>
      <c r="I375" s="62"/>
      <c r="J375" s="63"/>
      <c r="K375" s="63"/>
      <c r="L375" s="63"/>
      <c r="M375" s="63"/>
      <c r="N375" s="64"/>
      <c r="O375" s="74"/>
      <c r="P375" s="74"/>
      <c r="Q375" s="74"/>
      <c r="R375" s="61"/>
      <c r="T375" s="61"/>
      <c r="U375" s="61"/>
    </row>
    <row r="376">
      <c r="A376" s="61"/>
      <c r="B376" s="61"/>
      <c r="F376" s="61"/>
      <c r="G376" s="61"/>
      <c r="I376" s="62"/>
      <c r="J376" s="63"/>
      <c r="K376" s="63"/>
      <c r="L376" s="63"/>
      <c r="M376" s="63"/>
      <c r="N376" s="64"/>
      <c r="O376" s="74"/>
      <c r="P376" s="74"/>
      <c r="Q376" s="74"/>
      <c r="R376" s="61"/>
      <c r="T376" s="61"/>
      <c r="U376" s="61"/>
    </row>
    <row r="377">
      <c r="A377" s="61"/>
      <c r="B377" s="61"/>
      <c r="F377" s="61"/>
      <c r="G377" s="61"/>
      <c r="I377" s="62"/>
      <c r="J377" s="63"/>
      <c r="K377" s="63"/>
      <c r="L377" s="63"/>
      <c r="M377" s="63"/>
      <c r="N377" s="64"/>
      <c r="O377" s="74"/>
      <c r="P377" s="74"/>
      <c r="Q377" s="74"/>
      <c r="R377" s="61"/>
      <c r="T377" s="61"/>
      <c r="U377" s="61"/>
    </row>
    <row r="378">
      <c r="A378" s="61"/>
      <c r="B378" s="61"/>
      <c r="F378" s="61"/>
      <c r="G378" s="61"/>
      <c r="I378" s="62"/>
      <c r="J378" s="63"/>
      <c r="K378" s="63"/>
      <c r="L378" s="63"/>
      <c r="M378" s="63"/>
      <c r="N378" s="64"/>
      <c r="O378" s="74"/>
      <c r="P378" s="74"/>
      <c r="Q378" s="74"/>
      <c r="R378" s="61"/>
      <c r="T378" s="61"/>
      <c r="U378" s="61"/>
    </row>
    <row r="379">
      <c r="A379" s="61"/>
      <c r="B379" s="61"/>
      <c r="F379" s="61"/>
      <c r="G379" s="61"/>
      <c r="I379" s="62"/>
      <c r="J379" s="63"/>
      <c r="K379" s="63"/>
      <c r="L379" s="63"/>
      <c r="M379" s="63"/>
      <c r="N379" s="64"/>
      <c r="O379" s="74"/>
      <c r="P379" s="74"/>
      <c r="Q379" s="74"/>
      <c r="R379" s="61"/>
      <c r="T379" s="61"/>
      <c r="U379" s="61"/>
    </row>
    <row r="380">
      <c r="A380" s="61"/>
      <c r="B380" s="61"/>
      <c r="F380" s="61"/>
      <c r="G380" s="61"/>
      <c r="I380" s="62"/>
      <c r="J380" s="63"/>
      <c r="K380" s="63"/>
      <c r="L380" s="63"/>
      <c r="M380" s="63"/>
      <c r="N380" s="64"/>
      <c r="O380" s="74"/>
      <c r="P380" s="74"/>
      <c r="Q380" s="74"/>
      <c r="R380" s="61"/>
      <c r="T380" s="61"/>
      <c r="U380" s="61"/>
    </row>
    <row r="381">
      <c r="A381" s="61"/>
      <c r="B381" s="61"/>
      <c r="F381" s="61"/>
      <c r="G381" s="61"/>
      <c r="I381" s="62"/>
      <c r="J381" s="63"/>
      <c r="K381" s="63"/>
      <c r="L381" s="63"/>
      <c r="M381" s="63"/>
      <c r="N381" s="64"/>
      <c r="O381" s="74"/>
      <c r="P381" s="74"/>
      <c r="Q381" s="74"/>
      <c r="R381" s="61"/>
      <c r="T381" s="61"/>
      <c r="U381" s="61"/>
    </row>
    <row r="382">
      <c r="A382" s="61"/>
      <c r="B382" s="61"/>
      <c r="F382" s="61"/>
      <c r="G382" s="61"/>
      <c r="I382" s="62"/>
      <c r="J382" s="63"/>
      <c r="K382" s="63"/>
      <c r="L382" s="63"/>
      <c r="M382" s="63"/>
      <c r="N382" s="64"/>
      <c r="O382" s="74"/>
      <c r="P382" s="74"/>
      <c r="Q382" s="74"/>
      <c r="R382" s="61"/>
      <c r="T382" s="61"/>
      <c r="U382" s="61"/>
    </row>
    <row r="383">
      <c r="A383" s="61"/>
      <c r="B383" s="61"/>
      <c r="F383" s="61"/>
      <c r="G383" s="61"/>
      <c r="I383" s="62"/>
      <c r="J383" s="63"/>
      <c r="K383" s="63"/>
      <c r="L383" s="63"/>
      <c r="M383" s="63"/>
      <c r="N383" s="64"/>
      <c r="O383" s="74"/>
      <c r="P383" s="74"/>
      <c r="Q383" s="74"/>
      <c r="R383" s="61"/>
      <c r="T383" s="61"/>
      <c r="U383" s="61"/>
    </row>
    <row r="384">
      <c r="A384" s="61"/>
      <c r="B384" s="61"/>
      <c r="F384" s="61"/>
      <c r="G384" s="61"/>
      <c r="I384" s="62"/>
      <c r="J384" s="63"/>
      <c r="K384" s="63"/>
      <c r="L384" s="63"/>
      <c r="M384" s="63"/>
      <c r="N384" s="64"/>
      <c r="O384" s="74"/>
      <c r="P384" s="74"/>
      <c r="Q384" s="74"/>
      <c r="R384" s="61"/>
      <c r="T384" s="61"/>
      <c r="U384" s="61"/>
    </row>
    <row r="385">
      <c r="A385" s="61"/>
      <c r="B385" s="61"/>
      <c r="F385" s="61"/>
      <c r="G385" s="61"/>
      <c r="I385" s="62"/>
      <c r="J385" s="63"/>
      <c r="K385" s="63"/>
      <c r="L385" s="63"/>
      <c r="M385" s="63"/>
      <c r="N385" s="64"/>
      <c r="O385" s="74"/>
      <c r="P385" s="74"/>
      <c r="Q385" s="74"/>
      <c r="R385" s="61"/>
      <c r="T385" s="61"/>
      <c r="U385" s="61"/>
    </row>
    <row r="386">
      <c r="A386" s="61"/>
      <c r="B386" s="61"/>
      <c r="F386" s="61"/>
      <c r="G386" s="61"/>
      <c r="I386" s="62"/>
      <c r="J386" s="63"/>
      <c r="K386" s="63"/>
      <c r="L386" s="63"/>
      <c r="M386" s="63"/>
      <c r="N386" s="64"/>
      <c r="O386" s="74"/>
      <c r="P386" s="74"/>
      <c r="Q386" s="74"/>
      <c r="R386" s="61"/>
      <c r="T386" s="61"/>
      <c r="U386" s="61"/>
    </row>
    <row r="387">
      <c r="A387" s="61"/>
      <c r="B387" s="61"/>
      <c r="F387" s="61"/>
      <c r="G387" s="61"/>
      <c r="I387" s="62"/>
      <c r="J387" s="63"/>
      <c r="K387" s="63"/>
      <c r="L387" s="63"/>
      <c r="M387" s="63"/>
      <c r="N387" s="64"/>
      <c r="O387" s="74"/>
      <c r="P387" s="74"/>
      <c r="Q387" s="74"/>
      <c r="R387" s="61"/>
      <c r="T387" s="61"/>
      <c r="U387" s="61"/>
    </row>
    <row r="388">
      <c r="A388" s="61"/>
      <c r="B388" s="61"/>
      <c r="F388" s="61"/>
      <c r="G388" s="61"/>
      <c r="I388" s="62"/>
      <c r="J388" s="63"/>
      <c r="K388" s="63"/>
      <c r="L388" s="63"/>
      <c r="M388" s="63"/>
      <c r="N388" s="64"/>
      <c r="O388" s="74"/>
      <c r="P388" s="74"/>
      <c r="Q388" s="74"/>
      <c r="R388" s="61"/>
      <c r="T388" s="61"/>
      <c r="U388" s="61"/>
    </row>
    <row r="389">
      <c r="A389" s="61"/>
      <c r="B389" s="61"/>
      <c r="F389" s="61"/>
      <c r="G389" s="61"/>
      <c r="I389" s="62"/>
      <c r="J389" s="63"/>
      <c r="K389" s="63"/>
      <c r="L389" s="63"/>
      <c r="M389" s="63"/>
      <c r="N389" s="64"/>
      <c r="O389" s="74"/>
      <c r="P389" s="74"/>
      <c r="Q389" s="74"/>
      <c r="R389" s="61"/>
      <c r="T389" s="61"/>
      <c r="U389" s="61"/>
    </row>
    <row r="390">
      <c r="A390" s="61"/>
      <c r="B390" s="61"/>
      <c r="F390" s="61"/>
      <c r="G390" s="61"/>
      <c r="I390" s="62"/>
      <c r="J390" s="63"/>
      <c r="K390" s="63"/>
      <c r="L390" s="63"/>
      <c r="M390" s="63"/>
      <c r="N390" s="64"/>
      <c r="O390" s="74"/>
      <c r="P390" s="74"/>
      <c r="Q390" s="74"/>
      <c r="R390" s="61"/>
      <c r="T390" s="61"/>
      <c r="U390" s="61"/>
    </row>
    <row r="391">
      <c r="A391" s="61"/>
      <c r="B391" s="61"/>
      <c r="F391" s="61"/>
      <c r="G391" s="61"/>
      <c r="I391" s="62"/>
      <c r="J391" s="63"/>
      <c r="K391" s="63"/>
      <c r="L391" s="63"/>
      <c r="M391" s="63"/>
      <c r="N391" s="64"/>
      <c r="O391" s="74"/>
      <c r="P391" s="74"/>
      <c r="Q391" s="74"/>
      <c r="R391" s="61"/>
      <c r="T391" s="61"/>
      <c r="U391" s="61"/>
    </row>
    <row r="392">
      <c r="A392" s="61"/>
      <c r="B392" s="61"/>
      <c r="F392" s="61"/>
      <c r="G392" s="61"/>
      <c r="I392" s="62"/>
      <c r="J392" s="63"/>
      <c r="K392" s="63"/>
      <c r="L392" s="63"/>
      <c r="M392" s="63"/>
      <c r="N392" s="64"/>
      <c r="O392" s="74"/>
      <c r="P392" s="74"/>
      <c r="Q392" s="74"/>
      <c r="R392" s="61"/>
      <c r="T392" s="61"/>
      <c r="U392" s="61"/>
    </row>
    <row r="393">
      <c r="A393" s="61"/>
      <c r="B393" s="61"/>
      <c r="F393" s="61"/>
      <c r="G393" s="61"/>
      <c r="I393" s="62"/>
      <c r="J393" s="63"/>
      <c r="K393" s="63"/>
      <c r="L393" s="63"/>
      <c r="M393" s="63"/>
      <c r="N393" s="64"/>
      <c r="O393" s="74"/>
      <c r="P393" s="74"/>
      <c r="Q393" s="74"/>
      <c r="R393" s="61"/>
      <c r="T393" s="61"/>
      <c r="U393" s="61"/>
    </row>
    <row r="394">
      <c r="A394" s="61"/>
      <c r="B394" s="61"/>
      <c r="F394" s="61"/>
      <c r="G394" s="61"/>
      <c r="I394" s="62"/>
      <c r="J394" s="63"/>
      <c r="K394" s="63"/>
      <c r="L394" s="63"/>
      <c r="M394" s="63"/>
      <c r="N394" s="64"/>
      <c r="O394" s="74"/>
      <c r="P394" s="74"/>
      <c r="Q394" s="74"/>
      <c r="R394" s="61"/>
      <c r="T394" s="61"/>
      <c r="U394" s="61"/>
    </row>
    <row r="395">
      <c r="A395" s="61"/>
      <c r="B395" s="61"/>
      <c r="F395" s="61"/>
      <c r="G395" s="61"/>
      <c r="I395" s="62"/>
      <c r="J395" s="63"/>
      <c r="K395" s="63"/>
      <c r="L395" s="63"/>
      <c r="M395" s="63"/>
      <c r="N395" s="64"/>
      <c r="O395" s="74"/>
      <c r="P395" s="74"/>
      <c r="Q395" s="74"/>
      <c r="R395" s="61"/>
      <c r="T395" s="61"/>
      <c r="U395" s="61"/>
    </row>
    <row r="396">
      <c r="A396" s="61"/>
      <c r="B396" s="61"/>
      <c r="F396" s="61"/>
      <c r="G396" s="61"/>
      <c r="I396" s="62"/>
      <c r="J396" s="63"/>
      <c r="K396" s="63"/>
      <c r="L396" s="63"/>
      <c r="M396" s="63"/>
      <c r="N396" s="64"/>
      <c r="O396" s="74"/>
      <c r="P396" s="74"/>
      <c r="Q396" s="74"/>
      <c r="R396" s="61"/>
      <c r="T396" s="61"/>
      <c r="U396" s="61"/>
    </row>
    <row r="397">
      <c r="A397" s="61"/>
      <c r="B397" s="61"/>
      <c r="F397" s="61"/>
      <c r="G397" s="61"/>
      <c r="I397" s="62"/>
      <c r="J397" s="63"/>
      <c r="K397" s="63"/>
      <c r="L397" s="63"/>
      <c r="M397" s="63"/>
      <c r="N397" s="64"/>
      <c r="O397" s="74"/>
      <c r="P397" s="74"/>
      <c r="Q397" s="74"/>
      <c r="R397" s="61"/>
      <c r="T397" s="61"/>
      <c r="U397" s="61"/>
    </row>
    <row r="398">
      <c r="A398" s="61"/>
      <c r="B398" s="61"/>
      <c r="F398" s="61"/>
      <c r="G398" s="61"/>
      <c r="I398" s="62"/>
      <c r="J398" s="63"/>
      <c r="K398" s="63"/>
      <c r="L398" s="63"/>
      <c r="M398" s="63"/>
      <c r="N398" s="64"/>
      <c r="O398" s="74"/>
      <c r="P398" s="74"/>
      <c r="Q398" s="74"/>
      <c r="R398" s="61"/>
      <c r="T398" s="61"/>
      <c r="U398" s="61"/>
    </row>
    <row r="399">
      <c r="A399" s="61"/>
      <c r="B399" s="61"/>
      <c r="F399" s="61"/>
      <c r="G399" s="61"/>
      <c r="I399" s="62"/>
      <c r="J399" s="63"/>
      <c r="K399" s="63"/>
      <c r="L399" s="63"/>
      <c r="M399" s="63"/>
      <c r="N399" s="64"/>
      <c r="O399" s="74"/>
      <c r="P399" s="74"/>
      <c r="Q399" s="74"/>
      <c r="R399" s="61"/>
      <c r="T399" s="61"/>
      <c r="U399" s="61"/>
    </row>
    <row r="400">
      <c r="A400" s="61"/>
      <c r="B400" s="61"/>
      <c r="F400" s="61"/>
      <c r="G400" s="61"/>
      <c r="I400" s="62"/>
      <c r="J400" s="63"/>
      <c r="K400" s="63"/>
      <c r="L400" s="63"/>
      <c r="M400" s="63"/>
      <c r="N400" s="64"/>
      <c r="O400" s="74"/>
      <c r="P400" s="74"/>
      <c r="Q400" s="74"/>
      <c r="R400" s="61"/>
      <c r="T400" s="61"/>
      <c r="U400" s="61"/>
    </row>
    <row r="401">
      <c r="A401" s="61"/>
      <c r="B401" s="61"/>
      <c r="F401" s="61"/>
      <c r="G401" s="61"/>
      <c r="I401" s="62"/>
      <c r="J401" s="63"/>
      <c r="K401" s="63"/>
      <c r="L401" s="63"/>
      <c r="M401" s="63"/>
      <c r="N401" s="64"/>
      <c r="O401" s="74"/>
      <c r="P401" s="74"/>
      <c r="Q401" s="74"/>
      <c r="R401" s="61"/>
      <c r="T401" s="61"/>
      <c r="U401" s="61"/>
    </row>
    <row r="402">
      <c r="A402" s="61"/>
      <c r="B402" s="61"/>
      <c r="F402" s="61"/>
      <c r="G402" s="61"/>
      <c r="I402" s="62"/>
      <c r="J402" s="63"/>
      <c r="K402" s="63"/>
      <c r="L402" s="63"/>
      <c r="M402" s="63"/>
      <c r="N402" s="64"/>
      <c r="O402" s="74"/>
      <c r="P402" s="74"/>
      <c r="Q402" s="74"/>
      <c r="R402" s="61"/>
      <c r="T402" s="61"/>
      <c r="U402" s="61"/>
    </row>
    <row r="403">
      <c r="A403" s="61"/>
      <c r="B403" s="61"/>
      <c r="F403" s="61"/>
      <c r="G403" s="61"/>
      <c r="I403" s="62"/>
      <c r="J403" s="63"/>
      <c r="K403" s="63"/>
      <c r="L403" s="63"/>
      <c r="M403" s="63"/>
      <c r="N403" s="64"/>
      <c r="O403" s="74"/>
      <c r="P403" s="74"/>
      <c r="Q403" s="74"/>
      <c r="R403" s="61"/>
      <c r="T403" s="61"/>
      <c r="U403" s="61"/>
    </row>
    <row r="404">
      <c r="A404" s="61"/>
      <c r="B404" s="61"/>
      <c r="F404" s="61"/>
      <c r="G404" s="61"/>
      <c r="I404" s="62"/>
      <c r="J404" s="63"/>
      <c r="K404" s="63"/>
      <c r="L404" s="63"/>
      <c r="M404" s="63"/>
      <c r="N404" s="64"/>
      <c r="O404" s="74"/>
      <c r="P404" s="74"/>
      <c r="Q404" s="74"/>
      <c r="R404" s="61"/>
      <c r="T404" s="61"/>
      <c r="U404" s="61"/>
    </row>
    <row r="405">
      <c r="A405" s="61"/>
      <c r="B405" s="61"/>
      <c r="F405" s="61"/>
      <c r="G405" s="61"/>
      <c r="I405" s="62"/>
      <c r="J405" s="63"/>
      <c r="K405" s="63"/>
      <c r="L405" s="63"/>
      <c r="M405" s="63"/>
      <c r="N405" s="64"/>
      <c r="O405" s="74"/>
      <c r="P405" s="74"/>
      <c r="Q405" s="74"/>
      <c r="R405" s="61"/>
      <c r="T405" s="61"/>
      <c r="U405" s="61"/>
    </row>
    <row r="406">
      <c r="A406" s="61"/>
      <c r="B406" s="61"/>
      <c r="F406" s="61"/>
      <c r="G406" s="61"/>
      <c r="I406" s="62"/>
      <c r="J406" s="63"/>
      <c r="K406" s="63"/>
      <c r="L406" s="63"/>
      <c r="M406" s="63"/>
      <c r="N406" s="64"/>
      <c r="O406" s="74"/>
      <c r="P406" s="74"/>
      <c r="Q406" s="74"/>
      <c r="R406" s="61"/>
      <c r="T406" s="61"/>
      <c r="U406" s="61"/>
    </row>
    <row r="407">
      <c r="A407" s="61"/>
      <c r="B407" s="61"/>
      <c r="F407" s="61"/>
      <c r="G407" s="61"/>
      <c r="I407" s="62"/>
      <c r="J407" s="63"/>
      <c r="K407" s="63"/>
      <c r="L407" s="63"/>
      <c r="M407" s="63"/>
      <c r="N407" s="64"/>
      <c r="O407" s="74"/>
      <c r="P407" s="74"/>
      <c r="Q407" s="74"/>
      <c r="R407" s="61"/>
      <c r="T407" s="61"/>
      <c r="U407" s="61"/>
    </row>
    <row r="408">
      <c r="A408" s="61"/>
      <c r="B408" s="61"/>
      <c r="F408" s="61"/>
      <c r="G408" s="61"/>
      <c r="I408" s="62"/>
      <c r="J408" s="63"/>
      <c r="K408" s="63"/>
      <c r="L408" s="63"/>
      <c r="M408" s="63"/>
      <c r="N408" s="64"/>
      <c r="O408" s="74"/>
      <c r="P408" s="74"/>
      <c r="Q408" s="74"/>
      <c r="R408" s="61"/>
      <c r="T408" s="61"/>
      <c r="U408" s="61"/>
    </row>
    <row r="409">
      <c r="A409" s="61"/>
      <c r="B409" s="61"/>
      <c r="F409" s="61"/>
      <c r="G409" s="61"/>
      <c r="I409" s="62"/>
      <c r="J409" s="63"/>
      <c r="K409" s="63"/>
      <c r="L409" s="63"/>
      <c r="M409" s="63"/>
      <c r="N409" s="64"/>
      <c r="O409" s="74"/>
      <c r="P409" s="74"/>
      <c r="Q409" s="74"/>
      <c r="R409" s="61"/>
      <c r="T409" s="61"/>
      <c r="U409" s="61"/>
    </row>
    <row r="410">
      <c r="A410" s="61"/>
      <c r="B410" s="61"/>
      <c r="F410" s="61"/>
      <c r="G410" s="61"/>
      <c r="I410" s="62"/>
      <c r="J410" s="63"/>
      <c r="K410" s="63"/>
      <c r="L410" s="63"/>
      <c r="M410" s="63"/>
      <c r="N410" s="64"/>
      <c r="O410" s="74"/>
      <c r="P410" s="74"/>
      <c r="Q410" s="74"/>
      <c r="R410" s="61"/>
      <c r="T410" s="61"/>
      <c r="U410" s="61"/>
    </row>
    <row r="411">
      <c r="A411" s="61"/>
      <c r="B411" s="61"/>
      <c r="F411" s="61"/>
      <c r="G411" s="61"/>
      <c r="I411" s="62"/>
      <c r="J411" s="63"/>
      <c r="K411" s="63"/>
      <c r="L411" s="63"/>
      <c r="M411" s="63"/>
      <c r="N411" s="64"/>
      <c r="O411" s="74"/>
      <c r="P411" s="74"/>
      <c r="Q411" s="74"/>
      <c r="R411" s="61"/>
      <c r="T411" s="61"/>
      <c r="U411" s="61"/>
    </row>
    <row r="412">
      <c r="A412" s="61"/>
      <c r="B412" s="61"/>
      <c r="F412" s="61"/>
      <c r="G412" s="61"/>
      <c r="I412" s="62"/>
      <c r="J412" s="63"/>
      <c r="K412" s="63"/>
      <c r="L412" s="63"/>
      <c r="M412" s="63"/>
      <c r="N412" s="64"/>
      <c r="O412" s="74"/>
      <c r="P412" s="74"/>
      <c r="Q412" s="74"/>
      <c r="R412" s="61"/>
      <c r="T412" s="61"/>
      <c r="U412" s="61"/>
    </row>
    <row r="413">
      <c r="A413" s="61"/>
      <c r="B413" s="61"/>
      <c r="F413" s="61"/>
      <c r="G413" s="61"/>
      <c r="I413" s="62"/>
      <c r="J413" s="63"/>
      <c r="K413" s="63"/>
      <c r="L413" s="63"/>
      <c r="M413" s="63"/>
      <c r="N413" s="64"/>
      <c r="O413" s="74"/>
      <c r="P413" s="74"/>
      <c r="Q413" s="74"/>
      <c r="R413" s="61"/>
      <c r="T413" s="61"/>
      <c r="U413" s="61"/>
    </row>
    <row r="414">
      <c r="A414" s="61"/>
      <c r="B414" s="61"/>
      <c r="F414" s="61"/>
      <c r="G414" s="61"/>
      <c r="I414" s="62"/>
      <c r="J414" s="63"/>
      <c r="K414" s="63"/>
      <c r="L414" s="63"/>
      <c r="M414" s="63"/>
      <c r="N414" s="64"/>
      <c r="O414" s="74"/>
      <c r="P414" s="74"/>
      <c r="Q414" s="74"/>
      <c r="R414" s="61"/>
      <c r="T414" s="61"/>
      <c r="U414" s="61"/>
    </row>
    <row r="415">
      <c r="A415" s="61"/>
      <c r="B415" s="61"/>
      <c r="F415" s="61"/>
      <c r="G415" s="61"/>
      <c r="I415" s="62"/>
      <c r="J415" s="63"/>
      <c r="K415" s="63"/>
      <c r="L415" s="63"/>
      <c r="M415" s="63"/>
      <c r="N415" s="64"/>
      <c r="O415" s="74"/>
      <c r="P415" s="74"/>
      <c r="Q415" s="74"/>
      <c r="R415" s="61"/>
      <c r="T415" s="61"/>
      <c r="U415" s="61"/>
    </row>
    <row r="416">
      <c r="A416" s="61"/>
      <c r="B416" s="61"/>
      <c r="F416" s="61"/>
      <c r="G416" s="61"/>
      <c r="I416" s="62"/>
      <c r="J416" s="63"/>
      <c r="K416" s="63"/>
      <c r="L416" s="63"/>
      <c r="M416" s="63"/>
      <c r="N416" s="64"/>
      <c r="O416" s="74"/>
      <c r="P416" s="74"/>
      <c r="Q416" s="74"/>
      <c r="R416" s="61"/>
      <c r="T416" s="61"/>
      <c r="U416" s="61"/>
    </row>
    <row r="417">
      <c r="A417" s="61"/>
      <c r="B417" s="61"/>
      <c r="F417" s="61"/>
      <c r="G417" s="61"/>
      <c r="I417" s="62"/>
      <c r="J417" s="63"/>
      <c r="K417" s="63"/>
      <c r="L417" s="63"/>
      <c r="M417" s="63"/>
      <c r="N417" s="64"/>
      <c r="O417" s="74"/>
      <c r="P417" s="74"/>
      <c r="Q417" s="74"/>
      <c r="R417" s="61"/>
      <c r="T417" s="61"/>
      <c r="U417" s="61"/>
    </row>
    <row r="418">
      <c r="A418" s="61"/>
      <c r="B418" s="61"/>
      <c r="F418" s="61"/>
      <c r="G418" s="61"/>
      <c r="I418" s="62"/>
      <c r="J418" s="63"/>
      <c r="K418" s="63"/>
      <c r="L418" s="63"/>
      <c r="M418" s="63"/>
      <c r="N418" s="64"/>
      <c r="O418" s="74"/>
      <c r="P418" s="74"/>
      <c r="Q418" s="74"/>
      <c r="R418" s="61"/>
      <c r="T418" s="61"/>
      <c r="U418" s="61"/>
    </row>
    <row r="419">
      <c r="A419" s="61"/>
      <c r="B419" s="61"/>
      <c r="F419" s="61"/>
      <c r="G419" s="61"/>
      <c r="I419" s="62"/>
      <c r="J419" s="63"/>
      <c r="K419" s="63"/>
      <c r="L419" s="63"/>
      <c r="M419" s="63"/>
      <c r="N419" s="64"/>
      <c r="O419" s="74"/>
      <c r="P419" s="74"/>
      <c r="Q419" s="74"/>
      <c r="R419" s="61"/>
      <c r="T419" s="61"/>
      <c r="U419" s="61"/>
    </row>
    <row r="420">
      <c r="A420" s="61"/>
      <c r="B420" s="61"/>
      <c r="F420" s="61"/>
      <c r="G420" s="61"/>
      <c r="I420" s="62"/>
      <c r="J420" s="63"/>
      <c r="K420" s="63"/>
      <c r="L420" s="63"/>
      <c r="M420" s="63"/>
      <c r="N420" s="64"/>
      <c r="O420" s="74"/>
      <c r="P420" s="74"/>
      <c r="Q420" s="74"/>
      <c r="R420" s="61"/>
      <c r="T420" s="61"/>
      <c r="U420" s="61"/>
    </row>
    <row r="421">
      <c r="A421" s="61"/>
      <c r="B421" s="61"/>
      <c r="F421" s="61"/>
      <c r="G421" s="61"/>
      <c r="I421" s="62"/>
      <c r="J421" s="63"/>
      <c r="K421" s="63"/>
      <c r="L421" s="63"/>
      <c r="M421" s="63"/>
      <c r="N421" s="64"/>
      <c r="O421" s="74"/>
      <c r="P421" s="74"/>
      <c r="Q421" s="74"/>
      <c r="R421" s="61"/>
      <c r="T421" s="61"/>
      <c r="U421" s="61"/>
    </row>
    <row r="422">
      <c r="A422" s="61"/>
      <c r="B422" s="61"/>
      <c r="F422" s="61"/>
      <c r="G422" s="61"/>
      <c r="I422" s="62"/>
      <c r="J422" s="63"/>
      <c r="K422" s="63"/>
      <c r="L422" s="63"/>
      <c r="M422" s="63"/>
      <c r="N422" s="64"/>
      <c r="O422" s="74"/>
      <c r="P422" s="74"/>
      <c r="Q422" s="74"/>
      <c r="R422" s="61"/>
      <c r="T422" s="61"/>
      <c r="U422" s="61"/>
    </row>
    <row r="423">
      <c r="A423" s="61"/>
      <c r="B423" s="61"/>
      <c r="F423" s="61"/>
      <c r="G423" s="61"/>
      <c r="I423" s="62"/>
      <c r="J423" s="63"/>
      <c r="K423" s="63"/>
      <c r="L423" s="63"/>
      <c r="M423" s="63"/>
      <c r="N423" s="64"/>
      <c r="O423" s="74"/>
      <c r="P423" s="74"/>
      <c r="Q423" s="74"/>
      <c r="R423" s="61"/>
      <c r="T423" s="61"/>
      <c r="U423" s="61"/>
    </row>
    <row r="424">
      <c r="A424" s="61"/>
      <c r="B424" s="61"/>
      <c r="F424" s="61"/>
      <c r="G424" s="61"/>
      <c r="I424" s="62"/>
      <c r="J424" s="63"/>
      <c r="K424" s="63"/>
      <c r="L424" s="63"/>
      <c r="M424" s="63"/>
      <c r="N424" s="64"/>
      <c r="O424" s="74"/>
      <c r="P424" s="74"/>
      <c r="Q424" s="74"/>
      <c r="R424" s="61"/>
      <c r="T424" s="61"/>
      <c r="U424" s="61"/>
    </row>
    <row r="425">
      <c r="A425" s="61"/>
      <c r="B425" s="61"/>
      <c r="F425" s="61"/>
      <c r="G425" s="61"/>
      <c r="I425" s="62"/>
      <c r="J425" s="63"/>
      <c r="K425" s="63"/>
      <c r="L425" s="63"/>
      <c r="M425" s="63"/>
      <c r="N425" s="64"/>
      <c r="O425" s="74"/>
      <c r="P425" s="74"/>
      <c r="Q425" s="74"/>
      <c r="R425" s="61"/>
      <c r="T425" s="61"/>
      <c r="U425" s="61"/>
    </row>
    <row r="426">
      <c r="A426" s="61"/>
      <c r="B426" s="61"/>
      <c r="F426" s="61"/>
      <c r="G426" s="61"/>
      <c r="I426" s="62"/>
      <c r="J426" s="63"/>
      <c r="K426" s="63"/>
      <c r="L426" s="63"/>
      <c r="M426" s="63"/>
      <c r="N426" s="64"/>
      <c r="O426" s="74"/>
      <c r="P426" s="74"/>
      <c r="Q426" s="74"/>
      <c r="R426" s="61"/>
      <c r="T426" s="61"/>
      <c r="U426" s="61"/>
    </row>
    <row r="427">
      <c r="A427" s="61"/>
      <c r="B427" s="61"/>
      <c r="F427" s="61"/>
      <c r="G427" s="61"/>
      <c r="I427" s="62"/>
      <c r="J427" s="63"/>
      <c r="K427" s="63"/>
      <c r="L427" s="63"/>
      <c r="M427" s="63"/>
      <c r="N427" s="64"/>
      <c r="O427" s="74"/>
      <c r="P427" s="74"/>
      <c r="Q427" s="74"/>
      <c r="R427" s="61"/>
      <c r="T427" s="61"/>
      <c r="U427" s="61"/>
    </row>
    <row r="428">
      <c r="A428" s="61"/>
      <c r="B428" s="61"/>
      <c r="F428" s="61"/>
      <c r="G428" s="61"/>
      <c r="I428" s="62"/>
      <c r="J428" s="63"/>
      <c r="K428" s="63"/>
      <c r="L428" s="63"/>
      <c r="M428" s="63"/>
      <c r="N428" s="64"/>
      <c r="O428" s="74"/>
      <c r="P428" s="74"/>
      <c r="Q428" s="74"/>
      <c r="R428" s="61"/>
      <c r="T428" s="61"/>
      <c r="U428" s="61"/>
    </row>
    <row r="429">
      <c r="A429" s="61"/>
      <c r="B429" s="61"/>
      <c r="F429" s="61"/>
      <c r="G429" s="61"/>
      <c r="I429" s="62"/>
      <c r="J429" s="63"/>
      <c r="K429" s="63"/>
      <c r="L429" s="63"/>
      <c r="M429" s="63"/>
      <c r="N429" s="64"/>
      <c r="O429" s="74"/>
      <c r="P429" s="74"/>
      <c r="Q429" s="74"/>
      <c r="R429" s="61"/>
      <c r="T429" s="61"/>
      <c r="U429" s="61"/>
    </row>
    <row r="430">
      <c r="A430" s="61"/>
      <c r="B430" s="61"/>
      <c r="F430" s="61"/>
      <c r="G430" s="61"/>
      <c r="I430" s="62"/>
      <c r="J430" s="63"/>
      <c r="K430" s="63"/>
      <c r="L430" s="63"/>
      <c r="M430" s="63"/>
      <c r="N430" s="64"/>
      <c r="O430" s="74"/>
      <c r="P430" s="74"/>
      <c r="Q430" s="74"/>
      <c r="R430" s="61"/>
      <c r="T430" s="61"/>
      <c r="U430" s="61"/>
    </row>
    <row r="431">
      <c r="A431" s="61"/>
      <c r="B431" s="61"/>
      <c r="F431" s="61"/>
      <c r="G431" s="61"/>
      <c r="I431" s="62"/>
      <c r="J431" s="63"/>
      <c r="K431" s="63"/>
      <c r="L431" s="63"/>
      <c r="M431" s="63"/>
      <c r="N431" s="64"/>
      <c r="O431" s="74"/>
      <c r="P431" s="74"/>
      <c r="Q431" s="74"/>
      <c r="R431" s="61"/>
      <c r="T431" s="61"/>
      <c r="U431" s="61"/>
    </row>
    <row r="432">
      <c r="A432" s="61"/>
      <c r="B432" s="61"/>
      <c r="F432" s="61"/>
      <c r="G432" s="61"/>
      <c r="I432" s="62"/>
      <c r="J432" s="63"/>
      <c r="K432" s="63"/>
      <c r="L432" s="63"/>
      <c r="M432" s="63"/>
      <c r="N432" s="64"/>
      <c r="O432" s="74"/>
      <c r="P432" s="74"/>
      <c r="Q432" s="74"/>
      <c r="R432" s="61"/>
      <c r="T432" s="61"/>
      <c r="U432" s="61"/>
    </row>
    <row r="433">
      <c r="A433" s="61"/>
      <c r="B433" s="61"/>
      <c r="F433" s="61"/>
      <c r="G433" s="61"/>
      <c r="I433" s="62"/>
      <c r="J433" s="63"/>
      <c r="K433" s="63"/>
      <c r="L433" s="63"/>
      <c r="M433" s="63"/>
      <c r="N433" s="64"/>
      <c r="O433" s="74"/>
      <c r="P433" s="74"/>
      <c r="Q433" s="74"/>
      <c r="R433" s="61"/>
      <c r="T433" s="61"/>
      <c r="U433" s="61"/>
    </row>
    <row r="434">
      <c r="A434" s="61"/>
      <c r="B434" s="61"/>
      <c r="F434" s="61"/>
      <c r="G434" s="61"/>
      <c r="I434" s="62"/>
      <c r="J434" s="63"/>
      <c r="K434" s="63"/>
      <c r="L434" s="63"/>
      <c r="M434" s="63"/>
      <c r="N434" s="64"/>
      <c r="O434" s="74"/>
      <c r="P434" s="74"/>
      <c r="Q434" s="74"/>
      <c r="R434" s="61"/>
      <c r="T434" s="61"/>
      <c r="U434" s="61"/>
    </row>
    <row r="435">
      <c r="A435" s="61"/>
      <c r="B435" s="61"/>
      <c r="F435" s="61"/>
      <c r="G435" s="61"/>
      <c r="I435" s="62"/>
      <c r="J435" s="63"/>
      <c r="K435" s="63"/>
      <c r="L435" s="63"/>
      <c r="M435" s="63"/>
      <c r="N435" s="64"/>
      <c r="O435" s="74"/>
      <c r="P435" s="74"/>
      <c r="Q435" s="74"/>
      <c r="R435" s="61"/>
      <c r="T435" s="61"/>
      <c r="U435" s="61"/>
    </row>
    <row r="436">
      <c r="A436" s="61"/>
      <c r="B436" s="61"/>
      <c r="F436" s="61"/>
      <c r="G436" s="61"/>
      <c r="I436" s="62"/>
      <c r="J436" s="63"/>
      <c r="K436" s="63"/>
      <c r="L436" s="63"/>
      <c r="M436" s="63"/>
      <c r="N436" s="64"/>
      <c r="O436" s="74"/>
      <c r="P436" s="74"/>
      <c r="Q436" s="74"/>
      <c r="R436" s="61"/>
      <c r="T436" s="61"/>
      <c r="U436" s="61"/>
    </row>
    <row r="437">
      <c r="A437" s="61"/>
      <c r="B437" s="61"/>
      <c r="F437" s="61"/>
      <c r="G437" s="61"/>
      <c r="I437" s="62"/>
      <c r="J437" s="63"/>
      <c r="K437" s="63"/>
      <c r="L437" s="63"/>
      <c r="M437" s="63"/>
      <c r="N437" s="64"/>
      <c r="O437" s="74"/>
      <c r="P437" s="74"/>
      <c r="Q437" s="74"/>
      <c r="R437" s="61"/>
      <c r="T437" s="61"/>
      <c r="U437" s="61"/>
    </row>
    <row r="438">
      <c r="A438" s="61"/>
      <c r="B438" s="61"/>
      <c r="F438" s="61"/>
      <c r="G438" s="61"/>
      <c r="I438" s="62"/>
      <c r="J438" s="63"/>
      <c r="K438" s="63"/>
      <c r="L438" s="63"/>
      <c r="M438" s="63"/>
      <c r="N438" s="64"/>
      <c r="O438" s="74"/>
      <c r="P438" s="74"/>
      <c r="Q438" s="74"/>
      <c r="R438" s="61"/>
      <c r="T438" s="61"/>
      <c r="U438" s="61"/>
    </row>
    <row r="439">
      <c r="A439" s="61"/>
      <c r="B439" s="61"/>
      <c r="F439" s="61"/>
      <c r="G439" s="61"/>
      <c r="I439" s="62"/>
      <c r="J439" s="63"/>
      <c r="K439" s="63"/>
      <c r="L439" s="63"/>
      <c r="M439" s="63"/>
      <c r="N439" s="64"/>
      <c r="O439" s="74"/>
      <c r="P439" s="74"/>
      <c r="Q439" s="74"/>
      <c r="R439" s="61"/>
      <c r="T439" s="61"/>
      <c r="U439" s="61"/>
    </row>
    <row r="440">
      <c r="A440" s="61"/>
      <c r="B440" s="61"/>
      <c r="F440" s="61"/>
      <c r="G440" s="61"/>
      <c r="I440" s="62"/>
      <c r="J440" s="63"/>
      <c r="K440" s="63"/>
      <c r="L440" s="63"/>
      <c r="M440" s="63"/>
      <c r="N440" s="64"/>
      <c r="O440" s="74"/>
      <c r="P440" s="74"/>
      <c r="Q440" s="74"/>
      <c r="R440" s="61"/>
      <c r="T440" s="61"/>
      <c r="U440" s="61"/>
    </row>
    <row r="441">
      <c r="A441" s="61"/>
      <c r="B441" s="61"/>
      <c r="F441" s="61"/>
      <c r="G441" s="61"/>
      <c r="I441" s="62"/>
      <c r="J441" s="63"/>
      <c r="K441" s="63"/>
      <c r="L441" s="63"/>
      <c r="M441" s="63"/>
      <c r="N441" s="64"/>
      <c r="O441" s="74"/>
      <c r="P441" s="74"/>
      <c r="Q441" s="74"/>
      <c r="R441" s="61"/>
      <c r="T441" s="61"/>
      <c r="U441" s="61"/>
    </row>
    <row r="442">
      <c r="A442" s="61"/>
      <c r="B442" s="61"/>
      <c r="F442" s="61"/>
      <c r="G442" s="61"/>
      <c r="I442" s="62"/>
      <c r="J442" s="63"/>
      <c r="K442" s="63"/>
      <c r="L442" s="63"/>
      <c r="M442" s="63"/>
      <c r="N442" s="64"/>
      <c r="O442" s="74"/>
      <c r="P442" s="74"/>
      <c r="Q442" s="74"/>
      <c r="R442" s="61"/>
      <c r="T442" s="61"/>
      <c r="U442" s="61"/>
    </row>
    <row r="443">
      <c r="A443" s="61"/>
      <c r="B443" s="61"/>
      <c r="F443" s="61"/>
      <c r="G443" s="61"/>
      <c r="I443" s="62"/>
      <c r="J443" s="63"/>
      <c r="K443" s="63"/>
      <c r="L443" s="63"/>
      <c r="M443" s="63"/>
      <c r="N443" s="64"/>
      <c r="O443" s="74"/>
      <c r="P443" s="74"/>
      <c r="Q443" s="74"/>
      <c r="R443" s="61"/>
      <c r="T443" s="61"/>
      <c r="U443" s="61"/>
    </row>
    <row r="444">
      <c r="A444" s="61"/>
      <c r="B444" s="61"/>
      <c r="F444" s="61"/>
      <c r="G444" s="61"/>
      <c r="I444" s="62"/>
      <c r="J444" s="63"/>
      <c r="K444" s="63"/>
      <c r="L444" s="63"/>
      <c r="M444" s="63"/>
      <c r="N444" s="64"/>
      <c r="O444" s="74"/>
      <c r="P444" s="74"/>
      <c r="Q444" s="74"/>
      <c r="R444" s="61"/>
      <c r="T444" s="61"/>
      <c r="U444" s="61"/>
    </row>
    <row r="445">
      <c r="A445" s="61"/>
      <c r="B445" s="61"/>
      <c r="F445" s="61"/>
      <c r="G445" s="61"/>
      <c r="I445" s="62"/>
      <c r="J445" s="63"/>
      <c r="K445" s="63"/>
      <c r="L445" s="63"/>
      <c r="M445" s="63"/>
      <c r="N445" s="64"/>
      <c r="O445" s="74"/>
      <c r="P445" s="74"/>
      <c r="Q445" s="74"/>
      <c r="R445" s="61"/>
      <c r="T445" s="61"/>
      <c r="U445" s="61"/>
    </row>
    <row r="446">
      <c r="A446" s="61"/>
      <c r="B446" s="61"/>
      <c r="F446" s="61"/>
      <c r="G446" s="61"/>
      <c r="I446" s="62"/>
      <c r="J446" s="63"/>
      <c r="K446" s="63"/>
      <c r="L446" s="63"/>
      <c r="M446" s="63"/>
      <c r="N446" s="64"/>
      <c r="O446" s="74"/>
      <c r="P446" s="74"/>
      <c r="Q446" s="74"/>
      <c r="R446" s="61"/>
      <c r="T446" s="61"/>
      <c r="U446" s="61"/>
    </row>
    <row r="447">
      <c r="A447" s="61"/>
      <c r="B447" s="61"/>
      <c r="F447" s="61"/>
      <c r="G447" s="61"/>
      <c r="I447" s="62"/>
      <c r="J447" s="63"/>
      <c r="K447" s="63"/>
      <c r="L447" s="63"/>
      <c r="M447" s="63"/>
      <c r="N447" s="64"/>
      <c r="O447" s="74"/>
      <c r="P447" s="74"/>
      <c r="Q447" s="74"/>
      <c r="R447" s="61"/>
      <c r="T447" s="61"/>
      <c r="U447" s="61"/>
    </row>
    <row r="448">
      <c r="A448" s="61"/>
      <c r="B448" s="61"/>
      <c r="F448" s="61"/>
      <c r="G448" s="61"/>
      <c r="I448" s="62"/>
      <c r="J448" s="63"/>
      <c r="K448" s="63"/>
      <c r="L448" s="63"/>
      <c r="M448" s="63"/>
      <c r="N448" s="64"/>
      <c r="O448" s="74"/>
      <c r="P448" s="74"/>
      <c r="Q448" s="74"/>
      <c r="R448" s="61"/>
      <c r="T448" s="61"/>
      <c r="U448" s="61"/>
    </row>
    <row r="449">
      <c r="A449" s="61"/>
      <c r="B449" s="61"/>
      <c r="F449" s="61"/>
      <c r="G449" s="61"/>
      <c r="I449" s="62"/>
      <c r="J449" s="63"/>
      <c r="K449" s="63"/>
      <c r="L449" s="63"/>
      <c r="M449" s="63"/>
      <c r="N449" s="64"/>
      <c r="O449" s="74"/>
      <c r="P449" s="74"/>
      <c r="Q449" s="74"/>
      <c r="R449" s="61"/>
      <c r="T449" s="61"/>
      <c r="U449" s="61"/>
    </row>
    <row r="450">
      <c r="A450" s="61"/>
      <c r="B450" s="61"/>
      <c r="F450" s="61"/>
      <c r="G450" s="61"/>
      <c r="I450" s="62"/>
      <c r="J450" s="63"/>
      <c r="K450" s="63"/>
      <c r="L450" s="63"/>
      <c r="M450" s="63"/>
      <c r="N450" s="64"/>
      <c r="O450" s="74"/>
      <c r="P450" s="74"/>
      <c r="Q450" s="74"/>
      <c r="R450" s="61"/>
      <c r="T450" s="61"/>
      <c r="U450" s="61"/>
    </row>
    <row r="451">
      <c r="A451" s="61"/>
      <c r="B451" s="61"/>
      <c r="F451" s="61"/>
      <c r="G451" s="61"/>
      <c r="I451" s="62"/>
      <c r="J451" s="63"/>
      <c r="K451" s="63"/>
      <c r="L451" s="63"/>
      <c r="M451" s="63"/>
      <c r="N451" s="64"/>
      <c r="O451" s="74"/>
      <c r="P451" s="74"/>
      <c r="Q451" s="74"/>
      <c r="R451" s="61"/>
      <c r="T451" s="61"/>
      <c r="U451" s="61"/>
    </row>
    <row r="452">
      <c r="A452" s="61"/>
      <c r="B452" s="61"/>
      <c r="F452" s="61"/>
      <c r="G452" s="61"/>
      <c r="I452" s="62"/>
      <c r="J452" s="63"/>
      <c r="K452" s="63"/>
      <c r="L452" s="63"/>
      <c r="M452" s="63"/>
      <c r="N452" s="64"/>
      <c r="O452" s="74"/>
      <c r="P452" s="74"/>
      <c r="Q452" s="74"/>
      <c r="R452" s="61"/>
      <c r="T452" s="61"/>
      <c r="U452" s="61"/>
    </row>
    <row r="453">
      <c r="A453" s="61"/>
      <c r="B453" s="61"/>
      <c r="F453" s="61"/>
      <c r="G453" s="61"/>
      <c r="I453" s="62"/>
      <c r="J453" s="63"/>
      <c r="K453" s="63"/>
      <c r="L453" s="63"/>
      <c r="M453" s="63"/>
      <c r="N453" s="64"/>
      <c r="O453" s="74"/>
      <c r="P453" s="74"/>
      <c r="Q453" s="74"/>
      <c r="R453" s="61"/>
      <c r="T453" s="61"/>
      <c r="U453" s="61"/>
    </row>
    <row r="454">
      <c r="A454" s="61"/>
      <c r="B454" s="61"/>
      <c r="F454" s="61"/>
      <c r="G454" s="61"/>
      <c r="I454" s="62"/>
      <c r="J454" s="63"/>
      <c r="K454" s="63"/>
      <c r="L454" s="63"/>
      <c r="M454" s="63"/>
      <c r="N454" s="64"/>
      <c r="O454" s="74"/>
      <c r="P454" s="74"/>
      <c r="Q454" s="74"/>
      <c r="R454" s="61"/>
      <c r="T454" s="61"/>
      <c r="U454" s="61"/>
    </row>
    <row r="455">
      <c r="A455" s="61"/>
      <c r="B455" s="61"/>
      <c r="F455" s="61"/>
      <c r="G455" s="61"/>
      <c r="I455" s="62"/>
      <c r="J455" s="63"/>
      <c r="K455" s="63"/>
      <c r="L455" s="63"/>
      <c r="M455" s="63"/>
      <c r="N455" s="64"/>
      <c r="O455" s="74"/>
      <c r="P455" s="74"/>
      <c r="Q455" s="74"/>
      <c r="R455" s="61"/>
      <c r="T455" s="61"/>
      <c r="U455" s="61"/>
    </row>
    <row r="456">
      <c r="A456" s="61"/>
      <c r="B456" s="61"/>
      <c r="F456" s="61"/>
      <c r="G456" s="61"/>
      <c r="I456" s="62"/>
      <c r="J456" s="63"/>
      <c r="K456" s="63"/>
      <c r="L456" s="63"/>
      <c r="M456" s="63"/>
      <c r="N456" s="64"/>
      <c r="O456" s="74"/>
      <c r="P456" s="74"/>
      <c r="Q456" s="74"/>
      <c r="R456" s="61"/>
      <c r="T456" s="61"/>
      <c r="U456" s="61"/>
    </row>
    <row r="457">
      <c r="A457" s="61"/>
      <c r="B457" s="61"/>
      <c r="F457" s="61"/>
      <c r="G457" s="61"/>
      <c r="I457" s="62"/>
      <c r="J457" s="63"/>
      <c r="K457" s="63"/>
      <c r="L457" s="63"/>
      <c r="M457" s="63"/>
      <c r="N457" s="64"/>
      <c r="O457" s="74"/>
      <c r="P457" s="74"/>
      <c r="Q457" s="74"/>
      <c r="R457" s="61"/>
      <c r="T457" s="61"/>
      <c r="U457" s="61"/>
    </row>
    <row r="458">
      <c r="A458" s="61"/>
      <c r="B458" s="61"/>
      <c r="F458" s="61"/>
      <c r="G458" s="61"/>
      <c r="I458" s="62"/>
      <c r="J458" s="63"/>
      <c r="K458" s="63"/>
      <c r="L458" s="63"/>
      <c r="M458" s="63"/>
      <c r="N458" s="64"/>
      <c r="O458" s="74"/>
      <c r="P458" s="74"/>
      <c r="Q458" s="74"/>
      <c r="R458" s="61"/>
      <c r="T458" s="61"/>
      <c r="U458" s="61"/>
    </row>
    <row r="459">
      <c r="A459" s="61"/>
      <c r="B459" s="61"/>
      <c r="F459" s="61"/>
      <c r="G459" s="61"/>
      <c r="I459" s="62"/>
      <c r="J459" s="63"/>
      <c r="K459" s="63"/>
      <c r="L459" s="63"/>
      <c r="M459" s="63"/>
      <c r="N459" s="64"/>
      <c r="O459" s="74"/>
      <c r="P459" s="74"/>
      <c r="Q459" s="74"/>
      <c r="R459" s="61"/>
      <c r="T459" s="61"/>
      <c r="U459" s="61"/>
    </row>
    <row r="460">
      <c r="A460" s="61"/>
      <c r="B460" s="61"/>
      <c r="F460" s="61"/>
      <c r="G460" s="61"/>
      <c r="I460" s="62"/>
      <c r="J460" s="63"/>
      <c r="K460" s="63"/>
      <c r="L460" s="63"/>
      <c r="M460" s="63"/>
      <c r="N460" s="64"/>
      <c r="O460" s="74"/>
      <c r="P460" s="74"/>
      <c r="Q460" s="74"/>
      <c r="R460" s="61"/>
      <c r="T460" s="61"/>
      <c r="U460" s="61"/>
    </row>
    <row r="461">
      <c r="A461" s="61"/>
      <c r="B461" s="61"/>
      <c r="F461" s="61"/>
      <c r="G461" s="61"/>
      <c r="I461" s="62"/>
      <c r="J461" s="63"/>
      <c r="K461" s="63"/>
      <c r="L461" s="63"/>
      <c r="M461" s="63"/>
      <c r="N461" s="64"/>
      <c r="O461" s="74"/>
      <c r="P461" s="74"/>
      <c r="Q461" s="74"/>
      <c r="R461" s="61"/>
      <c r="T461" s="61"/>
      <c r="U461" s="61"/>
    </row>
    <row r="462">
      <c r="A462" s="61"/>
      <c r="B462" s="61"/>
      <c r="F462" s="61"/>
      <c r="G462" s="61"/>
      <c r="I462" s="62"/>
      <c r="J462" s="63"/>
      <c r="K462" s="63"/>
      <c r="L462" s="63"/>
      <c r="M462" s="63"/>
      <c r="N462" s="64"/>
      <c r="O462" s="74"/>
      <c r="P462" s="74"/>
      <c r="Q462" s="74"/>
      <c r="R462" s="61"/>
      <c r="T462" s="61"/>
      <c r="U462" s="61"/>
    </row>
    <row r="463">
      <c r="A463" s="61"/>
      <c r="B463" s="61"/>
      <c r="F463" s="61"/>
      <c r="G463" s="61"/>
      <c r="I463" s="62"/>
      <c r="J463" s="63"/>
      <c r="K463" s="63"/>
      <c r="L463" s="63"/>
      <c r="M463" s="63"/>
      <c r="N463" s="64"/>
      <c r="O463" s="74"/>
      <c r="P463" s="74"/>
      <c r="Q463" s="74"/>
      <c r="R463" s="61"/>
      <c r="T463" s="61"/>
      <c r="U463" s="61"/>
    </row>
    <row r="464">
      <c r="A464" s="61"/>
      <c r="B464" s="61"/>
      <c r="F464" s="61"/>
      <c r="G464" s="61"/>
      <c r="I464" s="62"/>
      <c r="J464" s="63"/>
      <c r="K464" s="63"/>
      <c r="L464" s="63"/>
      <c r="M464" s="63"/>
      <c r="N464" s="64"/>
      <c r="O464" s="74"/>
      <c r="P464" s="74"/>
      <c r="Q464" s="74"/>
      <c r="R464" s="61"/>
      <c r="T464" s="61"/>
      <c r="U464" s="61"/>
    </row>
    <row r="465">
      <c r="A465" s="61"/>
      <c r="B465" s="61"/>
      <c r="F465" s="61"/>
      <c r="G465" s="61"/>
      <c r="I465" s="62"/>
      <c r="J465" s="63"/>
      <c r="K465" s="63"/>
      <c r="L465" s="63"/>
      <c r="M465" s="63"/>
      <c r="N465" s="64"/>
      <c r="O465" s="74"/>
      <c r="P465" s="74"/>
      <c r="Q465" s="74"/>
      <c r="R465" s="61"/>
      <c r="T465" s="61"/>
      <c r="U465" s="61"/>
    </row>
    <row r="466">
      <c r="A466" s="61"/>
      <c r="B466" s="61"/>
      <c r="F466" s="61"/>
      <c r="G466" s="61"/>
      <c r="I466" s="62"/>
      <c r="J466" s="63"/>
      <c r="K466" s="63"/>
      <c r="L466" s="63"/>
      <c r="M466" s="63"/>
      <c r="N466" s="64"/>
      <c r="O466" s="74"/>
      <c r="P466" s="74"/>
      <c r="Q466" s="74"/>
      <c r="R466" s="61"/>
      <c r="T466" s="61"/>
      <c r="U466" s="61"/>
    </row>
    <row r="467">
      <c r="A467" s="61"/>
      <c r="B467" s="61"/>
      <c r="F467" s="61"/>
      <c r="G467" s="61"/>
      <c r="I467" s="62"/>
      <c r="J467" s="63"/>
      <c r="K467" s="63"/>
      <c r="L467" s="63"/>
      <c r="M467" s="63"/>
      <c r="N467" s="64"/>
      <c r="O467" s="74"/>
      <c r="P467" s="74"/>
      <c r="Q467" s="74"/>
      <c r="R467" s="61"/>
      <c r="T467" s="61"/>
      <c r="U467" s="61"/>
    </row>
    <row r="468">
      <c r="A468" s="61"/>
      <c r="B468" s="61"/>
      <c r="F468" s="61"/>
      <c r="G468" s="61"/>
      <c r="I468" s="62"/>
      <c r="J468" s="63"/>
      <c r="K468" s="63"/>
      <c r="L468" s="63"/>
      <c r="M468" s="63"/>
      <c r="N468" s="64"/>
      <c r="O468" s="74"/>
      <c r="P468" s="74"/>
      <c r="Q468" s="74"/>
      <c r="R468" s="61"/>
      <c r="T468" s="61"/>
      <c r="U468" s="61"/>
    </row>
    <row r="469">
      <c r="A469" s="61"/>
      <c r="B469" s="61"/>
      <c r="F469" s="61"/>
      <c r="G469" s="61"/>
      <c r="I469" s="62"/>
      <c r="J469" s="63"/>
      <c r="K469" s="63"/>
      <c r="L469" s="63"/>
      <c r="M469" s="63"/>
      <c r="N469" s="64"/>
      <c r="O469" s="74"/>
      <c r="P469" s="74"/>
      <c r="Q469" s="74"/>
      <c r="R469" s="61"/>
      <c r="T469" s="61"/>
      <c r="U469" s="61"/>
    </row>
    <row r="470">
      <c r="A470" s="61"/>
      <c r="B470" s="61"/>
      <c r="F470" s="61"/>
      <c r="G470" s="61"/>
      <c r="I470" s="62"/>
      <c r="J470" s="63"/>
      <c r="K470" s="63"/>
      <c r="L470" s="63"/>
      <c r="M470" s="63"/>
      <c r="N470" s="64"/>
      <c r="O470" s="74"/>
      <c r="P470" s="74"/>
      <c r="Q470" s="74"/>
      <c r="R470" s="61"/>
      <c r="T470" s="61"/>
      <c r="U470" s="61"/>
    </row>
    <row r="471">
      <c r="A471" s="61"/>
      <c r="B471" s="61"/>
      <c r="F471" s="61"/>
      <c r="G471" s="61"/>
      <c r="I471" s="62"/>
      <c r="J471" s="63"/>
      <c r="K471" s="63"/>
      <c r="L471" s="63"/>
      <c r="M471" s="63"/>
      <c r="N471" s="64"/>
      <c r="O471" s="74"/>
      <c r="P471" s="74"/>
      <c r="Q471" s="74"/>
      <c r="R471" s="61"/>
      <c r="T471" s="61"/>
      <c r="U471" s="61"/>
    </row>
    <row r="472">
      <c r="A472" s="61"/>
      <c r="B472" s="61"/>
      <c r="F472" s="61"/>
      <c r="G472" s="61"/>
      <c r="I472" s="62"/>
      <c r="J472" s="63"/>
      <c r="K472" s="63"/>
      <c r="L472" s="63"/>
      <c r="M472" s="63"/>
      <c r="N472" s="64"/>
      <c r="O472" s="74"/>
      <c r="P472" s="74"/>
      <c r="Q472" s="74"/>
      <c r="R472" s="61"/>
      <c r="T472" s="61"/>
      <c r="U472" s="61"/>
    </row>
    <row r="473">
      <c r="A473" s="61"/>
      <c r="B473" s="61"/>
      <c r="F473" s="61"/>
      <c r="G473" s="61"/>
      <c r="I473" s="62"/>
      <c r="J473" s="63"/>
      <c r="K473" s="63"/>
      <c r="L473" s="63"/>
      <c r="M473" s="63"/>
      <c r="N473" s="64"/>
      <c r="O473" s="74"/>
      <c r="P473" s="74"/>
      <c r="Q473" s="74"/>
      <c r="R473" s="61"/>
      <c r="T473" s="61"/>
      <c r="U473" s="61"/>
    </row>
    <row r="474">
      <c r="A474" s="61"/>
      <c r="B474" s="61"/>
      <c r="F474" s="61"/>
      <c r="G474" s="61"/>
      <c r="I474" s="62"/>
      <c r="J474" s="63"/>
      <c r="K474" s="63"/>
      <c r="L474" s="63"/>
      <c r="M474" s="63"/>
      <c r="N474" s="64"/>
      <c r="O474" s="74"/>
      <c r="P474" s="74"/>
      <c r="Q474" s="74"/>
      <c r="R474" s="61"/>
      <c r="T474" s="61"/>
      <c r="U474" s="61"/>
    </row>
    <row r="475">
      <c r="A475" s="61"/>
      <c r="B475" s="61"/>
      <c r="F475" s="61"/>
      <c r="G475" s="61"/>
      <c r="I475" s="62"/>
      <c r="J475" s="63"/>
      <c r="K475" s="63"/>
      <c r="L475" s="63"/>
      <c r="M475" s="63"/>
      <c r="N475" s="64"/>
      <c r="O475" s="74"/>
      <c r="P475" s="74"/>
      <c r="Q475" s="74"/>
      <c r="R475" s="61"/>
      <c r="T475" s="61"/>
      <c r="U475" s="61"/>
    </row>
    <row r="476">
      <c r="A476" s="61"/>
      <c r="B476" s="61"/>
      <c r="F476" s="61"/>
      <c r="G476" s="61"/>
      <c r="I476" s="62"/>
      <c r="J476" s="63"/>
      <c r="K476" s="63"/>
      <c r="L476" s="63"/>
      <c r="M476" s="63"/>
      <c r="N476" s="64"/>
      <c r="O476" s="74"/>
      <c r="P476" s="74"/>
      <c r="Q476" s="74"/>
      <c r="R476" s="61"/>
      <c r="T476" s="61"/>
      <c r="U476" s="61"/>
    </row>
    <row r="477">
      <c r="A477" s="61"/>
      <c r="B477" s="61"/>
      <c r="F477" s="61"/>
      <c r="G477" s="61"/>
      <c r="I477" s="62"/>
      <c r="J477" s="63"/>
      <c r="K477" s="63"/>
      <c r="L477" s="63"/>
      <c r="M477" s="63"/>
      <c r="N477" s="64"/>
      <c r="O477" s="74"/>
      <c r="P477" s="74"/>
      <c r="Q477" s="74"/>
      <c r="R477" s="61"/>
      <c r="T477" s="61"/>
      <c r="U477" s="61"/>
    </row>
    <row r="478">
      <c r="A478" s="61"/>
      <c r="B478" s="61"/>
      <c r="F478" s="61"/>
      <c r="G478" s="61"/>
      <c r="I478" s="62"/>
      <c r="J478" s="63"/>
      <c r="K478" s="63"/>
      <c r="L478" s="63"/>
      <c r="M478" s="63"/>
      <c r="N478" s="64"/>
      <c r="O478" s="74"/>
      <c r="P478" s="74"/>
      <c r="Q478" s="74"/>
      <c r="R478" s="61"/>
      <c r="T478" s="61"/>
      <c r="U478" s="61"/>
    </row>
    <row r="479">
      <c r="A479" s="61"/>
      <c r="B479" s="61"/>
      <c r="F479" s="61"/>
      <c r="G479" s="61"/>
      <c r="I479" s="62"/>
      <c r="J479" s="63"/>
      <c r="K479" s="63"/>
      <c r="L479" s="63"/>
      <c r="M479" s="63"/>
      <c r="N479" s="64"/>
      <c r="O479" s="74"/>
      <c r="P479" s="74"/>
      <c r="Q479" s="74"/>
      <c r="R479" s="61"/>
      <c r="T479" s="61"/>
      <c r="U479" s="61"/>
    </row>
    <row r="480">
      <c r="A480" s="61"/>
      <c r="B480" s="61"/>
      <c r="F480" s="61"/>
      <c r="G480" s="61"/>
      <c r="I480" s="62"/>
      <c r="J480" s="63"/>
      <c r="K480" s="63"/>
      <c r="L480" s="63"/>
      <c r="M480" s="63"/>
      <c r="N480" s="64"/>
      <c r="O480" s="74"/>
      <c r="P480" s="74"/>
      <c r="Q480" s="74"/>
      <c r="R480" s="61"/>
      <c r="T480" s="61"/>
      <c r="U480" s="61"/>
    </row>
    <row r="481">
      <c r="A481" s="61"/>
      <c r="B481" s="61"/>
      <c r="F481" s="61"/>
      <c r="G481" s="61"/>
      <c r="I481" s="62"/>
      <c r="J481" s="63"/>
      <c r="K481" s="63"/>
      <c r="L481" s="63"/>
      <c r="M481" s="63"/>
      <c r="N481" s="64"/>
      <c r="O481" s="74"/>
      <c r="P481" s="74"/>
      <c r="Q481" s="74"/>
      <c r="R481" s="61"/>
      <c r="T481" s="61"/>
      <c r="U481" s="61"/>
    </row>
    <row r="482">
      <c r="A482" s="61"/>
      <c r="B482" s="61"/>
      <c r="F482" s="61"/>
      <c r="G482" s="61"/>
      <c r="I482" s="62"/>
      <c r="J482" s="63"/>
      <c r="K482" s="63"/>
      <c r="L482" s="63"/>
      <c r="M482" s="63"/>
      <c r="N482" s="64"/>
      <c r="O482" s="74"/>
      <c r="P482" s="74"/>
      <c r="Q482" s="74"/>
      <c r="R482" s="61"/>
      <c r="T482" s="61"/>
      <c r="U482" s="61"/>
    </row>
    <row r="483">
      <c r="A483" s="61"/>
      <c r="B483" s="61"/>
      <c r="F483" s="61"/>
      <c r="G483" s="61"/>
      <c r="I483" s="62"/>
      <c r="J483" s="63"/>
      <c r="K483" s="63"/>
      <c r="L483" s="63"/>
      <c r="M483" s="63"/>
      <c r="N483" s="64"/>
      <c r="O483" s="74"/>
      <c r="P483" s="74"/>
      <c r="Q483" s="74"/>
      <c r="R483" s="61"/>
      <c r="T483" s="61"/>
      <c r="U483" s="61"/>
    </row>
    <row r="484">
      <c r="A484" s="61"/>
      <c r="B484" s="61"/>
      <c r="F484" s="61"/>
      <c r="G484" s="61"/>
      <c r="I484" s="62"/>
      <c r="J484" s="63"/>
      <c r="K484" s="63"/>
      <c r="L484" s="63"/>
      <c r="M484" s="63"/>
      <c r="N484" s="64"/>
      <c r="O484" s="74"/>
      <c r="P484" s="74"/>
      <c r="Q484" s="74"/>
      <c r="R484" s="61"/>
      <c r="T484" s="61"/>
      <c r="U484" s="61"/>
    </row>
    <row r="485">
      <c r="A485" s="61"/>
      <c r="B485" s="61"/>
      <c r="F485" s="61"/>
      <c r="G485" s="61"/>
      <c r="I485" s="62"/>
      <c r="J485" s="63"/>
      <c r="K485" s="63"/>
      <c r="L485" s="63"/>
      <c r="M485" s="63"/>
      <c r="N485" s="64"/>
      <c r="O485" s="74"/>
      <c r="P485" s="74"/>
      <c r="Q485" s="74"/>
      <c r="R485" s="61"/>
      <c r="T485" s="61"/>
      <c r="U485" s="61"/>
    </row>
    <row r="486">
      <c r="A486" s="61"/>
      <c r="B486" s="61"/>
      <c r="F486" s="61"/>
      <c r="G486" s="61"/>
      <c r="I486" s="62"/>
      <c r="J486" s="63"/>
      <c r="K486" s="63"/>
      <c r="L486" s="63"/>
      <c r="M486" s="63"/>
      <c r="N486" s="64"/>
      <c r="O486" s="74"/>
      <c r="P486" s="74"/>
      <c r="Q486" s="74"/>
      <c r="R486" s="61"/>
      <c r="T486" s="61"/>
      <c r="U486" s="61"/>
    </row>
    <row r="487">
      <c r="A487" s="61"/>
      <c r="B487" s="61"/>
      <c r="F487" s="61"/>
      <c r="G487" s="61"/>
      <c r="I487" s="62"/>
      <c r="J487" s="63"/>
      <c r="K487" s="63"/>
      <c r="L487" s="63"/>
      <c r="M487" s="63"/>
      <c r="N487" s="64"/>
      <c r="O487" s="74"/>
      <c r="P487" s="74"/>
      <c r="Q487" s="74"/>
      <c r="R487" s="61"/>
      <c r="T487" s="61"/>
      <c r="U487" s="61"/>
    </row>
    <row r="488">
      <c r="A488" s="61"/>
      <c r="B488" s="61"/>
      <c r="F488" s="61"/>
      <c r="G488" s="61"/>
      <c r="I488" s="62"/>
      <c r="J488" s="63"/>
      <c r="K488" s="63"/>
      <c r="L488" s="63"/>
      <c r="M488" s="63"/>
      <c r="N488" s="64"/>
      <c r="O488" s="74"/>
      <c r="P488" s="74"/>
      <c r="Q488" s="74"/>
      <c r="R488" s="61"/>
      <c r="T488" s="61"/>
      <c r="U488" s="61"/>
    </row>
    <row r="489">
      <c r="A489" s="61"/>
      <c r="B489" s="61"/>
      <c r="F489" s="61"/>
      <c r="G489" s="61"/>
      <c r="I489" s="62"/>
      <c r="J489" s="63"/>
      <c r="K489" s="63"/>
      <c r="L489" s="63"/>
      <c r="M489" s="63"/>
      <c r="N489" s="64"/>
      <c r="O489" s="74"/>
      <c r="P489" s="74"/>
      <c r="Q489" s="74"/>
      <c r="R489" s="61"/>
      <c r="T489" s="61"/>
      <c r="U489" s="61"/>
    </row>
    <row r="490">
      <c r="A490" s="61"/>
      <c r="B490" s="61"/>
      <c r="F490" s="61"/>
      <c r="G490" s="61"/>
      <c r="I490" s="62"/>
      <c r="J490" s="63"/>
      <c r="K490" s="63"/>
      <c r="L490" s="63"/>
      <c r="M490" s="63"/>
      <c r="N490" s="64"/>
      <c r="O490" s="74"/>
      <c r="P490" s="74"/>
      <c r="Q490" s="74"/>
      <c r="R490" s="61"/>
      <c r="T490" s="61"/>
      <c r="U490" s="61"/>
    </row>
    <row r="491">
      <c r="A491" s="61"/>
      <c r="B491" s="61"/>
      <c r="F491" s="61"/>
      <c r="G491" s="61"/>
      <c r="I491" s="62"/>
      <c r="J491" s="63"/>
      <c r="K491" s="63"/>
      <c r="L491" s="63"/>
      <c r="M491" s="63"/>
      <c r="N491" s="64"/>
      <c r="O491" s="74"/>
      <c r="P491" s="74"/>
      <c r="Q491" s="74"/>
      <c r="R491" s="61"/>
      <c r="T491" s="61"/>
      <c r="U491" s="61"/>
    </row>
    <row r="492">
      <c r="A492" s="61"/>
      <c r="B492" s="61"/>
      <c r="F492" s="61"/>
      <c r="G492" s="61"/>
      <c r="I492" s="62"/>
      <c r="J492" s="63"/>
      <c r="K492" s="63"/>
      <c r="L492" s="63"/>
      <c r="M492" s="63"/>
      <c r="N492" s="64"/>
      <c r="O492" s="74"/>
      <c r="P492" s="74"/>
      <c r="Q492" s="74"/>
      <c r="R492" s="61"/>
      <c r="T492" s="61"/>
      <c r="U492" s="61"/>
    </row>
    <row r="493">
      <c r="A493" s="61"/>
      <c r="B493" s="61"/>
      <c r="F493" s="61"/>
      <c r="G493" s="61"/>
      <c r="I493" s="62"/>
      <c r="J493" s="63"/>
      <c r="K493" s="63"/>
      <c r="L493" s="63"/>
      <c r="M493" s="63"/>
      <c r="N493" s="64"/>
      <c r="O493" s="74"/>
      <c r="P493" s="74"/>
      <c r="Q493" s="74"/>
      <c r="R493" s="61"/>
      <c r="T493" s="61"/>
      <c r="U493" s="61"/>
    </row>
    <row r="494">
      <c r="A494" s="61"/>
      <c r="B494" s="61"/>
      <c r="F494" s="61"/>
      <c r="G494" s="61"/>
      <c r="I494" s="62"/>
      <c r="J494" s="63"/>
      <c r="K494" s="63"/>
      <c r="L494" s="63"/>
      <c r="M494" s="63"/>
      <c r="N494" s="64"/>
      <c r="O494" s="74"/>
      <c r="P494" s="74"/>
      <c r="Q494" s="74"/>
      <c r="R494" s="61"/>
      <c r="T494" s="61"/>
      <c r="U494" s="61"/>
    </row>
    <row r="495">
      <c r="A495" s="61"/>
      <c r="B495" s="61"/>
      <c r="F495" s="61"/>
      <c r="G495" s="61"/>
      <c r="I495" s="62"/>
      <c r="J495" s="63"/>
      <c r="K495" s="63"/>
      <c r="L495" s="63"/>
      <c r="M495" s="63"/>
      <c r="N495" s="64"/>
      <c r="O495" s="74"/>
      <c r="P495" s="74"/>
      <c r="Q495" s="74"/>
      <c r="R495" s="61"/>
      <c r="T495" s="61"/>
      <c r="U495" s="61"/>
    </row>
    <row r="496">
      <c r="A496" s="61"/>
      <c r="B496" s="61"/>
      <c r="F496" s="61"/>
      <c r="G496" s="61"/>
      <c r="I496" s="62"/>
      <c r="J496" s="63"/>
      <c r="K496" s="63"/>
      <c r="L496" s="63"/>
      <c r="M496" s="63"/>
      <c r="N496" s="64"/>
      <c r="O496" s="74"/>
      <c r="P496" s="74"/>
      <c r="Q496" s="74"/>
      <c r="R496" s="61"/>
      <c r="T496" s="61"/>
      <c r="U496" s="61"/>
    </row>
    <row r="497">
      <c r="A497" s="61"/>
      <c r="B497" s="61"/>
      <c r="F497" s="61"/>
      <c r="G497" s="61"/>
      <c r="I497" s="62"/>
      <c r="J497" s="63"/>
      <c r="K497" s="63"/>
      <c r="L497" s="63"/>
      <c r="M497" s="63"/>
      <c r="N497" s="64"/>
      <c r="O497" s="74"/>
      <c r="P497" s="74"/>
      <c r="Q497" s="74"/>
      <c r="R497" s="61"/>
      <c r="T497" s="61"/>
      <c r="U497" s="61"/>
    </row>
    <row r="498">
      <c r="A498" s="61"/>
      <c r="B498" s="61"/>
      <c r="F498" s="61"/>
      <c r="G498" s="61"/>
      <c r="I498" s="62"/>
      <c r="J498" s="63"/>
      <c r="K498" s="63"/>
      <c r="L498" s="63"/>
      <c r="M498" s="63"/>
      <c r="N498" s="64"/>
      <c r="O498" s="74"/>
      <c r="P498" s="74"/>
      <c r="Q498" s="74"/>
      <c r="R498" s="61"/>
      <c r="T498" s="61"/>
      <c r="U498" s="61"/>
    </row>
    <row r="499">
      <c r="A499" s="61"/>
      <c r="B499" s="61"/>
      <c r="F499" s="61"/>
      <c r="G499" s="61"/>
      <c r="I499" s="62"/>
      <c r="J499" s="63"/>
      <c r="K499" s="63"/>
      <c r="L499" s="63"/>
      <c r="M499" s="63"/>
      <c r="N499" s="64"/>
      <c r="O499" s="74"/>
      <c r="P499" s="74"/>
      <c r="Q499" s="74"/>
      <c r="R499" s="61"/>
      <c r="T499" s="61"/>
      <c r="U499" s="61"/>
    </row>
    <row r="500">
      <c r="A500" s="61"/>
      <c r="B500" s="61"/>
      <c r="F500" s="61"/>
      <c r="G500" s="61"/>
      <c r="I500" s="62"/>
      <c r="J500" s="63"/>
      <c r="K500" s="63"/>
      <c r="L500" s="63"/>
      <c r="M500" s="63"/>
      <c r="N500" s="64"/>
      <c r="O500" s="74"/>
      <c r="P500" s="74"/>
      <c r="Q500" s="74"/>
      <c r="R500" s="61"/>
      <c r="T500" s="61"/>
      <c r="U500" s="61"/>
    </row>
    <row r="501">
      <c r="A501" s="61"/>
      <c r="B501" s="61"/>
      <c r="F501" s="61"/>
      <c r="G501" s="61"/>
      <c r="I501" s="62"/>
      <c r="J501" s="63"/>
      <c r="K501" s="63"/>
      <c r="L501" s="63"/>
      <c r="M501" s="63"/>
      <c r="N501" s="64"/>
      <c r="O501" s="74"/>
      <c r="P501" s="74"/>
      <c r="Q501" s="74"/>
      <c r="R501" s="61"/>
      <c r="T501" s="61"/>
      <c r="U501" s="61"/>
    </row>
    <row r="502">
      <c r="A502" s="61"/>
      <c r="B502" s="61"/>
      <c r="F502" s="61"/>
      <c r="G502" s="61"/>
      <c r="I502" s="62"/>
      <c r="J502" s="63"/>
      <c r="K502" s="63"/>
      <c r="L502" s="63"/>
      <c r="M502" s="63"/>
      <c r="N502" s="64"/>
      <c r="O502" s="74"/>
      <c r="P502" s="74"/>
      <c r="Q502" s="74"/>
      <c r="R502" s="61"/>
      <c r="T502" s="61"/>
      <c r="U502" s="61"/>
    </row>
    <row r="503">
      <c r="A503" s="61"/>
      <c r="B503" s="61"/>
      <c r="F503" s="61"/>
      <c r="G503" s="61"/>
      <c r="I503" s="62"/>
      <c r="J503" s="63"/>
      <c r="K503" s="63"/>
      <c r="L503" s="63"/>
      <c r="M503" s="63"/>
      <c r="N503" s="64"/>
      <c r="O503" s="74"/>
      <c r="P503" s="74"/>
      <c r="Q503" s="74"/>
      <c r="R503" s="61"/>
      <c r="T503" s="61"/>
      <c r="U503" s="61"/>
    </row>
    <row r="504">
      <c r="A504" s="61"/>
      <c r="B504" s="61"/>
      <c r="F504" s="61"/>
      <c r="G504" s="61"/>
      <c r="I504" s="62"/>
      <c r="J504" s="63"/>
      <c r="K504" s="63"/>
      <c r="L504" s="63"/>
      <c r="M504" s="63"/>
      <c r="N504" s="64"/>
      <c r="O504" s="74"/>
      <c r="P504" s="74"/>
      <c r="Q504" s="74"/>
      <c r="R504" s="61"/>
      <c r="T504" s="61"/>
      <c r="U504" s="61"/>
    </row>
    <row r="505">
      <c r="A505" s="61"/>
      <c r="B505" s="61"/>
      <c r="F505" s="61"/>
      <c r="G505" s="61"/>
      <c r="I505" s="62"/>
      <c r="J505" s="63"/>
      <c r="K505" s="63"/>
      <c r="L505" s="63"/>
      <c r="M505" s="63"/>
      <c r="N505" s="64"/>
      <c r="O505" s="74"/>
      <c r="P505" s="74"/>
      <c r="Q505" s="74"/>
      <c r="R505" s="61"/>
      <c r="T505" s="61"/>
      <c r="U505" s="61"/>
    </row>
    <row r="506">
      <c r="A506" s="61"/>
      <c r="B506" s="61"/>
      <c r="F506" s="61"/>
      <c r="G506" s="61"/>
      <c r="I506" s="62"/>
      <c r="J506" s="63"/>
      <c r="K506" s="63"/>
      <c r="L506" s="63"/>
      <c r="M506" s="63"/>
      <c r="N506" s="64"/>
      <c r="O506" s="74"/>
      <c r="P506" s="74"/>
      <c r="Q506" s="74"/>
      <c r="R506" s="61"/>
      <c r="T506" s="61"/>
      <c r="U506" s="61"/>
    </row>
    <row r="507">
      <c r="A507" s="61"/>
      <c r="B507" s="61"/>
      <c r="F507" s="61"/>
      <c r="G507" s="61"/>
      <c r="I507" s="62"/>
      <c r="J507" s="63"/>
      <c r="K507" s="63"/>
      <c r="L507" s="63"/>
      <c r="M507" s="63"/>
      <c r="N507" s="64"/>
      <c r="O507" s="74"/>
      <c r="P507" s="74"/>
      <c r="Q507" s="74"/>
      <c r="R507" s="61"/>
      <c r="T507" s="61"/>
      <c r="U507" s="61"/>
    </row>
    <row r="508">
      <c r="A508" s="61"/>
      <c r="B508" s="61"/>
      <c r="F508" s="61"/>
      <c r="G508" s="61"/>
      <c r="I508" s="62"/>
      <c r="J508" s="63"/>
      <c r="K508" s="63"/>
      <c r="L508" s="63"/>
      <c r="M508" s="63"/>
      <c r="N508" s="64"/>
      <c r="O508" s="74"/>
      <c r="P508" s="74"/>
      <c r="Q508" s="74"/>
      <c r="R508" s="61"/>
      <c r="T508" s="61"/>
      <c r="U508" s="61"/>
    </row>
    <row r="509">
      <c r="A509" s="61"/>
      <c r="B509" s="61"/>
      <c r="F509" s="61"/>
      <c r="G509" s="61"/>
      <c r="I509" s="62"/>
      <c r="J509" s="63"/>
      <c r="K509" s="63"/>
      <c r="L509" s="63"/>
      <c r="M509" s="63"/>
      <c r="N509" s="64"/>
      <c r="O509" s="74"/>
      <c r="P509" s="74"/>
      <c r="Q509" s="74"/>
      <c r="R509" s="61"/>
      <c r="T509" s="61"/>
      <c r="U509" s="61"/>
    </row>
    <row r="510">
      <c r="A510" s="61"/>
      <c r="B510" s="61"/>
      <c r="F510" s="61"/>
      <c r="G510" s="61"/>
      <c r="I510" s="62"/>
      <c r="J510" s="63"/>
      <c r="K510" s="63"/>
      <c r="L510" s="63"/>
      <c r="M510" s="63"/>
      <c r="N510" s="64"/>
      <c r="O510" s="74"/>
      <c r="P510" s="74"/>
      <c r="Q510" s="74"/>
      <c r="R510" s="61"/>
      <c r="T510" s="61"/>
      <c r="U510" s="61"/>
    </row>
    <row r="511">
      <c r="A511" s="61"/>
      <c r="B511" s="61"/>
      <c r="F511" s="61"/>
      <c r="G511" s="61"/>
      <c r="I511" s="62"/>
      <c r="J511" s="63"/>
      <c r="K511" s="63"/>
      <c r="L511" s="63"/>
      <c r="M511" s="63"/>
      <c r="N511" s="64"/>
      <c r="O511" s="74"/>
      <c r="P511" s="74"/>
      <c r="Q511" s="74"/>
      <c r="R511" s="61"/>
      <c r="T511" s="61"/>
      <c r="U511" s="61"/>
    </row>
    <row r="512">
      <c r="A512" s="61"/>
      <c r="B512" s="61"/>
      <c r="F512" s="61"/>
      <c r="G512" s="61"/>
      <c r="I512" s="62"/>
      <c r="J512" s="63"/>
      <c r="K512" s="63"/>
      <c r="L512" s="63"/>
      <c r="M512" s="63"/>
      <c r="N512" s="64"/>
      <c r="O512" s="74"/>
      <c r="P512" s="74"/>
      <c r="Q512" s="74"/>
      <c r="R512" s="61"/>
      <c r="T512" s="61"/>
      <c r="U512" s="61"/>
    </row>
    <row r="513">
      <c r="A513" s="61"/>
      <c r="B513" s="61"/>
      <c r="F513" s="61"/>
      <c r="G513" s="61"/>
      <c r="I513" s="62"/>
      <c r="J513" s="63"/>
      <c r="K513" s="63"/>
      <c r="L513" s="63"/>
      <c r="M513" s="63"/>
      <c r="N513" s="64"/>
      <c r="O513" s="74"/>
      <c r="P513" s="74"/>
      <c r="Q513" s="74"/>
      <c r="R513" s="61"/>
      <c r="T513" s="61"/>
      <c r="U513" s="61"/>
    </row>
    <row r="514">
      <c r="A514" s="61"/>
      <c r="B514" s="61"/>
      <c r="F514" s="61"/>
      <c r="G514" s="61"/>
      <c r="I514" s="62"/>
      <c r="J514" s="63"/>
      <c r="K514" s="63"/>
      <c r="L514" s="63"/>
      <c r="M514" s="63"/>
      <c r="N514" s="64"/>
      <c r="O514" s="74"/>
      <c r="P514" s="74"/>
      <c r="Q514" s="74"/>
      <c r="R514" s="61"/>
      <c r="T514" s="61"/>
      <c r="U514" s="61"/>
    </row>
    <row r="515">
      <c r="A515" s="61"/>
      <c r="B515" s="61"/>
      <c r="F515" s="61"/>
      <c r="G515" s="61"/>
      <c r="I515" s="62"/>
      <c r="J515" s="63"/>
      <c r="K515" s="63"/>
      <c r="L515" s="63"/>
      <c r="M515" s="63"/>
      <c r="N515" s="64"/>
      <c r="O515" s="74"/>
      <c r="P515" s="74"/>
      <c r="Q515" s="74"/>
      <c r="R515" s="61"/>
      <c r="T515" s="61"/>
      <c r="U515" s="61"/>
    </row>
    <row r="516">
      <c r="A516" s="61"/>
      <c r="B516" s="61"/>
      <c r="F516" s="61"/>
      <c r="G516" s="61"/>
      <c r="I516" s="62"/>
      <c r="J516" s="63"/>
      <c r="K516" s="63"/>
      <c r="L516" s="63"/>
      <c r="M516" s="63"/>
      <c r="N516" s="64"/>
      <c r="O516" s="74"/>
      <c r="P516" s="74"/>
      <c r="Q516" s="74"/>
      <c r="R516" s="61"/>
      <c r="T516" s="61"/>
      <c r="U516" s="61"/>
    </row>
    <row r="517">
      <c r="A517" s="61"/>
      <c r="B517" s="61"/>
      <c r="F517" s="61"/>
      <c r="G517" s="61"/>
      <c r="I517" s="62"/>
      <c r="J517" s="63"/>
      <c r="K517" s="63"/>
      <c r="L517" s="63"/>
      <c r="M517" s="63"/>
      <c r="N517" s="64"/>
      <c r="O517" s="74"/>
      <c r="P517" s="74"/>
      <c r="Q517" s="74"/>
      <c r="R517" s="61"/>
      <c r="T517" s="61"/>
      <c r="U517" s="61"/>
    </row>
    <row r="518">
      <c r="A518" s="61"/>
      <c r="B518" s="61"/>
      <c r="F518" s="61"/>
      <c r="G518" s="61"/>
      <c r="I518" s="62"/>
      <c r="J518" s="63"/>
      <c r="K518" s="63"/>
      <c r="L518" s="63"/>
      <c r="M518" s="63"/>
      <c r="N518" s="64"/>
      <c r="O518" s="74"/>
      <c r="P518" s="74"/>
      <c r="Q518" s="74"/>
      <c r="R518" s="61"/>
      <c r="T518" s="61"/>
      <c r="U518" s="61"/>
    </row>
    <row r="519">
      <c r="A519" s="61"/>
      <c r="B519" s="61"/>
      <c r="F519" s="61"/>
      <c r="G519" s="61"/>
      <c r="I519" s="62"/>
      <c r="J519" s="63"/>
      <c r="K519" s="63"/>
      <c r="L519" s="63"/>
      <c r="M519" s="63"/>
      <c r="N519" s="64"/>
      <c r="O519" s="74"/>
      <c r="P519" s="74"/>
      <c r="Q519" s="74"/>
      <c r="R519" s="61"/>
      <c r="T519" s="61"/>
      <c r="U519" s="61"/>
    </row>
    <row r="520">
      <c r="A520" s="61"/>
      <c r="B520" s="61"/>
      <c r="F520" s="61"/>
      <c r="G520" s="61"/>
      <c r="I520" s="62"/>
      <c r="J520" s="63"/>
      <c r="K520" s="63"/>
      <c r="L520" s="63"/>
      <c r="M520" s="63"/>
      <c r="N520" s="64"/>
      <c r="O520" s="74"/>
      <c r="P520" s="74"/>
      <c r="Q520" s="74"/>
      <c r="R520" s="61"/>
      <c r="T520" s="61"/>
      <c r="U520" s="61"/>
    </row>
    <row r="521">
      <c r="A521" s="61"/>
      <c r="B521" s="61"/>
      <c r="F521" s="61"/>
      <c r="G521" s="61"/>
      <c r="I521" s="62"/>
      <c r="J521" s="63"/>
      <c r="K521" s="63"/>
      <c r="L521" s="63"/>
      <c r="M521" s="63"/>
      <c r="N521" s="64"/>
      <c r="O521" s="74"/>
      <c r="P521" s="74"/>
      <c r="Q521" s="74"/>
      <c r="R521" s="61"/>
      <c r="T521" s="61"/>
      <c r="U521" s="61"/>
    </row>
    <row r="522">
      <c r="A522" s="61"/>
      <c r="B522" s="61"/>
      <c r="F522" s="61"/>
      <c r="G522" s="61"/>
      <c r="I522" s="62"/>
      <c r="J522" s="63"/>
      <c r="K522" s="63"/>
      <c r="L522" s="63"/>
      <c r="M522" s="63"/>
      <c r="N522" s="64"/>
      <c r="O522" s="74"/>
      <c r="P522" s="74"/>
      <c r="Q522" s="74"/>
      <c r="R522" s="61"/>
      <c r="T522" s="61"/>
      <c r="U522" s="61"/>
    </row>
    <row r="523">
      <c r="A523" s="61"/>
      <c r="B523" s="61"/>
      <c r="F523" s="61"/>
      <c r="G523" s="61"/>
      <c r="I523" s="62"/>
      <c r="J523" s="63"/>
      <c r="K523" s="63"/>
      <c r="L523" s="63"/>
      <c r="M523" s="63"/>
      <c r="N523" s="64"/>
      <c r="O523" s="74"/>
      <c r="P523" s="74"/>
      <c r="Q523" s="74"/>
      <c r="R523" s="61"/>
      <c r="T523" s="61"/>
      <c r="U523" s="61"/>
    </row>
    <row r="524">
      <c r="A524" s="61"/>
      <c r="B524" s="61"/>
      <c r="F524" s="61"/>
      <c r="G524" s="61"/>
      <c r="I524" s="62"/>
      <c r="J524" s="63"/>
      <c r="K524" s="63"/>
      <c r="L524" s="63"/>
      <c r="M524" s="63"/>
      <c r="N524" s="64"/>
      <c r="O524" s="74"/>
      <c r="P524" s="74"/>
      <c r="Q524" s="74"/>
      <c r="R524" s="61"/>
      <c r="T524" s="61"/>
      <c r="U524" s="61"/>
    </row>
    <row r="525">
      <c r="A525" s="61"/>
      <c r="B525" s="61"/>
      <c r="F525" s="61"/>
      <c r="G525" s="61"/>
      <c r="I525" s="62"/>
      <c r="J525" s="63"/>
      <c r="K525" s="63"/>
      <c r="L525" s="63"/>
      <c r="M525" s="63"/>
      <c r="N525" s="64"/>
      <c r="O525" s="74"/>
      <c r="P525" s="74"/>
      <c r="Q525" s="74"/>
      <c r="R525" s="61"/>
      <c r="T525" s="61"/>
      <c r="U525" s="61"/>
    </row>
    <row r="526">
      <c r="A526" s="61"/>
      <c r="B526" s="61"/>
      <c r="F526" s="61"/>
      <c r="G526" s="61"/>
      <c r="I526" s="62"/>
      <c r="J526" s="63"/>
      <c r="K526" s="63"/>
      <c r="L526" s="63"/>
      <c r="M526" s="63"/>
      <c r="N526" s="64"/>
      <c r="O526" s="74"/>
      <c r="P526" s="74"/>
      <c r="Q526" s="74"/>
      <c r="R526" s="61"/>
      <c r="T526" s="61"/>
      <c r="U526" s="61"/>
    </row>
    <row r="527">
      <c r="A527" s="61"/>
      <c r="B527" s="61"/>
      <c r="F527" s="61"/>
      <c r="G527" s="61"/>
      <c r="I527" s="62"/>
      <c r="J527" s="63"/>
      <c r="K527" s="63"/>
      <c r="L527" s="63"/>
      <c r="M527" s="63"/>
      <c r="N527" s="64"/>
      <c r="O527" s="74"/>
      <c r="P527" s="74"/>
      <c r="Q527" s="74"/>
      <c r="R527" s="61"/>
      <c r="T527" s="61"/>
      <c r="U527" s="61"/>
    </row>
    <row r="528">
      <c r="A528" s="61"/>
      <c r="B528" s="61"/>
      <c r="F528" s="61"/>
      <c r="G528" s="61"/>
      <c r="I528" s="62"/>
      <c r="J528" s="63"/>
      <c r="K528" s="63"/>
      <c r="L528" s="63"/>
      <c r="M528" s="63"/>
      <c r="N528" s="64"/>
      <c r="O528" s="74"/>
      <c r="P528" s="74"/>
      <c r="Q528" s="74"/>
      <c r="R528" s="61"/>
      <c r="T528" s="61"/>
      <c r="U528" s="61"/>
    </row>
    <row r="529">
      <c r="A529" s="61"/>
      <c r="B529" s="61"/>
      <c r="F529" s="61"/>
      <c r="G529" s="61"/>
      <c r="I529" s="62"/>
      <c r="J529" s="63"/>
      <c r="K529" s="63"/>
      <c r="L529" s="63"/>
      <c r="M529" s="63"/>
      <c r="N529" s="64"/>
      <c r="O529" s="74"/>
      <c r="P529" s="74"/>
      <c r="Q529" s="74"/>
      <c r="R529" s="61"/>
      <c r="T529" s="61"/>
      <c r="U529" s="61"/>
    </row>
    <row r="530">
      <c r="A530" s="61"/>
      <c r="B530" s="61"/>
      <c r="F530" s="61"/>
      <c r="G530" s="61"/>
      <c r="I530" s="62"/>
      <c r="J530" s="63"/>
      <c r="K530" s="63"/>
      <c r="L530" s="63"/>
      <c r="M530" s="63"/>
      <c r="N530" s="64"/>
      <c r="O530" s="74"/>
      <c r="P530" s="74"/>
      <c r="Q530" s="74"/>
      <c r="R530" s="61"/>
      <c r="T530" s="61"/>
      <c r="U530" s="61"/>
    </row>
    <row r="531">
      <c r="A531" s="61"/>
      <c r="B531" s="61"/>
      <c r="F531" s="61"/>
      <c r="G531" s="61"/>
      <c r="I531" s="62"/>
      <c r="J531" s="63"/>
      <c r="K531" s="63"/>
      <c r="L531" s="63"/>
      <c r="M531" s="63"/>
      <c r="N531" s="64"/>
      <c r="O531" s="74"/>
      <c r="P531" s="74"/>
      <c r="Q531" s="74"/>
      <c r="R531" s="61"/>
      <c r="T531" s="61"/>
      <c r="U531" s="61"/>
    </row>
    <row r="532">
      <c r="A532" s="61"/>
      <c r="B532" s="61"/>
      <c r="F532" s="61"/>
      <c r="G532" s="61"/>
      <c r="I532" s="62"/>
      <c r="J532" s="63"/>
      <c r="K532" s="63"/>
      <c r="L532" s="63"/>
      <c r="M532" s="63"/>
      <c r="N532" s="64"/>
      <c r="O532" s="74"/>
      <c r="P532" s="74"/>
      <c r="Q532" s="74"/>
      <c r="R532" s="61"/>
      <c r="T532" s="61"/>
      <c r="U532" s="61"/>
    </row>
    <row r="533">
      <c r="A533" s="61"/>
      <c r="B533" s="61"/>
      <c r="F533" s="61"/>
      <c r="G533" s="61"/>
      <c r="I533" s="62"/>
      <c r="J533" s="63"/>
      <c r="K533" s="63"/>
      <c r="L533" s="63"/>
      <c r="M533" s="63"/>
      <c r="N533" s="64"/>
      <c r="O533" s="74"/>
      <c r="P533" s="74"/>
      <c r="Q533" s="74"/>
      <c r="R533" s="61"/>
      <c r="T533" s="61"/>
      <c r="U533" s="61"/>
    </row>
    <row r="534">
      <c r="A534" s="61"/>
      <c r="B534" s="61"/>
      <c r="F534" s="61"/>
      <c r="G534" s="61"/>
      <c r="I534" s="62"/>
      <c r="J534" s="63"/>
      <c r="K534" s="63"/>
      <c r="L534" s="63"/>
      <c r="M534" s="63"/>
      <c r="N534" s="64"/>
      <c r="O534" s="74"/>
      <c r="P534" s="74"/>
      <c r="Q534" s="74"/>
      <c r="R534" s="61"/>
      <c r="T534" s="61"/>
      <c r="U534" s="61"/>
    </row>
    <row r="535">
      <c r="A535" s="61"/>
      <c r="B535" s="61"/>
      <c r="F535" s="61"/>
      <c r="G535" s="61"/>
      <c r="I535" s="62"/>
      <c r="J535" s="63"/>
      <c r="K535" s="63"/>
      <c r="L535" s="63"/>
      <c r="M535" s="63"/>
      <c r="N535" s="64"/>
      <c r="O535" s="74"/>
      <c r="P535" s="74"/>
      <c r="Q535" s="74"/>
      <c r="R535" s="61"/>
      <c r="T535" s="61"/>
      <c r="U535" s="61"/>
    </row>
    <row r="536">
      <c r="A536" s="61"/>
      <c r="B536" s="61"/>
      <c r="F536" s="61"/>
      <c r="G536" s="61"/>
      <c r="I536" s="62"/>
      <c r="J536" s="63"/>
      <c r="K536" s="63"/>
      <c r="L536" s="63"/>
      <c r="M536" s="63"/>
      <c r="N536" s="64"/>
      <c r="O536" s="74"/>
      <c r="P536" s="74"/>
      <c r="Q536" s="74"/>
      <c r="R536" s="61"/>
      <c r="T536" s="61"/>
      <c r="U536" s="61"/>
    </row>
    <row r="537">
      <c r="A537" s="61"/>
      <c r="B537" s="61"/>
      <c r="F537" s="61"/>
      <c r="G537" s="61"/>
      <c r="I537" s="62"/>
      <c r="J537" s="63"/>
      <c r="K537" s="63"/>
      <c r="L537" s="63"/>
      <c r="M537" s="63"/>
      <c r="N537" s="64"/>
      <c r="O537" s="74"/>
      <c r="P537" s="74"/>
      <c r="Q537" s="74"/>
      <c r="R537" s="61"/>
      <c r="T537" s="61"/>
      <c r="U537" s="61"/>
    </row>
    <row r="538">
      <c r="A538" s="61"/>
      <c r="B538" s="61"/>
      <c r="F538" s="61"/>
      <c r="G538" s="61"/>
      <c r="I538" s="62"/>
      <c r="J538" s="63"/>
      <c r="K538" s="63"/>
      <c r="L538" s="63"/>
      <c r="M538" s="63"/>
      <c r="N538" s="64"/>
      <c r="O538" s="74"/>
      <c r="P538" s="74"/>
      <c r="Q538" s="74"/>
      <c r="R538" s="61"/>
      <c r="T538" s="61"/>
      <c r="U538" s="61"/>
    </row>
    <row r="539">
      <c r="A539" s="61"/>
      <c r="B539" s="61"/>
      <c r="F539" s="61"/>
      <c r="G539" s="61"/>
      <c r="I539" s="62"/>
      <c r="J539" s="63"/>
      <c r="K539" s="63"/>
      <c r="L539" s="63"/>
      <c r="M539" s="63"/>
      <c r="N539" s="64"/>
      <c r="O539" s="74"/>
      <c r="P539" s="74"/>
      <c r="Q539" s="74"/>
      <c r="R539" s="61"/>
      <c r="T539" s="61"/>
      <c r="U539" s="61"/>
    </row>
    <row r="540">
      <c r="A540" s="61"/>
      <c r="B540" s="61"/>
      <c r="F540" s="61"/>
      <c r="G540" s="61"/>
      <c r="I540" s="62"/>
      <c r="J540" s="63"/>
      <c r="K540" s="63"/>
      <c r="L540" s="63"/>
      <c r="M540" s="63"/>
      <c r="N540" s="64"/>
      <c r="O540" s="74"/>
      <c r="P540" s="74"/>
      <c r="Q540" s="74"/>
      <c r="R540" s="61"/>
      <c r="T540" s="61"/>
      <c r="U540" s="61"/>
    </row>
    <row r="541">
      <c r="A541" s="61"/>
      <c r="B541" s="61"/>
      <c r="F541" s="61"/>
      <c r="G541" s="61"/>
      <c r="I541" s="62"/>
      <c r="J541" s="63"/>
      <c r="K541" s="63"/>
      <c r="L541" s="63"/>
      <c r="M541" s="63"/>
      <c r="N541" s="64"/>
      <c r="O541" s="74"/>
      <c r="P541" s="74"/>
      <c r="Q541" s="74"/>
      <c r="R541" s="61"/>
      <c r="T541" s="61"/>
      <c r="U541" s="61"/>
    </row>
    <row r="542">
      <c r="A542" s="61"/>
      <c r="B542" s="61"/>
      <c r="F542" s="61"/>
      <c r="G542" s="61"/>
      <c r="I542" s="62"/>
      <c r="J542" s="63"/>
      <c r="K542" s="63"/>
      <c r="L542" s="63"/>
      <c r="M542" s="63"/>
      <c r="N542" s="64"/>
      <c r="O542" s="74"/>
      <c r="P542" s="74"/>
      <c r="Q542" s="74"/>
      <c r="R542" s="61"/>
      <c r="T542" s="61"/>
      <c r="U542" s="61"/>
    </row>
    <row r="543">
      <c r="A543" s="61"/>
      <c r="B543" s="61"/>
      <c r="F543" s="61"/>
      <c r="G543" s="61"/>
      <c r="I543" s="62"/>
      <c r="J543" s="63"/>
      <c r="K543" s="63"/>
      <c r="L543" s="63"/>
      <c r="M543" s="63"/>
      <c r="N543" s="64"/>
      <c r="O543" s="74"/>
      <c r="P543" s="74"/>
      <c r="Q543" s="74"/>
      <c r="R543" s="61"/>
      <c r="T543" s="61"/>
      <c r="U543" s="61"/>
    </row>
    <row r="544">
      <c r="A544" s="61"/>
      <c r="B544" s="61"/>
      <c r="F544" s="61"/>
      <c r="G544" s="61"/>
      <c r="I544" s="62"/>
      <c r="J544" s="63"/>
      <c r="K544" s="63"/>
      <c r="L544" s="63"/>
      <c r="M544" s="63"/>
      <c r="N544" s="64"/>
      <c r="O544" s="74"/>
      <c r="P544" s="74"/>
      <c r="Q544" s="74"/>
      <c r="R544" s="61"/>
      <c r="T544" s="61"/>
      <c r="U544" s="61"/>
    </row>
    <row r="545">
      <c r="A545" s="61"/>
      <c r="B545" s="61"/>
      <c r="F545" s="61"/>
      <c r="G545" s="61"/>
      <c r="I545" s="62"/>
      <c r="J545" s="63"/>
      <c r="K545" s="63"/>
      <c r="L545" s="63"/>
      <c r="M545" s="63"/>
      <c r="N545" s="64"/>
      <c r="O545" s="74"/>
      <c r="P545" s="74"/>
      <c r="Q545" s="74"/>
      <c r="R545" s="61"/>
      <c r="T545" s="61"/>
      <c r="U545" s="61"/>
    </row>
    <row r="546">
      <c r="A546" s="61"/>
      <c r="B546" s="61"/>
      <c r="F546" s="61"/>
      <c r="G546" s="61"/>
      <c r="I546" s="62"/>
      <c r="J546" s="63"/>
      <c r="K546" s="63"/>
      <c r="L546" s="63"/>
      <c r="M546" s="63"/>
      <c r="N546" s="64"/>
      <c r="O546" s="74"/>
      <c r="P546" s="74"/>
      <c r="Q546" s="74"/>
      <c r="R546" s="61"/>
      <c r="T546" s="61"/>
      <c r="U546" s="61"/>
    </row>
    <row r="547">
      <c r="A547" s="61"/>
      <c r="B547" s="61"/>
      <c r="F547" s="61"/>
      <c r="G547" s="61"/>
      <c r="I547" s="62"/>
      <c r="J547" s="63"/>
      <c r="K547" s="63"/>
      <c r="L547" s="63"/>
      <c r="M547" s="63"/>
      <c r="N547" s="64"/>
      <c r="O547" s="74"/>
      <c r="P547" s="74"/>
      <c r="Q547" s="74"/>
      <c r="R547" s="61"/>
      <c r="T547" s="61"/>
      <c r="U547" s="61"/>
    </row>
    <row r="548">
      <c r="A548" s="61"/>
      <c r="B548" s="61"/>
      <c r="F548" s="61"/>
      <c r="G548" s="61"/>
      <c r="I548" s="62"/>
      <c r="J548" s="63"/>
      <c r="K548" s="63"/>
      <c r="L548" s="63"/>
      <c r="M548" s="63"/>
      <c r="N548" s="64"/>
      <c r="O548" s="74"/>
      <c r="P548" s="74"/>
      <c r="Q548" s="74"/>
      <c r="R548" s="61"/>
      <c r="T548" s="61"/>
      <c r="U548" s="61"/>
    </row>
    <row r="549">
      <c r="A549" s="61"/>
      <c r="B549" s="61"/>
      <c r="F549" s="61"/>
      <c r="G549" s="61"/>
      <c r="I549" s="62"/>
      <c r="J549" s="63"/>
      <c r="K549" s="63"/>
      <c r="L549" s="63"/>
      <c r="M549" s="63"/>
      <c r="N549" s="64"/>
      <c r="O549" s="74"/>
      <c r="P549" s="74"/>
      <c r="Q549" s="74"/>
      <c r="R549" s="61"/>
      <c r="T549" s="61"/>
      <c r="U549" s="61"/>
    </row>
    <row r="550">
      <c r="A550" s="61"/>
      <c r="B550" s="61"/>
      <c r="F550" s="61"/>
      <c r="G550" s="61"/>
      <c r="I550" s="62"/>
      <c r="J550" s="63"/>
      <c r="K550" s="63"/>
      <c r="L550" s="63"/>
      <c r="M550" s="63"/>
      <c r="N550" s="64"/>
      <c r="O550" s="74"/>
      <c r="P550" s="74"/>
      <c r="Q550" s="74"/>
      <c r="R550" s="61"/>
      <c r="T550" s="61"/>
      <c r="U550" s="61"/>
    </row>
    <row r="551">
      <c r="A551" s="61"/>
      <c r="B551" s="61"/>
      <c r="F551" s="61"/>
      <c r="G551" s="61"/>
      <c r="I551" s="62"/>
      <c r="J551" s="63"/>
      <c r="K551" s="63"/>
      <c r="L551" s="63"/>
      <c r="M551" s="63"/>
      <c r="N551" s="64"/>
      <c r="O551" s="74"/>
      <c r="P551" s="74"/>
      <c r="Q551" s="74"/>
      <c r="R551" s="61"/>
      <c r="T551" s="61"/>
      <c r="U551" s="61"/>
    </row>
    <row r="552">
      <c r="A552" s="61"/>
      <c r="B552" s="61"/>
      <c r="F552" s="61"/>
      <c r="G552" s="61"/>
      <c r="I552" s="62"/>
      <c r="J552" s="63"/>
      <c r="K552" s="63"/>
      <c r="L552" s="63"/>
      <c r="M552" s="63"/>
      <c r="N552" s="64"/>
      <c r="O552" s="74"/>
      <c r="P552" s="74"/>
      <c r="Q552" s="74"/>
      <c r="R552" s="61"/>
      <c r="T552" s="61"/>
      <c r="U552" s="61"/>
    </row>
    <row r="553">
      <c r="A553" s="61"/>
      <c r="B553" s="61"/>
      <c r="F553" s="61"/>
      <c r="G553" s="61"/>
      <c r="I553" s="62"/>
      <c r="J553" s="63"/>
      <c r="K553" s="63"/>
      <c r="L553" s="63"/>
      <c r="M553" s="63"/>
      <c r="N553" s="64"/>
      <c r="O553" s="74"/>
      <c r="P553" s="74"/>
      <c r="Q553" s="74"/>
      <c r="R553" s="61"/>
      <c r="T553" s="61"/>
      <c r="U553" s="61"/>
    </row>
    <row r="554">
      <c r="A554" s="61"/>
      <c r="B554" s="61"/>
      <c r="F554" s="61"/>
      <c r="G554" s="61"/>
      <c r="I554" s="62"/>
      <c r="J554" s="63"/>
      <c r="K554" s="63"/>
      <c r="L554" s="63"/>
      <c r="M554" s="63"/>
      <c r="N554" s="64"/>
      <c r="O554" s="74"/>
      <c r="P554" s="74"/>
      <c r="Q554" s="74"/>
      <c r="R554" s="61"/>
      <c r="T554" s="61"/>
      <c r="U554" s="61"/>
    </row>
    <row r="555">
      <c r="A555" s="61"/>
      <c r="B555" s="61"/>
      <c r="F555" s="61"/>
      <c r="G555" s="61"/>
      <c r="I555" s="62"/>
      <c r="J555" s="63"/>
      <c r="K555" s="63"/>
      <c r="L555" s="63"/>
      <c r="M555" s="63"/>
      <c r="N555" s="64"/>
      <c r="O555" s="74"/>
      <c r="P555" s="74"/>
      <c r="Q555" s="74"/>
      <c r="R555" s="61"/>
      <c r="T555" s="61"/>
      <c r="U555" s="61"/>
    </row>
    <row r="556">
      <c r="A556" s="61"/>
      <c r="B556" s="61"/>
      <c r="F556" s="61"/>
      <c r="G556" s="61"/>
      <c r="I556" s="62"/>
      <c r="J556" s="63"/>
      <c r="K556" s="63"/>
      <c r="L556" s="63"/>
      <c r="M556" s="63"/>
      <c r="N556" s="64"/>
      <c r="O556" s="74"/>
      <c r="P556" s="74"/>
      <c r="Q556" s="74"/>
      <c r="R556" s="61"/>
      <c r="T556" s="61"/>
      <c r="U556" s="61"/>
    </row>
    <row r="557">
      <c r="A557" s="61"/>
      <c r="B557" s="61"/>
      <c r="F557" s="61"/>
      <c r="G557" s="61"/>
      <c r="I557" s="62"/>
      <c r="J557" s="63"/>
      <c r="K557" s="63"/>
      <c r="L557" s="63"/>
      <c r="M557" s="63"/>
      <c r="N557" s="64"/>
      <c r="O557" s="74"/>
      <c r="P557" s="74"/>
      <c r="Q557" s="74"/>
      <c r="R557" s="61"/>
      <c r="T557" s="61"/>
      <c r="U557" s="61"/>
    </row>
    <row r="558">
      <c r="A558" s="61"/>
      <c r="B558" s="61"/>
      <c r="F558" s="61"/>
      <c r="G558" s="61"/>
      <c r="I558" s="62"/>
      <c r="J558" s="63"/>
      <c r="K558" s="63"/>
      <c r="L558" s="63"/>
      <c r="M558" s="63"/>
      <c r="N558" s="64"/>
      <c r="O558" s="74"/>
      <c r="P558" s="74"/>
      <c r="Q558" s="74"/>
      <c r="R558" s="61"/>
      <c r="T558" s="61"/>
      <c r="U558" s="61"/>
    </row>
    <row r="559">
      <c r="A559" s="61"/>
      <c r="B559" s="61"/>
      <c r="F559" s="61"/>
      <c r="G559" s="61"/>
      <c r="I559" s="62"/>
      <c r="J559" s="63"/>
      <c r="K559" s="63"/>
      <c r="L559" s="63"/>
      <c r="M559" s="63"/>
      <c r="N559" s="64"/>
      <c r="O559" s="74"/>
      <c r="P559" s="74"/>
      <c r="Q559" s="74"/>
      <c r="R559" s="61"/>
      <c r="T559" s="61"/>
      <c r="U559" s="61"/>
    </row>
    <row r="560">
      <c r="A560" s="61"/>
      <c r="B560" s="61"/>
      <c r="F560" s="61"/>
      <c r="G560" s="61"/>
      <c r="I560" s="62"/>
      <c r="J560" s="63"/>
      <c r="K560" s="63"/>
      <c r="L560" s="63"/>
      <c r="M560" s="63"/>
      <c r="N560" s="64"/>
      <c r="O560" s="74"/>
      <c r="P560" s="74"/>
      <c r="Q560" s="74"/>
      <c r="R560" s="61"/>
      <c r="T560" s="61"/>
      <c r="U560" s="61"/>
    </row>
    <row r="561">
      <c r="A561" s="61"/>
      <c r="B561" s="61"/>
      <c r="F561" s="61"/>
      <c r="G561" s="61"/>
      <c r="I561" s="62"/>
      <c r="J561" s="63"/>
      <c r="K561" s="63"/>
      <c r="L561" s="63"/>
      <c r="M561" s="63"/>
      <c r="N561" s="64"/>
      <c r="O561" s="74"/>
      <c r="P561" s="74"/>
      <c r="Q561" s="74"/>
      <c r="R561" s="61"/>
      <c r="T561" s="61"/>
      <c r="U561" s="61"/>
    </row>
    <row r="562">
      <c r="A562" s="61"/>
      <c r="B562" s="61"/>
      <c r="F562" s="61"/>
      <c r="G562" s="61"/>
      <c r="I562" s="62"/>
      <c r="J562" s="63"/>
      <c r="K562" s="63"/>
      <c r="L562" s="63"/>
      <c r="M562" s="63"/>
      <c r="N562" s="64"/>
      <c r="O562" s="74"/>
      <c r="P562" s="74"/>
      <c r="Q562" s="74"/>
      <c r="R562" s="61"/>
      <c r="T562" s="61"/>
      <c r="U562" s="61"/>
    </row>
    <row r="563">
      <c r="A563" s="61"/>
      <c r="B563" s="61"/>
      <c r="F563" s="61"/>
      <c r="G563" s="61"/>
      <c r="I563" s="62"/>
      <c r="J563" s="63"/>
      <c r="K563" s="63"/>
      <c r="L563" s="63"/>
      <c r="M563" s="63"/>
      <c r="N563" s="64"/>
      <c r="O563" s="74"/>
      <c r="P563" s="74"/>
      <c r="Q563" s="74"/>
      <c r="R563" s="61"/>
      <c r="T563" s="61"/>
      <c r="U563" s="61"/>
    </row>
    <row r="564">
      <c r="A564" s="61"/>
      <c r="B564" s="61"/>
      <c r="F564" s="61"/>
      <c r="G564" s="61"/>
      <c r="I564" s="62"/>
      <c r="J564" s="63"/>
      <c r="K564" s="63"/>
      <c r="L564" s="63"/>
      <c r="M564" s="63"/>
      <c r="N564" s="64"/>
      <c r="O564" s="74"/>
      <c r="P564" s="74"/>
      <c r="Q564" s="74"/>
      <c r="R564" s="61"/>
      <c r="T564" s="61"/>
      <c r="U564" s="61"/>
    </row>
    <row r="565">
      <c r="A565" s="61"/>
      <c r="B565" s="61"/>
      <c r="F565" s="61"/>
      <c r="G565" s="61"/>
      <c r="I565" s="62"/>
      <c r="J565" s="63"/>
      <c r="K565" s="63"/>
      <c r="L565" s="63"/>
      <c r="M565" s="63"/>
      <c r="N565" s="64"/>
      <c r="O565" s="74"/>
      <c r="P565" s="74"/>
      <c r="Q565" s="74"/>
      <c r="R565" s="61"/>
      <c r="T565" s="61"/>
      <c r="U565" s="61"/>
    </row>
    <row r="566">
      <c r="A566" s="61"/>
      <c r="B566" s="61"/>
      <c r="F566" s="61"/>
      <c r="G566" s="61"/>
      <c r="I566" s="62"/>
      <c r="J566" s="63"/>
      <c r="K566" s="63"/>
      <c r="L566" s="63"/>
      <c r="M566" s="63"/>
      <c r="N566" s="64"/>
      <c r="O566" s="74"/>
      <c r="P566" s="74"/>
      <c r="Q566" s="74"/>
      <c r="R566" s="61"/>
      <c r="T566" s="61"/>
      <c r="U566" s="61"/>
    </row>
    <row r="567">
      <c r="A567" s="61"/>
      <c r="B567" s="61"/>
      <c r="F567" s="61"/>
      <c r="G567" s="61"/>
      <c r="I567" s="62"/>
      <c r="J567" s="63"/>
      <c r="K567" s="63"/>
      <c r="L567" s="63"/>
      <c r="M567" s="63"/>
      <c r="N567" s="64"/>
      <c r="O567" s="74"/>
      <c r="P567" s="74"/>
      <c r="Q567" s="74"/>
      <c r="R567" s="61"/>
      <c r="T567" s="61"/>
      <c r="U567" s="61"/>
    </row>
    <row r="568">
      <c r="A568" s="61"/>
      <c r="B568" s="61"/>
      <c r="F568" s="61"/>
      <c r="G568" s="61"/>
      <c r="I568" s="62"/>
      <c r="J568" s="63"/>
      <c r="K568" s="63"/>
      <c r="L568" s="63"/>
      <c r="M568" s="63"/>
      <c r="N568" s="64"/>
      <c r="O568" s="74"/>
      <c r="P568" s="74"/>
      <c r="Q568" s="74"/>
      <c r="R568" s="61"/>
      <c r="T568" s="61"/>
      <c r="U568" s="61"/>
    </row>
    <row r="569">
      <c r="A569" s="61"/>
      <c r="B569" s="61"/>
      <c r="F569" s="61"/>
      <c r="G569" s="61"/>
      <c r="I569" s="62"/>
      <c r="J569" s="63"/>
      <c r="K569" s="63"/>
      <c r="L569" s="63"/>
      <c r="M569" s="63"/>
      <c r="N569" s="64"/>
      <c r="O569" s="74"/>
      <c r="P569" s="74"/>
      <c r="Q569" s="74"/>
      <c r="R569" s="61"/>
      <c r="T569" s="61"/>
      <c r="U569" s="61"/>
    </row>
    <row r="570">
      <c r="A570" s="61"/>
      <c r="B570" s="61"/>
      <c r="F570" s="61"/>
      <c r="G570" s="61"/>
      <c r="I570" s="62"/>
      <c r="J570" s="63"/>
      <c r="K570" s="63"/>
      <c r="L570" s="63"/>
      <c r="M570" s="63"/>
      <c r="N570" s="64"/>
      <c r="O570" s="74"/>
      <c r="P570" s="74"/>
      <c r="Q570" s="74"/>
      <c r="R570" s="61"/>
      <c r="T570" s="61"/>
      <c r="U570" s="61"/>
    </row>
    <row r="571">
      <c r="A571" s="61"/>
      <c r="B571" s="61"/>
      <c r="F571" s="61"/>
      <c r="G571" s="61"/>
      <c r="I571" s="62"/>
      <c r="J571" s="63"/>
      <c r="K571" s="63"/>
      <c r="L571" s="63"/>
      <c r="M571" s="63"/>
      <c r="N571" s="64"/>
      <c r="O571" s="74"/>
      <c r="P571" s="74"/>
      <c r="Q571" s="74"/>
      <c r="R571" s="61"/>
      <c r="T571" s="61"/>
      <c r="U571" s="61"/>
    </row>
    <row r="572">
      <c r="A572" s="61"/>
      <c r="B572" s="61"/>
      <c r="F572" s="61"/>
      <c r="G572" s="61"/>
      <c r="I572" s="62"/>
      <c r="J572" s="63"/>
      <c r="K572" s="63"/>
      <c r="L572" s="63"/>
      <c r="M572" s="63"/>
      <c r="N572" s="64"/>
      <c r="O572" s="74"/>
      <c r="P572" s="74"/>
      <c r="Q572" s="74"/>
      <c r="R572" s="61"/>
      <c r="T572" s="61"/>
      <c r="U572" s="61"/>
    </row>
    <row r="573">
      <c r="A573" s="61"/>
      <c r="B573" s="61"/>
      <c r="F573" s="61"/>
      <c r="G573" s="61"/>
      <c r="I573" s="62"/>
      <c r="J573" s="63"/>
      <c r="K573" s="63"/>
      <c r="L573" s="63"/>
      <c r="M573" s="63"/>
      <c r="N573" s="64"/>
      <c r="O573" s="74"/>
      <c r="P573" s="74"/>
      <c r="Q573" s="74"/>
      <c r="R573" s="61"/>
      <c r="T573" s="61"/>
      <c r="U573" s="61"/>
    </row>
    <row r="574">
      <c r="A574" s="61"/>
      <c r="B574" s="61"/>
      <c r="F574" s="61"/>
      <c r="G574" s="61"/>
      <c r="I574" s="62"/>
      <c r="J574" s="63"/>
      <c r="K574" s="63"/>
      <c r="L574" s="63"/>
      <c r="M574" s="63"/>
      <c r="N574" s="64"/>
      <c r="O574" s="74"/>
      <c r="P574" s="74"/>
      <c r="Q574" s="74"/>
      <c r="R574" s="61"/>
      <c r="T574" s="61"/>
      <c r="U574" s="61"/>
    </row>
    <row r="575">
      <c r="A575" s="61"/>
      <c r="B575" s="61"/>
      <c r="F575" s="61"/>
      <c r="G575" s="61"/>
      <c r="I575" s="62"/>
      <c r="J575" s="63"/>
      <c r="K575" s="63"/>
      <c r="L575" s="63"/>
      <c r="M575" s="63"/>
      <c r="N575" s="64"/>
      <c r="O575" s="74"/>
      <c r="P575" s="74"/>
      <c r="Q575" s="74"/>
      <c r="R575" s="61"/>
      <c r="T575" s="61"/>
      <c r="U575" s="61"/>
    </row>
    <row r="576">
      <c r="A576" s="61"/>
      <c r="B576" s="61"/>
      <c r="F576" s="61"/>
      <c r="G576" s="61"/>
      <c r="I576" s="62"/>
      <c r="J576" s="63"/>
      <c r="K576" s="63"/>
      <c r="L576" s="63"/>
      <c r="M576" s="63"/>
      <c r="N576" s="64"/>
      <c r="O576" s="74"/>
      <c r="P576" s="74"/>
      <c r="Q576" s="74"/>
      <c r="R576" s="61"/>
      <c r="T576" s="61"/>
      <c r="U576" s="61"/>
    </row>
    <row r="577">
      <c r="A577" s="61"/>
      <c r="B577" s="61"/>
      <c r="F577" s="61"/>
      <c r="G577" s="61"/>
      <c r="I577" s="62"/>
      <c r="J577" s="63"/>
      <c r="K577" s="63"/>
      <c r="L577" s="63"/>
      <c r="M577" s="63"/>
      <c r="N577" s="64"/>
      <c r="O577" s="74"/>
      <c r="P577" s="74"/>
      <c r="Q577" s="74"/>
      <c r="R577" s="61"/>
      <c r="T577" s="61"/>
      <c r="U577" s="61"/>
    </row>
    <row r="578">
      <c r="A578" s="61"/>
      <c r="B578" s="61"/>
      <c r="F578" s="61"/>
      <c r="G578" s="61"/>
      <c r="I578" s="62"/>
      <c r="J578" s="63"/>
      <c r="K578" s="63"/>
      <c r="L578" s="63"/>
      <c r="M578" s="63"/>
      <c r="N578" s="64"/>
      <c r="O578" s="74"/>
      <c r="P578" s="74"/>
      <c r="Q578" s="74"/>
      <c r="R578" s="61"/>
      <c r="T578" s="61"/>
      <c r="U578" s="61"/>
    </row>
    <row r="579">
      <c r="A579" s="61"/>
      <c r="B579" s="61"/>
      <c r="F579" s="61"/>
      <c r="G579" s="61"/>
      <c r="I579" s="62"/>
      <c r="J579" s="63"/>
      <c r="K579" s="63"/>
      <c r="L579" s="63"/>
      <c r="M579" s="63"/>
      <c r="N579" s="64"/>
      <c r="O579" s="74"/>
      <c r="P579" s="74"/>
      <c r="Q579" s="74"/>
      <c r="R579" s="61"/>
      <c r="T579" s="61"/>
      <c r="U579" s="61"/>
    </row>
    <row r="580">
      <c r="A580" s="61"/>
      <c r="B580" s="61"/>
      <c r="F580" s="61"/>
      <c r="G580" s="61"/>
      <c r="I580" s="62"/>
      <c r="J580" s="63"/>
      <c r="K580" s="63"/>
      <c r="L580" s="63"/>
      <c r="M580" s="63"/>
      <c r="N580" s="64"/>
      <c r="O580" s="74"/>
      <c r="P580" s="74"/>
      <c r="Q580" s="74"/>
      <c r="R580" s="61"/>
      <c r="T580" s="61"/>
      <c r="U580" s="61"/>
    </row>
    <row r="581">
      <c r="A581" s="61"/>
      <c r="B581" s="61"/>
      <c r="F581" s="61"/>
      <c r="G581" s="61"/>
      <c r="I581" s="62"/>
      <c r="J581" s="63"/>
      <c r="K581" s="63"/>
      <c r="L581" s="63"/>
      <c r="M581" s="63"/>
      <c r="N581" s="64"/>
      <c r="O581" s="74"/>
      <c r="P581" s="74"/>
      <c r="Q581" s="74"/>
      <c r="R581" s="61"/>
      <c r="T581" s="61"/>
      <c r="U581" s="61"/>
    </row>
    <row r="582">
      <c r="A582" s="61"/>
      <c r="B582" s="61"/>
      <c r="F582" s="61"/>
      <c r="G582" s="61"/>
      <c r="I582" s="62"/>
      <c r="J582" s="63"/>
      <c r="K582" s="63"/>
      <c r="L582" s="63"/>
      <c r="M582" s="63"/>
      <c r="N582" s="64"/>
      <c r="O582" s="74"/>
      <c r="P582" s="74"/>
      <c r="Q582" s="74"/>
      <c r="R582" s="61"/>
      <c r="T582" s="61"/>
      <c r="U582" s="61"/>
    </row>
    <row r="583">
      <c r="A583" s="61"/>
      <c r="B583" s="61"/>
      <c r="F583" s="61"/>
      <c r="G583" s="61"/>
      <c r="I583" s="62"/>
      <c r="J583" s="63"/>
      <c r="K583" s="63"/>
      <c r="L583" s="63"/>
      <c r="M583" s="63"/>
      <c r="N583" s="64"/>
      <c r="O583" s="74"/>
      <c r="P583" s="74"/>
      <c r="Q583" s="74"/>
      <c r="R583" s="61"/>
      <c r="T583" s="61"/>
      <c r="U583" s="61"/>
    </row>
    <row r="584">
      <c r="A584" s="61"/>
      <c r="B584" s="61"/>
      <c r="F584" s="61"/>
      <c r="G584" s="61"/>
      <c r="I584" s="62"/>
      <c r="J584" s="63"/>
      <c r="K584" s="63"/>
      <c r="L584" s="63"/>
      <c r="M584" s="63"/>
      <c r="N584" s="64"/>
      <c r="O584" s="74"/>
      <c r="P584" s="74"/>
      <c r="Q584" s="74"/>
      <c r="R584" s="61"/>
      <c r="T584" s="61"/>
      <c r="U584" s="61"/>
    </row>
    <row r="585">
      <c r="A585" s="61"/>
      <c r="B585" s="61"/>
      <c r="F585" s="61"/>
      <c r="G585" s="61"/>
      <c r="I585" s="62"/>
      <c r="J585" s="63"/>
      <c r="K585" s="63"/>
      <c r="L585" s="63"/>
      <c r="M585" s="63"/>
      <c r="N585" s="64"/>
      <c r="O585" s="74"/>
      <c r="P585" s="74"/>
      <c r="Q585" s="74"/>
      <c r="R585" s="61"/>
      <c r="T585" s="61"/>
      <c r="U585" s="61"/>
    </row>
    <row r="586">
      <c r="A586" s="61"/>
      <c r="B586" s="61"/>
      <c r="F586" s="61"/>
      <c r="G586" s="61"/>
      <c r="I586" s="62"/>
      <c r="J586" s="63"/>
      <c r="K586" s="63"/>
      <c r="L586" s="63"/>
      <c r="M586" s="63"/>
      <c r="N586" s="64"/>
      <c r="O586" s="74"/>
      <c r="P586" s="74"/>
      <c r="Q586" s="74"/>
      <c r="R586" s="61"/>
      <c r="T586" s="61"/>
      <c r="U586" s="61"/>
    </row>
    <row r="587">
      <c r="A587" s="61"/>
      <c r="B587" s="61"/>
      <c r="F587" s="61"/>
      <c r="G587" s="61"/>
      <c r="I587" s="62"/>
      <c r="J587" s="63"/>
      <c r="K587" s="63"/>
      <c r="L587" s="63"/>
      <c r="M587" s="63"/>
      <c r="N587" s="64"/>
      <c r="O587" s="74"/>
      <c r="P587" s="74"/>
      <c r="Q587" s="74"/>
      <c r="R587" s="61"/>
      <c r="T587" s="61"/>
      <c r="U587" s="61"/>
    </row>
    <row r="588">
      <c r="A588" s="61"/>
      <c r="B588" s="61"/>
      <c r="F588" s="61"/>
      <c r="G588" s="61"/>
      <c r="I588" s="62"/>
      <c r="J588" s="63"/>
      <c r="K588" s="63"/>
      <c r="L588" s="63"/>
      <c r="M588" s="63"/>
      <c r="N588" s="64"/>
      <c r="O588" s="74"/>
      <c r="P588" s="74"/>
      <c r="Q588" s="74"/>
      <c r="R588" s="61"/>
      <c r="T588" s="61"/>
      <c r="U588" s="61"/>
    </row>
    <row r="589">
      <c r="A589" s="61"/>
      <c r="B589" s="61"/>
      <c r="F589" s="61"/>
      <c r="G589" s="61"/>
      <c r="I589" s="62"/>
      <c r="J589" s="63"/>
      <c r="K589" s="63"/>
      <c r="L589" s="63"/>
      <c r="M589" s="63"/>
      <c r="N589" s="64"/>
      <c r="O589" s="74"/>
      <c r="P589" s="74"/>
      <c r="Q589" s="74"/>
      <c r="R589" s="61"/>
      <c r="T589" s="61"/>
      <c r="U589" s="61"/>
    </row>
    <row r="590">
      <c r="A590" s="61"/>
      <c r="B590" s="61"/>
      <c r="F590" s="61"/>
      <c r="G590" s="61"/>
      <c r="I590" s="62"/>
      <c r="J590" s="63"/>
      <c r="K590" s="63"/>
      <c r="L590" s="63"/>
      <c r="M590" s="63"/>
      <c r="N590" s="64"/>
      <c r="O590" s="74"/>
      <c r="P590" s="74"/>
      <c r="Q590" s="74"/>
      <c r="R590" s="61"/>
      <c r="T590" s="61"/>
      <c r="U590" s="61"/>
    </row>
    <row r="591">
      <c r="A591" s="61"/>
      <c r="B591" s="61"/>
      <c r="F591" s="61"/>
      <c r="G591" s="61"/>
      <c r="I591" s="62"/>
      <c r="J591" s="63"/>
      <c r="K591" s="63"/>
      <c r="L591" s="63"/>
      <c r="M591" s="63"/>
      <c r="N591" s="64"/>
      <c r="O591" s="74"/>
      <c r="P591" s="74"/>
      <c r="Q591" s="74"/>
      <c r="R591" s="61"/>
      <c r="T591" s="61"/>
      <c r="U591" s="61"/>
    </row>
    <row r="592">
      <c r="A592" s="61"/>
      <c r="B592" s="61"/>
      <c r="F592" s="61"/>
      <c r="G592" s="61"/>
      <c r="I592" s="62"/>
      <c r="J592" s="63"/>
      <c r="K592" s="63"/>
      <c r="L592" s="63"/>
      <c r="M592" s="63"/>
      <c r="N592" s="64"/>
      <c r="O592" s="74"/>
      <c r="P592" s="74"/>
      <c r="Q592" s="74"/>
      <c r="R592" s="61"/>
      <c r="T592" s="61"/>
      <c r="U592" s="61"/>
    </row>
    <row r="593">
      <c r="A593" s="61"/>
      <c r="B593" s="61"/>
      <c r="F593" s="61"/>
      <c r="G593" s="61"/>
      <c r="I593" s="62"/>
      <c r="J593" s="63"/>
      <c r="K593" s="63"/>
      <c r="L593" s="63"/>
      <c r="M593" s="63"/>
      <c r="N593" s="64"/>
      <c r="O593" s="74"/>
      <c r="P593" s="74"/>
      <c r="Q593" s="74"/>
      <c r="R593" s="61"/>
      <c r="T593" s="61"/>
      <c r="U593" s="61"/>
    </row>
    <row r="594">
      <c r="A594" s="61"/>
      <c r="B594" s="61"/>
      <c r="F594" s="61"/>
      <c r="G594" s="61"/>
      <c r="I594" s="62"/>
      <c r="J594" s="63"/>
      <c r="K594" s="63"/>
      <c r="L594" s="63"/>
      <c r="M594" s="63"/>
      <c r="N594" s="64"/>
      <c r="O594" s="74"/>
      <c r="P594" s="74"/>
      <c r="Q594" s="74"/>
      <c r="R594" s="61"/>
      <c r="T594" s="61"/>
      <c r="U594" s="61"/>
    </row>
    <row r="595">
      <c r="A595" s="61"/>
      <c r="B595" s="61"/>
      <c r="F595" s="61"/>
      <c r="G595" s="61"/>
      <c r="I595" s="62"/>
      <c r="J595" s="63"/>
      <c r="K595" s="63"/>
      <c r="L595" s="63"/>
      <c r="M595" s="63"/>
      <c r="N595" s="64"/>
      <c r="O595" s="74"/>
      <c r="P595" s="74"/>
      <c r="Q595" s="74"/>
      <c r="R595" s="61"/>
      <c r="T595" s="61"/>
      <c r="U595" s="61"/>
    </row>
    <row r="596">
      <c r="A596" s="61"/>
      <c r="B596" s="61"/>
      <c r="F596" s="61"/>
      <c r="G596" s="61"/>
      <c r="I596" s="62"/>
      <c r="J596" s="63"/>
      <c r="K596" s="63"/>
      <c r="L596" s="63"/>
      <c r="M596" s="63"/>
      <c r="N596" s="64"/>
      <c r="O596" s="74"/>
      <c r="P596" s="74"/>
      <c r="Q596" s="74"/>
      <c r="R596" s="61"/>
      <c r="T596" s="61"/>
      <c r="U596" s="61"/>
    </row>
    <row r="597">
      <c r="A597" s="61"/>
      <c r="B597" s="61"/>
      <c r="F597" s="61"/>
      <c r="G597" s="61"/>
      <c r="I597" s="62"/>
      <c r="J597" s="63"/>
      <c r="K597" s="63"/>
      <c r="L597" s="63"/>
      <c r="M597" s="63"/>
      <c r="N597" s="64"/>
      <c r="O597" s="74"/>
      <c r="P597" s="74"/>
      <c r="Q597" s="74"/>
      <c r="R597" s="61"/>
      <c r="T597" s="61"/>
      <c r="U597" s="61"/>
    </row>
    <row r="598">
      <c r="A598" s="61"/>
      <c r="B598" s="61"/>
      <c r="F598" s="61"/>
      <c r="G598" s="61"/>
      <c r="I598" s="62"/>
      <c r="J598" s="63"/>
      <c r="K598" s="63"/>
      <c r="L598" s="63"/>
      <c r="M598" s="63"/>
      <c r="N598" s="64"/>
      <c r="O598" s="74"/>
      <c r="P598" s="74"/>
      <c r="Q598" s="74"/>
      <c r="R598" s="61"/>
      <c r="T598" s="61"/>
      <c r="U598" s="61"/>
    </row>
    <row r="599">
      <c r="A599" s="61"/>
      <c r="B599" s="61"/>
      <c r="F599" s="61"/>
      <c r="G599" s="61"/>
      <c r="I599" s="62"/>
      <c r="J599" s="63"/>
      <c r="K599" s="63"/>
      <c r="L599" s="63"/>
      <c r="M599" s="63"/>
      <c r="N599" s="64"/>
      <c r="O599" s="74"/>
      <c r="P599" s="74"/>
      <c r="Q599" s="74"/>
      <c r="R599" s="61"/>
      <c r="T599" s="61"/>
      <c r="U599" s="61"/>
    </row>
    <row r="600">
      <c r="A600" s="61"/>
      <c r="B600" s="61"/>
      <c r="F600" s="61"/>
      <c r="G600" s="61"/>
      <c r="I600" s="62"/>
      <c r="J600" s="63"/>
      <c r="K600" s="63"/>
      <c r="L600" s="63"/>
      <c r="M600" s="63"/>
      <c r="N600" s="64"/>
      <c r="O600" s="74"/>
      <c r="P600" s="74"/>
      <c r="Q600" s="74"/>
      <c r="R600" s="61"/>
      <c r="T600" s="61"/>
      <c r="U600" s="61"/>
    </row>
    <row r="601">
      <c r="A601" s="61"/>
      <c r="B601" s="61"/>
      <c r="F601" s="61"/>
      <c r="G601" s="61"/>
      <c r="I601" s="62"/>
      <c r="J601" s="63"/>
      <c r="K601" s="63"/>
      <c r="L601" s="63"/>
      <c r="M601" s="63"/>
      <c r="N601" s="64"/>
      <c r="O601" s="74"/>
      <c r="P601" s="74"/>
      <c r="Q601" s="74"/>
      <c r="R601" s="61"/>
      <c r="T601" s="61"/>
      <c r="U601" s="61"/>
    </row>
    <row r="602">
      <c r="A602" s="61"/>
      <c r="B602" s="61"/>
      <c r="F602" s="61"/>
      <c r="G602" s="61"/>
      <c r="I602" s="62"/>
      <c r="J602" s="63"/>
      <c r="K602" s="63"/>
      <c r="L602" s="63"/>
      <c r="M602" s="63"/>
      <c r="N602" s="64"/>
      <c r="O602" s="74"/>
      <c r="P602" s="74"/>
      <c r="Q602" s="74"/>
      <c r="R602" s="61"/>
      <c r="T602" s="61"/>
      <c r="U602" s="61"/>
    </row>
    <row r="603">
      <c r="A603" s="61"/>
      <c r="B603" s="61"/>
      <c r="F603" s="61"/>
      <c r="G603" s="61"/>
      <c r="I603" s="62"/>
      <c r="J603" s="63"/>
      <c r="K603" s="63"/>
      <c r="L603" s="63"/>
      <c r="M603" s="63"/>
      <c r="N603" s="64"/>
      <c r="O603" s="74"/>
      <c r="P603" s="74"/>
      <c r="Q603" s="74"/>
      <c r="R603" s="61"/>
      <c r="T603" s="61"/>
      <c r="U603" s="61"/>
    </row>
    <row r="604">
      <c r="A604" s="61"/>
      <c r="B604" s="61"/>
      <c r="F604" s="61"/>
      <c r="G604" s="61"/>
      <c r="I604" s="62"/>
      <c r="J604" s="63"/>
      <c r="K604" s="63"/>
      <c r="L604" s="63"/>
      <c r="M604" s="63"/>
      <c r="N604" s="64"/>
      <c r="O604" s="74"/>
      <c r="P604" s="74"/>
      <c r="Q604" s="74"/>
      <c r="R604" s="61"/>
      <c r="T604" s="61"/>
      <c r="U604" s="61"/>
    </row>
    <row r="605">
      <c r="A605" s="61"/>
      <c r="B605" s="61"/>
      <c r="F605" s="61"/>
      <c r="G605" s="61"/>
      <c r="I605" s="62"/>
      <c r="J605" s="63"/>
      <c r="K605" s="63"/>
      <c r="L605" s="63"/>
      <c r="M605" s="63"/>
      <c r="N605" s="64"/>
      <c r="O605" s="74"/>
      <c r="P605" s="74"/>
      <c r="Q605" s="74"/>
      <c r="R605" s="61"/>
      <c r="T605" s="61"/>
      <c r="U605" s="61"/>
    </row>
    <row r="606">
      <c r="A606" s="61"/>
      <c r="B606" s="61"/>
      <c r="F606" s="61"/>
      <c r="G606" s="61"/>
      <c r="I606" s="62"/>
      <c r="J606" s="63"/>
      <c r="K606" s="63"/>
      <c r="L606" s="63"/>
      <c r="M606" s="63"/>
      <c r="N606" s="64"/>
      <c r="O606" s="74"/>
      <c r="P606" s="74"/>
      <c r="Q606" s="74"/>
      <c r="R606" s="61"/>
      <c r="T606" s="61"/>
      <c r="U606" s="61"/>
    </row>
    <row r="607">
      <c r="A607" s="61"/>
      <c r="B607" s="61"/>
      <c r="F607" s="61"/>
      <c r="G607" s="61"/>
      <c r="I607" s="62"/>
      <c r="J607" s="63"/>
      <c r="K607" s="63"/>
      <c r="L607" s="63"/>
      <c r="M607" s="63"/>
      <c r="N607" s="64"/>
      <c r="O607" s="74"/>
      <c r="P607" s="74"/>
      <c r="Q607" s="74"/>
      <c r="R607" s="61"/>
      <c r="T607" s="61"/>
      <c r="U607" s="61"/>
    </row>
    <row r="608">
      <c r="A608" s="61"/>
      <c r="B608" s="61"/>
      <c r="F608" s="61"/>
      <c r="G608" s="61"/>
      <c r="I608" s="62"/>
      <c r="J608" s="63"/>
      <c r="K608" s="63"/>
      <c r="L608" s="63"/>
      <c r="M608" s="63"/>
      <c r="N608" s="64"/>
      <c r="O608" s="74"/>
      <c r="P608" s="74"/>
      <c r="Q608" s="74"/>
      <c r="R608" s="61"/>
      <c r="T608" s="61"/>
      <c r="U608" s="61"/>
    </row>
    <row r="609">
      <c r="A609" s="61"/>
      <c r="B609" s="61"/>
      <c r="F609" s="61"/>
      <c r="G609" s="61"/>
      <c r="I609" s="62"/>
      <c r="J609" s="63"/>
      <c r="K609" s="63"/>
      <c r="L609" s="63"/>
      <c r="M609" s="63"/>
      <c r="N609" s="64"/>
      <c r="O609" s="74"/>
      <c r="P609" s="74"/>
      <c r="Q609" s="74"/>
      <c r="R609" s="61"/>
      <c r="T609" s="61"/>
      <c r="U609" s="61"/>
    </row>
    <row r="610">
      <c r="A610" s="61"/>
      <c r="B610" s="61"/>
      <c r="F610" s="61"/>
      <c r="G610" s="61"/>
      <c r="I610" s="62"/>
      <c r="J610" s="63"/>
      <c r="K610" s="63"/>
      <c r="L610" s="63"/>
      <c r="M610" s="63"/>
      <c r="N610" s="64"/>
      <c r="O610" s="74"/>
      <c r="P610" s="74"/>
      <c r="Q610" s="74"/>
      <c r="R610" s="61"/>
      <c r="T610" s="61"/>
      <c r="U610" s="61"/>
    </row>
    <row r="611">
      <c r="A611" s="61"/>
      <c r="B611" s="61"/>
      <c r="F611" s="61"/>
      <c r="G611" s="61"/>
      <c r="I611" s="62"/>
      <c r="J611" s="63"/>
      <c r="K611" s="63"/>
      <c r="L611" s="63"/>
      <c r="M611" s="63"/>
      <c r="N611" s="64"/>
      <c r="O611" s="74"/>
      <c r="P611" s="74"/>
      <c r="Q611" s="74"/>
      <c r="R611" s="61"/>
      <c r="T611" s="61"/>
      <c r="U611" s="61"/>
    </row>
    <row r="612">
      <c r="A612" s="61"/>
      <c r="B612" s="61"/>
      <c r="F612" s="61"/>
      <c r="G612" s="61"/>
      <c r="I612" s="62"/>
      <c r="J612" s="63"/>
      <c r="K612" s="63"/>
      <c r="L612" s="63"/>
      <c r="M612" s="63"/>
      <c r="N612" s="64"/>
      <c r="O612" s="74"/>
      <c r="P612" s="74"/>
      <c r="Q612" s="74"/>
      <c r="R612" s="61"/>
      <c r="T612" s="61"/>
      <c r="U612" s="61"/>
    </row>
    <row r="613">
      <c r="A613" s="61"/>
      <c r="B613" s="61"/>
      <c r="F613" s="61"/>
      <c r="G613" s="61"/>
      <c r="I613" s="62"/>
      <c r="J613" s="63"/>
      <c r="K613" s="63"/>
      <c r="L613" s="63"/>
      <c r="M613" s="63"/>
      <c r="N613" s="64"/>
      <c r="O613" s="74"/>
      <c r="P613" s="74"/>
      <c r="Q613" s="74"/>
      <c r="R613" s="61"/>
      <c r="T613" s="61"/>
      <c r="U613" s="61"/>
    </row>
    <row r="614">
      <c r="A614" s="61"/>
      <c r="B614" s="61"/>
      <c r="F614" s="61"/>
      <c r="G614" s="61"/>
      <c r="I614" s="62"/>
      <c r="J614" s="63"/>
      <c r="K614" s="63"/>
      <c r="L614" s="63"/>
      <c r="M614" s="63"/>
      <c r="N614" s="64"/>
      <c r="O614" s="74"/>
      <c r="P614" s="74"/>
      <c r="Q614" s="74"/>
      <c r="R614" s="61"/>
      <c r="T614" s="61"/>
      <c r="U614" s="61"/>
    </row>
    <row r="615">
      <c r="A615" s="61"/>
      <c r="B615" s="61"/>
      <c r="F615" s="61"/>
      <c r="G615" s="61"/>
      <c r="I615" s="62"/>
      <c r="J615" s="63"/>
      <c r="K615" s="63"/>
      <c r="L615" s="63"/>
      <c r="M615" s="63"/>
      <c r="N615" s="64"/>
      <c r="O615" s="74"/>
      <c r="P615" s="74"/>
      <c r="Q615" s="74"/>
      <c r="R615" s="61"/>
      <c r="T615" s="61"/>
      <c r="U615" s="61"/>
    </row>
    <row r="616">
      <c r="A616" s="61"/>
      <c r="B616" s="61"/>
      <c r="F616" s="61"/>
      <c r="G616" s="61"/>
      <c r="I616" s="62"/>
      <c r="J616" s="63"/>
      <c r="K616" s="63"/>
      <c r="L616" s="63"/>
      <c r="M616" s="63"/>
      <c r="N616" s="64"/>
      <c r="O616" s="74"/>
      <c r="P616" s="74"/>
      <c r="Q616" s="74"/>
      <c r="R616" s="61"/>
      <c r="T616" s="61"/>
      <c r="U616" s="61"/>
    </row>
    <row r="617">
      <c r="A617" s="61"/>
      <c r="B617" s="61"/>
      <c r="F617" s="61"/>
      <c r="G617" s="61"/>
      <c r="I617" s="62"/>
      <c r="J617" s="63"/>
      <c r="K617" s="63"/>
      <c r="L617" s="63"/>
      <c r="M617" s="63"/>
      <c r="N617" s="64"/>
      <c r="O617" s="74"/>
      <c r="P617" s="74"/>
      <c r="Q617" s="74"/>
      <c r="R617" s="61"/>
      <c r="T617" s="61"/>
      <c r="U617" s="61"/>
    </row>
    <row r="618">
      <c r="A618" s="61"/>
      <c r="B618" s="61"/>
      <c r="F618" s="61"/>
      <c r="G618" s="61"/>
      <c r="I618" s="62"/>
      <c r="J618" s="63"/>
      <c r="K618" s="63"/>
      <c r="L618" s="63"/>
      <c r="M618" s="63"/>
      <c r="N618" s="64"/>
      <c r="O618" s="74"/>
      <c r="P618" s="74"/>
      <c r="Q618" s="74"/>
      <c r="R618" s="61"/>
      <c r="T618" s="61"/>
      <c r="U618" s="61"/>
    </row>
    <row r="619">
      <c r="A619" s="61"/>
      <c r="B619" s="61"/>
      <c r="F619" s="61"/>
      <c r="G619" s="61"/>
      <c r="I619" s="62"/>
      <c r="J619" s="63"/>
      <c r="K619" s="63"/>
      <c r="L619" s="63"/>
      <c r="M619" s="63"/>
      <c r="N619" s="64"/>
      <c r="O619" s="74"/>
      <c r="P619" s="74"/>
      <c r="Q619" s="74"/>
      <c r="R619" s="61"/>
      <c r="T619" s="61"/>
      <c r="U619" s="61"/>
    </row>
    <row r="620">
      <c r="A620" s="61"/>
      <c r="B620" s="61"/>
      <c r="F620" s="61"/>
      <c r="G620" s="61"/>
      <c r="I620" s="62"/>
      <c r="J620" s="63"/>
      <c r="K620" s="63"/>
      <c r="L620" s="63"/>
      <c r="M620" s="63"/>
      <c r="N620" s="64"/>
      <c r="O620" s="74"/>
      <c r="P620" s="74"/>
      <c r="Q620" s="74"/>
      <c r="R620" s="61"/>
      <c r="T620" s="61"/>
      <c r="U620" s="61"/>
    </row>
    <row r="621">
      <c r="A621" s="61"/>
      <c r="B621" s="61"/>
      <c r="F621" s="61"/>
      <c r="G621" s="61"/>
      <c r="I621" s="62"/>
      <c r="J621" s="63"/>
      <c r="K621" s="63"/>
      <c r="L621" s="63"/>
      <c r="M621" s="63"/>
      <c r="N621" s="64"/>
      <c r="O621" s="74"/>
      <c r="P621" s="74"/>
      <c r="Q621" s="74"/>
      <c r="R621" s="61"/>
      <c r="T621" s="61"/>
      <c r="U621" s="61"/>
    </row>
    <row r="622">
      <c r="A622" s="61"/>
      <c r="B622" s="61"/>
      <c r="F622" s="61"/>
      <c r="G622" s="61"/>
      <c r="I622" s="62"/>
      <c r="J622" s="63"/>
      <c r="K622" s="63"/>
      <c r="L622" s="63"/>
      <c r="M622" s="63"/>
      <c r="N622" s="64"/>
      <c r="O622" s="74"/>
      <c r="P622" s="74"/>
      <c r="Q622" s="74"/>
      <c r="R622" s="61"/>
      <c r="T622" s="61"/>
      <c r="U622" s="61"/>
    </row>
    <row r="623">
      <c r="A623" s="61"/>
      <c r="B623" s="61"/>
      <c r="F623" s="61"/>
      <c r="G623" s="61"/>
      <c r="I623" s="62"/>
      <c r="J623" s="63"/>
      <c r="K623" s="63"/>
      <c r="L623" s="63"/>
      <c r="M623" s="63"/>
      <c r="N623" s="64"/>
      <c r="O623" s="74"/>
      <c r="P623" s="74"/>
      <c r="Q623" s="74"/>
      <c r="R623" s="61"/>
      <c r="T623" s="61"/>
      <c r="U623" s="61"/>
    </row>
    <row r="624">
      <c r="A624" s="61"/>
      <c r="B624" s="61"/>
      <c r="F624" s="61"/>
      <c r="G624" s="61"/>
      <c r="I624" s="62"/>
      <c r="J624" s="63"/>
      <c r="K624" s="63"/>
      <c r="L624" s="63"/>
      <c r="M624" s="63"/>
      <c r="N624" s="64"/>
      <c r="O624" s="74"/>
      <c r="P624" s="74"/>
      <c r="Q624" s="74"/>
      <c r="R624" s="61"/>
      <c r="T624" s="61"/>
      <c r="U624" s="61"/>
    </row>
    <row r="625">
      <c r="A625" s="61"/>
      <c r="B625" s="61"/>
      <c r="F625" s="61"/>
      <c r="G625" s="61"/>
      <c r="I625" s="62"/>
      <c r="J625" s="63"/>
      <c r="K625" s="63"/>
      <c r="L625" s="63"/>
      <c r="M625" s="63"/>
      <c r="N625" s="64"/>
      <c r="O625" s="74"/>
      <c r="P625" s="74"/>
      <c r="Q625" s="74"/>
      <c r="R625" s="61"/>
      <c r="T625" s="61"/>
      <c r="U625" s="61"/>
    </row>
    <row r="626">
      <c r="A626" s="61"/>
      <c r="B626" s="61"/>
      <c r="F626" s="61"/>
      <c r="G626" s="61"/>
      <c r="I626" s="62"/>
      <c r="J626" s="63"/>
      <c r="K626" s="63"/>
      <c r="L626" s="63"/>
      <c r="M626" s="63"/>
      <c r="N626" s="64"/>
      <c r="O626" s="74"/>
      <c r="P626" s="74"/>
      <c r="Q626" s="74"/>
      <c r="R626" s="61"/>
      <c r="T626" s="61"/>
      <c r="U626" s="61"/>
    </row>
    <row r="627">
      <c r="A627" s="61"/>
      <c r="B627" s="61"/>
      <c r="F627" s="61"/>
      <c r="G627" s="61"/>
      <c r="I627" s="62"/>
      <c r="J627" s="63"/>
      <c r="K627" s="63"/>
      <c r="L627" s="63"/>
      <c r="M627" s="63"/>
      <c r="N627" s="64"/>
      <c r="O627" s="74"/>
      <c r="P627" s="74"/>
      <c r="Q627" s="74"/>
      <c r="R627" s="61"/>
      <c r="T627" s="61"/>
      <c r="U627" s="61"/>
    </row>
    <row r="628">
      <c r="A628" s="61"/>
      <c r="B628" s="61"/>
      <c r="F628" s="61"/>
      <c r="G628" s="61"/>
      <c r="I628" s="62"/>
      <c r="J628" s="63"/>
      <c r="K628" s="63"/>
      <c r="L628" s="63"/>
      <c r="M628" s="63"/>
      <c r="N628" s="64"/>
      <c r="O628" s="74"/>
      <c r="P628" s="74"/>
      <c r="Q628" s="74"/>
      <c r="R628" s="61"/>
      <c r="T628" s="61"/>
      <c r="U628" s="61"/>
    </row>
    <row r="629">
      <c r="A629" s="61"/>
      <c r="B629" s="61"/>
      <c r="F629" s="61"/>
      <c r="G629" s="61"/>
      <c r="I629" s="62"/>
      <c r="J629" s="63"/>
      <c r="K629" s="63"/>
      <c r="L629" s="63"/>
      <c r="M629" s="63"/>
      <c r="N629" s="64"/>
      <c r="O629" s="74"/>
      <c r="P629" s="74"/>
      <c r="Q629" s="74"/>
      <c r="R629" s="61"/>
      <c r="T629" s="61"/>
      <c r="U629" s="61"/>
    </row>
    <row r="630">
      <c r="A630" s="61"/>
      <c r="B630" s="61"/>
      <c r="F630" s="61"/>
      <c r="G630" s="61"/>
      <c r="I630" s="62"/>
      <c r="J630" s="63"/>
      <c r="K630" s="63"/>
      <c r="L630" s="63"/>
      <c r="M630" s="63"/>
      <c r="N630" s="64"/>
      <c r="O630" s="74"/>
      <c r="P630" s="74"/>
      <c r="Q630" s="74"/>
      <c r="R630" s="61"/>
      <c r="T630" s="61"/>
      <c r="U630" s="61"/>
    </row>
    <row r="631">
      <c r="A631" s="61"/>
      <c r="B631" s="61"/>
      <c r="F631" s="61"/>
      <c r="G631" s="61"/>
      <c r="I631" s="62"/>
      <c r="J631" s="63"/>
      <c r="K631" s="63"/>
      <c r="L631" s="63"/>
      <c r="M631" s="63"/>
      <c r="N631" s="64"/>
      <c r="O631" s="74"/>
      <c r="P631" s="74"/>
      <c r="Q631" s="74"/>
      <c r="R631" s="61"/>
      <c r="T631" s="61"/>
      <c r="U631" s="61"/>
    </row>
    <row r="632">
      <c r="A632" s="61"/>
      <c r="B632" s="61"/>
      <c r="F632" s="61"/>
      <c r="G632" s="61"/>
      <c r="I632" s="62"/>
      <c r="J632" s="63"/>
      <c r="K632" s="63"/>
      <c r="L632" s="63"/>
      <c r="M632" s="63"/>
      <c r="N632" s="64"/>
      <c r="O632" s="74"/>
      <c r="P632" s="74"/>
      <c r="Q632" s="74"/>
      <c r="R632" s="61"/>
      <c r="T632" s="61"/>
      <c r="U632" s="61"/>
    </row>
    <row r="633">
      <c r="A633" s="61"/>
      <c r="B633" s="61"/>
      <c r="F633" s="61"/>
      <c r="G633" s="61"/>
      <c r="I633" s="62"/>
      <c r="J633" s="63"/>
      <c r="K633" s="63"/>
      <c r="L633" s="63"/>
      <c r="M633" s="63"/>
      <c r="N633" s="64"/>
      <c r="O633" s="74"/>
      <c r="P633" s="74"/>
      <c r="Q633" s="74"/>
      <c r="R633" s="61"/>
      <c r="T633" s="61"/>
      <c r="U633" s="61"/>
    </row>
    <row r="634">
      <c r="A634" s="61"/>
      <c r="B634" s="61"/>
      <c r="F634" s="61"/>
      <c r="G634" s="61"/>
      <c r="I634" s="62"/>
      <c r="J634" s="63"/>
      <c r="K634" s="63"/>
      <c r="L634" s="63"/>
      <c r="M634" s="63"/>
      <c r="N634" s="64"/>
      <c r="O634" s="74"/>
      <c r="P634" s="74"/>
      <c r="Q634" s="74"/>
      <c r="R634" s="61"/>
      <c r="T634" s="61"/>
      <c r="U634" s="61"/>
    </row>
    <row r="635">
      <c r="A635" s="61"/>
      <c r="B635" s="61"/>
      <c r="F635" s="61"/>
      <c r="G635" s="61"/>
      <c r="I635" s="62"/>
      <c r="J635" s="63"/>
      <c r="K635" s="63"/>
      <c r="L635" s="63"/>
      <c r="M635" s="63"/>
      <c r="N635" s="64"/>
      <c r="O635" s="74"/>
      <c r="P635" s="74"/>
      <c r="Q635" s="74"/>
      <c r="R635" s="61"/>
      <c r="T635" s="61"/>
      <c r="U635" s="61"/>
    </row>
    <row r="636">
      <c r="A636" s="61"/>
      <c r="B636" s="61"/>
      <c r="F636" s="61"/>
      <c r="G636" s="61"/>
      <c r="I636" s="62"/>
      <c r="J636" s="63"/>
      <c r="K636" s="63"/>
      <c r="L636" s="63"/>
      <c r="M636" s="63"/>
      <c r="N636" s="64"/>
      <c r="O636" s="74"/>
      <c r="P636" s="74"/>
      <c r="Q636" s="74"/>
      <c r="R636" s="61"/>
      <c r="T636" s="61"/>
      <c r="U636" s="61"/>
    </row>
    <row r="637">
      <c r="A637" s="61"/>
      <c r="B637" s="61"/>
      <c r="F637" s="61"/>
      <c r="G637" s="61"/>
      <c r="I637" s="62"/>
      <c r="J637" s="63"/>
      <c r="K637" s="63"/>
      <c r="L637" s="63"/>
      <c r="M637" s="63"/>
      <c r="N637" s="64"/>
      <c r="O637" s="74"/>
      <c r="P637" s="74"/>
      <c r="Q637" s="74"/>
      <c r="R637" s="61"/>
      <c r="T637" s="61"/>
      <c r="U637" s="61"/>
    </row>
    <row r="638">
      <c r="A638" s="61"/>
      <c r="B638" s="61"/>
      <c r="F638" s="61"/>
      <c r="G638" s="61"/>
      <c r="I638" s="62"/>
      <c r="J638" s="63"/>
      <c r="K638" s="63"/>
      <c r="L638" s="63"/>
      <c r="M638" s="63"/>
      <c r="N638" s="64"/>
      <c r="O638" s="74"/>
      <c r="P638" s="74"/>
      <c r="Q638" s="74"/>
      <c r="R638" s="61"/>
      <c r="T638" s="61"/>
      <c r="U638" s="61"/>
    </row>
    <row r="639">
      <c r="A639" s="61"/>
      <c r="B639" s="61"/>
      <c r="F639" s="61"/>
      <c r="G639" s="61"/>
      <c r="I639" s="62"/>
      <c r="J639" s="63"/>
      <c r="K639" s="63"/>
      <c r="L639" s="63"/>
      <c r="M639" s="63"/>
      <c r="N639" s="64"/>
      <c r="O639" s="74"/>
      <c r="P639" s="74"/>
      <c r="Q639" s="74"/>
      <c r="R639" s="61"/>
      <c r="T639" s="61"/>
      <c r="U639" s="61"/>
    </row>
    <row r="640">
      <c r="A640" s="61"/>
      <c r="B640" s="61"/>
      <c r="F640" s="61"/>
      <c r="G640" s="61"/>
      <c r="I640" s="62"/>
      <c r="J640" s="63"/>
      <c r="K640" s="63"/>
      <c r="L640" s="63"/>
      <c r="M640" s="63"/>
      <c r="N640" s="64"/>
      <c r="O640" s="74"/>
      <c r="P640" s="74"/>
      <c r="Q640" s="74"/>
      <c r="R640" s="61"/>
      <c r="T640" s="61"/>
      <c r="U640" s="61"/>
    </row>
    <row r="641">
      <c r="A641" s="61"/>
      <c r="B641" s="61"/>
      <c r="F641" s="61"/>
      <c r="G641" s="61"/>
      <c r="I641" s="62"/>
      <c r="J641" s="63"/>
      <c r="K641" s="63"/>
      <c r="L641" s="63"/>
      <c r="M641" s="63"/>
      <c r="N641" s="64"/>
      <c r="O641" s="74"/>
      <c r="P641" s="74"/>
      <c r="Q641" s="74"/>
      <c r="R641" s="61"/>
      <c r="T641" s="61"/>
      <c r="U641" s="61"/>
    </row>
    <row r="642">
      <c r="A642" s="61"/>
      <c r="B642" s="61"/>
      <c r="F642" s="61"/>
      <c r="G642" s="61"/>
      <c r="I642" s="62"/>
      <c r="J642" s="63"/>
      <c r="K642" s="63"/>
      <c r="L642" s="63"/>
      <c r="M642" s="63"/>
      <c r="N642" s="64"/>
      <c r="O642" s="74"/>
      <c r="P642" s="74"/>
      <c r="Q642" s="74"/>
      <c r="R642" s="61"/>
      <c r="T642" s="61"/>
      <c r="U642" s="61"/>
    </row>
    <row r="643">
      <c r="A643" s="61"/>
      <c r="B643" s="61"/>
      <c r="F643" s="61"/>
      <c r="G643" s="61"/>
      <c r="I643" s="62"/>
      <c r="J643" s="63"/>
      <c r="K643" s="63"/>
      <c r="L643" s="63"/>
      <c r="M643" s="63"/>
      <c r="N643" s="64"/>
      <c r="O643" s="74"/>
      <c r="P643" s="74"/>
      <c r="Q643" s="74"/>
      <c r="R643" s="61"/>
      <c r="T643" s="61"/>
      <c r="U643" s="61"/>
    </row>
    <row r="644">
      <c r="A644" s="61"/>
      <c r="B644" s="61"/>
      <c r="F644" s="61"/>
      <c r="G644" s="61"/>
      <c r="I644" s="62"/>
      <c r="J644" s="63"/>
      <c r="K644" s="63"/>
      <c r="L644" s="63"/>
      <c r="M644" s="63"/>
      <c r="N644" s="64"/>
      <c r="O644" s="74"/>
      <c r="P644" s="74"/>
      <c r="Q644" s="74"/>
      <c r="R644" s="61"/>
      <c r="T644" s="61"/>
      <c r="U644" s="61"/>
    </row>
    <row r="645">
      <c r="A645" s="61"/>
      <c r="B645" s="61"/>
      <c r="F645" s="61"/>
      <c r="G645" s="61"/>
      <c r="I645" s="62"/>
      <c r="J645" s="63"/>
      <c r="K645" s="63"/>
      <c r="L645" s="63"/>
      <c r="M645" s="63"/>
      <c r="N645" s="64"/>
      <c r="O645" s="74"/>
      <c r="P645" s="74"/>
      <c r="Q645" s="74"/>
      <c r="R645" s="61"/>
      <c r="T645" s="61"/>
      <c r="U645" s="61"/>
    </row>
    <row r="646">
      <c r="A646" s="61"/>
      <c r="B646" s="61"/>
      <c r="F646" s="61"/>
      <c r="G646" s="61"/>
      <c r="I646" s="62"/>
      <c r="J646" s="63"/>
      <c r="K646" s="63"/>
      <c r="L646" s="63"/>
      <c r="M646" s="63"/>
      <c r="N646" s="64"/>
      <c r="O646" s="74"/>
      <c r="P646" s="74"/>
      <c r="Q646" s="74"/>
      <c r="R646" s="61"/>
      <c r="T646" s="61"/>
      <c r="U646" s="61"/>
    </row>
    <row r="647">
      <c r="A647" s="61"/>
      <c r="B647" s="61"/>
      <c r="F647" s="61"/>
      <c r="G647" s="61"/>
      <c r="I647" s="62"/>
      <c r="J647" s="63"/>
      <c r="K647" s="63"/>
      <c r="L647" s="63"/>
      <c r="M647" s="63"/>
      <c r="N647" s="64"/>
      <c r="O647" s="74"/>
      <c r="P647" s="74"/>
      <c r="Q647" s="74"/>
      <c r="R647" s="61"/>
      <c r="T647" s="61"/>
      <c r="U647" s="61"/>
    </row>
    <row r="648">
      <c r="A648" s="61"/>
      <c r="B648" s="61"/>
      <c r="F648" s="61"/>
      <c r="G648" s="61"/>
      <c r="I648" s="62"/>
      <c r="J648" s="63"/>
      <c r="K648" s="63"/>
      <c r="L648" s="63"/>
      <c r="M648" s="63"/>
      <c r="N648" s="64"/>
      <c r="O648" s="74"/>
      <c r="P648" s="74"/>
      <c r="Q648" s="74"/>
      <c r="R648" s="61"/>
      <c r="T648" s="61"/>
      <c r="U648" s="61"/>
    </row>
    <row r="649">
      <c r="A649" s="61"/>
      <c r="B649" s="61"/>
      <c r="F649" s="61"/>
      <c r="G649" s="61"/>
      <c r="I649" s="62"/>
      <c r="J649" s="63"/>
      <c r="K649" s="63"/>
      <c r="L649" s="63"/>
      <c r="M649" s="63"/>
      <c r="N649" s="64"/>
      <c r="O649" s="74"/>
      <c r="P649" s="74"/>
      <c r="Q649" s="74"/>
      <c r="R649" s="61"/>
      <c r="T649" s="61"/>
      <c r="U649" s="61"/>
    </row>
    <row r="650">
      <c r="A650" s="61"/>
      <c r="B650" s="61"/>
      <c r="F650" s="61"/>
      <c r="G650" s="61"/>
      <c r="I650" s="62"/>
      <c r="J650" s="63"/>
      <c r="K650" s="63"/>
      <c r="L650" s="63"/>
      <c r="M650" s="63"/>
      <c r="N650" s="64"/>
      <c r="O650" s="74"/>
      <c r="P650" s="74"/>
      <c r="Q650" s="74"/>
      <c r="R650" s="61"/>
      <c r="T650" s="61"/>
      <c r="U650" s="61"/>
    </row>
    <row r="651">
      <c r="A651" s="61"/>
      <c r="B651" s="61"/>
      <c r="F651" s="61"/>
      <c r="G651" s="61"/>
      <c r="I651" s="62"/>
      <c r="J651" s="63"/>
      <c r="K651" s="63"/>
      <c r="L651" s="63"/>
      <c r="M651" s="63"/>
      <c r="N651" s="64"/>
      <c r="O651" s="74"/>
      <c r="P651" s="74"/>
      <c r="Q651" s="74"/>
      <c r="R651" s="61"/>
      <c r="T651" s="61"/>
      <c r="U651" s="61"/>
    </row>
    <row r="652">
      <c r="A652" s="61"/>
      <c r="B652" s="61"/>
      <c r="F652" s="61"/>
      <c r="G652" s="61"/>
      <c r="I652" s="62"/>
      <c r="J652" s="63"/>
      <c r="K652" s="63"/>
      <c r="L652" s="63"/>
      <c r="M652" s="63"/>
      <c r="N652" s="64"/>
      <c r="O652" s="74"/>
      <c r="P652" s="74"/>
      <c r="Q652" s="74"/>
      <c r="R652" s="61"/>
      <c r="T652" s="61"/>
      <c r="U652" s="61"/>
    </row>
    <row r="653">
      <c r="A653" s="61"/>
      <c r="B653" s="61"/>
      <c r="F653" s="61"/>
      <c r="G653" s="61"/>
      <c r="I653" s="62"/>
      <c r="J653" s="63"/>
      <c r="K653" s="63"/>
      <c r="L653" s="63"/>
      <c r="M653" s="63"/>
      <c r="N653" s="64"/>
      <c r="O653" s="74"/>
      <c r="P653" s="74"/>
      <c r="Q653" s="74"/>
      <c r="R653" s="61"/>
      <c r="T653" s="61"/>
      <c r="U653" s="61"/>
    </row>
    <row r="654">
      <c r="A654" s="61"/>
      <c r="B654" s="61"/>
      <c r="F654" s="61"/>
      <c r="G654" s="61"/>
      <c r="I654" s="62"/>
      <c r="J654" s="63"/>
      <c r="K654" s="63"/>
      <c r="L654" s="63"/>
      <c r="M654" s="63"/>
      <c r="N654" s="64"/>
      <c r="O654" s="74"/>
      <c r="P654" s="74"/>
      <c r="Q654" s="74"/>
      <c r="R654" s="61"/>
      <c r="T654" s="61"/>
      <c r="U654" s="61"/>
    </row>
    <row r="655">
      <c r="A655" s="61"/>
      <c r="B655" s="61"/>
      <c r="F655" s="61"/>
      <c r="G655" s="61"/>
      <c r="I655" s="62"/>
      <c r="J655" s="63"/>
      <c r="K655" s="63"/>
      <c r="L655" s="63"/>
      <c r="M655" s="63"/>
      <c r="N655" s="64"/>
      <c r="O655" s="74"/>
      <c r="P655" s="74"/>
      <c r="Q655" s="74"/>
      <c r="R655" s="61"/>
      <c r="T655" s="61"/>
      <c r="U655" s="61"/>
    </row>
    <row r="656">
      <c r="A656" s="61"/>
      <c r="B656" s="61"/>
      <c r="F656" s="61"/>
      <c r="G656" s="61"/>
      <c r="I656" s="62"/>
      <c r="J656" s="63"/>
      <c r="K656" s="63"/>
      <c r="L656" s="63"/>
      <c r="M656" s="63"/>
      <c r="N656" s="64"/>
      <c r="O656" s="74"/>
      <c r="P656" s="74"/>
      <c r="Q656" s="74"/>
      <c r="R656" s="61"/>
      <c r="T656" s="61"/>
      <c r="U656" s="61"/>
    </row>
    <row r="657">
      <c r="A657" s="61"/>
      <c r="B657" s="61"/>
      <c r="F657" s="61"/>
      <c r="G657" s="61"/>
      <c r="I657" s="62"/>
      <c r="J657" s="63"/>
      <c r="K657" s="63"/>
      <c r="L657" s="63"/>
      <c r="M657" s="63"/>
      <c r="N657" s="64"/>
      <c r="O657" s="74"/>
      <c r="P657" s="74"/>
      <c r="Q657" s="74"/>
      <c r="R657" s="61"/>
      <c r="T657" s="61"/>
      <c r="U657" s="61"/>
    </row>
    <row r="658">
      <c r="A658" s="61"/>
      <c r="B658" s="61"/>
      <c r="F658" s="61"/>
      <c r="G658" s="61"/>
      <c r="I658" s="62"/>
      <c r="J658" s="63"/>
      <c r="K658" s="63"/>
      <c r="L658" s="63"/>
      <c r="M658" s="63"/>
      <c r="N658" s="64"/>
      <c r="O658" s="74"/>
      <c r="P658" s="74"/>
      <c r="Q658" s="74"/>
      <c r="R658" s="61"/>
      <c r="T658" s="61"/>
      <c r="U658" s="61"/>
    </row>
    <row r="659">
      <c r="A659" s="61"/>
      <c r="B659" s="61"/>
      <c r="F659" s="61"/>
      <c r="G659" s="61"/>
      <c r="I659" s="62"/>
      <c r="J659" s="63"/>
      <c r="K659" s="63"/>
      <c r="L659" s="63"/>
      <c r="M659" s="63"/>
      <c r="N659" s="64"/>
      <c r="O659" s="74"/>
      <c r="P659" s="74"/>
      <c r="Q659" s="74"/>
      <c r="R659" s="61"/>
      <c r="T659" s="61"/>
      <c r="U659" s="61"/>
    </row>
    <row r="660">
      <c r="A660" s="61"/>
      <c r="B660" s="61"/>
      <c r="F660" s="61"/>
      <c r="G660" s="61"/>
      <c r="I660" s="62"/>
      <c r="J660" s="63"/>
      <c r="K660" s="63"/>
      <c r="L660" s="63"/>
      <c r="M660" s="63"/>
      <c r="N660" s="64"/>
      <c r="O660" s="74"/>
      <c r="P660" s="74"/>
      <c r="Q660" s="74"/>
      <c r="R660" s="61"/>
      <c r="T660" s="61"/>
      <c r="U660" s="61"/>
    </row>
    <row r="661">
      <c r="A661" s="61"/>
      <c r="B661" s="61"/>
      <c r="F661" s="61"/>
      <c r="G661" s="61"/>
      <c r="I661" s="62"/>
      <c r="J661" s="63"/>
      <c r="K661" s="63"/>
      <c r="L661" s="63"/>
      <c r="M661" s="63"/>
      <c r="N661" s="64"/>
      <c r="O661" s="74"/>
      <c r="P661" s="74"/>
      <c r="Q661" s="74"/>
      <c r="R661" s="61"/>
      <c r="T661" s="61"/>
      <c r="U661" s="61"/>
    </row>
    <row r="662">
      <c r="A662" s="61"/>
      <c r="B662" s="61"/>
      <c r="F662" s="61"/>
      <c r="G662" s="61"/>
      <c r="I662" s="62"/>
      <c r="J662" s="63"/>
      <c r="K662" s="63"/>
      <c r="L662" s="63"/>
      <c r="M662" s="63"/>
      <c r="N662" s="64"/>
      <c r="O662" s="74"/>
      <c r="P662" s="74"/>
      <c r="Q662" s="74"/>
      <c r="R662" s="61"/>
      <c r="T662" s="61"/>
      <c r="U662" s="61"/>
    </row>
    <row r="663">
      <c r="A663" s="61"/>
      <c r="B663" s="61"/>
      <c r="F663" s="61"/>
      <c r="G663" s="61"/>
      <c r="I663" s="62"/>
      <c r="J663" s="63"/>
      <c r="K663" s="63"/>
      <c r="L663" s="63"/>
      <c r="M663" s="63"/>
      <c r="N663" s="64"/>
      <c r="O663" s="74"/>
      <c r="P663" s="74"/>
      <c r="Q663" s="74"/>
      <c r="R663" s="61"/>
      <c r="T663" s="61"/>
      <c r="U663" s="61"/>
    </row>
    <row r="664">
      <c r="A664" s="61"/>
      <c r="B664" s="61"/>
      <c r="F664" s="61"/>
      <c r="G664" s="61"/>
      <c r="I664" s="62"/>
      <c r="J664" s="63"/>
      <c r="K664" s="63"/>
      <c r="L664" s="63"/>
      <c r="M664" s="63"/>
      <c r="N664" s="64"/>
      <c r="O664" s="74"/>
      <c r="P664" s="74"/>
      <c r="Q664" s="74"/>
      <c r="R664" s="61"/>
      <c r="T664" s="61"/>
      <c r="U664" s="61"/>
    </row>
    <row r="665">
      <c r="A665" s="61"/>
      <c r="B665" s="61"/>
      <c r="F665" s="61"/>
      <c r="G665" s="61"/>
      <c r="I665" s="62"/>
      <c r="J665" s="63"/>
      <c r="K665" s="63"/>
      <c r="L665" s="63"/>
      <c r="M665" s="63"/>
      <c r="N665" s="64"/>
      <c r="O665" s="74"/>
      <c r="P665" s="74"/>
      <c r="Q665" s="74"/>
      <c r="R665" s="61"/>
      <c r="T665" s="61"/>
      <c r="U665" s="61"/>
    </row>
    <row r="666">
      <c r="A666" s="61"/>
      <c r="B666" s="61"/>
      <c r="F666" s="61"/>
      <c r="G666" s="61"/>
      <c r="I666" s="62"/>
      <c r="J666" s="63"/>
      <c r="K666" s="63"/>
      <c r="L666" s="63"/>
      <c r="M666" s="63"/>
      <c r="N666" s="64"/>
      <c r="O666" s="74"/>
      <c r="P666" s="74"/>
      <c r="Q666" s="74"/>
      <c r="R666" s="61"/>
      <c r="T666" s="61"/>
      <c r="U666" s="61"/>
    </row>
    <row r="667">
      <c r="A667" s="61"/>
      <c r="B667" s="61"/>
      <c r="F667" s="61"/>
      <c r="G667" s="61"/>
      <c r="I667" s="62"/>
      <c r="J667" s="63"/>
      <c r="K667" s="63"/>
      <c r="L667" s="63"/>
      <c r="M667" s="63"/>
      <c r="N667" s="64"/>
      <c r="O667" s="74"/>
      <c r="P667" s="74"/>
      <c r="Q667" s="74"/>
      <c r="R667" s="61"/>
      <c r="T667" s="61"/>
      <c r="U667" s="61"/>
    </row>
    <row r="668">
      <c r="A668" s="61"/>
      <c r="B668" s="61"/>
      <c r="F668" s="61"/>
      <c r="G668" s="61"/>
      <c r="I668" s="62"/>
      <c r="J668" s="63"/>
      <c r="K668" s="63"/>
      <c r="L668" s="63"/>
      <c r="M668" s="63"/>
      <c r="N668" s="64"/>
      <c r="O668" s="74"/>
      <c r="P668" s="74"/>
      <c r="Q668" s="74"/>
      <c r="R668" s="61"/>
      <c r="T668" s="61"/>
      <c r="U668" s="61"/>
    </row>
    <row r="669">
      <c r="A669" s="61"/>
      <c r="B669" s="61"/>
      <c r="F669" s="61"/>
      <c r="G669" s="61"/>
      <c r="I669" s="62"/>
      <c r="J669" s="63"/>
      <c r="K669" s="63"/>
      <c r="L669" s="63"/>
      <c r="M669" s="63"/>
      <c r="N669" s="64"/>
      <c r="O669" s="74"/>
      <c r="P669" s="74"/>
      <c r="Q669" s="74"/>
      <c r="R669" s="61"/>
      <c r="T669" s="61"/>
      <c r="U669" s="61"/>
    </row>
    <row r="670">
      <c r="A670" s="61"/>
      <c r="B670" s="61"/>
      <c r="F670" s="61"/>
      <c r="G670" s="61"/>
      <c r="I670" s="62"/>
      <c r="J670" s="63"/>
      <c r="K670" s="63"/>
      <c r="L670" s="63"/>
      <c r="M670" s="63"/>
      <c r="N670" s="64"/>
      <c r="O670" s="74"/>
      <c r="P670" s="74"/>
      <c r="Q670" s="74"/>
      <c r="R670" s="61"/>
      <c r="T670" s="61"/>
      <c r="U670" s="61"/>
    </row>
    <row r="671">
      <c r="A671" s="61"/>
      <c r="B671" s="61"/>
      <c r="F671" s="61"/>
      <c r="G671" s="61"/>
      <c r="I671" s="62"/>
      <c r="J671" s="63"/>
      <c r="K671" s="63"/>
      <c r="L671" s="63"/>
      <c r="M671" s="63"/>
      <c r="N671" s="64"/>
      <c r="O671" s="74"/>
      <c r="P671" s="74"/>
      <c r="Q671" s="74"/>
      <c r="R671" s="61"/>
      <c r="T671" s="61"/>
      <c r="U671" s="61"/>
    </row>
    <row r="672">
      <c r="A672" s="61"/>
      <c r="B672" s="61"/>
      <c r="F672" s="61"/>
      <c r="G672" s="61"/>
      <c r="I672" s="62"/>
      <c r="J672" s="63"/>
      <c r="K672" s="63"/>
      <c r="L672" s="63"/>
      <c r="M672" s="63"/>
      <c r="N672" s="64"/>
      <c r="O672" s="74"/>
      <c r="P672" s="74"/>
      <c r="Q672" s="74"/>
      <c r="R672" s="61"/>
      <c r="T672" s="61"/>
      <c r="U672" s="61"/>
    </row>
    <row r="673">
      <c r="A673" s="61"/>
      <c r="B673" s="61"/>
      <c r="F673" s="61"/>
      <c r="G673" s="61"/>
      <c r="I673" s="62"/>
      <c r="J673" s="63"/>
      <c r="K673" s="63"/>
      <c r="L673" s="63"/>
      <c r="M673" s="63"/>
      <c r="N673" s="64"/>
      <c r="O673" s="74"/>
      <c r="P673" s="74"/>
      <c r="Q673" s="74"/>
      <c r="R673" s="61"/>
      <c r="T673" s="61"/>
      <c r="U673" s="61"/>
    </row>
    <row r="674">
      <c r="A674" s="61"/>
      <c r="B674" s="61"/>
      <c r="F674" s="61"/>
      <c r="G674" s="61"/>
      <c r="I674" s="62"/>
      <c r="J674" s="63"/>
      <c r="K674" s="63"/>
      <c r="L674" s="63"/>
      <c r="M674" s="63"/>
      <c r="N674" s="64"/>
      <c r="O674" s="74"/>
      <c r="P674" s="74"/>
      <c r="Q674" s="74"/>
      <c r="R674" s="61"/>
      <c r="T674" s="61"/>
      <c r="U674" s="61"/>
    </row>
    <row r="675">
      <c r="A675" s="61"/>
      <c r="B675" s="61"/>
      <c r="F675" s="61"/>
      <c r="G675" s="61"/>
      <c r="I675" s="62"/>
      <c r="J675" s="63"/>
      <c r="K675" s="63"/>
      <c r="L675" s="63"/>
      <c r="M675" s="63"/>
      <c r="N675" s="64"/>
      <c r="O675" s="74"/>
      <c r="P675" s="74"/>
      <c r="Q675" s="74"/>
      <c r="R675" s="61"/>
      <c r="T675" s="61"/>
      <c r="U675" s="61"/>
    </row>
    <row r="676">
      <c r="A676" s="61"/>
      <c r="B676" s="61"/>
      <c r="F676" s="61"/>
      <c r="G676" s="61"/>
      <c r="I676" s="62"/>
      <c r="J676" s="63"/>
      <c r="K676" s="63"/>
      <c r="L676" s="63"/>
      <c r="M676" s="63"/>
      <c r="N676" s="64"/>
      <c r="O676" s="74"/>
      <c r="P676" s="74"/>
      <c r="Q676" s="74"/>
      <c r="R676" s="61"/>
      <c r="T676" s="61"/>
      <c r="U676" s="61"/>
    </row>
    <row r="677">
      <c r="A677" s="61"/>
      <c r="B677" s="61"/>
      <c r="F677" s="61"/>
      <c r="G677" s="61"/>
      <c r="I677" s="62"/>
      <c r="J677" s="63"/>
      <c r="K677" s="63"/>
      <c r="L677" s="63"/>
      <c r="M677" s="63"/>
      <c r="N677" s="64"/>
      <c r="O677" s="74"/>
      <c r="P677" s="74"/>
      <c r="Q677" s="74"/>
      <c r="R677" s="61"/>
      <c r="T677" s="61"/>
      <c r="U677" s="61"/>
    </row>
    <row r="678">
      <c r="A678" s="61"/>
      <c r="B678" s="61"/>
      <c r="F678" s="61"/>
      <c r="G678" s="61"/>
      <c r="I678" s="62"/>
      <c r="J678" s="63"/>
      <c r="K678" s="63"/>
      <c r="L678" s="63"/>
      <c r="M678" s="63"/>
      <c r="N678" s="64"/>
      <c r="O678" s="74"/>
      <c r="P678" s="74"/>
      <c r="Q678" s="74"/>
      <c r="R678" s="61"/>
      <c r="T678" s="61"/>
      <c r="U678" s="61"/>
    </row>
    <row r="679">
      <c r="A679" s="61"/>
      <c r="B679" s="61"/>
      <c r="F679" s="61"/>
      <c r="G679" s="61"/>
      <c r="I679" s="62"/>
      <c r="J679" s="63"/>
      <c r="K679" s="63"/>
      <c r="L679" s="63"/>
      <c r="M679" s="63"/>
      <c r="N679" s="64"/>
      <c r="O679" s="74"/>
      <c r="P679" s="74"/>
      <c r="Q679" s="74"/>
      <c r="R679" s="61"/>
      <c r="T679" s="61"/>
      <c r="U679" s="61"/>
    </row>
    <row r="680">
      <c r="A680" s="61"/>
      <c r="B680" s="61"/>
      <c r="F680" s="61"/>
      <c r="G680" s="61"/>
      <c r="I680" s="62"/>
      <c r="J680" s="63"/>
      <c r="K680" s="63"/>
      <c r="L680" s="63"/>
      <c r="M680" s="63"/>
      <c r="N680" s="64"/>
      <c r="O680" s="74"/>
      <c r="P680" s="74"/>
      <c r="Q680" s="74"/>
      <c r="R680" s="61"/>
      <c r="T680" s="61"/>
      <c r="U680" s="61"/>
    </row>
    <row r="681">
      <c r="A681" s="61"/>
      <c r="B681" s="61"/>
      <c r="F681" s="61"/>
      <c r="G681" s="61"/>
      <c r="I681" s="62"/>
      <c r="J681" s="63"/>
      <c r="K681" s="63"/>
      <c r="L681" s="63"/>
      <c r="M681" s="63"/>
      <c r="N681" s="64"/>
      <c r="O681" s="74"/>
      <c r="P681" s="74"/>
      <c r="Q681" s="74"/>
      <c r="R681" s="61"/>
      <c r="T681" s="61"/>
      <c r="U681" s="61"/>
    </row>
    <row r="682">
      <c r="A682" s="61"/>
      <c r="B682" s="61"/>
      <c r="F682" s="61"/>
      <c r="G682" s="61"/>
      <c r="I682" s="62"/>
      <c r="J682" s="63"/>
      <c r="K682" s="63"/>
      <c r="L682" s="63"/>
      <c r="M682" s="63"/>
      <c r="N682" s="64"/>
      <c r="O682" s="74"/>
      <c r="P682" s="74"/>
      <c r="Q682" s="74"/>
      <c r="R682" s="61"/>
      <c r="T682" s="61"/>
      <c r="U682" s="61"/>
    </row>
    <row r="683">
      <c r="A683" s="61"/>
      <c r="B683" s="61"/>
      <c r="F683" s="61"/>
      <c r="G683" s="61"/>
      <c r="I683" s="62"/>
      <c r="J683" s="63"/>
      <c r="K683" s="63"/>
      <c r="L683" s="63"/>
      <c r="M683" s="63"/>
      <c r="N683" s="64"/>
      <c r="O683" s="74"/>
      <c r="P683" s="74"/>
      <c r="Q683" s="74"/>
      <c r="R683" s="61"/>
      <c r="T683" s="61"/>
      <c r="U683" s="61"/>
    </row>
    <row r="684">
      <c r="A684" s="61"/>
      <c r="B684" s="61"/>
      <c r="F684" s="61"/>
      <c r="G684" s="61"/>
      <c r="I684" s="62"/>
      <c r="J684" s="63"/>
      <c r="K684" s="63"/>
      <c r="L684" s="63"/>
      <c r="M684" s="63"/>
      <c r="N684" s="64"/>
      <c r="O684" s="74"/>
      <c r="P684" s="74"/>
      <c r="Q684" s="74"/>
      <c r="R684" s="61"/>
      <c r="T684" s="61"/>
      <c r="U684" s="61"/>
    </row>
    <row r="685">
      <c r="A685" s="61"/>
      <c r="B685" s="61"/>
      <c r="F685" s="61"/>
      <c r="G685" s="61"/>
      <c r="I685" s="62"/>
      <c r="J685" s="63"/>
      <c r="K685" s="63"/>
      <c r="L685" s="63"/>
      <c r="M685" s="63"/>
      <c r="N685" s="64"/>
      <c r="O685" s="74"/>
      <c r="P685" s="74"/>
      <c r="Q685" s="74"/>
      <c r="R685" s="61"/>
      <c r="T685" s="61"/>
      <c r="U685" s="61"/>
    </row>
    <row r="686">
      <c r="A686" s="61"/>
      <c r="B686" s="61"/>
      <c r="F686" s="61"/>
      <c r="G686" s="61"/>
      <c r="I686" s="62"/>
      <c r="J686" s="63"/>
      <c r="K686" s="63"/>
      <c r="L686" s="63"/>
      <c r="M686" s="63"/>
      <c r="N686" s="64"/>
      <c r="O686" s="74"/>
      <c r="P686" s="74"/>
      <c r="Q686" s="74"/>
      <c r="R686" s="61"/>
      <c r="T686" s="61"/>
      <c r="U686" s="61"/>
    </row>
    <row r="687">
      <c r="A687" s="61"/>
      <c r="B687" s="61"/>
      <c r="F687" s="61"/>
      <c r="G687" s="61"/>
      <c r="I687" s="62"/>
      <c r="J687" s="63"/>
      <c r="K687" s="63"/>
      <c r="L687" s="63"/>
      <c r="M687" s="63"/>
      <c r="N687" s="64"/>
      <c r="O687" s="74"/>
      <c r="P687" s="74"/>
      <c r="Q687" s="74"/>
      <c r="R687" s="61"/>
      <c r="T687" s="61"/>
      <c r="U687" s="61"/>
    </row>
    <row r="688">
      <c r="A688" s="61"/>
      <c r="B688" s="61"/>
      <c r="F688" s="61"/>
      <c r="G688" s="61"/>
      <c r="I688" s="62"/>
      <c r="J688" s="63"/>
      <c r="K688" s="63"/>
      <c r="L688" s="63"/>
      <c r="M688" s="63"/>
      <c r="N688" s="64"/>
      <c r="O688" s="74"/>
      <c r="P688" s="74"/>
      <c r="Q688" s="74"/>
      <c r="R688" s="61"/>
      <c r="T688" s="61"/>
      <c r="U688" s="61"/>
    </row>
    <row r="689">
      <c r="A689" s="61"/>
      <c r="B689" s="61"/>
      <c r="F689" s="61"/>
      <c r="G689" s="61"/>
      <c r="I689" s="62"/>
      <c r="J689" s="63"/>
      <c r="K689" s="63"/>
      <c r="L689" s="63"/>
      <c r="M689" s="63"/>
      <c r="N689" s="64"/>
      <c r="O689" s="74"/>
      <c r="P689" s="74"/>
      <c r="Q689" s="74"/>
      <c r="R689" s="61"/>
      <c r="T689" s="61"/>
      <c r="U689" s="61"/>
    </row>
    <row r="690">
      <c r="A690" s="61"/>
      <c r="B690" s="61"/>
      <c r="F690" s="61"/>
      <c r="G690" s="61"/>
      <c r="I690" s="62"/>
      <c r="J690" s="63"/>
      <c r="K690" s="63"/>
      <c r="L690" s="63"/>
      <c r="M690" s="63"/>
      <c r="N690" s="64"/>
      <c r="O690" s="74"/>
      <c r="P690" s="74"/>
      <c r="Q690" s="74"/>
      <c r="R690" s="61"/>
      <c r="T690" s="61"/>
      <c r="U690" s="61"/>
    </row>
    <row r="691">
      <c r="A691" s="61"/>
      <c r="B691" s="61"/>
      <c r="F691" s="61"/>
      <c r="G691" s="61"/>
      <c r="I691" s="62"/>
      <c r="J691" s="63"/>
      <c r="K691" s="63"/>
      <c r="L691" s="63"/>
      <c r="M691" s="63"/>
      <c r="N691" s="64"/>
      <c r="O691" s="74"/>
      <c r="P691" s="74"/>
      <c r="Q691" s="74"/>
      <c r="R691" s="61"/>
      <c r="T691" s="61"/>
      <c r="U691" s="61"/>
    </row>
    <row r="692">
      <c r="A692" s="61"/>
      <c r="B692" s="61"/>
      <c r="F692" s="61"/>
      <c r="G692" s="61"/>
      <c r="I692" s="62"/>
      <c r="J692" s="63"/>
      <c r="K692" s="63"/>
      <c r="L692" s="63"/>
      <c r="M692" s="63"/>
      <c r="N692" s="64"/>
      <c r="O692" s="74"/>
      <c r="P692" s="74"/>
      <c r="Q692" s="74"/>
      <c r="R692" s="61"/>
      <c r="T692" s="61"/>
      <c r="U692" s="61"/>
    </row>
    <row r="693">
      <c r="A693" s="61"/>
      <c r="B693" s="61"/>
      <c r="F693" s="61"/>
      <c r="G693" s="61"/>
      <c r="I693" s="62"/>
      <c r="J693" s="63"/>
      <c r="K693" s="63"/>
      <c r="L693" s="63"/>
      <c r="M693" s="63"/>
      <c r="N693" s="64"/>
      <c r="O693" s="74"/>
      <c r="P693" s="74"/>
      <c r="Q693" s="74"/>
      <c r="R693" s="61"/>
      <c r="T693" s="61"/>
      <c r="U693" s="61"/>
    </row>
    <row r="694">
      <c r="A694" s="61"/>
      <c r="B694" s="61"/>
      <c r="F694" s="61"/>
      <c r="G694" s="61"/>
      <c r="I694" s="62"/>
      <c r="J694" s="63"/>
      <c r="K694" s="63"/>
      <c r="L694" s="63"/>
      <c r="M694" s="63"/>
      <c r="N694" s="64"/>
      <c r="O694" s="74"/>
      <c r="P694" s="74"/>
      <c r="Q694" s="74"/>
      <c r="R694" s="61"/>
      <c r="T694" s="61"/>
      <c r="U694" s="61"/>
    </row>
    <row r="695">
      <c r="A695" s="61"/>
      <c r="B695" s="61"/>
      <c r="F695" s="61"/>
      <c r="G695" s="61"/>
      <c r="I695" s="62"/>
      <c r="J695" s="63"/>
      <c r="K695" s="63"/>
      <c r="L695" s="63"/>
      <c r="M695" s="63"/>
      <c r="N695" s="64"/>
      <c r="O695" s="74"/>
      <c r="P695" s="74"/>
      <c r="Q695" s="74"/>
      <c r="R695" s="61"/>
      <c r="T695" s="61"/>
      <c r="U695" s="61"/>
    </row>
    <row r="696">
      <c r="A696" s="61"/>
      <c r="B696" s="61"/>
      <c r="F696" s="61"/>
      <c r="G696" s="61"/>
      <c r="I696" s="62"/>
      <c r="J696" s="63"/>
      <c r="K696" s="63"/>
      <c r="L696" s="63"/>
      <c r="M696" s="63"/>
      <c r="N696" s="64"/>
      <c r="O696" s="74"/>
      <c r="P696" s="74"/>
      <c r="Q696" s="74"/>
      <c r="R696" s="61"/>
      <c r="T696" s="61"/>
      <c r="U696" s="61"/>
    </row>
    <row r="697">
      <c r="A697" s="61"/>
      <c r="B697" s="61"/>
      <c r="F697" s="61"/>
      <c r="G697" s="61"/>
      <c r="I697" s="62"/>
      <c r="J697" s="63"/>
      <c r="K697" s="63"/>
      <c r="L697" s="63"/>
      <c r="M697" s="63"/>
      <c r="N697" s="64"/>
      <c r="O697" s="74"/>
      <c r="P697" s="74"/>
      <c r="Q697" s="74"/>
      <c r="R697" s="61"/>
      <c r="T697" s="61"/>
      <c r="U697" s="61"/>
    </row>
    <row r="698">
      <c r="A698" s="61"/>
      <c r="B698" s="61"/>
      <c r="F698" s="61"/>
      <c r="G698" s="61"/>
      <c r="I698" s="62"/>
      <c r="J698" s="63"/>
      <c r="K698" s="63"/>
      <c r="L698" s="63"/>
      <c r="M698" s="63"/>
      <c r="N698" s="64"/>
      <c r="O698" s="74"/>
      <c r="P698" s="74"/>
      <c r="Q698" s="74"/>
      <c r="R698" s="61"/>
      <c r="T698" s="61"/>
      <c r="U698" s="61"/>
    </row>
    <row r="699">
      <c r="A699" s="61"/>
      <c r="B699" s="61"/>
      <c r="F699" s="61"/>
      <c r="G699" s="61"/>
      <c r="I699" s="62"/>
      <c r="J699" s="63"/>
      <c r="K699" s="63"/>
      <c r="L699" s="63"/>
      <c r="M699" s="63"/>
      <c r="N699" s="64"/>
      <c r="O699" s="74"/>
      <c r="P699" s="74"/>
      <c r="Q699" s="74"/>
      <c r="R699" s="61"/>
      <c r="T699" s="61"/>
      <c r="U699" s="61"/>
    </row>
    <row r="700">
      <c r="A700" s="61"/>
      <c r="B700" s="61"/>
      <c r="F700" s="61"/>
      <c r="G700" s="61"/>
      <c r="I700" s="62"/>
      <c r="J700" s="63"/>
      <c r="K700" s="63"/>
      <c r="L700" s="63"/>
      <c r="M700" s="63"/>
      <c r="N700" s="64"/>
      <c r="O700" s="74"/>
      <c r="P700" s="74"/>
      <c r="Q700" s="74"/>
      <c r="R700" s="61"/>
      <c r="T700" s="61"/>
      <c r="U700" s="61"/>
    </row>
    <row r="701">
      <c r="A701" s="61"/>
      <c r="B701" s="61"/>
      <c r="F701" s="61"/>
      <c r="G701" s="61"/>
      <c r="I701" s="62"/>
      <c r="J701" s="63"/>
      <c r="K701" s="63"/>
      <c r="L701" s="63"/>
      <c r="M701" s="63"/>
      <c r="N701" s="64"/>
      <c r="O701" s="74"/>
      <c r="P701" s="74"/>
      <c r="Q701" s="74"/>
      <c r="R701" s="61"/>
      <c r="T701" s="61"/>
      <c r="U701" s="61"/>
    </row>
    <row r="702">
      <c r="A702" s="61"/>
      <c r="B702" s="61"/>
      <c r="F702" s="61"/>
      <c r="G702" s="61"/>
      <c r="I702" s="62"/>
      <c r="J702" s="63"/>
      <c r="K702" s="63"/>
      <c r="L702" s="63"/>
      <c r="M702" s="63"/>
      <c r="N702" s="64"/>
      <c r="O702" s="74"/>
      <c r="P702" s="74"/>
      <c r="Q702" s="74"/>
      <c r="R702" s="61"/>
      <c r="T702" s="61"/>
      <c r="U702" s="61"/>
    </row>
    <row r="703">
      <c r="A703" s="61"/>
      <c r="B703" s="61"/>
      <c r="F703" s="61"/>
      <c r="G703" s="61"/>
      <c r="I703" s="62"/>
      <c r="J703" s="63"/>
      <c r="K703" s="63"/>
      <c r="L703" s="63"/>
      <c r="M703" s="63"/>
      <c r="N703" s="64"/>
      <c r="O703" s="74"/>
      <c r="P703" s="74"/>
      <c r="Q703" s="74"/>
      <c r="R703" s="61"/>
      <c r="T703" s="61"/>
      <c r="U703" s="61"/>
    </row>
    <row r="704">
      <c r="A704" s="61"/>
      <c r="B704" s="61"/>
      <c r="F704" s="61"/>
      <c r="G704" s="61"/>
      <c r="I704" s="62"/>
      <c r="J704" s="63"/>
      <c r="K704" s="63"/>
      <c r="L704" s="63"/>
      <c r="M704" s="63"/>
      <c r="N704" s="64"/>
      <c r="O704" s="74"/>
      <c r="P704" s="74"/>
      <c r="Q704" s="74"/>
      <c r="R704" s="61"/>
      <c r="T704" s="61"/>
      <c r="U704" s="61"/>
    </row>
    <row r="705">
      <c r="A705" s="61"/>
      <c r="B705" s="61"/>
      <c r="F705" s="61"/>
      <c r="G705" s="61"/>
      <c r="I705" s="62"/>
      <c r="J705" s="63"/>
      <c r="K705" s="63"/>
      <c r="L705" s="63"/>
      <c r="M705" s="63"/>
      <c r="N705" s="64"/>
      <c r="O705" s="74"/>
      <c r="P705" s="74"/>
      <c r="Q705" s="74"/>
      <c r="R705" s="61"/>
      <c r="T705" s="61"/>
      <c r="U705" s="61"/>
    </row>
    <row r="706">
      <c r="A706" s="61"/>
      <c r="B706" s="61"/>
      <c r="F706" s="61"/>
      <c r="G706" s="61"/>
      <c r="I706" s="62"/>
      <c r="J706" s="63"/>
      <c r="K706" s="63"/>
      <c r="L706" s="63"/>
      <c r="M706" s="63"/>
      <c r="N706" s="64"/>
      <c r="O706" s="74"/>
      <c r="P706" s="74"/>
      <c r="Q706" s="74"/>
      <c r="R706" s="61"/>
      <c r="T706" s="61"/>
      <c r="U706" s="61"/>
    </row>
    <row r="707">
      <c r="A707" s="61"/>
      <c r="B707" s="61"/>
      <c r="F707" s="61"/>
      <c r="G707" s="61"/>
      <c r="I707" s="62"/>
      <c r="J707" s="63"/>
      <c r="K707" s="63"/>
      <c r="L707" s="63"/>
      <c r="M707" s="63"/>
      <c r="N707" s="64"/>
      <c r="O707" s="74"/>
      <c r="P707" s="74"/>
      <c r="Q707" s="74"/>
      <c r="R707" s="61"/>
      <c r="T707" s="61"/>
      <c r="U707" s="61"/>
    </row>
    <row r="708">
      <c r="A708" s="61"/>
      <c r="B708" s="61"/>
      <c r="F708" s="61"/>
      <c r="G708" s="61"/>
      <c r="I708" s="62"/>
      <c r="J708" s="63"/>
      <c r="K708" s="63"/>
      <c r="L708" s="63"/>
      <c r="M708" s="63"/>
      <c r="N708" s="64"/>
      <c r="O708" s="74"/>
      <c r="P708" s="74"/>
      <c r="Q708" s="74"/>
      <c r="R708" s="61"/>
      <c r="T708" s="61"/>
      <c r="U708" s="61"/>
    </row>
    <row r="709">
      <c r="A709" s="61"/>
      <c r="B709" s="61"/>
      <c r="F709" s="61"/>
      <c r="G709" s="61"/>
      <c r="I709" s="62"/>
      <c r="J709" s="63"/>
      <c r="K709" s="63"/>
      <c r="L709" s="63"/>
      <c r="M709" s="63"/>
      <c r="N709" s="64"/>
      <c r="O709" s="74"/>
      <c r="P709" s="74"/>
      <c r="Q709" s="74"/>
      <c r="R709" s="61"/>
      <c r="T709" s="61"/>
      <c r="U709" s="61"/>
    </row>
    <row r="710">
      <c r="A710" s="61"/>
      <c r="B710" s="61"/>
      <c r="F710" s="61"/>
      <c r="G710" s="61"/>
      <c r="I710" s="62"/>
      <c r="J710" s="63"/>
      <c r="K710" s="63"/>
      <c r="L710" s="63"/>
      <c r="M710" s="63"/>
      <c r="N710" s="64"/>
      <c r="O710" s="74"/>
      <c r="P710" s="74"/>
      <c r="Q710" s="74"/>
      <c r="R710" s="61"/>
      <c r="T710" s="61"/>
      <c r="U710" s="61"/>
    </row>
    <row r="711">
      <c r="A711" s="61"/>
      <c r="B711" s="61"/>
      <c r="F711" s="61"/>
      <c r="G711" s="61"/>
      <c r="I711" s="62"/>
      <c r="J711" s="63"/>
      <c r="K711" s="63"/>
      <c r="L711" s="63"/>
      <c r="M711" s="63"/>
      <c r="N711" s="64"/>
      <c r="O711" s="74"/>
      <c r="P711" s="74"/>
      <c r="Q711" s="74"/>
      <c r="R711" s="61"/>
      <c r="T711" s="61"/>
      <c r="U711" s="61"/>
    </row>
    <row r="712">
      <c r="A712" s="61"/>
      <c r="B712" s="61"/>
      <c r="F712" s="61"/>
      <c r="G712" s="61"/>
      <c r="I712" s="62"/>
      <c r="J712" s="63"/>
      <c r="K712" s="63"/>
      <c r="L712" s="63"/>
      <c r="M712" s="63"/>
      <c r="N712" s="64"/>
      <c r="O712" s="74"/>
      <c r="P712" s="74"/>
      <c r="Q712" s="74"/>
      <c r="R712" s="61"/>
      <c r="T712" s="61"/>
      <c r="U712" s="61"/>
    </row>
    <row r="713">
      <c r="A713" s="61"/>
      <c r="B713" s="61"/>
      <c r="F713" s="61"/>
      <c r="G713" s="61"/>
      <c r="I713" s="62"/>
      <c r="J713" s="63"/>
      <c r="K713" s="63"/>
      <c r="L713" s="63"/>
      <c r="M713" s="63"/>
      <c r="N713" s="64"/>
      <c r="O713" s="74"/>
      <c r="P713" s="74"/>
      <c r="Q713" s="74"/>
      <c r="R713" s="61"/>
      <c r="T713" s="61"/>
      <c r="U713" s="61"/>
    </row>
    <row r="714">
      <c r="A714" s="61"/>
      <c r="B714" s="61"/>
      <c r="F714" s="61"/>
      <c r="G714" s="61"/>
      <c r="I714" s="62"/>
      <c r="J714" s="63"/>
      <c r="K714" s="63"/>
      <c r="L714" s="63"/>
      <c r="M714" s="63"/>
      <c r="N714" s="64"/>
      <c r="O714" s="74"/>
      <c r="P714" s="74"/>
      <c r="Q714" s="74"/>
      <c r="R714" s="61"/>
      <c r="T714" s="61"/>
      <c r="U714" s="61"/>
    </row>
    <row r="715">
      <c r="A715" s="61"/>
      <c r="B715" s="61"/>
      <c r="F715" s="61"/>
      <c r="G715" s="61"/>
      <c r="I715" s="62"/>
      <c r="J715" s="63"/>
      <c r="K715" s="63"/>
      <c r="L715" s="63"/>
      <c r="M715" s="63"/>
      <c r="N715" s="64"/>
      <c r="O715" s="74"/>
      <c r="P715" s="74"/>
      <c r="Q715" s="74"/>
      <c r="R715" s="61"/>
      <c r="T715" s="61"/>
      <c r="U715" s="61"/>
    </row>
    <row r="716">
      <c r="A716" s="61"/>
      <c r="B716" s="61"/>
      <c r="F716" s="61"/>
      <c r="G716" s="61"/>
      <c r="I716" s="62"/>
      <c r="J716" s="63"/>
      <c r="K716" s="63"/>
      <c r="L716" s="63"/>
      <c r="M716" s="63"/>
      <c r="N716" s="64"/>
      <c r="O716" s="74"/>
      <c r="P716" s="74"/>
      <c r="Q716" s="74"/>
      <c r="R716" s="61"/>
      <c r="T716" s="61"/>
      <c r="U716" s="61"/>
    </row>
    <row r="717">
      <c r="A717" s="61"/>
      <c r="B717" s="61"/>
      <c r="F717" s="61"/>
      <c r="G717" s="61"/>
      <c r="I717" s="62"/>
      <c r="J717" s="63"/>
      <c r="K717" s="63"/>
      <c r="L717" s="63"/>
      <c r="M717" s="63"/>
      <c r="N717" s="64"/>
      <c r="O717" s="74"/>
      <c r="P717" s="74"/>
      <c r="Q717" s="74"/>
      <c r="R717" s="61"/>
      <c r="T717" s="61"/>
      <c r="U717" s="61"/>
    </row>
    <row r="718">
      <c r="A718" s="61"/>
      <c r="B718" s="61"/>
      <c r="F718" s="61"/>
      <c r="G718" s="61"/>
      <c r="I718" s="62"/>
      <c r="J718" s="63"/>
      <c r="K718" s="63"/>
      <c r="L718" s="63"/>
      <c r="M718" s="63"/>
      <c r="N718" s="64"/>
      <c r="O718" s="74"/>
      <c r="P718" s="74"/>
      <c r="Q718" s="74"/>
      <c r="R718" s="61"/>
      <c r="T718" s="61"/>
      <c r="U718" s="61"/>
    </row>
    <row r="719">
      <c r="A719" s="61"/>
      <c r="B719" s="61"/>
      <c r="F719" s="61"/>
      <c r="G719" s="61"/>
      <c r="I719" s="62"/>
      <c r="J719" s="63"/>
      <c r="K719" s="63"/>
      <c r="L719" s="63"/>
      <c r="M719" s="63"/>
      <c r="N719" s="64"/>
      <c r="O719" s="74"/>
      <c r="P719" s="74"/>
      <c r="Q719" s="74"/>
      <c r="R719" s="61"/>
      <c r="T719" s="61"/>
      <c r="U719" s="61"/>
    </row>
    <row r="720">
      <c r="A720" s="61"/>
      <c r="B720" s="61"/>
      <c r="F720" s="61"/>
      <c r="G720" s="61"/>
      <c r="I720" s="62"/>
      <c r="J720" s="63"/>
      <c r="K720" s="63"/>
      <c r="L720" s="63"/>
      <c r="M720" s="63"/>
      <c r="N720" s="64"/>
      <c r="O720" s="74"/>
      <c r="P720" s="74"/>
      <c r="Q720" s="74"/>
      <c r="R720" s="61"/>
      <c r="T720" s="61"/>
      <c r="U720" s="61"/>
    </row>
    <row r="721">
      <c r="A721" s="61"/>
      <c r="B721" s="61"/>
      <c r="F721" s="61"/>
      <c r="G721" s="61"/>
      <c r="I721" s="62"/>
      <c r="J721" s="63"/>
      <c r="K721" s="63"/>
      <c r="L721" s="63"/>
      <c r="M721" s="63"/>
      <c r="N721" s="64"/>
      <c r="O721" s="74"/>
      <c r="P721" s="74"/>
      <c r="Q721" s="74"/>
      <c r="R721" s="61"/>
      <c r="T721" s="61"/>
      <c r="U721" s="61"/>
    </row>
    <row r="722">
      <c r="A722" s="61"/>
      <c r="B722" s="61"/>
      <c r="F722" s="61"/>
      <c r="G722" s="61"/>
      <c r="I722" s="62"/>
      <c r="J722" s="63"/>
      <c r="K722" s="63"/>
      <c r="L722" s="63"/>
      <c r="M722" s="63"/>
      <c r="N722" s="64"/>
      <c r="O722" s="74"/>
      <c r="P722" s="74"/>
      <c r="Q722" s="74"/>
      <c r="R722" s="61"/>
      <c r="T722" s="61"/>
      <c r="U722" s="61"/>
    </row>
    <row r="723">
      <c r="A723" s="61"/>
      <c r="B723" s="61"/>
      <c r="F723" s="61"/>
      <c r="G723" s="61"/>
      <c r="I723" s="62"/>
      <c r="J723" s="63"/>
      <c r="K723" s="63"/>
      <c r="L723" s="63"/>
      <c r="M723" s="63"/>
      <c r="N723" s="64"/>
      <c r="O723" s="74"/>
      <c r="P723" s="74"/>
      <c r="Q723" s="74"/>
      <c r="R723" s="61"/>
      <c r="T723" s="61"/>
      <c r="U723" s="61"/>
    </row>
    <row r="724">
      <c r="A724" s="61"/>
      <c r="B724" s="61"/>
      <c r="F724" s="61"/>
      <c r="G724" s="61"/>
      <c r="I724" s="62"/>
      <c r="J724" s="63"/>
      <c r="K724" s="63"/>
      <c r="L724" s="63"/>
      <c r="M724" s="63"/>
      <c r="N724" s="64"/>
      <c r="O724" s="74"/>
      <c r="P724" s="74"/>
      <c r="Q724" s="74"/>
      <c r="R724" s="61"/>
      <c r="T724" s="61"/>
      <c r="U724" s="61"/>
    </row>
    <row r="725">
      <c r="A725" s="61"/>
      <c r="B725" s="61"/>
      <c r="F725" s="61"/>
      <c r="G725" s="61"/>
      <c r="I725" s="62"/>
      <c r="J725" s="63"/>
      <c r="K725" s="63"/>
      <c r="L725" s="63"/>
      <c r="M725" s="63"/>
      <c r="N725" s="64"/>
      <c r="O725" s="74"/>
      <c r="P725" s="74"/>
      <c r="Q725" s="74"/>
      <c r="R725" s="61"/>
      <c r="T725" s="61"/>
      <c r="U725" s="61"/>
    </row>
    <row r="726">
      <c r="A726" s="61"/>
      <c r="B726" s="61"/>
      <c r="F726" s="61"/>
      <c r="G726" s="61"/>
      <c r="I726" s="62"/>
      <c r="J726" s="63"/>
      <c r="K726" s="63"/>
      <c r="L726" s="63"/>
      <c r="M726" s="63"/>
      <c r="N726" s="64"/>
      <c r="O726" s="74"/>
      <c r="P726" s="74"/>
      <c r="Q726" s="74"/>
      <c r="R726" s="61"/>
      <c r="T726" s="61"/>
      <c r="U726" s="61"/>
    </row>
    <row r="727">
      <c r="A727" s="61"/>
      <c r="B727" s="61"/>
      <c r="F727" s="61"/>
      <c r="G727" s="61"/>
      <c r="I727" s="62"/>
      <c r="J727" s="63"/>
      <c r="K727" s="63"/>
      <c r="L727" s="63"/>
      <c r="M727" s="63"/>
      <c r="N727" s="64"/>
      <c r="O727" s="74"/>
      <c r="P727" s="74"/>
      <c r="Q727" s="74"/>
      <c r="R727" s="61"/>
      <c r="T727" s="61"/>
      <c r="U727" s="61"/>
    </row>
    <row r="728">
      <c r="A728" s="61"/>
      <c r="B728" s="61"/>
      <c r="F728" s="61"/>
      <c r="G728" s="61"/>
      <c r="I728" s="62"/>
      <c r="J728" s="63"/>
      <c r="K728" s="63"/>
      <c r="L728" s="63"/>
      <c r="M728" s="63"/>
      <c r="N728" s="64"/>
      <c r="O728" s="74"/>
      <c r="P728" s="74"/>
      <c r="Q728" s="74"/>
      <c r="R728" s="61"/>
      <c r="T728" s="61"/>
      <c r="U728" s="61"/>
    </row>
    <row r="729">
      <c r="A729" s="61"/>
      <c r="B729" s="61"/>
      <c r="F729" s="61"/>
      <c r="G729" s="61"/>
      <c r="I729" s="62"/>
      <c r="J729" s="63"/>
      <c r="K729" s="63"/>
      <c r="L729" s="63"/>
      <c r="M729" s="63"/>
      <c r="N729" s="64"/>
      <c r="O729" s="74"/>
      <c r="P729" s="74"/>
      <c r="Q729" s="74"/>
      <c r="R729" s="61"/>
      <c r="T729" s="61"/>
      <c r="U729" s="61"/>
    </row>
    <row r="730">
      <c r="A730" s="61"/>
      <c r="B730" s="61"/>
      <c r="F730" s="61"/>
      <c r="G730" s="61"/>
      <c r="I730" s="62"/>
      <c r="J730" s="63"/>
      <c r="K730" s="63"/>
      <c r="L730" s="63"/>
      <c r="M730" s="63"/>
      <c r="N730" s="64"/>
      <c r="O730" s="74"/>
      <c r="P730" s="74"/>
      <c r="Q730" s="74"/>
      <c r="R730" s="61"/>
      <c r="T730" s="61"/>
      <c r="U730" s="61"/>
    </row>
    <row r="731">
      <c r="A731" s="61"/>
      <c r="B731" s="61"/>
      <c r="F731" s="61"/>
      <c r="G731" s="61"/>
      <c r="I731" s="62"/>
      <c r="J731" s="63"/>
      <c r="K731" s="63"/>
      <c r="L731" s="63"/>
      <c r="M731" s="63"/>
      <c r="N731" s="64"/>
      <c r="O731" s="74"/>
      <c r="P731" s="74"/>
      <c r="Q731" s="74"/>
      <c r="R731" s="61"/>
      <c r="T731" s="61"/>
      <c r="U731" s="61"/>
    </row>
    <row r="732">
      <c r="A732" s="61"/>
      <c r="B732" s="61"/>
      <c r="F732" s="61"/>
      <c r="G732" s="61"/>
      <c r="I732" s="62"/>
      <c r="J732" s="63"/>
      <c r="K732" s="63"/>
      <c r="L732" s="63"/>
      <c r="M732" s="63"/>
      <c r="N732" s="64"/>
      <c r="O732" s="74"/>
      <c r="P732" s="74"/>
      <c r="Q732" s="74"/>
      <c r="R732" s="61"/>
      <c r="T732" s="61"/>
      <c r="U732" s="61"/>
    </row>
    <row r="733">
      <c r="A733" s="61"/>
      <c r="B733" s="61"/>
      <c r="F733" s="61"/>
      <c r="G733" s="61"/>
      <c r="I733" s="62"/>
      <c r="J733" s="63"/>
      <c r="K733" s="63"/>
      <c r="L733" s="63"/>
      <c r="M733" s="63"/>
      <c r="N733" s="64"/>
      <c r="O733" s="74"/>
      <c r="P733" s="74"/>
      <c r="Q733" s="74"/>
      <c r="R733" s="61"/>
      <c r="T733" s="61"/>
      <c r="U733" s="61"/>
    </row>
    <row r="734">
      <c r="A734" s="61"/>
      <c r="B734" s="61"/>
      <c r="F734" s="61"/>
      <c r="G734" s="61"/>
      <c r="I734" s="62"/>
      <c r="J734" s="63"/>
      <c r="K734" s="63"/>
      <c r="L734" s="63"/>
      <c r="M734" s="63"/>
      <c r="N734" s="64"/>
      <c r="O734" s="74"/>
      <c r="P734" s="74"/>
      <c r="Q734" s="74"/>
      <c r="R734" s="61"/>
      <c r="T734" s="61"/>
      <c r="U734" s="61"/>
    </row>
    <row r="735">
      <c r="A735" s="61"/>
      <c r="B735" s="61"/>
      <c r="F735" s="61"/>
      <c r="G735" s="61"/>
      <c r="I735" s="62"/>
      <c r="J735" s="63"/>
      <c r="K735" s="63"/>
      <c r="L735" s="63"/>
      <c r="M735" s="63"/>
      <c r="N735" s="64"/>
      <c r="O735" s="74"/>
      <c r="P735" s="74"/>
      <c r="Q735" s="74"/>
      <c r="R735" s="61"/>
      <c r="T735" s="61"/>
      <c r="U735" s="61"/>
    </row>
    <row r="736">
      <c r="A736" s="61"/>
      <c r="B736" s="61"/>
      <c r="F736" s="61"/>
      <c r="G736" s="61"/>
      <c r="I736" s="62"/>
      <c r="J736" s="63"/>
      <c r="K736" s="63"/>
      <c r="L736" s="63"/>
      <c r="M736" s="63"/>
      <c r="N736" s="64"/>
      <c r="O736" s="74"/>
      <c r="P736" s="74"/>
      <c r="Q736" s="74"/>
      <c r="R736" s="61"/>
      <c r="T736" s="61"/>
      <c r="U736" s="61"/>
    </row>
    <row r="737">
      <c r="A737" s="61"/>
      <c r="B737" s="61"/>
      <c r="F737" s="61"/>
      <c r="G737" s="61"/>
      <c r="I737" s="62"/>
      <c r="J737" s="63"/>
      <c r="K737" s="63"/>
      <c r="L737" s="63"/>
      <c r="M737" s="63"/>
      <c r="N737" s="64"/>
      <c r="O737" s="74"/>
      <c r="P737" s="74"/>
      <c r="Q737" s="74"/>
      <c r="R737" s="61"/>
      <c r="T737" s="61"/>
      <c r="U737" s="61"/>
    </row>
    <row r="738">
      <c r="A738" s="61"/>
      <c r="B738" s="61"/>
      <c r="F738" s="61"/>
      <c r="G738" s="61"/>
      <c r="I738" s="62"/>
      <c r="J738" s="63"/>
      <c r="K738" s="63"/>
      <c r="L738" s="63"/>
      <c r="M738" s="63"/>
      <c r="N738" s="64"/>
      <c r="O738" s="74"/>
      <c r="P738" s="74"/>
      <c r="Q738" s="74"/>
      <c r="R738" s="61"/>
      <c r="T738" s="61"/>
      <c r="U738" s="61"/>
    </row>
    <row r="739">
      <c r="A739" s="61"/>
      <c r="B739" s="61"/>
      <c r="F739" s="61"/>
      <c r="G739" s="61"/>
      <c r="I739" s="62"/>
      <c r="J739" s="63"/>
      <c r="K739" s="63"/>
      <c r="L739" s="63"/>
      <c r="M739" s="63"/>
      <c r="N739" s="64"/>
      <c r="O739" s="74"/>
      <c r="P739" s="74"/>
      <c r="Q739" s="74"/>
      <c r="R739" s="61"/>
      <c r="T739" s="61"/>
      <c r="U739" s="61"/>
    </row>
    <row r="740">
      <c r="A740" s="61"/>
      <c r="B740" s="61"/>
      <c r="F740" s="61"/>
      <c r="G740" s="61"/>
      <c r="I740" s="62"/>
      <c r="J740" s="63"/>
      <c r="K740" s="63"/>
      <c r="L740" s="63"/>
      <c r="M740" s="63"/>
      <c r="N740" s="64"/>
      <c r="O740" s="74"/>
      <c r="P740" s="74"/>
      <c r="Q740" s="74"/>
      <c r="R740" s="61"/>
      <c r="T740" s="61"/>
      <c r="U740" s="61"/>
    </row>
    <row r="741">
      <c r="A741" s="61"/>
      <c r="B741" s="61"/>
      <c r="F741" s="61"/>
      <c r="G741" s="61"/>
      <c r="I741" s="62"/>
      <c r="J741" s="63"/>
      <c r="K741" s="63"/>
      <c r="L741" s="63"/>
      <c r="M741" s="63"/>
      <c r="N741" s="64"/>
      <c r="O741" s="74"/>
      <c r="P741" s="74"/>
      <c r="Q741" s="74"/>
      <c r="R741" s="61"/>
      <c r="T741" s="61"/>
      <c r="U741" s="61"/>
    </row>
    <row r="742">
      <c r="A742" s="61"/>
      <c r="B742" s="61"/>
      <c r="F742" s="61"/>
      <c r="G742" s="61"/>
      <c r="I742" s="62"/>
      <c r="J742" s="63"/>
      <c r="K742" s="63"/>
      <c r="L742" s="63"/>
      <c r="M742" s="63"/>
      <c r="N742" s="64"/>
      <c r="O742" s="74"/>
      <c r="P742" s="74"/>
      <c r="Q742" s="74"/>
      <c r="R742" s="61"/>
      <c r="T742" s="61"/>
      <c r="U742" s="61"/>
    </row>
    <row r="743">
      <c r="A743" s="61"/>
      <c r="B743" s="61"/>
      <c r="F743" s="61"/>
      <c r="G743" s="61"/>
      <c r="I743" s="62"/>
      <c r="J743" s="63"/>
      <c r="K743" s="63"/>
      <c r="L743" s="63"/>
      <c r="M743" s="63"/>
      <c r="N743" s="64"/>
      <c r="O743" s="74"/>
      <c r="P743" s="74"/>
      <c r="Q743" s="74"/>
      <c r="R743" s="61"/>
      <c r="T743" s="61"/>
      <c r="U743" s="61"/>
    </row>
    <row r="744">
      <c r="A744" s="61"/>
      <c r="B744" s="61"/>
      <c r="F744" s="61"/>
      <c r="G744" s="61"/>
      <c r="I744" s="62"/>
      <c r="J744" s="63"/>
      <c r="K744" s="63"/>
      <c r="L744" s="63"/>
      <c r="M744" s="63"/>
      <c r="N744" s="64"/>
      <c r="O744" s="74"/>
      <c r="P744" s="74"/>
      <c r="Q744" s="74"/>
      <c r="R744" s="61"/>
      <c r="T744" s="61"/>
      <c r="U744" s="61"/>
    </row>
    <row r="745">
      <c r="A745" s="61"/>
      <c r="B745" s="61"/>
      <c r="F745" s="61"/>
      <c r="G745" s="61"/>
      <c r="I745" s="62"/>
      <c r="J745" s="63"/>
      <c r="K745" s="63"/>
      <c r="L745" s="63"/>
      <c r="M745" s="63"/>
      <c r="N745" s="64"/>
      <c r="O745" s="74"/>
      <c r="P745" s="74"/>
      <c r="Q745" s="74"/>
      <c r="R745" s="61"/>
      <c r="T745" s="61"/>
      <c r="U745" s="61"/>
    </row>
    <row r="746">
      <c r="A746" s="61"/>
      <c r="B746" s="61"/>
      <c r="F746" s="61"/>
      <c r="G746" s="61"/>
      <c r="I746" s="62"/>
      <c r="J746" s="63"/>
      <c r="K746" s="63"/>
      <c r="L746" s="63"/>
      <c r="M746" s="63"/>
      <c r="N746" s="64"/>
      <c r="O746" s="74"/>
      <c r="P746" s="74"/>
      <c r="Q746" s="74"/>
      <c r="R746" s="61"/>
      <c r="T746" s="61"/>
      <c r="U746" s="61"/>
    </row>
    <row r="747">
      <c r="A747" s="61"/>
      <c r="B747" s="61"/>
      <c r="F747" s="61"/>
      <c r="G747" s="61"/>
      <c r="I747" s="62"/>
      <c r="J747" s="63"/>
      <c r="K747" s="63"/>
      <c r="L747" s="63"/>
      <c r="M747" s="63"/>
      <c r="N747" s="64"/>
      <c r="O747" s="74"/>
      <c r="P747" s="74"/>
      <c r="Q747" s="74"/>
      <c r="R747" s="61"/>
      <c r="T747" s="61"/>
      <c r="U747" s="61"/>
    </row>
    <row r="748">
      <c r="A748" s="61"/>
      <c r="B748" s="61"/>
      <c r="F748" s="61"/>
      <c r="G748" s="61"/>
      <c r="I748" s="62"/>
      <c r="J748" s="63"/>
      <c r="K748" s="63"/>
      <c r="L748" s="63"/>
      <c r="M748" s="63"/>
      <c r="N748" s="64"/>
      <c r="O748" s="74"/>
      <c r="P748" s="74"/>
      <c r="Q748" s="74"/>
      <c r="R748" s="61"/>
      <c r="T748" s="61"/>
      <c r="U748" s="61"/>
    </row>
    <row r="749">
      <c r="A749" s="61"/>
      <c r="B749" s="61"/>
      <c r="F749" s="61"/>
      <c r="G749" s="61"/>
      <c r="I749" s="62"/>
      <c r="J749" s="63"/>
      <c r="K749" s="63"/>
      <c r="L749" s="63"/>
      <c r="M749" s="63"/>
      <c r="N749" s="64"/>
      <c r="O749" s="74"/>
      <c r="P749" s="74"/>
      <c r="Q749" s="74"/>
      <c r="R749" s="61"/>
      <c r="T749" s="61"/>
      <c r="U749" s="61"/>
    </row>
    <row r="750">
      <c r="A750" s="61"/>
      <c r="B750" s="61"/>
      <c r="F750" s="61"/>
      <c r="G750" s="61"/>
      <c r="I750" s="62"/>
      <c r="J750" s="63"/>
      <c r="K750" s="63"/>
      <c r="L750" s="63"/>
      <c r="M750" s="63"/>
      <c r="N750" s="64"/>
      <c r="O750" s="74"/>
      <c r="P750" s="74"/>
      <c r="Q750" s="74"/>
      <c r="R750" s="61"/>
      <c r="T750" s="61"/>
      <c r="U750" s="61"/>
    </row>
    <row r="751">
      <c r="A751" s="61"/>
      <c r="B751" s="61"/>
      <c r="F751" s="61"/>
      <c r="G751" s="61"/>
      <c r="I751" s="62"/>
      <c r="J751" s="63"/>
      <c r="K751" s="63"/>
      <c r="L751" s="63"/>
      <c r="M751" s="63"/>
      <c r="N751" s="64"/>
      <c r="O751" s="74"/>
      <c r="P751" s="74"/>
      <c r="Q751" s="74"/>
      <c r="R751" s="61"/>
      <c r="T751" s="61"/>
      <c r="U751" s="61"/>
    </row>
    <row r="752">
      <c r="A752" s="61"/>
      <c r="B752" s="61"/>
      <c r="F752" s="61"/>
      <c r="G752" s="61"/>
      <c r="I752" s="62"/>
      <c r="J752" s="63"/>
      <c r="K752" s="63"/>
      <c r="L752" s="63"/>
      <c r="M752" s="63"/>
      <c r="N752" s="64"/>
      <c r="O752" s="74"/>
      <c r="P752" s="74"/>
      <c r="Q752" s="74"/>
      <c r="R752" s="61"/>
      <c r="T752" s="61"/>
      <c r="U752" s="61"/>
    </row>
    <row r="753">
      <c r="A753" s="61"/>
      <c r="B753" s="61"/>
      <c r="F753" s="61"/>
      <c r="G753" s="61"/>
      <c r="I753" s="62"/>
      <c r="J753" s="63"/>
      <c r="K753" s="63"/>
      <c r="L753" s="63"/>
      <c r="M753" s="63"/>
      <c r="N753" s="64"/>
      <c r="O753" s="74"/>
      <c r="P753" s="74"/>
      <c r="Q753" s="74"/>
      <c r="R753" s="61"/>
      <c r="T753" s="61"/>
      <c r="U753" s="61"/>
    </row>
    <row r="754">
      <c r="A754" s="61"/>
      <c r="B754" s="61"/>
      <c r="F754" s="61"/>
      <c r="G754" s="61"/>
      <c r="I754" s="62"/>
      <c r="J754" s="63"/>
      <c r="K754" s="63"/>
      <c r="L754" s="63"/>
      <c r="M754" s="63"/>
      <c r="N754" s="64"/>
      <c r="O754" s="74"/>
      <c r="P754" s="74"/>
      <c r="Q754" s="74"/>
      <c r="R754" s="61"/>
      <c r="T754" s="61"/>
      <c r="U754" s="61"/>
    </row>
    <row r="755">
      <c r="A755" s="61"/>
      <c r="B755" s="61"/>
      <c r="F755" s="61"/>
      <c r="G755" s="61"/>
      <c r="I755" s="62"/>
      <c r="J755" s="63"/>
      <c r="K755" s="63"/>
      <c r="L755" s="63"/>
      <c r="M755" s="63"/>
      <c r="N755" s="64"/>
      <c r="O755" s="74"/>
      <c r="P755" s="74"/>
      <c r="Q755" s="74"/>
      <c r="R755" s="61"/>
      <c r="T755" s="61"/>
      <c r="U755" s="61"/>
    </row>
    <row r="756">
      <c r="A756" s="61"/>
      <c r="B756" s="61"/>
      <c r="F756" s="61"/>
      <c r="G756" s="61"/>
      <c r="I756" s="62"/>
      <c r="J756" s="63"/>
      <c r="K756" s="63"/>
      <c r="L756" s="63"/>
      <c r="M756" s="63"/>
      <c r="N756" s="64"/>
      <c r="O756" s="74"/>
      <c r="P756" s="74"/>
      <c r="Q756" s="74"/>
      <c r="R756" s="61"/>
      <c r="T756" s="61"/>
      <c r="U756" s="61"/>
    </row>
    <row r="757">
      <c r="A757" s="61"/>
      <c r="B757" s="61"/>
      <c r="F757" s="61"/>
      <c r="G757" s="61"/>
      <c r="I757" s="62"/>
      <c r="J757" s="63"/>
      <c r="K757" s="63"/>
      <c r="L757" s="63"/>
      <c r="M757" s="63"/>
      <c r="N757" s="64"/>
      <c r="O757" s="74"/>
      <c r="P757" s="74"/>
      <c r="Q757" s="74"/>
      <c r="R757" s="61"/>
      <c r="T757" s="61"/>
      <c r="U757" s="61"/>
    </row>
    <row r="758">
      <c r="A758" s="61"/>
      <c r="B758" s="61"/>
      <c r="F758" s="61"/>
      <c r="G758" s="61"/>
      <c r="I758" s="62"/>
      <c r="J758" s="63"/>
      <c r="K758" s="63"/>
      <c r="L758" s="63"/>
      <c r="M758" s="63"/>
      <c r="N758" s="64"/>
      <c r="O758" s="74"/>
      <c r="P758" s="74"/>
      <c r="Q758" s="74"/>
      <c r="R758" s="61"/>
      <c r="T758" s="61"/>
      <c r="U758" s="61"/>
    </row>
    <row r="759">
      <c r="A759" s="61"/>
      <c r="B759" s="61"/>
      <c r="F759" s="61"/>
      <c r="G759" s="61"/>
      <c r="I759" s="62"/>
      <c r="J759" s="63"/>
      <c r="K759" s="63"/>
      <c r="L759" s="63"/>
      <c r="M759" s="63"/>
      <c r="N759" s="64"/>
      <c r="O759" s="74"/>
      <c r="P759" s="74"/>
      <c r="Q759" s="74"/>
      <c r="R759" s="61"/>
      <c r="T759" s="61"/>
      <c r="U759" s="61"/>
    </row>
    <row r="760">
      <c r="A760" s="61"/>
      <c r="B760" s="61"/>
      <c r="F760" s="61"/>
      <c r="G760" s="61"/>
      <c r="I760" s="62"/>
      <c r="J760" s="63"/>
      <c r="K760" s="63"/>
      <c r="L760" s="63"/>
      <c r="M760" s="63"/>
      <c r="N760" s="64"/>
      <c r="O760" s="74"/>
      <c r="P760" s="74"/>
      <c r="Q760" s="74"/>
      <c r="R760" s="61"/>
      <c r="T760" s="61"/>
      <c r="U760" s="61"/>
    </row>
    <row r="761">
      <c r="A761" s="61"/>
      <c r="B761" s="61"/>
      <c r="F761" s="61"/>
      <c r="G761" s="61"/>
      <c r="I761" s="62"/>
      <c r="J761" s="63"/>
      <c r="K761" s="63"/>
      <c r="L761" s="63"/>
      <c r="M761" s="63"/>
      <c r="N761" s="64"/>
      <c r="O761" s="74"/>
      <c r="P761" s="74"/>
      <c r="Q761" s="74"/>
      <c r="R761" s="61"/>
      <c r="T761" s="61"/>
      <c r="U761" s="61"/>
    </row>
    <row r="762">
      <c r="A762" s="61"/>
      <c r="B762" s="61"/>
      <c r="F762" s="61"/>
      <c r="G762" s="61"/>
      <c r="I762" s="62"/>
      <c r="J762" s="63"/>
      <c r="K762" s="63"/>
      <c r="L762" s="63"/>
      <c r="M762" s="63"/>
      <c r="N762" s="64"/>
      <c r="O762" s="74"/>
      <c r="P762" s="74"/>
      <c r="Q762" s="74"/>
      <c r="R762" s="61"/>
      <c r="T762" s="61"/>
      <c r="U762" s="61"/>
    </row>
    <row r="763">
      <c r="A763" s="61"/>
      <c r="B763" s="61"/>
      <c r="F763" s="61"/>
      <c r="G763" s="61"/>
      <c r="I763" s="62"/>
      <c r="J763" s="63"/>
      <c r="K763" s="63"/>
      <c r="L763" s="63"/>
      <c r="M763" s="63"/>
      <c r="N763" s="64"/>
      <c r="O763" s="74"/>
      <c r="P763" s="74"/>
      <c r="Q763" s="74"/>
      <c r="R763" s="61"/>
      <c r="T763" s="61"/>
      <c r="U763" s="61"/>
    </row>
    <row r="764">
      <c r="A764" s="61"/>
      <c r="B764" s="61"/>
      <c r="F764" s="61"/>
      <c r="G764" s="61"/>
      <c r="I764" s="62"/>
      <c r="J764" s="63"/>
      <c r="K764" s="63"/>
      <c r="L764" s="63"/>
      <c r="M764" s="63"/>
      <c r="N764" s="64"/>
      <c r="O764" s="74"/>
      <c r="P764" s="74"/>
      <c r="Q764" s="74"/>
      <c r="R764" s="61"/>
      <c r="T764" s="61"/>
      <c r="U764" s="61"/>
    </row>
    <row r="765">
      <c r="A765" s="61"/>
      <c r="B765" s="61"/>
      <c r="F765" s="61"/>
      <c r="G765" s="61"/>
      <c r="I765" s="62"/>
      <c r="J765" s="63"/>
      <c r="K765" s="63"/>
      <c r="L765" s="63"/>
      <c r="M765" s="63"/>
      <c r="N765" s="64"/>
      <c r="O765" s="74"/>
      <c r="P765" s="74"/>
      <c r="Q765" s="74"/>
      <c r="R765" s="61"/>
      <c r="T765" s="61"/>
      <c r="U765" s="61"/>
    </row>
    <row r="766">
      <c r="A766" s="61"/>
      <c r="B766" s="61"/>
      <c r="F766" s="61"/>
      <c r="G766" s="61"/>
      <c r="I766" s="62"/>
      <c r="J766" s="63"/>
      <c r="K766" s="63"/>
      <c r="L766" s="63"/>
      <c r="M766" s="63"/>
      <c r="N766" s="64"/>
      <c r="O766" s="74"/>
      <c r="P766" s="74"/>
      <c r="Q766" s="74"/>
      <c r="R766" s="61"/>
      <c r="T766" s="61"/>
      <c r="U766" s="61"/>
    </row>
    <row r="767">
      <c r="A767" s="61"/>
      <c r="B767" s="61"/>
      <c r="F767" s="61"/>
      <c r="G767" s="61"/>
      <c r="I767" s="62"/>
      <c r="J767" s="63"/>
      <c r="K767" s="63"/>
      <c r="L767" s="63"/>
      <c r="M767" s="63"/>
      <c r="N767" s="64"/>
      <c r="O767" s="74"/>
      <c r="P767" s="74"/>
      <c r="Q767" s="74"/>
      <c r="R767" s="61"/>
      <c r="T767" s="61"/>
      <c r="U767" s="61"/>
    </row>
    <row r="768">
      <c r="A768" s="61"/>
      <c r="B768" s="61"/>
      <c r="F768" s="61"/>
      <c r="G768" s="61"/>
      <c r="I768" s="62"/>
      <c r="J768" s="63"/>
      <c r="K768" s="63"/>
      <c r="L768" s="63"/>
      <c r="M768" s="63"/>
      <c r="N768" s="64"/>
      <c r="O768" s="74"/>
      <c r="P768" s="74"/>
      <c r="Q768" s="74"/>
      <c r="R768" s="61"/>
      <c r="T768" s="61"/>
      <c r="U768" s="61"/>
    </row>
    <row r="769">
      <c r="A769" s="61"/>
      <c r="B769" s="61"/>
      <c r="F769" s="61"/>
      <c r="G769" s="61"/>
      <c r="I769" s="62"/>
      <c r="J769" s="63"/>
      <c r="K769" s="63"/>
      <c r="L769" s="63"/>
      <c r="M769" s="63"/>
      <c r="N769" s="64"/>
      <c r="O769" s="74"/>
      <c r="P769" s="74"/>
      <c r="Q769" s="74"/>
      <c r="R769" s="61"/>
      <c r="T769" s="61"/>
      <c r="U769" s="61"/>
    </row>
    <row r="770">
      <c r="A770" s="61"/>
      <c r="B770" s="61"/>
      <c r="F770" s="61"/>
      <c r="G770" s="61"/>
      <c r="I770" s="62"/>
      <c r="J770" s="63"/>
      <c r="K770" s="63"/>
      <c r="L770" s="63"/>
      <c r="M770" s="63"/>
      <c r="N770" s="64"/>
      <c r="O770" s="74"/>
      <c r="P770" s="74"/>
      <c r="Q770" s="74"/>
      <c r="R770" s="61"/>
      <c r="T770" s="61"/>
      <c r="U770" s="61"/>
    </row>
    <row r="771">
      <c r="A771" s="61"/>
      <c r="B771" s="61"/>
      <c r="F771" s="61"/>
      <c r="G771" s="61"/>
      <c r="I771" s="62"/>
      <c r="J771" s="63"/>
      <c r="K771" s="63"/>
      <c r="L771" s="63"/>
      <c r="M771" s="63"/>
      <c r="N771" s="64"/>
      <c r="O771" s="74"/>
      <c r="P771" s="74"/>
      <c r="Q771" s="74"/>
      <c r="R771" s="61"/>
      <c r="T771" s="61"/>
      <c r="U771" s="61"/>
    </row>
    <row r="772">
      <c r="A772" s="61"/>
      <c r="B772" s="61"/>
      <c r="F772" s="61"/>
      <c r="G772" s="61"/>
      <c r="I772" s="62"/>
      <c r="J772" s="63"/>
      <c r="K772" s="63"/>
      <c r="L772" s="63"/>
      <c r="M772" s="63"/>
      <c r="N772" s="64"/>
      <c r="O772" s="74"/>
      <c r="P772" s="74"/>
      <c r="Q772" s="74"/>
      <c r="R772" s="61"/>
      <c r="T772" s="61"/>
      <c r="U772" s="61"/>
    </row>
    <row r="773">
      <c r="A773" s="61"/>
      <c r="B773" s="61"/>
      <c r="F773" s="61"/>
      <c r="G773" s="61"/>
      <c r="I773" s="62"/>
      <c r="J773" s="63"/>
      <c r="K773" s="63"/>
      <c r="L773" s="63"/>
      <c r="M773" s="63"/>
      <c r="N773" s="64"/>
      <c r="O773" s="74"/>
      <c r="P773" s="74"/>
      <c r="Q773" s="74"/>
      <c r="R773" s="61"/>
      <c r="T773" s="61"/>
      <c r="U773" s="61"/>
    </row>
    <row r="774">
      <c r="A774" s="61"/>
      <c r="B774" s="61"/>
      <c r="F774" s="61"/>
      <c r="G774" s="61"/>
      <c r="I774" s="62"/>
      <c r="J774" s="63"/>
      <c r="K774" s="63"/>
      <c r="L774" s="63"/>
      <c r="M774" s="63"/>
      <c r="N774" s="64"/>
      <c r="O774" s="74"/>
      <c r="P774" s="74"/>
      <c r="Q774" s="74"/>
      <c r="R774" s="61"/>
      <c r="T774" s="61"/>
      <c r="U774" s="61"/>
    </row>
    <row r="775">
      <c r="A775" s="61"/>
      <c r="B775" s="61"/>
      <c r="F775" s="61"/>
      <c r="G775" s="61"/>
      <c r="I775" s="62"/>
      <c r="J775" s="63"/>
      <c r="K775" s="63"/>
      <c r="L775" s="63"/>
      <c r="M775" s="63"/>
      <c r="N775" s="64"/>
      <c r="O775" s="74"/>
      <c r="P775" s="74"/>
      <c r="Q775" s="74"/>
      <c r="R775" s="61"/>
      <c r="T775" s="61"/>
      <c r="U775" s="61"/>
    </row>
    <row r="776">
      <c r="A776" s="61"/>
      <c r="B776" s="61"/>
      <c r="F776" s="61"/>
      <c r="G776" s="61"/>
      <c r="I776" s="62"/>
      <c r="J776" s="63"/>
      <c r="K776" s="63"/>
      <c r="L776" s="63"/>
      <c r="M776" s="63"/>
      <c r="N776" s="64"/>
      <c r="O776" s="74"/>
      <c r="P776" s="74"/>
      <c r="Q776" s="74"/>
      <c r="R776" s="61"/>
      <c r="T776" s="61"/>
      <c r="U776" s="61"/>
    </row>
    <row r="777">
      <c r="A777" s="61"/>
      <c r="B777" s="61"/>
      <c r="F777" s="61"/>
      <c r="G777" s="61"/>
      <c r="I777" s="62"/>
      <c r="J777" s="63"/>
      <c r="K777" s="63"/>
      <c r="L777" s="63"/>
      <c r="M777" s="63"/>
      <c r="N777" s="64"/>
      <c r="O777" s="74"/>
      <c r="P777" s="74"/>
      <c r="Q777" s="74"/>
      <c r="R777" s="61"/>
      <c r="T777" s="61"/>
      <c r="U777" s="61"/>
    </row>
    <row r="778">
      <c r="A778" s="61"/>
      <c r="B778" s="61"/>
      <c r="F778" s="61"/>
      <c r="G778" s="61"/>
      <c r="I778" s="62"/>
      <c r="J778" s="63"/>
      <c r="K778" s="63"/>
      <c r="L778" s="63"/>
      <c r="M778" s="63"/>
      <c r="N778" s="64"/>
      <c r="O778" s="74"/>
      <c r="P778" s="74"/>
      <c r="Q778" s="74"/>
      <c r="R778" s="61"/>
      <c r="T778" s="61"/>
      <c r="U778" s="61"/>
    </row>
    <row r="779">
      <c r="A779" s="61"/>
      <c r="B779" s="61"/>
      <c r="F779" s="61"/>
      <c r="G779" s="61"/>
      <c r="I779" s="62"/>
      <c r="J779" s="63"/>
      <c r="K779" s="63"/>
      <c r="L779" s="63"/>
      <c r="M779" s="63"/>
      <c r="N779" s="64"/>
      <c r="O779" s="74"/>
      <c r="P779" s="74"/>
      <c r="Q779" s="74"/>
      <c r="R779" s="61"/>
      <c r="T779" s="61"/>
      <c r="U779" s="61"/>
    </row>
    <row r="780">
      <c r="A780" s="61"/>
      <c r="B780" s="61"/>
      <c r="F780" s="61"/>
      <c r="G780" s="61"/>
      <c r="I780" s="62"/>
      <c r="J780" s="63"/>
      <c r="K780" s="63"/>
      <c r="L780" s="63"/>
      <c r="M780" s="63"/>
      <c r="N780" s="64"/>
      <c r="O780" s="74"/>
      <c r="P780" s="74"/>
      <c r="Q780" s="74"/>
      <c r="R780" s="61"/>
      <c r="T780" s="61"/>
      <c r="U780" s="61"/>
    </row>
    <row r="781">
      <c r="A781" s="61"/>
      <c r="B781" s="61"/>
      <c r="F781" s="61"/>
      <c r="G781" s="61"/>
      <c r="I781" s="62"/>
      <c r="J781" s="63"/>
      <c r="K781" s="63"/>
      <c r="L781" s="63"/>
      <c r="M781" s="63"/>
      <c r="N781" s="64"/>
      <c r="O781" s="74"/>
      <c r="P781" s="74"/>
      <c r="Q781" s="74"/>
      <c r="R781" s="61"/>
      <c r="T781" s="61"/>
      <c r="U781" s="61"/>
    </row>
    <row r="782">
      <c r="A782" s="61"/>
      <c r="B782" s="61"/>
      <c r="F782" s="61"/>
      <c r="G782" s="61"/>
      <c r="I782" s="62"/>
      <c r="J782" s="63"/>
      <c r="K782" s="63"/>
      <c r="L782" s="63"/>
      <c r="M782" s="63"/>
      <c r="N782" s="64"/>
      <c r="O782" s="74"/>
      <c r="P782" s="74"/>
      <c r="Q782" s="74"/>
      <c r="R782" s="61"/>
      <c r="T782" s="61"/>
      <c r="U782" s="61"/>
    </row>
    <row r="783">
      <c r="A783" s="61"/>
      <c r="B783" s="61"/>
      <c r="F783" s="61"/>
      <c r="G783" s="61"/>
      <c r="I783" s="62"/>
      <c r="J783" s="63"/>
      <c r="K783" s="63"/>
      <c r="L783" s="63"/>
      <c r="M783" s="63"/>
      <c r="N783" s="64"/>
      <c r="O783" s="74"/>
      <c r="P783" s="74"/>
      <c r="Q783" s="74"/>
      <c r="R783" s="61"/>
      <c r="T783" s="61"/>
      <c r="U783" s="61"/>
    </row>
    <row r="784">
      <c r="A784" s="61"/>
      <c r="B784" s="61"/>
      <c r="F784" s="61"/>
      <c r="G784" s="61"/>
      <c r="I784" s="62"/>
      <c r="J784" s="63"/>
      <c r="K784" s="63"/>
      <c r="L784" s="63"/>
      <c r="M784" s="63"/>
      <c r="N784" s="64"/>
      <c r="O784" s="74"/>
      <c r="P784" s="74"/>
      <c r="Q784" s="74"/>
      <c r="R784" s="61"/>
      <c r="T784" s="61"/>
      <c r="U784" s="61"/>
    </row>
    <row r="785">
      <c r="A785" s="61"/>
      <c r="B785" s="61"/>
      <c r="F785" s="61"/>
      <c r="G785" s="61"/>
      <c r="I785" s="62"/>
      <c r="J785" s="63"/>
      <c r="K785" s="63"/>
      <c r="L785" s="63"/>
      <c r="M785" s="63"/>
      <c r="N785" s="64"/>
      <c r="O785" s="74"/>
      <c r="P785" s="74"/>
      <c r="Q785" s="74"/>
      <c r="R785" s="61"/>
      <c r="T785" s="61"/>
      <c r="U785" s="61"/>
    </row>
    <row r="786">
      <c r="A786" s="61"/>
      <c r="B786" s="61"/>
      <c r="F786" s="61"/>
      <c r="G786" s="61"/>
      <c r="I786" s="62"/>
      <c r="J786" s="63"/>
      <c r="K786" s="63"/>
      <c r="L786" s="63"/>
      <c r="M786" s="63"/>
      <c r="N786" s="64"/>
      <c r="O786" s="74"/>
      <c r="P786" s="74"/>
      <c r="Q786" s="74"/>
      <c r="R786" s="61"/>
      <c r="T786" s="61"/>
      <c r="U786" s="61"/>
    </row>
    <row r="787">
      <c r="A787" s="61"/>
      <c r="B787" s="61"/>
      <c r="F787" s="61"/>
      <c r="G787" s="61"/>
      <c r="I787" s="62"/>
      <c r="J787" s="63"/>
      <c r="K787" s="63"/>
      <c r="L787" s="63"/>
      <c r="M787" s="63"/>
      <c r="N787" s="64"/>
      <c r="O787" s="74"/>
      <c r="P787" s="74"/>
      <c r="Q787" s="74"/>
      <c r="R787" s="61"/>
      <c r="T787" s="61"/>
      <c r="U787" s="61"/>
    </row>
    <row r="788">
      <c r="A788" s="61"/>
      <c r="B788" s="61"/>
      <c r="F788" s="61"/>
      <c r="G788" s="61"/>
      <c r="I788" s="62"/>
      <c r="J788" s="63"/>
      <c r="K788" s="63"/>
      <c r="L788" s="63"/>
      <c r="M788" s="63"/>
      <c r="N788" s="64"/>
      <c r="O788" s="74"/>
      <c r="P788" s="74"/>
      <c r="Q788" s="74"/>
      <c r="R788" s="61"/>
      <c r="T788" s="61"/>
      <c r="U788" s="61"/>
    </row>
    <row r="789">
      <c r="A789" s="61"/>
      <c r="B789" s="61"/>
      <c r="F789" s="61"/>
      <c r="G789" s="61"/>
      <c r="I789" s="62"/>
      <c r="J789" s="63"/>
      <c r="K789" s="63"/>
      <c r="L789" s="63"/>
      <c r="M789" s="63"/>
      <c r="N789" s="64"/>
      <c r="O789" s="74"/>
      <c r="P789" s="74"/>
      <c r="Q789" s="74"/>
      <c r="R789" s="61"/>
      <c r="T789" s="61"/>
      <c r="U789" s="61"/>
    </row>
    <row r="790">
      <c r="A790" s="61"/>
      <c r="B790" s="61"/>
      <c r="F790" s="61"/>
      <c r="G790" s="61"/>
      <c r="I790" s="62"/>
      <c r="J790" s="63"/>
      <c r="K790" s="63"/>
      <c r="L790" s="63"/>
      <c r="M790" s="63"/>
      <c r="N790" s="64"/>
      <c r="O790" s="74"/>
      <c r="P790" s="74"/>
      <c r="Q790" s="74"/>
      <c r="R790" s="61"/>
      <c r="T790" s="61"/>
      <c r="U790" s="61"/>
    </row>
    <row r="791">
      <c r="A791" s="61"/>
      <c r="B791" s="61"/>
      <c r="F791" s="61"/>
      <c r="G791" s="61"/>
      <c r="I791" s="62"/>
      <c r="J791" s="63"/>
      <c r="K791" s="63"/>
      <c r="L791" s="63"/>
      <c r="M791" s="63"/>
      <c r="N791" s="64"/>
      <c r="O791" s="74"/>
      <c r="P791" s="74"/>
      <c r="Q791" s="74"/>
      <c r="R791" s="61"/>
      <c r="T791" s="61"/>
      <c r="U791" s="61"/>
    </row>
    <row r="792">
      <c r="A792" s="61"/>
      <c r="B792" s="61"/>
      <c r="F792" s="61"/>
      <c r="G792" s="61"/>
      <c r="I792" s="62"/>
      <c r="J792" s="63"/>
      <c r="K792" s="63"/>
      <c r="L792" s="63"/>
      <c r="M792" s="63"/>
      <c r="N792" s="64"/>
      <c r="O792" s="74"/>
      <c r="P792" s="74"/>
      <c r="Q792" s="74"/>
      <c r="R792" s="61"/>
      <c r="T792" s="61"/>
      <c r="U792" s="61"/>
    </row>
    <row r="793">
      <c r="A793" s="61"/>
      <c r="B793" s="61"/>
      <c r="F793" s="61"/>
      <c r="G793" s="61"/>
      <c r="I793" s="62"/>
      <c r="J793" s="63"/>
      <c r="K793" s="63"/>
      <c r="L793" s="63"/>
      <c r="M793" s="63"/>
      <c r="N793" s="64"/>
      <c r="O793" s="74"/>
      <c r="P793" s="74"/>
      <c r="Q793" s="74"/>
      <c r="R793" s="61"/>
      <c r="T793" s="61"/>
      <c r="U793" s="61"/>
    </row>
    <row r="794">
      <c r="A794" s="61"/>
      <c r="B794" s="61"/>
      <c r="F794" s="61"/>
      <c r="G794" s="61"/>
      <c r="I794" s="62"/>
      <c r="J794" s="63"/>
      <c r="K794" s="63"/>
      <c r="L794" s="63"/>
      <c r="M794" s="63"/>
      <c r="N794" s="64"/>
      <c r="O794" s="74"/>
      <c r="P794" s="74"/>
      <c r="Q794" s="74"/>
      <c r="R794" s="61"/>
      <c r="T794" s="61"/>
      <c r="U794" s="61"/>
    </row>
    <row r="795">
      <c r="A795" s="61"/>
      <c r="B795" s="61"/>
      <c r="F795" s="61"/>
      <c r="G795" s="61"/>
      <c r="I795" s="62"/>
      <c r="J795" s="63"/>
      <c r="K795" s="63"/>
      <c r="L795" s="63"/>
      <c r="M795" s="63"/>
      <c r="N795" s="64"/>
      <c r="O795" s="74"/>
      <c r="P795" s="74"/>
      <c r="Q795" s="74"/>
      <c r="R795" s="61"/>
      <c r="T795" s="61"/>
      <c r="U795" s="61"/>
    </row>
    <row r="796">
      <c r="A796" s="61"/>
      <c r="B796" s="61"/>
      <c r="F796" s="61"/>
      <c r="G796" s="61"/>
      <c r="I796" s="62"/>
      <c r="J796" s="63"/>
      <c r="K796" s="63"/>
      <c r="L796" s="63"/>
      <c r="M796" s="63"/>
      <c r="N796" s="64"/>
      <c r="O796" s="74"/>
      <c r="P796" s="74"/>
      <c r="Q796" s="74"/>
      <c r="R796" s="61"/>
      <c r="T796" s="61"/>
      <c r="U796" s="61"/>
    </row>
    <row r="797">
      <c r="A797" s="61"/>
      <c r="B797" s="61"/>
      <c r="F797" s="61"/>
      <c r="G797" s="61"/>
      <c r="I797" s="62"/>
      <c r="J797" s="63"/>
      <c r="K797" s="63"/>
      <c r="L797" s="63"/>
      <c r="M797" s="63"/>
      <c r="N797" s="64"/>
      <c r="O797" s="74"/>
      <c r="P797" s="74"/>
      <c r="Q797" s="74"/>
      <c r="R797" s="61"/>
      <c r="T797" s="61"/>
      <c r="U797" s="61"/>
    </row>
    <row r="798">
      <c r="A798" s="61"/>
      <c r="B798" s="61"/>
      <c r="F798" s="61"/>
      <c r="G798" s="61"/>
      <c r="I798" s="62"/>
      <c r="J798" s="63"/>
      <c r="K798" s="63"/>
      <c r="L798" s="63"/>
      <c r="M798" s="63"/>
      <c r="N798" s="64"/>
      <c r="O798" s="74"/>
      <c r="P798" s="74"/>
      <c r="Q798" s="74"/>
      <c r="R798" s="61"/>
      <c r="T798" s="61"/>
      <c r="U798" s="61"/>
    </row>
    <row r="799">
      <c r="A799" s="61"/>
      <c r="B799" s="61"/>
      <c r="F799" s="61"/>
      <c r="G799" s="61"/>
      <c r="I799" s="62"/>
      <c r="J799" s="63"/>
      <c r="K799" s="63"/>
      <c r="L799" s="63"/>
      <c r="M799" s="63"/>
      <c r="N799" s="64"/>
      <c r="O799" s="74"/>
      <c r="P799" s="74"/>
      <c r="Q799" s="74"/>
      <c r="R799" s="61"/>
      <c r="T799" s="61"/>
      <c r="U799" s="61"/>
    </row>
    <row r="800">
      <c r="A800" s="61"/>
      <c r="B800" s="61"/>
      <c r="F800" s="61"/>
      <c r="G800" s="61"/>
      <c r="I800" s="62"/>
      <c r="J800" s="63"/>
      <c r="K800" s="63"/>
      <c r="L800" s="63"/>
      <c r="M800" s="63"/>
      <c r="N800" s="64"/>
      <c r="O800" s="74"/>
      <c r="P800" s="74"/>
      <c r="Q800" s="74"/>
      <c r="R800" s="61"/>
      <c r="T800" s="61"/>
      <c r="U800" s="61"/>
    </row>
    <row r="801">
      <c r="A801" s="61"/>
      <c r="B801" s="61"/>
      <c r="F801" s="61"/>
      <c r="G801" s="61"/>
      <c r="I801" s="62"/>
      <c r="J801" s="63"/>
      <c r="K801" s="63"/>
      <c r="L801" s="63"/>
      <c r="M801" s="63"/>
      <c r="N801" s="64"/>
      <c r="O801" s="74"/>
      <c r="P801" s="74"/>
      <c r="Q801" s="74"/>
      <c r="R801" s="61"/>
      <c r="T801" s="61"/>
      <c r="U801" s="61"/>
    </row>
    <row r="802">
      <c r="A802" s="61"/>
      <c r="B802" s="61"/>
      <c r="F802" s="61"/>
      <c r="G802" s="61"/>
      <c r="I802" s="62"/>
      <c r="J802" s="63"/>
      <c r="K802" s="63"/>
      <c r="L802" s="63"/>
      <c r="M802" s="63"/>
      <c r="N802" s="64"/>
      <c r="O802" s="74"/>
      <c r="P802" s="74"/>
      <c r="Q802" s="74"/>
      <c r="R802" s="61"/>
      <c r="T802" s="61"/>
      <c r="U802" s="61"/>
    </row>
    <row r="803">
      <c r="A803" s="61"/>
      <c r="B803" s="61"/>
      <c r="F803" s="61"/>
      <c r="G803" s="61"/>
      <c r="I803" s="62"/>
      <c r="J803" s="63"/>
      <c r="K803" s="63"/>
      <c r="L803" s="63"/>
      <c r="M803" s="63"/>
      <c r="N803" s="64"/>
      <c r="O803" s="74"/>
      <c r="P803" s="74"/>
      <c r="Q803" s="74"/>
      <c r="R803" s="61"/>
      <c r="T803" s="61"/>
      <c r="U803" s="61"/>
    </row>
    <row r="804">
      <c r="A804" s="61"/>
      <c r="B804" s="61"/>
      <c r="F804" s="61"/>
      <c r="G804" s="61"/>
      <c r="I804" s="62"/>
      <c r="J804" s="63"/>
      <c r="K804" s="63"/>
      <c r="L804" s="63"/>
      <c r="M804" s="63"/>
      <c r="N804" s="64"/>
      <c r="O804" s="74"/>
      <c r="P804" s="74"/>
      <c r="Q804" s="74"/>
      <c r="R804" s="61"/>
      <c r="T804" s="61"/>
      <c r="U804" s="61"/>
    </row>
    <row r="805">
      <c r="A805" s="61"/>
      <c r="B805" s="61"/>
      <c r="F805" s="61"/>
      <c r="G805" s="61"/>
      <c r="I805" s="62"/>
      <c r="J805" s="63"/>
      <c r="K805" s="63"/>
      <c r="L805" s="63"/>
      <c r="M805" s="63"/>
      <c r="N805" s="64"/>
      <c r="O805" s="74"/>
      <c r="P805" s="74"/>
      <c r="Q805" s="74"/>
      <c r="R805" s="61"/>
      <c r="T805" s="61"/>
      <c r="U805" s="61"/>
    </row>
    <row r="806">
      <c r="A806" s="61"/>
      <c r="B806" s="61"/>
      <c r="F806" s="61"/>
      <c r="G806" s="61"/>
      <c r="I806" s="62"/>
      <c r="J806" s="63"/>
      <c r="K806" s="63"/>
      <c r="L806" s="63"/>
      <c r="M806" s="63"/>
      <c r="N806" s="64"/>
      <c r="O806" s="74"/>
      <c r="P806" s="74"/>
      <c r="Q806" s="74"/>
      <c r="R806" s="61"/>
      <c r="T806" s="61"/>
      <c r="U806" s="61"/>
    </row>
    <row r="807">
      <c r="A807" s="61"/>
      <c r="B807" s="61"/>
      <c r="F807" s="61"/>
      <c r="G807" s="61"/>
      <c r="I807" s="62"/>
      <c r="J807" s="63"/>
      <c r="K807" s="63"/>
      <c r="L807" s="63"/>
      <c r="M807" s="63"/>
      <c r="N807" s="64"/>
      <c r="O807" s="74"/>
      <c r="P807" s="74"/>
      <c r="Q807" s="74"/>
      <c r="R807" s="61"/>
      <c r="T807" s="61"/>
      <c r="U807" s="61"/>
    </row>
    <row r="808">
      <c r="A808" s="61"/>
      <c r="B808" s="61"/>
      <c r="F808" s="61"/>
      <c r="G808" s="61"/>
      <c r="I808" s="62"/>
      <c r="J808" s="63"/>
      <c r="K808" s="63"/>
      <c r="L808" s="63"/>
      <c r="M808" s="63"/>
      <c r="N808" s="64"/>
      <c r="O808" s="74"/>
      <c r="P808" s="74"/>
      <c r="Q808" s="74"/>
      <c r="R808" s="61"/>
      <c r="T808" s="61"/>
      <c r="U808" s="61"/>
    </row>
    <row r="809">
      <c r="A809" s="61"/>
      <c r="B809" s="61"/>
      <c r="F809" s="61"/>
      <c r="G809" s="61"/>
      <c r="I809" s="62"/>
      <c r="J809" s="63"/>
      <c r="K809" s="63"/>
      <c r="L809" s="63"/>
      <c r="M809" s="63"/>
      <c r="N809" s="64"/>
      <c r="O809" s="74"/>
      <c r="P809" s="74"/>
      <c r="Q809" s="74"/>
      <c r="R809" s="61"/>
      <c r="T809" s="61"/>
      <c r="U809" s="61"/>
    </row>
    <row r="810">
      <c r="A810" s="61"/>
      <c r="B810" s="61"/>
      <c r="F810" s="61"/>
      <c r="G810" s="61"/>
      <c r="I810" s="62"/>
      <c r="J810" s="63"/>
      <c r="K810" s="63"/>
      <c r="L810" s="63"/>
      <c r="M810" s="63"/>
      <c r="N810" s="64"/>
      <c r="O810" s="74"/>
      <c r="P810" s="74"/>
      <c r="Q810" s="74"/>
      <c r="R810" s="61"/>
      <c r="T810" s="61"/>
      <c r="U810" s="61"/>
    </row>
    <row r="811">
      <c r="A811" s="61"/>
      <c r="B811" s="61"/>
      <c r="F811" s="61"/>
      <c r="G811" s="61"/>
      <c r="I811" s="62"/>
      <c r="J811" s="63"/>
      <c r="K811" s="63"/>
      <c r="L811" s="63"/>
      <c r="M811" s="63"/>
      <c r="N811" s="64"/>
      <c r="O811" s="74"/>
      <c r="P811" s="74"/>
      <c r="Q811" s="74"/>
      <c r="R811" s="61"/>
      <c r="T811" s="61"/>
      <c r="U811" s="61"/>
    </row>
    <row r="812">
      <c r="A812" s="61"/>
      <c r="B812" s="61"/>
      <c r="F812" s="61"/>
      <c r="G812" s="61"/>
      <c r="I812" s="62"/>
      <c r="J812" s="63"/>
      <c r="K812" s="63"/>
      <c r="L812" s="63"/>
      <c r="M812" s="63"/>
      <c r="N812" s="64"/>
      <c r="O812" s="74"/>
      <c r="P812" s="74"/>
      <c r="Q812" s="74"/>
      <c r="R812" s="61"/>
      <c r="T812" s="61"/>
      <c r="U812" s="61"/>
    </row>
    <row r="813">
      <c r="A813" s="61"/>
      <c r="B813" s="61"/>
      <c r="F813" s="61"/>
      <c r="G813" s="61"/>
      <c r="I813" s="62"/>
      <c r="J813" s="63"/>
      <c r="K813" s="63"/>
      <c r="L813" s="63"/>
      <c r="M813" s="63"/>
      <c r="N813" s="64"/>
      <c r="O813" s="74"/>
      <c r="P813" s="74"/>
      <c r="Q813" s="74"/>
      <c r="R813" s="61"/>
      <c r="T813" s="61"/>
      <c r="U813" s="61"/>
    </row>
    <row r="814">
      <c r="A814" s="61"/>
      <c r="B814" s="61"/>
      <c r="F814" s="61"/>
      <c r="G814" s="61"/>
      <c r="I814" s="62"/>
      <c r="J814" s="63"/>
      <c r="K814" s="63"/>
      <c r="L814" s="63"/>
      <c r="M814" s="63"/>
      <c r="N814" s="64"/>
      <c r="O814" s="74"/>
      <c r="P814" s="74"/>
      <c r="Q814" s="74"/>
      <c r="R814" s="61"/>
      <c r="T814" s="61"/>
      <c r="U814" s="61"/>
    </row>
    <row r="815">
      <c r="A815" s="61"/>
      <c r="B815" s="61"/>
      <c r="F815" s="61"/>
      <c r="G815" s="61"/>
      <c r="I815" s="62"/>
      <c r="J815" s="63"/>
      <c r="K815" s="63"/>
      <c r="L815" s="63"/>
      <c r="M815" s="63"/>
      <c r="N815" s="64"/>
      <c r="O815" s="74"/>
      <c r="P815" s="74"/>
      <c r="Q815" s="74"/>
      <c r="R815" s="61"/>
      <c r="T815" s="61"/>
      <c r="U815" s="61"/>
    </row>
    <row r="816">
      <c r="A816" s="61"/>
      <c r="B816" s="61"/>
      <c r="F816" s="61"/>
      <c r="G816" s="61"/>
      <c r="I816" s="62"/>
      <c r="J816" s="63"/>
      <c r="K816" s="63"/>
      <c r="L816" s="63"/>
      <c r="M816" s="63"/>
      <c r="N816" s="64"/>
      <c r="O816" s="74"/>
      <c r="P816" s="74"/>
      <c r="Q816" s="74"/>
      <c r="R816" s="61"/>
      <c r="T816" s="61"/>
      <c r="U816" s="61"/>
    </row>
    <row r="817">
      <c r="A817" s="61"/>
      <c r="B817" s="61"/>
      <c r="F817" s="61"/>
      <c r="G817" s="61"/>
      <c r="I817" s="62"/>
      <c r="J817" s="63"/>
      <c r="K817" s="63"/>
      <c r="L817" s="63"/>
      <c r="M817" s="63"/>
      <c r="N817" s="64"/>
      <c r="O817" s="74"/>
      <c r="P817" s="74"/>
      <c r="Q817" s="74"/>
      <c r="R817" s="61"/>
      <c r="T817" s="61"/>
      <c r="U817" s="61"/>
    </row>
    <row r="818">
      <c r="A818" s="61"/>
      <c r="B818" s="61"/>
      <c r="F818" s="61"/>
      <c r="G818" s="61"/>
      <c r="I818" s="62"/>
      <c r="J818" s="63"/>
      <c r="K818" s="63"/>
      <c r="L818" s="63"/>
      <c r="M818" s="63"/>
      <c r="N818" s="64"/>
      <c r="O818" s="74"/>
      <c r="P818" s="74"/>
      <c r="Q818" s="74"/>
      <c r="R818" s="61"/>
      <c r="T818" s="61"/>
      <c r="U818" s="61"/>
    </row>
    <row r="819">
      <c r="A819" s="61"/>
      <c r="B819" s="61"/>
      <c r="F819" s="61"/>
      <c r="G819" s="61"/>
      <c r="I819" s="62"/>
      <c r="J819" s="63"/>
      <c r="K819" s="63"/>
      <c r="L819" s="63"/>
      <c r="M819" s="63"/>
      <c r="N819" s="64"/>
      <c r="O819" s="74"/>
      <c r="P819" s="74"/>
      <c r="Q819" s="74"/>
      <c r="R819" s="61"/>
      <c r="T819" s="61"/>
      <c r="U819" s="61"/>
    </row>
    <row r="820">
      <c r="A820" s="61"/>
      <c r="B820" s="61"/>
      <c r="F820" s="61"/>
      <c r="G820" s="61"/>
      <c r="I820" s="62"/>
      <c r="J820" s="63"/>
      <c r="K820" s="63"/>
      <c r="L820" s="63"/>
      <c r="M820" s="63"/>
      <c r="N820" s="64"/>
      <c r="O820" s="74"/>
      <c r="P820" s="74"/>
      <c r="Q820" s="74"/>
      <c r="R820" s="61"/>
      <c r="T820" s="61"/>
      <c r="U820" s="61"/>
    </row>
    <row r="821">
      <c r="A821" s="61"/>
      <c r="B821" s="61"/>
      <c r="F821" s="61"/>
      <c r="G821" s="61"/>
      <c r="I821" s="62"/>
      <c r="J821" s="63"/>
      <c r="K821" s="63"/>
      <c r="L821" s="63"/>
      <c r="M821" s="63"/>
      <c r="N821" s="64"/>
      <c r="O821" s="74"/>
      <c r="P821" s="74"/>
      <c r="Q821" s="74"/>
      <c r="R821" s="61"/>
      <c r="T821" s="61"/>
      <c r="U821" s="61"/>
    </row>
    <row r="822">
      <c r="A822" s="61"/>
      <c r="B822" s="61"/>
      <c r="F822" s="61"/>
      <c r="G822" s="61"/>
      <c r="I822" s="62"/>
      <c r="J822" s="63"/>
      <c r="K822" s="63"/>
      <c r="L822" s="63"/>
      <c r="M822" s="63"/>
      <c r="N822" s="64"/>
      <c r="O822" s="74"/>
      <c r="P822" s="74"/>
      <c r="Q822" s="74"/>
      <c r="R822" s="61"/>
      <c r="T822" s="61"/>
      <c r="U822" s="61"/>
    </row>
    <row r="823">
      <c r="A823" s="61"/>
      <c r="B823" s="61"/>
      <c r="F823" s="61"/>
      <c r="G823" s="61"/>
      <c r="I823" s="62"/>
      <c r="J823" s="63"/>
      <c r="K823" s="63"/>
      <c r="L823" s="63"/>
      <c r="M823" s="63"/>
      <c r="N823" s="64"/>
      <c r="O823" s="74"/>
      <c r="P823" s="74"/>
      <c r="Q823" s="74"/>
      <c r="R823" s="61"/>
      <c r="T823" s="61"/>
      <c r="U823" s="61"/>
    </row>
    <row r="824">
      <c r="A824" s="61"/>
      <c r="B824" s="61"/>
      <c r="F824" s="61"/>
      <c r="G824" s="61"/>
      <c r="I824" s="62"/>
      <c r="J824" s="63"/>
      <c r="K824" s="63"/>
      <c r="L824" s="63"/>
      <c r="M824" s="63"/>
      <c r="N824" s="64"/>
      <c r="O824" s="74"/>
      <c r="P824" s="74"/>
      <c r="Q824" s="74"/>
      <c r="R824" s="61"/>
      <c r="T824" s="61"/>
      <c r="U824" s="61"/>
    </row>
    <row r="825">
      <c r="A825" s="61"/>
      <c r="B825" s="61"/>
      <c r="F825" s="61"/>
      <c r="G825" s="61"/>
      <c r="I825" s="62"/>
      <c r="J825" s="63"/>
      <c r="K825" s="63"/>
      <c r="L825" s="63"/>
      <c r="M825" s="63"/>
      <c r="N825" s="64"/>
      <c r="O825" s="74"/>
      <c r="P825" s="74"/>
      <c r="Q825" s="74"/>
      <c r="R825" s="61"/>
      <c r="T825" s="61"/>
      <c r="U825" s="61"/>
    </row>
    <row r="826">
      <c r="A826" s="61"/>
      <c r="B826" s="61"/>
      <c r="F826" s="61"/>
      <c r="G826" s="61"/>
      <c r="I826" s="62"/>
      <c r="J826" s="63"/>
      <c r="K826" s="63"/>
      <c r="L826" s="63"/>
      <c r="M826" s="63"/>
      <c r="N826" s="64"/>
      <c r="O826" s="74"/>
      <c r="P826" s="74"/>
      <c r="Q826" s="74"/>
      <c r="R826" s="61"/>
      <c r="T826" s="61"/>
      <c r="U826" s="61"/>
    </row>
    <row r="827">
      <c r="A827" s="61"/>
      <c r="B827" s="61"/>
      <c r="F827" s="61"/>
      <c r="G827" s="61"/>
      <c r="I827" s="62"/>
      <c r="J827" s="63"/>
      <c r="K827" s="63"/>
      <c r="L827" s="63"/>
      <c r="M827" s="63"/>
      <c r="N827" s="64"/>
      <c r="O827" s="74"/>
      <c r="P827" s="74"/>
      <c r="Q827" s="74"/>
      <c r="R827" s="61"/>
      <c r="T827" s="61"/>
      <c r="U827" s="61"/>
    </row>
    <row r="828">
      <c r="A828" s="61"/>
      <c r="B828" s="61"/>
      <c r="F828" s="61"/>
      <c r="G828" s="61"/>
      <c r="I828" s="62"/>
      <c r="J828" s="63"/>
      <c r="K828" s="63"/>
      <c r="L828" s="63"/>
      <c r="M828" s="63"/>
      <c r="N828" s="64"/>
      <c r="O828" s="74"/>
      <c r="P828" s="74"/>
      <c r="Q828" s="74"/>
      <c r="R828" s="61"/>
      <c r="T828" s="61"/>
      <c r="U828" s="61"/>
    </row>
    <row r="829">
      <c r="A829" s="61"/>
      <c r="B829" s="61"/>
      <c r="F829" s="61"/>
      <c r="G829" s="61"/>
      <c r="I829" s="62"/>
      <c r="J829" s="63"/>
      <c r="K829" s="63"/>
      <c r="L829" s="63"/>
      <c r="M829" s="63"/>
      <c r="N829" s="64"/>
      <c r="O829" s="74"/>
      <c r="P829" s="74"/>
      <c r="Q829" s="74"/>
      <c r="R829" s="61"/>
      <c r="T829" s="61"/>
      <c r="U829" s="61"/>
    </row>
    <row r="830">
      <c r="A830" s="61"/>
      <c r="B830" s="61"/>
      <c r="F830" s="61"/>
      <c r="G830" s="61"/>
      <c r="I830" s="62"/>
      <c r="J830" s="63"/>
      <c r="K830" s="63"/>
      <c r="L830" s="63"/>
      <c r="M830" s="63"/>
      <c r="N830" s="64"/>
      <c r="O830" s="74"/>
      <c r="P830" s="74"/>
      <c r="Q830" s="74"/>
      <c r="R830" s="61"/>
      <c r="T830" s="61"/>
      <c r="U830" s="61"/>
    </row>
    <row r="831">
      <c r="A831" s="61"/>
      <c r="B831" s="61"/>
      <c r="F831" s="61"/>
      <c r="G831" s="61"/>
      <c r="I831" s="62"/>
      <c r="J831" s="63"/>
      <c r="K831" s="63"/>
      <c r="L831" s="63"/>
      <c r="M831" s="63"/>
      <c r="N831" s="64"/>
      <c r="O831" s="74"/>
      <c r="P831" s="74"/>
      <c r="Q831" s="74"/>
      <c r="R831" s="61"/>
      <c r="T831" s="61"/>
      <c r="U831" s="61"/>
    </row>
    <row r="832">
      <c r="A832" s="61"/>
      <c r="B832" s="61"/>
      <c r="F832" s="61"/>
      <c r="G832" s="61"/>
      <c r="I832" s="62"/>
      <c r="J832" s="63"/>
      <c r="K832" s="63"/>
      <c r="L832" s="63"/>
      <c r="M832" s="63"/>
      <c r="N832" s="64"/>
      <c r="O832" s="74"/>
      <c r="P832" s="74"/>
      <c r="Q832" s="74"/>
      <c r="R832" s="61"/>
      <c r="T832" s="61"/>
      <c r="U832" s="61"/>
    </row>
    <row r="833">
      <c r="A833" s="61"/>
      <c r="B833" s="61"/>
      <c r="F833" s="61"/>
      <c r="G833" s="61"/>
      <c r="I833" s="62"/>
      <c r="J833" s="63"/>
      <c r="K833" s="63"/>
      <c r="L833" s="63"/>
      <c r="M833" s="63"/>
      <c r="N833" s="64"/>
      <c r="O833" s="74"/>
      <c r="P833" s="74"/>
      <c r="Q833" s="74"/>
      <c r="R833" s="61"/>
      <c r="T833" s="61"/>
      <c r="U833" s="61"/>
    </row>
    <row r="834">
      <c r="A834" s="61"/>
      <c r="B834" s="61"/>
      <c r="F834" s="61"/>
      <c r="G834" s="61"/>
      <c r="I834" s="62"/>
      <c r="J834" s="63"/>
      <c r="K834" s="63"/>
      <c r="L834" s="63"/>
      <c r="M834" s="63"/>
      <c r="N834" s="64"/>
      <c r="O834" s="74"/>
      <c r="P834" s="74"/>
      <c r="Q834" s="74"/>
      <c r="R834" s="61"/>
      <c r="T834" s="61"/>
      <c r="U834" s="61"/>
    </row>
    <row r="835">
      <c r="A835" s="61"/>
      <c r="B835" s="61"/>
      <c r="F835" s="61"/>
      <c r="G835" s="61"/>
      <c r="I835" s="62"/>
      <c r="J835" s="63"/>
      <c r="K835" s="63"/>
      <c r="L835" s="63"/>
      <c r="M835" s="63"/>
      <c r="N835" s="64"/>
      <c r="O835" s="74"/>
      <c r="P835" s="74"/>
      <c r="Q835" s="74"/>
      <c r="R835" s="61"/>
      <c r="T835" s="61"/>
      <c r="U835" s="61"/>
    </row>
    <row r="836">
      <c r="A836" s="61"/>
      <c r="B836" s="61"/>
      <c r="F836" s="61"/>
      <c r="G836" s="61"/>
      <c r="I836" s="62"/>
      <c r="J836" s="63"/>
      <c r="K836" s="63"/>
      <c r="L836" s="63"/>
      <c r="M836" s="63"/>
      <c r="N836" s="64"/>
      <c r="O836" s="74"/>
      <c r="P836" s="74"/>
      <c r="Q836" s="74"/>
      <c r="R836" s="61"/>
      <c r="T836" s="61"/>
      <c r="U836" s="61"/>
    </row>
    <row r="837">
      <c r="A837" s="61"/>
      <c r="B837" s="61"/>
      <c r="F837" s="61"/>
      <c r="G837" s="61"/>
      <c r="I837" s="62"/>
      <c r="J837" s="63"/>
      <c r="K837" s="63"/>
      <c r="L837" s="63"/>
      <c r="M837" s="63"/>
      <c r="N837" s="64"/>
      <c r="O837" s="74"/>
      <c r="P837" s="74"/>
      <c r="Q837" s="74"/>
      <c r="R837" s="61"/>
      <c r="T837" s="61"/>
      <c r="U837" s="61"/>
    </row>
    <row r="838">
      <c r="A838" s="61"/>
      <c r="B838" s="61"/>
      <c r="F838" s="61"/>
      <c r="G838" s="61"/>
      <c r="I838" s="62"/>
      <c r="J838" s="63"/>
      <c r="K838" s="63"/>
      <c r="L838" s="63"/>
      <c r="M838" s="63"/>
      <c r="N838" s="64"/>
      <c r="O838" s="74"/>
      <c r="P838" s="74"/>
      <c r="Q838" s="74"/>
      <c r="R838" s="61"/>
      <c r="T838" s="61"/>
      <c r="U838" s="61"/>
    </row>
    <row r="839">
      <c r="A839" s="61"/>
      <c r="B839" s="61"/>
      <c r="F839" s="61"/>
      <c r="G839" s="61"/>
      <c r="I839" s="62"/>
      <c r="J839" s="63"/>
      <c r="K839" s="63"/>
      <c r="L839" s="63"/>
      <c r="M839" s="63"/>
      <c r="N839" s="64"/>
      <c r="O839" s="74"/>
      <c r="P839" s="74"/>
      <c r="Q839" s="74"/>
      <c r="R839" s="61"/>
      <c r="T839" s="61"/>
      <c r="U839" s="61"/>
    </row>
    <row r="840">
      <c r="A840" s="61"/>
      <c r="B840" s="61"/>
      <c r="F840" s="61"/>
      <c r="G840" s="61"/>
      <c r="I840" s="62"/>
      <c r="J840" s="63"/>
      <c r="K840" s="63"/>
      <c r="L840" s="63"/>
      <c r="M840" s="63"/>
      <c r="N840" s="64"/>
      <c r="O840" s="74"/>
      <c r="P840" s="74"/>
      <c r="Q840" s="74"/>
      <c r="R840" s="61"/>
      <c r="T840" s="61"/>
      <c r="U840" s="61"/>
    </row>
    <row r="841">
      <c r="A841" s="61"/>
      <c r="B841" s="61"/>
      <c r="F841" s="61"/>
      <c r="G841" s="61"/>
      <c r="I841" s="62"/>
      <c r="J841" s="63"/>
      <c r="K841" s="63"/>
      <c r="L841" s="63"/>
      <c r="M841" s="63"/>
      <c r="N841" s="64"/>
      <c r="O841" s="74"/>
      <c r="P841" s="74"/>
      <c r="Q841" s="74"/>
      <c r="R841" s="61"/>
      <c r="T841" s="61"/>
      <c r="U841" s="61"/>
    </row>
    <row r="842">
      <c r="A842" s="61"/>
      <c r="B842" s="61"/>
      <c r="F842" s="61"/>
      <c r="G842" s="61"/>
      <c r="I842" s="62"/>
      <c r="J842" s="63"/>
      <c r="K842" s="63"/>
      <c r="L842" s="63"/>
      <c r="M842" s="63"/>
      <c r="N842" s="64"/>
      <c r="O842" s="74"/>
      <c r="P842" s="74"/>
      <c r="Q842" s="74"/>
      <c r="R842" s="61"/>
      <c r="T842" s="61"/>
      <c r="U842" s="61"/>
    </row>
    <row r="843">
      <c r="A843" s="61"/>
      <c r="B843" s="61"/>
      <c r="F843" s="61"/>
      <c r="G843" s="61"/>
      <c r="I843" s="62"/>
      <c r="J843" s="63"/>
      <c r="K843" s="63"/>
      <c r="L843" s="63"/>
      <c r="M843" s="63"/>
      <c r="N843" s="64"/>
      <c r="O843" s="74"/>
      <c r="P843" s="74"/>
      <c r="Q843" s="74"/>
      <c r="R843" s="61"/>
      <c r="T843" s="61"/>
      <c r="U843" s="61"/>
    </row>
    <row r="844">
      <c r="A844" s="61"/>
      <c r="B844" s="61"/>
      <c r="F844" s="61"/>
      <c r="G844" s="61"/>
      <c r="I844" s="62"/>
      <c r="J844" s="63"/>
      <c r="K844" s="63"/>
      <c r="L844" s="63"/>
      <c r="M844" s="63"/>
      <c r="N844" s="64"/>
      <c r="O844" s="74"/>
      <c r="P844" s="74"/>
      <c r="Q844" s="74"/>
      <c r="R844" s="61"/>
      <c r="T844" s="61"/>
      <c r="U844" s="61"/>
    </row>
    <row r="845">
      <c r="A845" s="61"/>
      <c r="B845" s="61"/>
      <c r="F845" s="61"/>
      <c r="G845" s="61"/>
      <c r="I845" s="62"/>
      <c r="J845" s="63"/>
      <c r="K845" s="63"/>
      <c r="L845" s="63"/>
      <c r="M845" s="63"/>
      <c r="N845" s="64"/>
      <c r="O845" s="74"/>
      <c r="P845" s="74"/>
      <c r="Q845" s="74"/>
      <c r="R845" s="61"/>
      <c r="T845" s="61"/>
      <c r="U845" s="61"/>
    </row>
    <row r="846">
      <c r="A846" s="61"/>
      <c r="B846" s="61"/>
      <c r="F846" s="61"/>
      <c r="G846" s="61"/>
      <c r="I846" s="62"/>
      <c r="J846" s="63"/>
      <c r="K846" s="63"/>
      <c r="L846" s="63"/>
      <c r="M846" s="63"/>
      <c r="N846" s="64"/>
      <c r="O846" s="74"/>
      <c r="P846" s="74"/>
      <c r="Q846" s="74"/>
      <c r="R846" s="61"/>
      <c r="T846" s="61"/>
      <c r="U846" s="61"/>
    </row>
    <row r="847">
      <c r="A847" s="61"/>
      <c r="B847" s="61"/>
      <c r="F847" s="61"/>
      <c r="G847" s="61"/>
      <c r="I847" s="62"/>
      <c r="J847" s="63"/>
      <c r="K847" s="63"/>
      <c r="L847" s="63"/>
      <c r="M847" s="63"/>
      <c r="N847" s="64"/>
      <c r="O847" s="74"/>
      <c r="P847" s="74"/>
      <c r="Q847" s="74"/>
      <c r="R847" s="61"/>
      <c r="T847" s="61"/>
      <c r="U847" s="61"/>
    </row>
    <row r="848">
      <c r="A848" s="61"/>
      <c r="B848" s="61"/>
      <c r="F848" s="61"/>
      <c r="G848" s="61"/>
      <c r="I848" s="62"/>
      <c r="J848" s="63"/>
      <c r="K848" s="63"/>
      <c r="L848" s="63"/>
      <c r="M848" s="63"/>
      <c r="N848" s="64"/>
      <c r="O848" s="74"/>
      <c r="P848" s="74"/>
      <c r="Q848" s="74"/>
      <c r="R848" s="61"/>
      <c r="T848" s="61"/>
      <c r="U848" s="61"/>
    </row>
    <row r="849">
      <c r="A849" s="61"/>
      <c r="B849" s="61"/>
      <c r="F849" s="61"/>
      <c r="G849" s="61"/>
      <c r="I849" s="62"/>
      <c r="J849" s="63"/>
      <c r="K849" s="63"/>
      <c r="L849" s="63"/>
      <c r="M849" s="63"/>
      <c r="N849" s="64"/>
      <c r="O849" s="74"/>
      <c r="P849" s="74"/>
      <c r="Q849" s="74"/>
      <c r="R849" s="61"/>
      <c r="T849" s="61"/>
      <c r="U849" s="61"/>
    </row>
    <row r="850">
      <c r="A850" s="61"/>
      <c r="B850" s="61"/>
      <c r="F850" s="61"/>
      <c r="G850" s="61"/>
      <c r="I850" s="62"/>
      <c r="J850" s="63"/>
      <c r="K850" s="63"/>
      <c r="L850" s="63"/>
      <c r="M850" s="63"/>
      <c r="N850" s="64"/>
      <c r="O850" s="74"/>
      <c r="P850" s="74"/>
      <c r="Q850" s="74"/>
      <c r="R850" s="61"/>
      <c r="T850" s="61"/>
      <c r="U850" s="61"/>
    </row>
    <row r="851">
      <c r="A851" s="61"/>
      <c r="B851" s="61"/>
      <c r="F851" s="61"/>
      <c r="G851" s="61"/>
      <c r="I851" s="62"/>
      <c r="J851" s="63"/>
      <c r="K851" s="63"/>
      <c r="L851" s="63"/>
      <c r="M851" s="63"/>
      <c r="N851" s="64"/>
      <c r="O851" s="74"/>
      <c r="P851" s="74"/>
      <c r="Q851" s="74"/>
      <c r="R851" s="61"/>
      <c r="T851" s="61"/>
      <c r="U851" s="61"/>
    </row>
    <row r="852">
      <c r="A852" s="61"/>
      <c r="B852" s="61"/>
      <c r="F852" s="61"/>
      <c r="G852" s="61"/>
      <c r="I852" s="62"/>
      <c r="J852" s="63"/>
      <c r="K852" s="63"/>
      <c r="L852" s="63"/>
      <c r="M852" s="63"/>
      <c r="N852" s="64"/>
      <c r="O852" s="74"/>
      <c r="P852" s="74"/>
      <c r="Q852" s="74"/>
      <c r="R852" s="61"/>
      <c r="T852" s="61"/>
      <c r="U852" s="61"/>
    </row>
    <row r="853">
      <c r="A853" s="61"/>
      <c r="B853" s="61"/>
      <c r="F853" s="61"/>
      <c r="G853" s="61"/>
      <c r="I853" s="62"/>
      <c r="J853" s="63"/>
      <c r="K853" s="63"/>
      <c r="L853" s="63"/>
      <c r="M853" s="63"/>
      <c r="N853" s="64"/>
      <c r="O853" s="74"/>
      <c r="P853" s="74"/>
      <c r="Q853" s="74"/>
      <c r="R853" s="61"/>
      <c r="T853" s="61"/>
      <c r="U853" s="61"/>
    </row>
    <row r="854">
      <c r="A854" s="61"/>
      <c r="B854" s="61"/>
      <c r="F854" s="61"/>
      <c r="G854" s="61"/>
      <c r="I854" s="62"/>
      <c r="J854" s="63"/>
      <c r="K854" s="63"/>
      <c r="L854" s="63"/>
      <c r="M854" s="63"/>
      <c r="N854" s="64"/>
      <c r="O854" s="74"/>
      <c r="P854" s="74"/>
      <c r="Q854" s="74"/>
      <c r="R854" s="61"/>
      <c r="T854" s="61"/>
      <c r="U854" s="61"/>
    </row>
    <row r="855">
      <c r="A855" s="61"/>
      <c r="B855" s="61"/>
      <c r="F855" s="61"/>
      <c r="G855" s="61"/>
      <c r="I855" s="62"/>
      <c r="J855" s="63"/>
      <c r="K855" s="63"/>
      <c r="L855" s="63"/>
      <c r="M855" s="63"/>
      <c r="N855" s="64"/>
      <c r="O855" s="74"/>
      <c r="P855" s="74"/>
      <c r="Q855" s="74"/>
      <c r="R855" s="61"/>
      <c r="T855" s="61"/>
      <c r="U855" s="61"/>
    </row>
    <row r="856">
      <c r="A856" s="61"/>
      <c r="B856" s="61"/>
      <c r="F856" s="61"/>
      <c r="G856" s="61"/>
      <c r="I856" s="62"/>
      <c r="J856" s="63"/>
      <c r="K856" s="63"/>
      <c r="L856" s="63"/>
      <c r="M856" s="63"/>
      <c r="N856" s="64"/>
      <c r="O856" s="74"/>
      <c r="P856" s="74"/>
      <c r="Q856" s="74"/>
      <c r="R856" s="61"/>
      <c r="T856" s="61"/>
      <c r="U856" s="61"/>
    </row>
    <row r="857">
      <c r="A857" s="61"/>
      <c r="B857" s="61"/>
      <c r="F857" s="61"/>
      <c r="G857" s="61"/>
      <c r="I857" s="62"/>
      <c r="J857" s="63"/>
      <c r="K857" s="63"/>
      <c r="L857" s="63"/>
      <c r="M857" s="63"/>
      <c r="N857" s="64"/>
      <c r="O857" s="74"/>
      <c r="P857" s="74"/>
      <c r="Q857" s="74"/>
      <c r="R857" s="61"/>
      <c r="T857" s="61"/>
      <c r="U857" s="61"/>
    </row>
    <row r="858">
      <c r="A858" s="61"/>
      <c r="B858" s="61"/>
      <c r="F858" s="61"/>
      <c r="G858" s="61"/>
      <c r="I858" s="62"/>
      <c r="J858" s="63"/>
      <c r="K858" s="63"/>
      <c r="L858" s="63"/>
      <c r="M858" s="63"/>
      <c r="N858" s="64"/>
      <c r="O858" s="74"/>
      <c r="P858" s="74"/>
      <c r="Q858" s="74"/>
      <c r="R858" s="61"/>
      <c r="T858" s="61"/>
      <c r="U858" s="61"/>
    </row>
    <row r="859">
      <c r="A859" s="61"/>
      <c r="B859" s="61"/>
      <c r="F859" s="61"/>
      <c r="G859" s="61"/>
      <c r="I859" s="62"/>
      <c r="J859" s="63"/>
      <c r="K859" s="63"/>
      <c r="L859" s="63"/>
      <c r="M859" s="63"/>
      <c r="N859" s="64"/>
      <c r="O859" s="74"/>
      <c r="P859" s="74"/>
      <c r="Q859" s="74"/>
      <c r="R859" s="61"/>
      <c r="T859" s="61"/>
      <c r="U859" s="61"/>
    </row>
    <row r="860">
      <c r="A860" s="61"/>
      <c r="B860" s="61"/>
      <c r="F860" s="61"/>
      <c r="G860" s="61"/>
      <c r="I860" s="62"/>
      <c r="J860" s="63"/>
      <c r="K860" s="63"/>
      <c r="L860" s="63"/>
      <c r="M860" s="63"/>
      <c r="N860" s="64"/>
      <c r="O860" s="74"/>
      <c r="P860" s="74"/>
      <c r="Q860" s="74"/>
      <c r="R860" s="61"/>
      <c r="T860" s="61"/>
      <c r="U860" s="61"/>
    </row>
    <row r="861">
      <c r="A861" s="61"/>
      <c r="B861" s="61"/>
      <c r="F861" s="61"/>
      <c r="G861" s="61"/>
      <c r="I861" s="62"/>
      <c r="J861" s="63"/>
      <c r="K861" s="63"/>
      <c r="L861" s="63"/>
      <c r="M861" s="63"/>
      <c r="N861" s="64"/>
      <c r="O861" s="74"/>
      <c r="P861" s="74"/>
      <c r="Q861" s="74"/>
      <c r="R861" s="61"/>
      <c r="T861" s="61"/>
      <c r="U861" s="61"/>
    </row>
    <row r="862">
      <c r="A862" s="61"/>
      <c r="B862" s="61"/>
      <c r="F862" s="61"/>
      <c r="G862" s="61"/>
      <c r="I862" s="62"/>
      <c r="J862" s="63"/>
      <c r="K862" s="63"/>
      <c r="L862" s="63"/>
      <c r="M862" s="63"/>
      <c r="N862" s="64"/>
      <c r="O862" s="74"/>
      <c r="P862" s="74"/>
      <c r="Q862" s="74"/>
      <c r="R862" s="61"/>
      <c r="T862" s="61"/>
      <c r="U862" s="61"/>
    </row>
    <row r="863">
      <c r="A863" s="61"/>
      <c r="B863" s="61"/>
      <c r="F863" s="61"/>
      <c r="G863" s="61"/>
      <c r="I863" s="62"/>
      <c r="J863" s="63"/>
      <c r="K863" s="63"/>
      <c r="L863" s="63"/>
      <c r="M863" s="63"/>
      <c r="N863" s="64"/>
      <c r="O863" s="74"/>
      <c r="P863" s="74"/>
      <c r="Q863" s="74"/>
      <c r="R863" s="61"/>
      <c r="T863" s="61"/>
      <c r="U863" s="61"/>
    </row>
    <row r="864">
      <c r="A864" s="61"/>
      <c r="B864" s="61"/>
      <c r="F864" s="61"/>
      <c r="G864" s="61"/>
      <c r="I864" s="62"/>
      <c r="J864" s="63"/>
      <c r="K864" s="63"/>
      <c r="L864" s="63"/>
      <c r="M864" s="63"/>
      <c r="N864" s="64"/>
      <c r="O864" s="74"/>
      <c r="P864" s="74"/>
      <c r="Q864" s="74"/>
      <c r="R864" s="61"/>
      <c r="T864" s="61"/>
      <c r="U864" s="61"/>
    </row>
    <row r="865">
      <c r="A865" s="61"/>
      <c r="B865" s="61"/>
      <c r="F865" s="61"/>
      <c r="G865" s="61"/>
      <c r="I865" s="62"/>
      <c r="J865" s="63"/>
      <c r="K865" s="63"/>
      <c r="L865" s="63"/>
      <c r="M865" s="63"/>
      <c r="N865" s="64"/>
      <c r="O865" s="74"/>
      <c r="P865" s="74"/>
      <c r="Q865" s="74"/>
      <c r="R865" s="61"/>
      <c r="T865" s="61"/>
      <c r="U865" s="61"/>
    </row>
    <row r="866">
      <c r="A866" s="61"/>
      <c r="B866" s="61"/>
      <c r="F866" s="61"/>
      <c r="G866" s="61"/>
      <c r="I866" s="62"/>
      <c r="J866" s="63"/>
      <c r="K866" s="63"/>
      <c r="L866" s="63"/>
      <c r="M866" s="63"/>
      <c r="N866" s="64"/>
      <c r="O866" s="74"/>
      <c r="P866" s="74"/>
      <c r="Q866" s="74"/>
      <c r="R866" s="61"/>
      <c r="T866" s="61"/>
      <c r="U866" s="61"/>
    </row>
    <row r="867">
      <c r="A867" s="61"/>
      <c r="B867" s="61"/>
      <c r="F867" s="61"/>
      <c r="G867" s="61"/>
      <c r="I867" s="62"/>
      <c r="J867" s="63"/>
      <c r="K867" s="63"/>
      <c r="L867" s="63"/>
      <c r="M867" s="63"/>
      <c r="N867" s="64"/>
      <c r="O867" s="74"/>
      <c r="P867" s="74"/>
      <c r="Q867" s="74"/>
      <c r="R867" s="61"/>
      <c r="T867" s="61"/>
      <c r="U867" s="61"/>
    </row>
    <row r="868">
      <c r="A868" s="61"/>
      <c r="B868" s="61"/>
      <c r="F868" s="61"/>
      <c r="G868" s="61"/>
      <c r="I868" s="62"/>
      <c r="J868" s="63"/>
      <c r="K868" s="63"/>
      <c r="L868" s="63"/>
      <c r="M868" s="63"/>
      <c r="N868" s="64"/>
      <c r="O868" s="74"/>
      <c r="P868" s="74"/>
      <c r="Q868" s="74"/>
      <c r="R868" s="61"/>
      <c r="T868" s="61"/>
      <c r="U868" s="61"/>
    </row>
    <row r="869">
      <c r="A869" s="61"/>
      <c r="B869" s="61"/>
      <c r="F869" s="61"/>
      <c r="G869" s="61"/>
      <c r="I869" s="62"/>
      <c r="J869" s="63"/>
      <c r="K869" s="63"/>
      <c r="L869" s="63"/>
      <c r="M869" s="63"/>
      <c r="N869" s="64"/>
      <c r="O869" s="74"/>
      <c r="P869" s="74"/>
      <c r="Q869" s="74"/>
      <c r="R869" s="61"/>
      <c r="T869" s="61"/>
      <c r="U869" s="61"/>
    </row>
    <row r="870">
      <c r="A870" s="61"/>
      <c r="B870" s="61"/>
      <c r="F870" s="61"/>
      <c r="G870" s="61"/>
      <c r="I870" s="62"/>
      <c r="J870" s="63"/>
      <c r="K870" s="63"/>
      <c r="L870" s="63"/>
      <c r="M870" s="63"/>
      <c r="N870" s="64"/>
      <c r="O870" s="74"/>
      <c r="P870" s="74"/>
      <c r="Q870" s="74"/>
      <c r="R870" s="61"/>
      <c r="T870" s="61"/>
      <c r="U870" s="61"/>
    </row>
    <row r="871">
      <c r="A871" s="61"/>
      <c r="B871" s="61"/>
      <c r="F871" s="61"/>
      <c r="G871" s="61"/>
      <c r="I871" s="62"/>
      <c r="J871" s="63"/>
      <c r="K871" s="63"/>
      <c r="L871" s="63"/>
      <c r="M871" s="63"/>
      <c r="N871" s="64"/>
      <c r="O871" s="74"/>
      <c r="P871" s="74"/>
      <c r="Q871" s="74"/>
      <c r="R871" s="61"/>
      <c r="T871" s="61"/>
      <c r="U871" s="61"/>
    </row>
    <row r="872">
      <c r="A872" s="61"/>
      <c r="B872" s="61"/>
      <c r="F872" s="61"/>
      <c r="G872" s="61"/>
      <c r="I872" s="62"/>
      <c r="J872" s="63"/>
      <c r="K872" s="63"/>
      <c r="L872" s="63"/>
      <c r="M872" s="63"/>
      <c r="N872" s="64"/>
      <c r="O872" s="74"/>
      <c r="P872" s="74"/>
      <c r="Q872" s="74"/>
      <c r="R872" s="61"/>
      <c r="T872" s="61"/>
      <c r="U872" s="61"/>
    </row>
    <row r="873">
      <c r="A873" s="61"/>
      <c r="B873" s="61"/>
      <c r="F873" s="61"/>
      <c r="G873" s="61"/>
      <c r="I873" s="62"/>
      <c r="J873" s="63"/>
      <c r="K873" s="63"/>
      <c r="L873" s="63"/>
      <c r="M873" s="63"/>
      <c r="N873" s="64"/>
      <c r="O873" s="74"/>
      <c r="P873" s="74"/>
      <c r="Q873" s="74"/>
      <c r="R873" s="61"/>
      <c r="T873" s="61"/>
      <c r="U873" s="61"/>
    </row>
    <row r="874">
      <c r="A874" s="61"/>
      <c r="B874" s="61"/>
      <c r="F874" s="61"/>
      <c r="G874" s="61"/>
      <c r="I874" s="62"/>
      <c r="J874" s="63"/>
      <c r="K874" s="63"/>
      <c r="L874" s="63"/>
      <c r="M874" s="63"/>
      <c r="N874" s="64"/>
      <c r="O874" s="74"/>
      <c r="P874" s="74"/>
      <c r="Q874" s="74"/>
      <c r="R874" s="61"/>
      <c r="T874" s="61"/>
      <c r="U874" s="61"/>
    </row>
    <row r="875">
      <c r="A875" s="61"/>
      <c r="B875" s="61"/>
      <c r="F875" s="61"/>
      <c r="G875" s="61"/>
      <c r="I875" s="62"/>
      <c r="J875" s="63"/>
      <c r="K875" s="63"/>
      <c r="L875" s="63"/>
      <c r="M875" s="63"/>
      <c r="N875" s="64"/>
      <c r="O875" s="74"/>
      <c r="P875" s="74"/>
      <c r="Q875" s="74"/>
      <c r="R875" s="61"/>
      <c r="T875" s="61"/>
      <c r="U875" s="61"/>
    </row>
    <row r="876">
      <c r="A876" s="61"/>
      <c r="B876" s="61"/>
      <c r="F876" s="61"/>
      <c r="G876" s="61"/>
      <c r="I876" s="62"/>
      <c r="J876" s="63"/>
      <c r="K876" s="63"/>
      <c r="L876" s="63"/>
      <c r="M876" s="63"/>
      <c r="N876" s="64"/>
      <c r="O876" s="74"/>
      <c r="P876" s="74"/>
      <c r="Q876" s="74"/>
      <c r="R876" s="61"/>
      <c r="T876" s="61"/>
      <c r="U876" s="61"/>
    </row>
    <row r="877">
      <c r="A877" s="61"/>
      <c r="B877" s="61"/>
      <c r="F877" s="61"/>
      <c r="G877" s="61"/>
      <c r="I877" s="62"/>
      <c r="J877" s="63"/>
      <c r="K877" s="63"/>
      <c r="L877" s="63"/>
      <c r="M877" s="63"/>
      <c r="N877" s="64"/>
      <c r="O877" s="74"/>
      <c r="P877" s="74"/>
      <c r="Q877" s="74"/>
      <c r="R877" s="61"/>
      <c r="T877" s="61"/>
      <c r="U877" s="61"/>
    </row>
    <row r="878">
      <c r="A878" s="61"/>
      <c r="B878" s="61"/>
      <c r="F878" s="61"/>
      <c r="G878" s="61"/>
      <c r="I878" s="62"/>
      <c r="J878" s="63"/>
      <c r="K878" s="63"/>
      <c r="L878" s="63"/>
      <c r="M878" s="63"/>
      <c r="N878" s="64"/>
      <c r="O878" s="74"/>
      <c r="P878" s="74"/>
      <c r="Q878" s="74"/>
      <c r="R878" s="61"/>
      <c r="T878" s="61"/>
      <c r="U878" s="61"/>
    </row>
    <row r="879">
      <c r="A879" s="61"/>
      <c r="B879" s="61"/>
      <c r="F879" s="61"/>
      <c r="G879" s="61"/>
      <c r="I879" s="62"/>
      <c r="J879" s="63"/>
      <c r="K879" s="63"/>
      <c r="L879" s="63"/>
      <c r="M879" s="63"/>
      <c r="N879" s="64"/>
      <c r="O879" s="74"/>
      <c r="P879" s="74"/>
      <c r="Q879" s="74"/>
      <c r="R879" s="61"/>
      <c r="T879" s="61"/>
      <c r="U879" s="61"/>
    </row>
    <row r="880">
      <c r="A880" s="61"/>
      <c r="B880" s="61"/>
      <c r="F880" s="61"/>
      <c r="G880" s="61"/>
      <c r="I880" s="62"/>
      <c r="J880" s="63"/>
      <c r="K880" s="63"/>
      <c r="L880" s="63"/>
      <c r="M880" s="63"/>
      <c r="N880" s="64"/>
      <c r="O880" s="74"/>
      <c r="P880" s="74"/>
      <c r="Q880" s="74"/>
      <c r="R880" s="61"/>
      <c r="T880" s="61"/>
      <c r="U880" s="61"/>
    </row>
    <row r="881">
      <c r="A881" s="61"/>
      <c r="B881" s="61"/>
      <c r="F881" s="61"/>
      <c r="G881" s="61"/>
      <c r="I881" s="62"/>
      <c r="J881" s="63"/>
      <c r="K881" s="63"/>
      <c r="L881" s="63"/>
      <c r="M881" s="63"/>
      <c r="N881" s="64"/>
      <c r="O881" s="74"/>
      <c r="P881" s="74"/>
      <c r="Q881" s="74"/>
      <c r="R881" s="61"/>
      <c r="T881" s="61"/>
      <c r="U881" s="61"/>
    </row>
    <row r="882">
      <c r="A882" s="61"/>
      <c r="B882" s="61"/>
      <c r="F882" s="61"/>
      <c r="G882" s="61"/>
      <c r="I882" s="62"/>
      <c r="J882" s="63"/>
      <c r="K882" s="63"/>
      <c r="L882" s="63"/>
      <c r="M882" s="63"/>
      <c r="N882" s="64"/>
      <c r="O882" s="74"/>
      <c r="P882" s="74"/>
      <c r="Q882" s="74"/>
      <c r="R882" s="61"/>
      <c r="T882" s="61"/>
      <c r="U882" s="61"/>
    </row>
    <row r="883">
      <c r="A883" s="61"/>
      <c r="B883" s="61"/>
      <c r="F883" s="61"/>
      <c r="G883" s="61"/>
      <c r="I883" s="62"/>
      <c r="J883" s="63"/>
      <c r="K883" s="63"/>
      <c r="L883" s="63"/>
      <c r="M883" s="63"/>
      <c r="N883" s="64"/>
      <c r="O883" s="74"/>
      <c r="P883" s="74"/>
      <c r="Q883" s="74"/>
      <c r="R883" s="61"/>
      <c r="T883" s="61"/>
      <c r="U883" s="61"/>
    </row>
    <row r="884">
      <c r="A884" s="61"/>
      <c r="B884" s="61"/>
      <c r="F884" s="61"/>
      <c r="G884" s="61"/>
      <c r="I884" s="62"/>
      <c r="J884" s="63"/>
      <c r="K884" s="63"/>
      <c r="L884" s="63"/>
      <c r="M884" s="63"/>
      <c r="N884" s="64"/>
      <c r="O884" s="74"/>
      <c r="P884" s="74"/>
      <c r="Q884" s="74"/>
      <c r="R884" s="61"/>
      <c r="T884" s="61"/>
      <c r="U884" s="61"/>
    </row>
    <row r="885">
      <c r="A885" s="61"/>
      <c r="B885" s="61"/>
      <c r="F885" s="61"/>
      <c r="G885" s="61"/>
      <c r="I885" s="62"/>
      <c r="J885" s="63"/>
      <c r="K885" s="63"/>
      <c r="L885" s="63"/>
      <c r="M885" s="63"/>
      <c r="N885" s="64"/>
      <c r="O885" s="74"/>
      <c r="P885" s="74"/>
      <c r="Q885" s="74"/>
      <c r="R885" s="61"/>
      <c r="T885" s="61"/>
      <c r="U885" s="61"/>
    </row>
    <row r="886">
      <c r="A886" s="61"/>
      <c r="B886" s="61"/>
      <c r="F886" s="61"/>
      <c r="G886" s="61"/>
      <c r="I886" s="62"/>
      <c r="J886" s="63"/>
      <c r="K886" s="63"/>
      <c r="L886" s="63"/>
      <c r="M886" s="63"/>
      <c r="N886" s="64"/>
      <c r="O886" s="74"/>
      <c r="P886" s="74"/>
      <c r="Q886" s="74"/>
      <c r="R886" s="61"/>
      <c r="T886" s="61"/>
      <c r="U886" s="61"/>
    </row>
    <row r="887">
      <c r="A887" s="61"/>
      <c r="B887" s="61"/>
      <c r="F887" s="61"/>
      <c r="G887" s="61"/>
      <c r="I887" s="62"/>
      <c r="J887" s="63"/>
      <c r="K887" s="63"/>
      <c r="L887" s="63"/>
      <c r="M887" s="63"/>
      <c r="N887" s="64"/>
      <c r="O887" s="74"/>
      <c r="P887" s="74"/>
      <c r="Q887" s="74"/>
      <c r="R887" s="61"/>
      <c r="T887" s="61"/>
      <c r="U887" s="61"/>
    </row>
    <row r="888">
      <c r="A888" s="61"/>
      <c r="B888" s="61"/>
      <c r="F888" s="61"/>
      <c r="G888" s="61"/>
      <c r="I888" s="62"/>
      <c r="J888" s="63"/>
      <c r="K888" s="63"/>
      <c r="L888" s="63"/>
      <c r="M888" s="63"/>
      <c r="N888" s="64"/>
      <c r="O888" s="74"/>
      <c r="P888" s="74"/>
      <c r="Q888" s="74"/>
      <c r="R888" s="61"/>
      <c r="T888" s="61"/>
      <c r="U888" s="61"/>
    </row>
    <row r="889">
      <c r="A889" s="61"/>
      <c r="B889" s="61"/>
      <c r="F889" s="61"/>
      <c r="G889" s="61"/>
      <c r="I889" s="62"/>
      <c r="J889" s="63"/>
      <c r="K889" s="63"/>
      <c r="L889" s="63"/>
      <c r="M889" s="63"/>
      <c r="N889" s="64"/>
      <c r="O889" s="74"/>
      <c r="P889" s="74"/>
      <c r="Q889" s="74"/>
      <c r="R889" s="61"/>
      <c r="T889" s="61"/>
      <c r="U889" s="61"/>
    </row>
    <row r="890">
      <c r="A890" s="61"/>
      <c r="B890" s="61"/>
      <c r="F890" s="61"/>
      <c r="G890" s="61"/>
      <c r="I890" s="62"/>
      <c r="J890" s="63"/>
      <c r="K890" s="63"/>
      <c r="L890" s="63"/>
      <c r="M890" s="63"/>
      <c r="N890" s="64"/>
      <c r="O890" s="74"/>
      <c r="P890" s="74"/>
      <c r="Q890" s="74"/>
      <c r="R890" s="61"/>
      <c r="T890" s="61"/>
      <c r="U890" s="61"/>
    </row>
    <row r="891">
      <c r="A891" s="61"/>
      <c r="B891" s="61"/>
      <c r="F891" s="61"/>
      <c r="G891" s="61"/>
      <c r="I891" s="62"/>
      <c r="J891" s="63"/>
      <c r="K891" s="63"/>
      <c r="L891" s="63"/>
      <c r="M891" s="63"/>
      <c r="N891" s="64"/>
      <c r="O891" s="74"/>
      <c r="P891" s="74"/>
      <c r="Q891" s="74"/>
      <c r="R891" s="61"/>
      <c r="T891" s="61"/>
      <c r="U891" s="61"/>
    </row>
    <row r="892">
      <c r="A892" s="61"/>
      <c r="B892" s="61"/>
      <c r="F892" s="61"/>
      <c r="G892" s="61"/>
      <c r="I892" s="62"/>
      <c r="J892" s="63"/>
      <c r="K892" s="63"/>
      <c r="L892" s="63"/>
      <c r="M892" s="63"/>
      <c r="N892" s="64"/>
      <c r="O892" s="74"/>
      <c r="P892" s="74"/>
      <c r="Q892" s="74"/>
      <c r="R892" s="61"/>
      <c r="T892" s="61"/>
      <c r="U892" s="61"/>
    </row>
    <row r="893">
      <c r="A893" s="61"/>
      <c r="B893" s="61"/>
      <c r="F893" s="61"/>
      <c r="G893" s="61"/>
      <c r="I893" s="62"/>
      <c r="J893" s="63"/>
      <c r="K893" s="63"/>
      <c r="L893" s="63"/>
      <c r="M893" s="63"/>
      <c r="N893" s="64"/>
      <c r="O893" s="74"/>
      <c r="P893" s="74"/>
      <c r="Q893" s="74"/>
      <c r="R893" s="61"/>
      <c r="T893" s="61"/>
      <c r="U893" s="61"/>
    </row>
    <row r="894">
      <c r="A894" s="61"/>
      <c r="B894" s="61"/>
      <c r="F894" s="61"/>
      <c r="G894" s="61"/>
      <c r="I894" s="62"/>
      <c r="J894" s="63"/>
      <c r="K894" s="63"/>
      <c r="L894" s="63"/>
      <c r="M894" s="63"/>
      <c r="N894" s="64"/>
      <c r="O894" s="74"/>
      <c r="P894" s="74"/>
      <c r="Q894" s="74"/>
      <c r="R894" s="61"/>
      <c r="T894" s="61"/>
      <c r="U894" s="61"/>
    </row>
    <row r="895">
      <c r="A895" s="61"/>
      <c r="B895" s="61"/>
      <c r="F895" s="61"/>
      <c r="G895" s="61"/>
      <c r="I895" s="62"/>
      <c r="J895" s="63"/>
      <c r="K895" s="63"/>
      <c r="L895" s="63"/>
      <c r="M895" s="63"/>
      <c r="N895" s="64"/>
      <c r="O895" s="74"/>
      <c r="P895" s="74"/>
      <c r="Q895" s="74"/>
      <c r="R895" s="61"/>
      <c r="T895" s="61"/>
      <c r="U895" s="61"/>
    </row>
    <row r="896">
      <c r="A896" s="61"/>
      <c r="B896" s="61"/>
      <c r="F896" s="61"/>
      <c r="G896" s="61"/>
      <c r="I896" s="62"/>
      <c r="J896" s="63"/>
      <c r="K896" s="63"/>
      <c r="L896" s="63"/>
      <c r="M896" s="63"/>
      <c r="N896" s="64"/>
      <c r="O896" s="74"/>
      <c r="P896" s="74"/>
      <c r="Q896" s="74"/>
      <c r="R896" s="61"/>
      <c r="T896" s="61"/>
      <c r="U896" s="61"/>
    </row>
    <row r="897">
      <c r="A897" s="61"/>
      <c r="B897" s="61"/>
      <c r="F897" s="61"/>
      <c r="G897" s="61"/>
      <c r="I897" s="62"/>
      <c r="J897" s="63"/>
      <c r="K897" s="63"/>
      <c r="L897" s="63"/>
      <c r="M897" s="63"/>
      <c r="N897" s="64"/>
      <c r="O897" s="74"/>
      <c r="P897" s="74"/>
      <c r="Q897" s="74"/>
      <c r="R897" s="61"/>
      <c r="T897" s="61"/>
      <c r="U897" s="61"/>
    </row>
    <row r="898">
      <c r="A898" s="61"/>
      <c r="B898" s="61"/>
      <c r="F898" s="61"/>
      <c r="G898" s="61"/>
      <c r="I898" s="62"/>
      <c r="J898" s="63"/>
      <c r="K898" s="63"/>
      <c r="L898" s="63"/>
      <c r="M898" s="63"/>
      <c r="N898" s="64"/>
      <c r="O898" s="74"/>
      <c r="P898" s="74"/>
      <c r="Q898" s="74"/>
      <c r="R898" s="61"/>
      <c r="T898" s="61"/>
      <c r="U898" s="61"/>
    </row>
    <row r="899">
      <c r="A899" s="61"/>
      <c r="B899" s="61"/>
      <c r="F899" s="61"/>
      <c r="G899" s="61"/>
      <c r="I899" s="62"/>
      <c r="J899" s="63"/>
      <c r="K899" s="63"/>
      <c r="L899" s="63"/>
      <c r="M899" s="63"/>
      <c r="N899" s="64"/>
      <c r="O899" s="74"/>
      <c r="P899" s="74"/>
      <c r="Q899" s="74"/>
      <c r="R899" s="61"/>
      <c r="T899" s="61"/>
      <c r="U899" s="61"/>
    </row>
    <row r="900">
      <c r="A900" s="61"/>
      <c r="B900" s="61"/>
      <c r="F900" s="61"/>
      <c r="G900" s="61"/>
      <c r="I900" s="62"/>
      <c r="J900" s="63"/>
      <c r="K900" s="63"/>
      <c r="L900" s="63"/>
      <c r="M900" s="63"/>
      <c r="N900" s="64"/>
      <c r="O900" s="74"/>
      <c r="P900" s="74"/>
      <c r="Q900" s="74"/>
      <c r="R900" s="61"/>
      <c r="T900" s="61"/>
      <c r="U900" s="61"/>
    </row>
    <row r="901">
      <c r="A901" s="61"/>
      <c r="B901" s="61"/>
      <c r="F901" s="61"/>
      <c r="G901" s="61"/>
      <c r="I901" s="62"/>
      <c r="J901" s="63"/>
      <c r="K901" s="63"/>
      <c r="L901" s="63"/>
      <c r="M901" s="63"/>
      <c r="N901" s="64"/>
      <c r="O901" s="74"/>
      <c r="P901" s="74"/>
      <c r="Q901" s="74"/>
      <c r="R901" s="61"/>
      <c r="T901" s="61"/>
      <c r="U901" s="61"/>
    </row>
    <row r="902">
      <c r="A902" s="61"/>
      <c r="B902" s="61"/>
      <c r="F902" s="61"/>
      <c r="G902" s="61"/>
      <c r="I902" s="62"/>
      <c r="J902" s="63"/>
      <c r="K902" s="63"/>
      <c r="L902" s="63"/>
      <c r="M902" s="63"/>
      <c r="N902" s="64"/>
      <c r="O902" s="74"/>
      <c r="P902" s="74"/>
      <c r="Q902" s="74"/>
      <c r="R902" s="61"/>
      <c r="T902" s="61"/>
      <c r="U902" s="61"/>
    </row>
    <row r="903">
      <c r="A903" s="61"/>
      <c r="B903" s="61"/>
      <c r="F903" s="61"/>
      <c r="G903" s="61"/>
      <c r="I903" s="62"/>
      <c r="J903" s="63"/>
      <c r="K903" s="63"/>
      <c r="L903" s="63"/>
      <c r="M903" s="63"/>
      <c r="N903" s="64"/>
      <c r="O903" s="74"/>
      <c r="P903" s="74"/>
      <c r="Q903" s="74"/>
      <c r="R903" s="61"/>
      <c r="T903" s="61"/>
      <c r="U903" s="61"/>
    </row>
    <row r="904">
      <c r="A904" s="61"/>
      <c r="B904" s="61"/>
      <c r="F904" s="61"/>
      <c r="G904" s="61"/>
      <c r="I904" s="62"/>
      <c r="J904" s="63"/>
      <c r="K904" s="63"/>
      <c r="L904" s="63"/>
      <c r="M904" s="63"/>
      <c r="N904" s="64"/>
      <c r="O904" s="74"/>
      <c r="P904" s="74"/>
      <c r="Q904" s="74"/>
      <c r="R904" s="61"/>
      <c r="T904" s="61"/>
      <c r="U904" s="61"/>
    </row>
    <row r="905">
      <c r="A905" s="61"/>
      <c r="B905" s="61"/>
      <c r="F905" s="61"/>
      <c r="G905" s="61"/>
      <c r="I905" s="62"/>
      <c r="J905" s="63"/>
      <c r="K905" s="63"/>
      <c r="L905" s="63"/>
      <c r="M905" s="63"/>
      <c r="N905" s="64"/>
      <c r="O905" s="74"/>
      <c r="P905" s="74"/>
      <c r="Q905" s="74"/>
      <c r="R905" s="61"/>
      <c r="T905" s="61"/>
      <c r="U905" s="61"/>
    </row>
    <row r="906">
      <c r="A906" s="61"/>
      <c r="B906" s="61"/>
      <c r="F906" s="61"/>
      <c r="G906" s="61"/>
      <c r="I906" s="62"/>
      <c r="J906" s="63"/>
      <c r="K906" s="63"/>
      <c r="L906" s="63"/>
      <c r="M906" s="63"/>
      <c r="N906" s="64"/>
      <c r="O906" s="74"/>
      <c r="P906" s="74"/>
      <c r="Q906" s="74"/>
      <c r="R906" s="61"/>
      <c r="T906" s="61"/>
      <c r="U906" s="61"/>
    </row>
    <row r="907">
      <c r="A907" s="61"/>
      <c r="B907" s="61"/>
      <c r="F907" s="61"/>
      <c r="G907" s="61"/>
      <c r="I907" s="62"/>
      <c r="J907" s="63"/>
      <c r="K907" s="63"/>
      <c r="L907" s="63"/>
      <c r="M907" s="63"/>
      <c r="N907" s="64"/>
      <c r="O907" s="74"/>
      <c r="P907" s="74"/>
      <c r="Q907" s="74"/>
      <c r="R907" s="61"/>
      <c r="T907" s="61"/>
      <c r="U907" s="61"/>
    </row>
    <row r="908">
      <c r="A908" s="61"/>
      <c r="B908" s="61"/>
      <c r="F908" s="61"/>
      <c r="G908" s="61"/>
      <c r="I908" s="62"/>
      <c r="J908" s="63"/>
      <c r="K908" s="63"/>
      <c r="L908" s="63"/>
      <c r="M908" s="63"/>
      <c r="N908" s="64"/>
      <c r="O908" s="74"/>
      <c r="P908" s="74"/>
      <c r="Q908" s="74"/>
      <c r="R908" s="61"/>
      <c r="T908" s="61"/>
      <c r="U908" s="61"/>
    </row>
    <row r="909">
      <c r="A909" s="61"/>
      <c r="B909" s="61"/>
      <c r="F909" s="61"/>
      <c r="G909" s="61"/>
      <c r="I909" s="62"/>
      <c r="J909" s="63"/>
      <c r="K909" s="63"/>
      <c r="L909" s="63"/>
      <c r="M909" s="63"/>
      <c r="N909" s="64"/>
      <c r="O909" s="74"/>
      <c r="P909" s="74"/>
      <c r="Q909" s="74"/>
      <c r="R909" s="61"/>
      <c r="T909" s="61"/>
      <c r="U909" s="61"/>
    </row>
    <row r="910">
      <c r="A910" s="61"/>
      <c r="B910" s="61"/>
      <c r="F910" s="61"/>
      <c r="G910" s="61"/>
      <c r="I910" s="62"/>
      <c r="J910" s="63"/>
      <c r="K910" s="63"/>
      <c r="L910" s="63"/>
      <c r="M910" s="63"/>
      <c r="N910" s="64"/>
      <c r="O910" s="74"/>
      <c r="P910" s="74"/>
      <c r="Q910" s="74"/>
      <c r="R910" s="61"/>
      <c r="T910" s="61"/>
      <c r="U910" s="61"/>
    </row>
    <row r="911">
      <c r="A911" s="61"/>
      <c r="B911" s="61"/>
      <c r="F911" s="61"/>
      <c r="G911" s="61"/>
      <c r="I911" s="62"/>
      <c r="J911" s="63"/>
      <c r="K911" s="63"/>
      <c r="L911" s="63"/>
      <c r="M911" s="63"/>
      <c r="N911" s="64"/>
      <c r="O911" s="74"/>
      <c r="P911" s="74"/>
      <c r="Q911" s="74"/>
      <c r="R911" s="61"/>
      <c r="T911" s="61"/>
      <c r="U911" s="61"/>
    </row>
    <row r="912">
      <c r="A912" s="61"/>
      <c r="B912" s="61"/>
      <c r="F912" s="61"/>
      <c r="G912" s="61"/>
      <c r="I912" s="62"/>
      <c r="J912" s="63"/>
      <c r="K912" s="63"/>
      <c r="L912" s="63"/>
      <c r="M912" s="63"/>
      <c r="N912" s="64"/>
      <c r="O912" s="74"/>
      <c r="P912" s="74"/>
      <c r="Q912" s="74"/>
      <c r="R912" s="61"/>
      <c r="T912" s="61"/>
      <c r="U912" s="61"/>
    </row>
    <row r="913">
      <c r="A913" s="61"/>
      <c r="B913" s="61"/>
      <c r="F913" s="61"/>
      <c r="G913" s="61"/>
      <c r="I913" s="62"/>
      <c r="J913" s="63"/>
      <c r="K913" s="63"/>
      <c r="L913" s="63"/>
      <c r="M913" s="63"/>
      <c r="N913" s="64"/>
      <c r="O913" s="74"/>
      <c r="P913" s="74"/>
      <c r="Q913" s="74"/>
      <c r="R913" s="61"/>
      <c r="T913" s="61"/>
      <c r="U913" s="61"/>
    </row>
    <row r="914">
      <c r="A914" s="61"/>
      <c r="B914" s="61"/>
      <c r="F914" s="61"/>
      <c r="G914" s="61"/>
      <c r="I914" s="62"/>
      <c r="J914" s="63"/>
      <c r="K914" s="63"/>
      <c r="L914" s="63"/>
      <c r="M914" s="63"/>
      <c r="N914" s="64"/>
      <c r="O914" s="74"/>
      <c r="P914" s="74"/>
      <c r="Q914" s="74"/>
      <c r="R914" s="61"/>
      <c r="T914" s="61"/>
      <c r="U914" s="61"/>
    </row>
    <row r="915">
      <c r="A915" s="61"/>
      <c r="B915" s="61"/>
      <c r="F915" s="61"/>
      <c r="G915" s="61"/>
      <c r="I915" s="62"/>
      <c r="J915" s="63"/>
      <c r="K915" s="63"/>
      <c r="L915" s="63"/>
      <c r="M915" s="63"/>
      <c r="N915" s="64"/>
      <c r="O915" s="74"/>
      <c r="P915" s="74"/>
      <c r="Q915" s="74"/>
      <c r="R915" s="61"/>
      <c r="T915" s="61"/>
      <c r="U915" s="61"/>
    </row>
    <row r="916">
      <c r="A916" s="61"/>
      <c r="B916" s="61"/>
      <c r="F916" s="61"/>
      <c r="G916" s="61"/>
      <c r="I916" s="62"/>
      <c r="J916" s="63"/>
      <c r="K916" s="63"/>
      <c r="L916" s="63"/>
      <c r="M916" s="63"/>
      <c r="N916" s="64"/>
      <c r="O916" s="74"/>
      <c r="P916" s="74"/>
      <c r="Q916" s="74"/>
      <c r="R916" s="61"/>
      <c r="T916" s="61"/>
      <c r="U916" s="61"/>
    </row>
    <row r="917">
      <c r="A917" s="61"/>
      <c r="B917" s="61"/>
      <c r="F917" s="61"/>
      <c r="G917" s="61"/>
      <c r="I917" s="62"/>
      <c r="J917" s="63"/>
      <c r="K917" s="63"/>
      <c r="L917" s="63"/>
      <c r="M917" s="63"/>
      <c r="N917" s="64"/>
      <c r="O917" s="74"/>
      <c r="P917" s="74"/>
      <c r="Q917" s="74"/>
      <c r="R917" s="61"/>
      <c r="T917" s="61"/>
      <c r="U917" s="61"/>
    </row>
    <row r="918">
      <c r="A918" s="61"/>
      <c r="B918" s="61"/>
      <c r="F918" s="61"/>
      <c r="G918" s="61"/>
      <c r="I918" s="62"/>
      <c r="J918" s="63"/>
      <c r="K918" s="63"/>
      <c r="L918" s="63"/>
      <c r="M918" s="63"/>
      <c r="N918" s="64"/>
      <c r="O918" s="74"/>
      <c r="P918" s="74"/>
      <c r="Q918" s="74"/>
      <c r="R918" s="61"/>
      <c r="T918" s="61"/>
      <c r="U918" s="61"/>
    </row>
    <row r="919">
      <c r="A919" s="61"/>
      <c r="B919" s="61"/>
      <c r="F919" s="61"/>
      <c r="G919" s="61"/>
      <c r="I919" s="62"/>
      <c r="J919" s="63"/>
      <c r="K919" s="63"/>
      <c r="L919" s="63"/>
      <c r="M919" s="63"/>
      <c r="N919" s="64"/>
      <c r="O919" s="74"/>
      <c r="P919" s="74"/>
      <c r="Q919" s="74"/>
      <c r="R919" s="61"/>
      <c r="T919" s="61"/>
      <c r="U919" s="61"/>
    </row>
    <row r="920">
      <c r="A920" s="61"/>
      <c r="B920" s="61"/>
      <c r="F920" s="61"/>
      <c r="G920" s="61"/>
      <c r="I920" s="62"/>
      <c r="J920" s="63"/>
      <c r="K920" s="63"/>
      <c r="L920" s="63"/>
      <c r="M920" s="63"/>
      <c r="N920" s="64"/>
      <c r="O920" s="74"/>
      <c r="P920" s="74"/>
      <c r="Q920" s="74"/>
      <c r="R920" s="61"/>
      <c r="T920" s="61"/>
      <c r="U920" s="61"/>
    </row>
    <row r="921">
      <c r="A921" s="61"/>
      <c r="B921" s="61"/>
      <c r="F921" s="61"/>
      <c r="G921" s="61"/>
      <c r="I921" s="62"/>
      <c r="J921" s="63"/>
      <c r="K921" s="63"/>
      <c r="L921" s="63"/>
      <c r="M921" s="63"/>
      <c r="N921" s="64"/>
      <c r="O921" s="74"/>
      <c r="P921" s="74"/>
      <c r="Q921" s="74"/>
      <c r="R921" s="61"/>
      <c r="T921" s="61"/>
      <c r="U921" s="61"/>
    </row>
    <row r="922">
      <c r="A922" s="61"/>
      <c r="B922" s="61"/>
      <c r="F922" s="61"/>
      <c r="G922" s="61"/>
      <c r="I922" s="62"/>
      <c r="J922" s="63"/>
      <c r="K922" s="63"/>
      <c r="L922" s="63"/>
      <c r="M922" s="63"/>
      <c r="N922" s="64"/>
      <c r="O922" s="74"/>
      <c r="P922" s="74"/>
      <c r="Q922" s="74"/>
      <c r="R922" s="61"/>
      <c r="T922" s="61"/>
      <c r="U922" s="61"/>
    </row>
    <row r="923">
      <c r="A923" s="61"/>
      <c r="B923" s="61"/>
      <c r="F923" s="61"/>
      <c r="G923" s="61"/>
      <c r="I923" s="62"/>
      <c r="J923" s="63"/>
      <c r="K923" s="63"/>
      <c r="L923" s="63"/>
      <c r="M923" s="63"/>
      <c r="N923" s="64"/>
      <c r="O923" s="74"/>
      <c r="P923" s="74"/>
      <c r="Q923" s="74"/>
      <c r="R923" s="61"/>
      <c r="T923" s="61"/>
      <c r="U923" s="61"/>
    </row>
    <row r="924">
      <c r="A924" s="61"/>
      <c r="B924" s="61"/>
      <c r="F924" s="61"/>
      <c r="G924" s="61"/>
      <c r="I924" s="62"/>
      <c r="J924" s="63"/>
      <c r="K924" s="63"/>
      <c r="L924" s="63"/>
      <c r="M924" s="63"/>
      <c r="N924" s="64"/>
      <c r="O924" s="74"/>
      <c r="P924" s="74"/>
      <c r="Q924" s="74"/>
      <c r="R924" s="61"/>
      <c r="T924" s="61"/>
      <c r="U924" s="61"/>
    </row>
    <row r="925">
      <c r="A925" s="61"/>
      <c r="B925" s="61"/>
      <c r="F925" s="61"/>
      <c r="G925" s="61"/>
      <c r="I925" s="62"/>
      <c r="J925" s="63"/>
      <c r="K925" s="63"/>
      <c r="L925" s="63"/>
      <c r="M925" s="63"/>
      <c r="N925" s="64"/>
      <c r="O925" s="74"/>
      <c r="P925" s="74"/>
      <c r="Q925" s="74"/>
      <c r="R925" s="61"/>
      <c r="T925" s="61"/>
      <c r="U925" s="61"/>
    </row>
    <row r="926">
      <c r="A926" s="61"/>
      <c r="B926" s="61"/>
      <c r="F926" s="61"/>
      <c r="G926" s="61"/>
      <c r="I926" s="62"/>
      <c r="J926" s="63"/>
      <c r="K926" s="63"/>
      <c r="L926" s="63"/>
      <c r="M926" s="63"/>
      <c r="N926" s="64"/>
      <c r="O926" s="74"/>
      <c r="P926" s="74"/>
      <c r="Q926" s="74"/>
      <c r="R926" s="61"/>
      <c r="T926" s="61"/>
      <c r="U926" s="61"/>
    </row>
    <row r="927">
      <c r="A927" s="61"/>
      <c r="B927" s="61"/>
      <c r="F927" s="61"/>
      <c r="G927" s="61"/>
      <c r="I927" s="62"/>
      <c r="J927" s="63"/>
      <c r="K927" s="63"/>
      <c r="L927" s="63"/>
      <c r="M927" s="63"/>
      <c r="N927" s="64"/>
      <c r="O927" s="74"/>
      <c r="P927" s="74"/>
      <c r="Q927" s="74"/>
      <c r="R927" s="61"/>
      <c r="T927" s="61"/>
      <c r="U927" s="61"/>
    </row>
    <row r="928">
      <c r="A928" s="61"/>
      <c r="B928" s="61"/>
      <c r="F928" s="61"/>
      <c r="G928" s="61"/>
      <c r="I928" s="62"/>
      <c r="J928" s="63"/>
      <c r="K928" s="63"/>
      <c r="L928" s="63"/>
      <c r="M928" s="63"/>
      <c r="N928" s="64"/>
      <c r="O928" s="74"/>
      <c r="P928" s="74"/>
      <c r="Q928" s="74"/>
      <c r="R928" s="61"/>
      <c r="T928" s="61"/>
      <c r="U928" s="61"/>
    </row>
    <row r="929">
      <c r="A929" s="61"/>
      <c r="B929" s="61"/>
      <c r="F929" s="61"/>
      <c r="G929" s="61"/>
      <c r="I929" s="62"/>
      <c r="J929" s="63"/>
      <c r="K929" s="63"/>
      <c r="L929" s="63"/>
      <c r="M929" s="63"/>
      <c r="N929" s="64"/>
      <c r="O929" s="74"/>
      <c r="P929" s="74"/>
      <c r="Q929" s="74"/>
      <c r="R929" s="61"/>
      <c r="T929" s="61"/>
      <c r="U929" s="61"/>
    </row>
    <row r="930">
      <c r="A930" s="61"/>
      <c r="B930" s="61"/>
      <c r="F930" s="61"/>
      <c r="G930" s="61"/>
      <c r="I930" s="62"/>
      <c r="J930" s="63"/>
      <c r="K930" s="63"/>
      <c r="L930" s="63"/>
      <c r="M930" s="63"/>
      <c r="N930" s="64"/>
      <c r="O930" s="74"/>
      <c r="P930" s="74"/>
      <c r="Q930" s="74"/>
      <c r="R930" s="61"/>
      <c r="T930" s="61"/>
      <c r="U930" s="61"/>
    </row>
    <row r="931">
      <c r="A931" s="61"/>
      <c r="B931" s="61"/>
      <c r="F931" s="61"/>
      <c r="G931" s="61"/>
      <c r="I931" s="62"/>
      <c r="J931" s="63"/>
      <c r="K931" s="63"/>
      <c r="L931" s="63"/>
      <c r="M931" s="63"/>
      <c r="N931" s="64"/>
      <c r="O931" s="74"/>
      <c r="P931" s="74"/>
      <c r="Q931" s="74"/>
      <c r="R931" s="61"/>
      <c r="T931" s="61"/>
      <c r="U931" s="61"/>
    </row>
    <row r="932">
      <c r="A932" s="61"/>
      <c r="B932" s="61"/>
      <c r="F932" s="61"/>
      <c r="G932" s="61"/>
      <c r="I932" s="62"/>
      <c r="J932" s="63"/>
      <c r="K932" s="63"/>
      <c r="L932" s="63"/>
      <c r="M932" s="63"/>
      <c r="N932" s="64"/>
      <c r="O932" s="74"/>
      <c r="P932" s="74"/>
      <c r="Q932" s="74"/>
      <c r="R932" s="61"/>
      <c r="T932" s="61"/>
      <c r="U932" s="61"/>
    </row>
    <row r="933">
      <c r="A933" s="61"/>
      <c r="B933" s="61"/>
      <c r="F933" s="61"/>
      <c r="G933" s="61"/>
      <c r="I933" s="62"/>
      <c r="J933" s="63"/>
      <c r="K933" s="63"/>
      <c r="L933" s="63"/>
      <c r="M933" s="63"/>
      <c r="N933" s="64"/>
      <c r="O933" s="74"/>
      <c r="P933" s="74"/>
      <c r="Q933" s="74"/>
      <c r="R933" s="61"/>
      <c r="T933" s="61"/>
      <c r="U933" s="61"/>
    </row>
    <row r="934">
      <c r="A934" s="61"/>
      <c r="B934" s="61"/>
      <c r="F934" s="61"/>
      <c r="G934" s="61"/>
      <c r="I934" s="62"/>
      <c r="J934" s="63"/>
      <c r="K934" s="63"/>
      <c r="L934" s="63"/>
      <c r="M934" s="63"/>
      <c r="N934" s="64"/>
      <c r="O934" s="74"/>
      <c r="P934" s="74"/>
      <c r="Q934" s="74"/>
      <c r="R934" s="61"/>
      <c r="T934" s="61"/>
      <c r="U934" s="61"/>
    </row>
    <row r="935">
      <c r="A935" s="61"/>
      <c r="B935" s="61"/>
      <c r="F935" s="61"/>
      <c r="G935" s="61"/>
      <c r="I935" s="62"/>
      <c r="J935" s="63"/>
      <c r="K935" s="63"/>
      <c r="L935" s="63"/>
      <c r="M935" s="63"/>
      <c r="N935" s="64"/>
      <c r="O935" s="74"/>
      <c r="P935" s="74"/>
      <c r="Q935" s="74"/>
      <c r="R935" s="61"/>
      <c r="T935" s="61"/>
      <c r="U935" s="61"/>
    </row>
    <row r="936">
      <c r="A936" s="61"/>
      <c r="B936" s="61"/>
      <c r="F936" s="61"/>
      <c r="G936" s="61"/>
      <c r="I936" s="62"/>
      <c r="J936" s="63"/>
      <c r="K936" s="63"/>
      <c r="L936" s="63"/>
      <c r="M936" s="63"/>
      <c r="N936" s="64"/>
      <c r="O936" s="74"/>
      <c r="P936" s="74"/>
      <c r="Q936" s="74"/>
      <c r="R936" s="61"/>
      <c r="T936" s="61"/>
      <c r="U936" s="61"/>
    </row>
    <row r="937">
      <c r="A937" s="61"/>
      <c r="B937" s="61"/>
      <c r="F937" s="61"/>
      <c r="G937" s="61"/>
      <c r="I937" s="62"/>
      <c r="J937" s="63"/>
      <c r="K937" s="63"/>
      <c r="L937" s="63"/>
      <c r="M937" s="63"/>
      <c r="N937" s="64"/>
      <c r="O937" s="74"/>
      <c r="P937" s="74"/>
      <c r="Q937" s="74"/>
      <c r="R937" s="61"/>
      <c r="T937" s="61"/>
      <c r="U937" s="61"/>
    </row>
    <row r="938">
      <c r="A938" s="61"/>
      <c r="B938" s="61"/>
      <c r="F938" s="61"/>
      <c r="G938" s="61"/>
      <c r="I938" s="62"/>
      <c r="J938" s="63"/>
      <c r="K938" s="63"/>
      <c r="L938" s="63"/>
      <c r="M938" s="63"/>
      <c r="N938" s="64"/>
      <c r="O938" s="74"/>
      <c r="P938" s="74"/>
      <c r="Q938" s="74"/>
      <c r="R938" s="61"/>
      <c r="T938" s="61"/>
      <c r="U938" s="61"/>
    </row>
    <row r="939">
      <c r="A939" s="61"/>
      <c r="B939" s="61"/>
      <c r="F939" s="61"/>
      <c r="G939" s="61"/>
      <c r="I939" s="62"/>
      <c r="J939" s="63"/>
      <c r="K939" s="63"/>
      <c r="L939" s="63"/>
      <c r="M939" s="63"/>
      <c r="N939" s="64"/>
      <c r="O939" s="74"/>
      <c r="P939" s="74"/>
      <c r="Q939" s="74"/>
      <c r="R939" s="61"/>
      <c r="T939" s="61"/>
      <c r="U939" s="61"/>
    </row>
    <row r="940">
      <c r="A940" s="61"/>
      <c r="B940" s="61"/>
      <c r="F940" s="61"/>
      <c r="G940" s="61"/>
      <c r="I940" s="62"/>
      <c r="J940" s="63"/>
      <c r="K940" s="63"/>
      <c r="L940" s="63"/>
      <c r="M940" s="63"/>
      <c r="N940" s="64"/>
      <c r="O940" s="74"/>
      <c r="P940" s="74"/>
      <c r="Q940" s="74"/>
      <c r="R940" s="61"/>
      <c r="T940" s="61"/>
      <c r="U940" s="61"/>
    </row>
    <row r="941">
      <c r="A941" s="61"/>
      <c r="B941" s="61"/>
      <c r="F941" s="61"/>
      <c r="G941" s="61"/>
      <c r="I941" s="62"/>
      <c r="J941" s="63"/>
      <c r="K941" s="63"/>
      <c r="L941" s="63"/>
      <c r="M941" s="63"/>
      <c r="N941" s="64"/>
      <c r="O941" s="74"/>
      <c r="P941" s="74"/>
      <c r="Q941" s="74"/>
      <c r="R941" s="61"/>
      <c r="T941" s="61"/>
      <c r="U941" s="61"/>
    </row>
    <row r="942">
      <c r="A942" s="61"/>
      <c r="B942" s="61"/>
      <c r="F942" s="61"/>
      <c r="G942" s="61"/>
      <c r="I942" s="62"/>
      <c r="J942" s="63"/>
      <c r="K942" s="63"/>
      <c r="L942" s="63"/>
      <c r="M942" s="63"/>
      <c r="N942" s="64"/>
      <c r="O942" s="74"/>
      <c r="P942" s="74"/>
      <c r="Q942" s="74"/>
      <c r="R942" s="61"/>
      <c r="T942" s="61"/>
      <c r="U942" s="61"/>
    </row>
    <row r="943">
      <c r="A943" s="61"/>
      <c r="B943" s="61"/>
      <c r="F943" s="61"/>
      <c r="G943" s="61"/>
      <c r="I943" s="62"/>
      <c r="J943" s="63"/>
      <c r="K943" s="63"/>
      <c r="L943" s="63"/>
      <c r="M943" s="63"/>
      <c r="N943" s="64"/>
      <c r="O943" s="74"/>
      <c r="P943" s="74"/>
      <c r="Q943" s="74"/>
      <c r="R943" s="61"/>
      <c r="T943" s="61"/>
      <c r="U943" s="61"/>
    </row>
    <row r="944">
      <c r="A944" s="61"/>
      <c r="B944" s="61"/>
      <c r="F944" s="61"/>
      <c r="G944" s="61"/>
      <c r="I944" s="62"/>
      <c r="J944" s="63"/>
      <c r="K944" s="63"/>
      <c r="L944" s="63"/>
      <c r="M944" s="63"/>
      <c r="N944" s="64"/>
      <c r="O944" s="74"/>
      <c r="P944" s="74"/>
      <c r="Q944" s="74"/>
      <c r="R944" s="61"/>
      <c r="T944" s="61"/>
      <c r="U944" s="61"/>
    </row>
    <row r="945">
      <c r="A945" s="61"/>
      <c r="B945" s="61"/>
      <c r="F945" s="61"/>
      <c r="G945" s="61"/>
      <c r="I945" s="62"/>
      <c r="J945" s="63"/>
      <c r="K945" s="63"/>
      <c r="L945" s="63"/>
      <c r="M945" s="63"/>
      <c r="N945" s="64"/>
      <c r="O945" s="74"/>
      <c r="P945" s="74"/>
      <c r="Q945" s="74"/>
      <c r="R945" s="61"/>
      <c r="T945" s="61"/>
      <c r="U945" s="61"/>
    </row>
    <row r="946">
      <c r="A946" s="61"/>
      <c r="B946" s="61"/>
      <c r="F946" s="61"/>
      <c r="G946" s="61"/>
      <c r="I946" s="62"/>
      <c r="J946" s="63"/>
      <c r="K946" s="63"/>
      <c r="L946" s="63"/>
      <c r="M946" s="63"/>
      <c r="N946" s="64"/>
      <c r="O946" s="74"/>
      <c r="P946" s="74"/>
      <c r="Q946" s="74"/>
      <c r="R946" s="61"/>
      <c r="T946" s="61"/>
      <c r="U946" s="61"/>
    </row>
    <row r="947">
      <c r="A947" s="61"/>
      <c r="B947" s="61"/>
      <c r="F947" s="61"/>
      <c r="G947" s="61"/>
      <c r="I947" s="62"/>
      <c r="J947" s="63"/>
      <c r="K947" s="63"/>
      <c r="L947" s="63"/>
      <c r="M947" s="63"/>
      <c r="N947" s="64"/>
      <c r="O947" s="74"/>
      <c r="P947" s="74"/>
      <c r="Q947" s="74"/>
      <c r="R947" s="61"/>
      <c r="T947" s="61"/>
      <c r="U947" s="61"/>
    </row>
    <row r="948">
      <c r="A948" s="61"/>
      <c r="B948" s="61"/>
      <c r="F948" s="61"/>
      <c r="G948" s="61"/>
      <c r="I948" s="62"/>
      <c r="J948" s="63"/>
      <c r="K948" s="63"/>
      <c r="L948" s="63"/>
      <c r="M948" s="63"/>
      <c r="N948" s="64"/>
      <c r="O948" s="74"/>
      <c r="P948" s="74"/>
      <c r="Q948" s="74"/>
      <c r="R948" s="61"/>
      <c r="T948" s="61"/>
      <c r="U948" s="61"/>
    </row>
    <row r="949">
      <c r="A949" s="61"/>
      <c r="B949" s="61"/>
      <c r="F949" s="61"/>
      <c r="G949" s="61"/>
      <c r="I949" s="62"/>
      <c r="J949" s="63"/>
      <c r="K949" s="63"/>
      <c r="L949" s="63"/>
      <c r="M949" s="63"/>
      <c r="N949" s="64"/>
      <c r="O949" s="74"/>
      <c r="P949" s="74"/>
      <c r="Q949" s="74"/>
      <c r="R949" s="61"/>
      <c r="T949" s="61"/>
      <c r="U949" s="61"/>
    </row>
    <row r="950">
      <c r="A950" s="61"/>
      <c r="B950" s="61"/>
      <c r="F950" s="61"/>
      <c r="G950" s="61"/>
      <c r="I950" s="62"/>
      <c r="J950" s="63"/>
      <c r="K950" s="63"/>
      <c r="L950" s="63"/>
      <c r="M950" s="63"/>
      <c r="N950" s="64"/>
      <c r="O950" s="74"/>
      <c r="P950" s="74"/>
      <c r="Q950" s="74"/>
      <c r="R950" s="61"/>
      <c r="T950" s="61"/>
      <c r="U950" s="61"/>
    </row>
    <row r="951">
      <c r="A951" s="61"/>
      <c r="B951" s="61"/>
      <c r="F951" s="61"/>
      <c r="G951" s="61"/>
      <c r="I951" s="62"/>
      <c r="J951" s="63"/>
      <c r="K951" s="63"/>
      <c r="L951" s="63"/>
      <c r="M951" s="63"/>
      <c r="N951" s="64"/>
      <c r="O951" s="74"/>
      <c r="P951" s="74"/>
      <c r="Q951" s="74"/>
      <c r="R951" s="61"/>
      <c r="T951" s="61"/>
      <c r="U951" s="61"/>
    </row>
    <row r="952">
      <c r="A952" s="61"/>
      <c r="B952" s="61"/>
      <c r="F952" s="61"/>
      <c r="G952" s="61"/>
      <c r="I952" s="62"/>
      <c r="J952" s="63"/>
      <c r="K952" s="63"/>
      <c r="L952" s="63"/>
      <c r="M952" s="63"/>
      <c r="N952" s="64"/>
      <c r="O952" s="74"/>
      <c r="P952" s="74"/>
      <c r="Q952" s="74"/>
      <c r="R952" s="61"/>
      <c r="T952" s="61"/>
      <c r="U952" s="61"/>
    </row>
    <row r="953">
      <c r="A953" s="61"/>
      <c r="B953" s="61"/>
      <c r="F953" s="61"/>
      <c r="G953" s="61"/>
      <c r="I953" s="62"/>
      <c r="J953" s="63"/>
      <c r="K953" s="63"/>
      <c r="L953" s="63"/>
      <c r="M953" s="63"/>
      <c r="N953" s="64"/>
      <c r="O953" s="74"/>
      <c r="P953" s="74"/>
      <c r="Q953" s="74"/>
      <c r="R953" s="61"/>
      <c r="T953" s="61"/>
      <c r="U953" s="61"/>
    </row>
    <row r="954">
      <c r="A954" s="61"/>
      <c r="B954" s="61"/>
      <c r="F954" s="61"/>
      <c r="G954" s="61"/>
      <c r="I954" s="62"/>
      <c r="J954" s="63"/>
      <c r="K954" s="63"/>
      <c r="L954" s="63"/>
      <c r="M954" s="63"/>
      <c r="N954" s="64"/>
      <c r="O954" s="74"/>
      <c r="P954" s="74"/>
      <c r="Q954" s="74"/>
      <c r="R954" s="61"/>
      <c r="T954" s="61"/>
      <c r="U954" s="61"/>
    </row>
    <row r="955">
      <c r="A955" s="61"/>
      <c r="B955" s="61"/>
      <c r="F955" s="61"/>
      <c r="G955" s="61"/>
      <c r="I955" s="62"/>
      <c r="J955" s="63"/>
      <c r="K955" s="63"/>
      <c r="L955" s="63"/>
      <c r="M955" s="63"/>
      <c r="N955" s="64"/>
      <c r="O955" s="74"/>
      <c r="P955" s="74"/>
      <c r="Q955" s="74"/>
      <c r="R955" s="61"/>
      <c r="T955" s="61"/>
      <c r="U955" s="61"/>
    </row>
    <row r="956">
      <c r="A956" s="61"/>
      <c r="B956" s="61"/>
      <c r="F956" s="61"/>
      <c r="G956" s="61"/>
      <c r="I956" s="62"/>
      <c r="J956" s="63"/>
      <c r="K956" s="63"/>
      <c r="L956" s="63"/>
      <c r="M956" s="63"/>
      <c r="N956" s="64"/>
      <c r="O956" s="74"/>
      <c r="P956" s="74"/>
      <c r="Q956" s="74"/>
      <c r="R956" s="61"/>
      <c r="T956" s="61"/>
      <c r="U956" s="61"/>
    </row>
    <row r="957">
      <c r="A957" s="61"/>
      <c r="B957" s="61"/>
      <c r="F957" s="61"/>
      <c r="G957" s="61"/>
      <c r="I957" s="62"/>
      <c r="J957" s="63"/>
      <c r="K957" s="63"/>
      <c r="L957" s="63"/>
      <c r="M957" s="63"/>
      <c r="N957" s="64"/>
      <c r="O957" s="74"/>
      <c r="P957" s="74"/>
      <c r="Q957" s="74"/>
      <c r="R957" s="61"/>
      <c r="T957" s="61"/>
      <c r="U957" s="61"/>
    </row>
    <row r="958">
      <c r="A958" s="61"/>
      <c r="B958" s="61"/>
      <c r="F958" s="61"/>
      <c r="G958" s="61"/>
      <c r="I958" s="62"/>
      <c r="J958" s="63"/>
      <c r="K958" s="63"/>
      <c r="L958" s="63"/>
      <c r="M958" s="63"/>
      <c r="N958" s="64"/>
      <c r="O958" s="74"/>
      <c r="P958" s="74"/>
      <c r="Q958" s="74"/>
      <c r="R958" s="61"/>
      <c r="T958" s="61"/>
      <c r="U958" s="61"/>
    </row>
    <row r="959">
      <c r="A959" s="61"/>
      <c r="B959" s="61"/>
      <c r="F959" s="61"/>
      <c r="G959" s="61"/>
      <c r="I959" s="62"/>
      <c r="J959" s="63"/>
      <c r="K959" s="63"/>
      <c r="L959" s="63"/>
      <c r="M959" s="63"/>
      <c r="N959" s="64"/>
      <c r="O959" s="74"/>
      <c r="P959" s="74"/>
      <c r="Q959" s="74"/>
      <c r="R959" s="61"/>
      <c r="T959" s="61"/>
      <c r="U959" s="61"/>
    </row>
    <row r="960">
      <c r="A960" s="61"/>
      <c r="B960" s="61"/>
      <c r="F960" s="61"/>
      <c r="G960" s="61"/>
      <c r="I960" s="62"/>
      <c r="J960" s="63"/>
      <c r="K960" s="63"/>
      <c r="L960" s="63"/>
      <c r="M960" s="63"/>
      <c r="N960" s="64"/>
      <c r="O960" s="74"/>
      <c r="P960" s="74"/>
      <c r="Q960" s="74"/>
      <c r="R960" s="61"/>
      <c r="T960" s="61"/>
      <c r="U960" s="61"/>
    </row>
    <row r="961">
      <c r="A961" s="61"/>
      <c r="B961" s="61"/>
      <c r="F961" s="61"/>
      <c r="G961" s="61"/>
      <c r="I961" s="62"/>
      <c r="J961" s="63"/>
      <c r="K961" s="63"/>
      <c r="L961" s="63"/>
      <c r="M961" s="63"/>
      <c r="N961" s="64"/>
      <c r="O961" s="74"/>
      <c r="P961" s="74"/>
      <c r="Q961" s="74"/>
      <c r="R961" s="61"/>
      <c r="T961" s="61"/>
      <c r="U961" s="61"/>
    </row>
    <row r="962">
      <c r="A962" s="61"/>
      <c r="B962" s="61"/>
      <c r="F962" s="61"/>
      <c r="G962" s="61"/>
      <c r="I962" s="62"/>
      <c r="J962" s="63"/>
      <c r="K962" s="63"/>
      <c r="L962" s="63"/>
      <c r="M962" s="63"/>
      <c r="N962" s="64"/>
      <c r="O962" s="74"/>
      <c r="P962" s="74"/>
      <c r="Q962" s="74"/>
      <c r="R962" s="61"/>
      <c r="T962" s="61"/>
      <c r="U962" s="61"/>
    </row>
    <row r="963">
      <c r="A963" s="61"/>
      <c r="B963" s="61"/>
      <c r="F963" s="61"/>
      <c r="G963" s="61"/>
      <c r="I963" s="62"/>
      <c r="J963" s="63"/>
      <c r="K963" s="63"/>
      <c r="L963" s="63"/>
      <c r="M963" s="63"/>
      <c r="N963" s="64"/>
      <c r="O963" s="74"/>
      <c r="P963" s="74"/>
      <c r="Q963" s="74"/>
      <c r="R963" s="61"/>
      <c r="T963" s="61"/>
      <c r="U963" s="61"/>
    </row>
    <row r="964">
      <c r="A964" s="61"/>
      <c r="B964" s="61"/>
      <c r="F964" s="61"/>
      <c r="G964" s="61"/>
      <c r="I964" s="62"/>
      <c r="J964" s="63"/>
      <c r="K964" s="63"/>
      <c r="L964" s="63"/>
      <c r="M964" s="63"/>
      <c r="N964" s="64"/>
      <c r="O964" s="74"/>
      <c r="P964" s="74"/>
      <c r="Q964" s="74"/>
      <c r="R964" s="61"/>
      <c r="T964" s="61"/>
      <c r="U964" s="61"/>
    </row>
    <row r="965">
      <c r="A965" s="61"/>
      <c r="B965" s="61"/>
      <c r="F965" s="61"/>
      <c r="G965" s="61"/>
      <c r="I965" s="62"/>
      <c r="J965" s="63"/>
      <c r="K965" s="63"/>
      <c r="L965" s="63"/>
      <c r="M965" s="63"/>
      <c r="N965" s="64"/>
      <c r="O965" s="74"/>
      <c r="P965" s="74"/>
      <c r="Q965" s="74"/>
      <c r="R965" s="61"/>
      <c r="T965" s="61"/>
      <c r="U965" s="61"/>
    </row>
    <row r="966">
      <c r="A966" s="61"/>
      <c r="B966" s="61"/>
      <c r="F966" s="61"/>
      <c r="G966" s="61"/>
      <c r="I966" s="62"/>
      <c r="J966" s="63"/>
      <c r="K966" s="63"/>
      <c r="L966" s="63"/>
      <c r="M966" s="63"/>
      <c r="N966" s="64"/>
      <c r="O966" s="74"/>
      <c r="P966" s="74"/>
      <c r="Q966" s="74"/>
      <c r="R966" s="61"/>
      <c r="T966" s="61"/>
      <c r="U966" s="61"/>
    </row>
    <row r="967">
      <c r="A967" s="61"/>
      <c r="B967" s="61"/>
      <c r="F967" s="61"/>
      <c r="G967" s="61"/>
      <c r="I967" s="62"/>
      <c r="J967" s="63"/>
      <c r="K967" s="63"/>
      <c r="L967" s="63"/>
      <c r="M967" s="63"/>
      <c r="N967" s="64"/>
      <c r="O967" s="74"/>
      <c r="P967" s="74"/>
      <c r="Q967" s="74"/>
      <c r="R967" s="61"/>
      <c r="T967" s="61"/>
      <c r="U967" s="61"/>
    </row>
    <row r="968">
      <c r="A968" s="61"/>
      <c r="B968" s="61"/>
      <c r="F968" s="61"/>
      <c r="G968" s="61"/>
      <c r="I968" s="62"/>
      <c r="J968" s="63"/>
      <c r="K968" s="63"/>
      <c r="L968" s="63"/>
      <c r="M968" s="63"/>
      <c r="N968" s="64"/>
      <c r="O968" s="74"/>
      <c r="P968" s="74"/>
      <c r="Q968" s="74"/>
      <c r="R968" s="61"/>
      <c r="T968" s="61"/>
      <c r="U968" s="61"/>
    </row>
    <row r="969">
      <c r="A969" s="61"/>
      <c r="B969" s="61"/>
      <c r="F969" s="61"/>
      <c r="G969" s="61"/>
      <c r="I969" s="62"/>
      <c r="J969" s="63"/>
      <c r="K969" s="63"/>
      <c r="L969" s="63"/>
      <c r="M969" s="63"/>
      <c r="N969" s="64"/>
      <c r="O969" s="74"/>
      <c r="P969" s="74"/>
      <c r="Q969" s="74"/>
      <c r="R969" s="61"/>
      <c r="T969" s="61"/>
      <c r="U969" s="61"/>
    </row>
    <row r="970">
      <c r="A970" s="61"/>
      <c r="B970" s="61"/>
      <c r="F970" s="61"/>
      <c r="G970" s="61"/>
      <c r="I970" s="62"/>
      <c r="J970" s="63"/>
      <c r="K970" s="63"/>
      <c r="L970" s="63"/>
      <c r="M970" s="63"/>
      <c r="N970" s="64"/>
      <c r="O970" s="74"/>
      <c r="P970" s="74"/>
      <c r="Q970" s="74"/>
      <c r="R970" s="61"/>
      <c r="T970" s="61"/>
      <c r="U970" s="61"/>
    </row>
    <row r="971">
      <c r="A971" s="61"/>
      <c r="B971" s="61"/>
      <c r="F971" s="61"/>
      <c r="G971" s="61"/>
      <c r="I971" s="62"/>
      <c r="J971" s="63"/>
      <c r="K971" s="63"/>
      <c r="L971" s="63"/>
      <c r="M971" s="63"/>
      <c r="N971" s="64"/>
      <c r="O971" s="74"/>
      <c r="P971" s="74"/>
      <c r="Q971" s="74"/>
      <c r="R971" s="61"/>
      <c r="T971" s="61"/>
      <c r="U971" s="61"/>
    </row>
    <row r="972">
      <c r="A972" s="61"/>
      <c r="B972" s="61"/>
      <c r="F972" s="61"/>
      <c r="G972" s="61"/>
      <c r="I972" s="62"/>
      <c r="J972" s="63"/>
      <c r="K972" s="63"/>
      <c r="L972" s="63"/>
      <c r="M972" s="63"/>
      <c r="N972" s="64"/>
      <c r="O972" s="74"/>
      <c r="P972" s="74"/>
      <c r="Q972" s="74"/>
      <c r="R972" s="61"/>
      <c r="T972" s="61"/>
      <c r="U972" s="61"/>
    </row>
    <row r="973">
      <c r="A973" s="61"/>
      <c r="B973" s="61"/>
      <c r="F973" s="61"/>
      <c r="G973" s="61"/>
      <c r="I973" s="62"/>
      <c r="J973" s="63"/>
      <c r="K973" s="63"/>
      <c r="L973" s="63"/>
      <c r="M973" s="63"/>
      <c r="N973" s="64"/>
      <c r="O973" s="74"/>
      <c r="P973" s="74"/>
      <c r="Q973" s="74"/>
      <c r="R973" s="61"/>
      <c r="T973" s="61"/>
      <c r="U973" s="61"/>
    </row>
    <row r="974">
      <c r="A974" s="61"/>
      <c r="B974" s="61"/>
      <c r="F974" s="61"/>
      <c r="G974" s="61"/>
      <c r="I974" s="62"/>
      <c r="J974" s="63"/>
      <c r="K974" s="63"/>
      <c r="L974" s="63"/>
      <c r="M974" s="63"/>
      <c r="N974" s="64"/>
      <c r="O974" s="74"/>
      <c r="P974" s="74"/>
      <c r="Q974" s="74"/>
      <c r="R974" s="61"/>
      <c r="T974" s="61"/>
      <c r="U974" s="61"/>
    </row>
    <row r="975">
      <c r="A975" s="61"/>
      <c r="B975" s="61"/>
      <c r="F975" s="61"/>
      <c r="G975" s="61"/>
      <c r="I975" s="62"/>
      <c r="J975" s="63"/>
      <c r="K975" s="63"/>
      <c r="L975" s="63"/>
      <c r="M975" s="63"/>
      <c r="N975" s="64"/>
      <c r="O975" s="74"/>
      <c r="P975" s="74"/>
      <c r="Q975" s="74"/>
      <c r="R975" s="61"/>
      <c r="T975" s="61"/>
      <c r="U975" s="61"/>
    </row>
    <row r="976">
      <c r="A976" s="61"/>
      <c r="B976" s="61"/>
      <c r="F976" s="61"/>
      <c r="G976" s="61"/>
      <c r="I976" s="62"/>
      <c r="J976" s="63"/>
      <c r="K976" s="63"/>
      <c r="L976" s="63"/>
      <c r="M976" s="63"/>
      <c r="N976" s="64"/>
      <c r="O976" s="74"/>
      <c r="P976" s="74"/>
      <c r="Q976" s="74"/>
      <c r="R976" s="61"/>
      <c r="T976" s="61"/>
      <c r="U976" s="61"/>
    </row>
    <row r="977">
      <c r="A977" s="61"/>
      <c r="B977" s="61"/>
      <c r="F977" s="61"/>
      <c r="G977" s="61"/>
      <c r="I977" s="62"/>
      <c r="J977" s="63"/>
      <c r="K977" s="63"/>
      <c r="L977" s="63"/>
      <c r="M977" s="63"/>
      <c r="N977" s="64"/>
      <c r="O977" s="74"/>
      <c r="P977" s="74"/>
      <c r="Q977" s="74"/>
      <c r="R977" s="61"/>
      <c r="T977" s="61"/>
      <c r="U977" s="61"/>
    </row>
    <row r="978">
      <c r="A978" s="61"/>
      <c r="B978" s="61"/>
      <c r="F978" s="61"/>
      <c r="G978" s="61"/>
      <c r="I978" s="62"/>
      <c r="J978" s="63"/>
      <c r="K978" s="63"/>
      <c r="L978" s="63"/>
      <c r="M978" s="63"/>
      <c r="N978" s="64"/>
      <c r="O978" s="74"/>
      <c r="P978" s="74"/>
      <c r="Q978" s="74"/>
      <c r="R978" s="61"/>
      <c r="T978" s="61"/>
      <c r="U978" s="61"/>
    </row>
    <row r="979">
      <c r="A979" s="61"/>
      <c r="B979" s="61"/>
      <c r="F979" s="61"/>
      <c r="G979" s="61"/>
      <c r="I979" s="62"/>
      <c r="J979" s="63"/>
      <c r="K979" s="63"/>
      <c r="L979" s="63"/>
      <c r="M979" s="63"/>
      <c r="N979" s="64"/>
      <c r="O979" s="74"/>
      <c r="P979" s="74"/>
      <c r="Q979" s="74"/>
      <c r="R979" s="61"/>
      <c r="T979" s="61"/>
      <c r="U979" s="61"/>
    </row>
    <row r="980">
      <c r="A980" s="61"/>
      <c r="B980" s="61"/>
      <c r="F980" s="61"/>
      <c r="G980" s="61"/>
      <c r="I980" s="62"/>
      <c r="J980" s="63"/>
      <c r="K980" s="63"/>
      <c r="L980" s="63"/>
      <c r="M980" s="63"/>
      <c r="N980" s="64"/>
      <c r="O980" s="74"/>
      <c r="P980" s="74"/>
      <c r="Q980" s="74"/>
      <c r="R980" s="61"/>
      <c r="T980" s="61"/>
      <c r="U980" s="61"/>
    </row>
    <row r="981">
      <c r="A981" s="61"/>
      <c r="B981" s="61"/>
      <c r="F981" s="61"/>
      <c r="G981" s="61"/>
      <c r="I981" s="62"/>
      <c r="J981" s="63"/>
      <c r="K981" s="63"/>
      <c r="L981" s="63"/>
      <c r="M981" s="63"/>
      <c r="N981" s="64"/>
      <c r="O981" s="74"/>
      <c r="P981" s="74"/>
      <c r="Q981" s="74"/>
      <c r="R981" s="61"/>
      <c r="T981" s="61"/>
      <c r="U981" s="61"/>
    </row>
    <row r="982">
      <c r="A982" s="61"/>
      <c r="B982" s="61"/>
      <c r="F982" s="61"/>
      <c r="G982" s="61"/>
      <c r="I982" s="62"/>
      <c r="J982" s="63"/>
      <c r="K982" s="63"/>
      <c r="L982" s="63"/>
      <c r="M982" s="63"/>
      <c r="N982" s="64"/>
      <c r="O982" s="74"/>
      <c r="P982" s="74"/>
      <c r="Q982" s="74"/>
      <c r="R982" s="61"/>
      <c r="T982" s="61"/>
      <c r="U982" s="61"/>
    </row>
    <row r="983">
      <c r="A983" s="61"/>
      <c r="B983" s="61"/>
      <c r="F983" s="61"/>
      <c r="G983" s="61"/>
      <c r="I983" s="62"/>
      <c r="J983" s="63"/>
      <c r="K983" s="63"/>
      <c r="L983" s="63"/>
      <c r="M983" s="63"/>
      <c r="N983" s="64"/>
      <c r="O983" s="74"/>
      <c r="P983" s="74"/>
      <c r="Q983" s="74"/>
      <c r="R983" s="61"/>
      <c r="T983" s="61"/>
      <c r="U983" s="61"/>
    </row>
    <row r="984">
      <c r="A984" s="61"/>
      <c r="B984" s="61"/>
      <c r="F984" s="61"/>
      <c r="G984" s="61"/>
      <c r="I984" s="62"/>
      <c r="J984" s="63"/>
      <c r="K984" s="63"/>
      <c r="L984" s="63"/>
      <c r="M984" s="63"/>
      <c r="N984" s="64"/>
      <c r="O984" s="74"/>
      <c r="P984" s="74"/>
      <c r="Q984" s="74"/>
      <c r="R984" s="61"/>
      <c r="T984" s="61"/>
      <c r="U984" s="61"/>
    </row>
    <row r="985">
      <c r="A985" s="61"/>
      <c r="B985" s="61"/>
      <c r="F985" s="61"/>
      <c r="G985" s="61"/>
      <c r="I985" s="62"/>
      <c r="J985" s="63"/>
      <c r="K985" s="63"/>
      <c r="L985" s="63"/>
      <c r="M985" s="63"/>
      <c r="N985" s="64"/>
      <c r="O985" s="74"/>
      <c r="P985" s="74"/>
      <c r="Q985" s="74"/>
      <c r="R985" s="61"/>
      <c r="T985" s="61"/>
      <c r="U985" s="61"/>
    </row>
    <row r="986">
      <c r="A986" s="61"/>
      <c r="B986" s="61"/>
      <c r="F986" s="61"/>
      <c r="G986" s="61"/>
      <c r="I986" s="62"/>
      <c r="J986" s="63"/>
      <c r="K986" s="63"/>
      <c r="L986" s="63"/>
      <c r="M986" s="63"/>
      <c r="N986" s="64"/>
      <c r="O986" s="74"/>
      <c r="P986" s="74"/>
      <c r="Q986" s="74"/>
      <c r="R986" s="61"/>
      <c r="T986" s="61"/>
      <c r="U986" s="61"/>
    </row>
    <row r="987">
      <c r="A987" s="61"/>
      <c r="B987" s="61"/>
      <c r="F987" s="61"/>
      <c r="G987" s="61"/>
      <c r="I987" s="62"/>
      <c r="J987" s="63"/>
      <c r="K987" s="63"/>
      <c r="L987" s="63"/>
      <c r="M987" s="63"/>
      <c r="N987" s="64"/>
      <c r="O987" s="74"/>
      <c r="P987" s="74"/>
      <c r="Q987" s="74"/>
      <c r="R987" s="61"/>
      <c r="T987" s="61"/>
      <c r="U987" s="61"/>
    </row>
    <row r="988">
      <c r="A988" s="61"/>
      <c r="B988" s="61"/>
      <c r="F988" s="61"/>
      <c r="G988" s="61"/>
      <c r="I988" s="62"/>
      <c r="J988" s="63"/>
      <c r="K988" s="63"/>
      <c r="L988" s="63"/>
      <c r="M988" s="63"/>
      <c r="N988" s="64"/>
      <c r="O988" s="74"/>
      <c r="P988" s="74"/>
      <c r="Q988" s="74"/>
      <c r="R988" s="61"/>
      <c r="T988" s="61"/>
      <c r="U988" s="61"/>
    </row>
    <row r="989">
      <c r="A989" s="61"/>
      <c r="B989" s="61"/>
      <c r="F989" s="61"/>
      <c r="G989" s="61"/>
      <c r="I989" s="62"/>
      <c r="J989" s="63"/>
      <c r="K989" s="63"/>
      <c r="L989" s="63"/>
      <c r="M989" s="63"/>
      <c r="N989" s="64"/>
      <c r="O989" s="74"/>
      <c r="P989" s="74"/>
      <c r="Q989" s="74"/>
      <c r="R989" s="61"/>
      <c r="T989" s="61"/>
      <c r="U989" s="61"/>
    </row>
    <row r="990">
      <c r="A990" s="61"/>
      <c r="B990" s="61"/>
      <c r="F990" s="61"/>
      <c r="G990" s="61"/>
      <c r="I990" s="62"/>
      <c r="J990" s="63"/>
      <c r="K990" s="63"/>
      <c r="L990" s="63"/>
      <c r="M990" s="63"/>
      <c r="N990" s="64"/>
      <c r="O990" s="74"/>
      <c r="P990" s="74"/>
      <c r="Q990" s="74"/>
      <c r="R990" s="61"/>
      <c r="T990" s="61"/>
      <c r="U990" s="61"/>
    </row>
    <row r="991">
      <c r="A991" s="61"/>
      <c r="B991" s="61"/>
      <c r="F991" s="61"/>
      <c r="G991" s="61"/>
      <c r="I991" s="62"/>
      <c r="J991" s="63"/>
      <c r="K991" s="63"/>
      <c r="L991" s="63"/>
      <c r="M991" s="63"/>
      <c r="N991" s="64"/>
      <c r="O991" s="74"/>
      <c r="P991" s="74"/>
      <c r="Q991" s="74"/>
      <c r="R991" s="61"/>
      <c r="T991" s="61"/>
      <c r="U991" s="61"/>
    </row>
    <row r="992">
      <c r="A992" s="61"/>
      <c r="B992" s="61"/>
      <c r="F992" s="61"/>
      <c r="G992" s="61"/>
      <c r="I992" s="62"/>
      <c r="J992" s="63"/>
      <c r="K992" s="63"/>
      <c r="L992" s="63"/>
      <c r="M992" s="63"/>
      <c r="N992" s="64"/>
      <c r="O992" s="74"/>
      <c r="P992" s="74"/>
      <c r="Q992" s="74"/>
      <c r="R992" s="61"/>
      <c r="T992" s="61"/>
      <c r="U992" s="61"/>
    </row>
    <row r="993">
      <c r="A993" s="61"/>
      <c r="B993" s="61"/>
      <c r="F993" s="61"/>
      <c r="G993" s="61"/>
      <c r="I993" s="62"/>
      <c r="J993" s="63"/>
      <c r="K993" s="63"/>
      <c r="L993" s="63"/>
      <c r="M993" s="63"/>
      <c r="N993" s="64"/>
      <c r="O993" s="74"/>
      <c r="P993" s="74"/>
      <c r="Q993" s="74"/>
      <c r="R993" s="61"/>
      <c r="T993" s="61"/>
      <c r="U993" s="61"/>
    </row>
    <row r="994">
      <c r="A994" s="61"/>
      <c r="B994" s="61"/>
      <c r="F994" s="61"/>
      <c r="G994" s="61"/>
      <c r="I994" s="62"/>
      <c r="J994" s="63"/>
      <c r="K994" s="63"/>
      <c r="L994" s="63"/>
      <c r="M994" s="63"/>
      <c r="N994" s="64"/>
      <c r="O994" s="74"/>
      <c r="P994" s="74"/>
      <c r="Q994" s="74"/>
      <c r="R994" s="61"/>
      <c r="T994" s="61"/>
      <c r="U994" s="61"/>
    </row>
    <row r="995">
      <c r="A995" s="61"/>
      <c r="B995" s="61"/>
      <c r="F995" s="61"/>
      <c r="G995" s="61"/>
      <c r="I995" s="62"/>
      <c r="J995" s="63"/>
      <c r="K995" s="63"/>
      <c r="L995" s="63"/>
      <c r="M995" s="63"/>
      <c r="N995" s="64"/>
      <c r="O995" s="74"/>
      <c r="P995" s="74"/>
      <c r="Q995" s="74"/>
      <c r="R995" s="61"/>
      <c r="T995" s="61"/>
      <c r="U995" s="61"/>
    </row>
    <row r="996">
      <c r="A996" s="61"/>
      <c r="B996" s="61"/>
      <c r="F996" s="61"/>
      <c r="G996" s="61"/>
      <c r="I996" s="62"/>
      <c r="J996" s="63"/>
      <c r="K996" s="63"/>
      <c r="L996" s="63"/>
      <c r="M996" s="63"/>
      <c r="N996" s="64"/>
      <c r="O996" s="74"/>
      <c r="P996" s="74"/>
      <c r="Q996" s="74"/>
      <c r="R996" s="61"/>
      <c r="T996" s="61"/>
      <c r="U996" s="61"/>
    </row>
    <row r="997">
      <c r="A997" s="61"/>
      <c r="B997" s="61"/>
      <c r="F997" s="61"/>
      <c r="G997" s="61"/>
      <c r="I997" s="62"/>
      <c r="J997" s="63"/>
      <c r="K997" s="63"/>
      <c r="L997" s="63"/>
      <c r="M997" s="63"/>
      <c r="N997" s="64"/>
      <c r="O997" s="74"/>
      <c r="P997" s="74"/>
      <c r="Q997" s="74"/>
      <c r="R997" s="61"/>
      <c r="T997" s="61"/>
      <c r="U997" s="61"/>
    </row>
    <row r="998">
      <c r="A998" s="61"/>
      <c r="B998" s="61"/>
      <c r="F998" s="61"/>
      <c r="G998" s="61"/>
      <c r="I998" s="62"/>
      <c r="J998" s="63"/>
      <c r="K998" s="63"/>
      <c r="L998" s="63"/>
      <c r="M998" s="63"/>
      <c r="N998" s="64"/>
      <c r="O998" s="74"/>
      <c r="P998" s="74"/>
      <c r="Q998" s="74"/>
      <c r="R998" s="61"/>
      <c r="T998" s="61"/>
      <c r="U998" s="6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0">
        <v>1.0</v>
      </c>
      <c r="B1" s="10" t="s">
        <v>48</v>
      </c>
      <c r="C1" s="10" t="s">
        <v>196</v>
      </c>
    </row>
    <row r="2">
      <c r="A2" s="10">
        <v>2.0</v>
      </c>
      <c r="B2" s="10" t="s">
        <v>129</v>
      </c>
      <c r="C2" s="10">
        <v>0.058394</v>
      </c>
    </row>
    <row r="3">
      <c r="A3" s="10">
        <v>3.0</v>
      </c>
      <c r="B3" s="10" t="s">
        <v>209</v>
      </c>
      <c r="C3" s="10">
        <v>0.025518</v>
      </c>
    </row>
    <row r="4">
      <c r="A4" s="10">
        <v>4.0</v>
      </c>
      <c r="B4" s="10" t="s">
        <v>174</v>
      </c>
      <c r="C4" s="10" t="s">
        <v>196</v>
      </c>
    </row>
    <row r="5">
      <c r="A5" s="10">
        <v>5.0</v>
      </c>
      <c r="B5" s="10" t="s">
        <v>211</v>
      </c>
      <c r="C5" s="10">
        <v>0.096</v>
      </c>
    </row>
    <row r="6">
      <c r="A6" s="10">
        <v>6.0</v>
      </c>
      <c r="B6" s="10" t="s">
        <v>204</v>
      </c>
      <c r="C6" s="10">
        <v>0.025785</v>
      </c>
    </row>
    <row r="7">
      <c r="A7" s="10">
        <v>7.0</v>
      </c>
      <c r="B7" s="10" t="s">
        <v>213</v>
      </c>
      <c r="C7" s="10">
        <v>0.073252</v>
      </c>
    </row>
    <row r="8">
      <c r="A8" s="10">
        <v>8.0</v>
      </c>
      <c r="B8" s="10" t="s">
        <v>216</v>
      </c>
      <c r="C8" s="10">
        <v>0.089338</v>
      </c>
    </row>
    <row r="9">
      <c r="A9" s="10">
        <v>9.0</v>
      </c>
      <c r="B9" s="10" t="s">
        <v>62</v>
      </c>
      <c r="C9" s="10">
        <v>3.366</v>
      </c>
    </row>
    <row r="10">
      <c r="A10" s="10">
        <v>10.0</v>
      </c>
      <c r="B10" s="10" t="s">
        <v>221</v>
      </c>
      <c r="C10" s="10">
        <v>0.095579</v>
      </c>
    </row>
    <row r="11">
      <c r="A11" s="10">
        <v>13.0</v>
      </c>
      <c r="B11" s="10" t="s">
        <v>225</v>
      </c>
      <c r="C11" s="10">
        <v>0.012</v>
      </c>
    </row>
    <row r="12">
      <c r="A12" s="10">
        <v>14.0</v>
      </c>
      <c r="B12" s="10" t="s">
        <v>227</v>
      </c>
      <c r="C12" s="10">
        <v>0.062877</v>
      </c>
    </row>
    <row r="13">
      <c r="A13" s="10">
        <v>16.0</v>
      </c>
      <c r="B13" s="10" t="s">
        <v>228</v>
      </c>
      <c r="C13" s="10">
        <v>0.142</v>
      </c>
    </row>
    <row r="14">
      <c r="A14" s="10">
        <v>18.0</v>
      </c>
      <c r="B14" s="10" t="s">
        <v>229</v>
      </c>
      <c r="C14" s="10">
        <v>0.105</v>
      </c>
    </row>
    <row r="15">
      <c r="A15" s="10">
        <v>19.0</v>
      </c>
      <c r="B15" s="10" t="s">
        <v>230</v>
      </c>
      <c r="C15" s="10">
        <v>0.074</v>
      </c>
    </row>
    <row r="16">
      <c r="A16" s="10">
        <v>20.0</v>
      </c>
      <c r="B16" s="10" t="s">
        <v>231</v>
      </c>
      <c r="C16" s="10" t="s">
        <v>196</v>
      </c>
    </row>
    <row r="17">
      <c r="A17" s="10">
        <v>21.0</v>
      </c>
      <c r="B17" s="10" t="s">
        <v>236</v>
      </c>
      <c r="C17" s="10">
        <v>0.086</v>
      </c>
    </row>
    <row r="18">
      <c r="A18" s="10">
        <v>22.0</v>
      </c>
      <c r="B18" s="10" t="s">
        <v>238</v>
      </c>
      <c r="C18" s="10">
        <v>0.047643</v>
      </c>
    </row>
    <row r="19">
      <c r="A19" s="10">
        <v>24.0</v>
      </c>
      <c r="B19" s="10" t="s">
        <v>241</v>
      </c>
      <c r="C19" s="10">
        <v>0.024867</v>
      </c>
    </row>
    <row r="20">
      <c r="A20" s="10">
        <v>28.0</v>
      </c>
      <c r="B20" s="10" t="s">
        <v>243</v>
      </c>
      <c r="C20" s="10">
        <v>0.022229</v>
      </c>
    </row>
    <row r="21">
      <c r="A21" s="10">
        <v>29.0</v>
      </c>
      <c r="B21" s="10" t="s">
        <v>244</v>
      </c>
      <c r="C21" s="10" t="s">
        <v>196</v>
      </c>
    </row>
    <row r="22">
      <c r="A22" s="10">
        <v>30.0</v>
      </c>
      <c r="B22" s="10" t="s">
        <v>245</v>
      </c>
      <c r="C22" s="10">
        <v>0.1408</v>
      </c>
    </row>
    <row r="23">
      <c r="A23" s="10">
        <v>31.0</v>
      </c>
      <c r="B23" s="10" t="s">
        <v>246</v>
      </c>
      <c r="C23" s="10">
        <v>0.01887</v>
      </c>
    </row>
    <row r="24">
      <c r="A24" s="10">
        <v>32.0</v>
      </c>
      <c r="B24" s="10" t="s">
        <v>248</v>
      </c>
      <c r="C24" s="10">
        <v>0.201279</v>
      </c>
    </row>
    <row r="25">
      <c r="A25" s="10">
        <v>33.0</v>
      </c>
      <c r="B25" s="10" t="s">
        <v>251</v>
      </c>
      <c r="C25" s="10">
        <v>0.015034</v>
      </c>
    </row>
    <row r="26">
      <c r="A26" s="10">
        <v>34.0</v>
      </c>
      <c r="B26" s="10" t="s">
        <v>252</v>
      </c>
      <c r="C26" s="10">
        <v>0.035955</v>
      </c>
    </row>
    <row r="27">
      <c r="A27" s="10">
        <v>36.0</v>
      </c>
      <c r="B27" s="10" t="s">
        <v>253</v>
      </c>
      <c r="C27" s="10">
        <v>0.064</v>
      </c>
    </row>
    <row r="28">
      <c r="A28" s="10">
        <v>37.0</v>
      </c>
      <c r="B28" s="10" t="s">
        <v>254</v>
      </c>
      <c r="C28" s="10" t="s">
        <v>196</v>
      </c>
    </row>
    <row r="29">
      <c r="A29" s="10">
        <v>39.0</v>
      </c>
      <c r="B29" s="10" t="s">
        <v>257</v>
      </c>
      <c r="C29" s="10">
        <v>0.15445</v>
      </c>
    </row>
    <row r="30">
      <c r="A30" s="10">
        <v>43.0</v>
      </c>
      <c r="B30" s="10" t="s">
        <v>258</v>
      </c>
      <c r="C30" s="10">
        <v>0.014864</v>
      </c>
    </row>
    <row r="31">
      <c r="A31" s="10">
        <v>44.0</v>
      </c>
      <c r="B31" s="10" t="s">
        <v>260</v>
      </c>
      <c r="C31" s="10">
        <v>0.048247</v>
      </c>
    </row>
    <row r="32">
      <c r="A32" s="10">
        <v>45.0</v>
      </c>
      <c r="B32" s="10" t="s">
        <v>262</v>
      </c>
      <c r="C32" s="10">
        <v>0.069448</v>
      </c>
    </row>
    <row r="33">
      <c r="A33" s="10">
        <v>48.0</v>
      </c>
      <c r="B33" s="10" t="s">
        <v>265</v>
      </c>
      <c r="C33" s="10">
        <v>0.163</v>
      </c>
    </row>
    <row r="34">
      <c r="A34" s="10">
        <v>49.0</v>
      </c>
      <c r="B34" s="10" t="s">
        <v>267</v>
      </c>
      <c r="C34" s="10">
        <v>0.029884</v>
      </c>
    </row>
    <row r="35">
      <c r="A35" s="10">
        <v>50.0</v>
      </c>
      <c r="B35" s="10" t="s">
        <v>268</v>
      </c>
      <c r="C35" s="10">
        <v>0.01933</v>
      </c>
    </row>
    <row r="36">
      <c r="A36" s="10">
        <v>51.0</v>
      </c>
      <c r="B36" s="10" t="s">
        <v>269</v>
      </c>
      <c r="C36" s="10">
        <v>0.067043</v>
      </c>
    </row>
    <row r="37">
      <c r="A37" s="10">
        <v>52.0</v>
      </c>
      <c r="B37" s="10" t="s">
        <v>270</v>
      </c>
      <c r="C37" s="10">
        <v>0.057</v>
      </c>
    </row>
    <row r="38">
      <c r="A38" s="10">
        <v>53.0</v>
      </c>
      <c r="B38" s="10" t="s">
        <v>272</v>
      </c>
      <c r="C38" s="10">
        <v>0.041</v>
      </c>
    </row>
    <row r="39">
      <c r="A39" s="10">
        <v>54.0</v>
      </c>
      <c r="B39" s="10" t="s">
        <v>273</v>
      </c>
      <c r="C39" s="10" t="s">
        <v>196</v>
      </c>
    </row>
    <row r="40">
      <c r="A40" s="10">
        <v>55.0</v>
      </c>
      <c r="B40" s="10" t="s">
        <v>274</v>
      </c>
      <c r="C40" s="10">
        <v>0.047459</v>
      </c>
    </row>
    <row r="41">
      <c r="A41" s="10">
        <v>56.0</v>
      </c>
      <c r="B41" s="10" t="s">
        <v>275</v>
      </c>
      <c r="C41" s="10" t="s">
        <v>196</v>
      </c>
    </row>
    <row r="42">
      <c r="A42" s="10">
        <v>57.0</v>
      </c>
      <c r="B42" s="10" t="s">
        <v>277</v>
      </c>
      <c r="C42" s="10">
        <v>0.0597</v>
      </c>
    </row>
    <row r="43">
      <c r="A43" s="10">
        <v>58.0</v>
      </c>
      <c r="B43" s="10" t="s">
        <v>280</v>
      </c>
      <c r="C43" s="10">
        <v>0.011764</v>
      </c>
    </row>
    <row r="44">
      <c r="A44" s="10">
        <v>59.0</v>
      </c>
      <c r="B44" s="10" t="s">
        <v>281</v>
      </c>
      <c r="C44" s="10" t="s">
        <v>196</v>
      </c>
    </row>
    <row r="45">
      <c r="A45" s="10">
        <v>60.0</v>
      </c>
      <c r="B45" s="10" t="s">
        <v>223</v>
      </c>
      <c r="C45" s="10">
        <v>0.049634</v>
      </c>
    </row>
    <row r="46">
      <c r="A46" s="10">
        <v>61.0</v>
      </c>
      <c r="B46" s="10" t="s">
        <v>283</v>
      </c>
      <c r="C46" s="10">
        <v>0.052706</v>
      </c>
    </row>
    <row r="47">
      <c r="A47" s="10">
        <v>62.0</v>
      </c>
      <c r="B47" s="10" t="s">
        <v>284</v>
      </c>
      <c r="C47" s="10">
        <v>0.011952</v>
      </c>
    </row>
    <row r="48">
      <c r="A48" s="10">
        <v>63.0</v>
      </c>
      <c r="B48" s="10" t="s">
        <v>285</v>
      </c>
      <c r="C48" s="10">
        <v>0.012125</v>
      </c>
    </row>
    <row r="49">
      <c r="A49" s="10">
        <v>64.0</v>
      </c>
      <c r="B49" s="10" t="s">
        <v>286</v>
      </c>
      <c r="C49" s="10">
        <v>0.016551</v>
      </c>
    </row>
    <row r="50">
      <c r="A50" s="10">
        <v>65.0</v>
      </c>
      <c r="B50" s="10" t="s">
        <v>287</v>
      </c>
      <c r="C50" s="10" t="s">
        <v>196</v>
      </c>
    </row>
    <row r="51">
      <c r="A51" s="10">
        <v>69.0</v>
      </c>
      <c r="B51" s="10" t="s">
        <v>288</v>
      </c>
      <c r="C51" s="10">
        <v>0.116</v>
      </c>
    </row>
    <row r="52">
      <c r="A52" s="10">
        <v>70.0</v>
      </c>
      <c r="B52" s="10" t="s">
        <v>49</v>
      </c>
      <c r="C52" s="10">
        <v>0.020401</v>
      </c>
    </row>
    <row r="53">
      <c r="A53" s="10">
        <v>71.0</v>
      </c>
      <c r="B53" s="10" t="s">
        <v>291</v>
      </c>
      <c r="C53" s="10">
        <v>0.272</v>
      </c>
    </row>
    <row r="54">
      <c r="A54" s="10">
        <v>72.0</v>
      </c>
      <c r="B54" s="10" t="s">
        <v>292</v>
      </c>
      <c r="C54" s="10">
        <v>0.019097</v>
      </c>
    </row>
    <row r="55">
      <c r="A55" s="10">
        <v>73.0</v>
      </c>
      <c r="B55" s="10" t="s">
        <v>293</v>
      </c>
      <c r="C55" s="10">
        <v>0.047016</v>
      </c>
    </row>
    <row r="56">
      <c r="A56" s="10">
        <v>74.0</v>
      </c>
      <c r="B56" s="10" t="s">
        <v>296</v>
      </c>
      <c r="C56" s="10">
        <v>0.019544</v>
      </c>
    </row>
    <row r="57">
      <c r="A57" s="10">
        <v>75.0</v>
      </c>
      <c r="B57" s="10" t="s">
        <v>297</v>
      </c>
      <c r="C57" s="10">
        <v>0.312</v>
      </c>
    </row>
    <row r="58">
      <c r="A58" s="10">
        <v>76.0</v>
      </c>
      <c r="B58" s="10" t="s">
        <v>298</v>
      </c>
      <c r="C58" s="10">
        <v>0.111</v>
      </c>
    </row>
    <row r="59">
      <c r="A59" s="10">
        <v>77.0</v>
      </c>
      <c r="B59" s="10" t="s">
        <v>195</v>
      </c>
      <c r="C59" s="10">
        <v>0.017385</v>
      </c>
    </row>
    <row r="60">
      <c r="A60" s="10">
        <v>78.0</v>
      </c>
      <c r="B60" s="10" t="s">
        <v>302</v>
      </c>
      <c r="C60" s="10">
        <v>0.046</v>
      </c>
    </row>
    <row r="61">
      <c r="A61" s="10">
        <v>79.0</v>
      </c>
      <c r="B61" s="10" t="s">
        <v>303</v>
      </c>
      <c r="C61" s="10">
        <v>0.03856</v>
      </c>
    </row>
    <row r="62">
      <c r="A62" s="10">
        <v>80.0</v>
      </c>
      <c r="B62" s="10" t="s">
        <v>304</v>
      </c>
      <c r="C62" s="10" t="s">
        <v>196</v>
      </c>
    </row>
    <row r="63">
      <c r="A63" s="10">
        <v>81.0</v>
      </c>
      <c r="B63" s="10" t="s">
        <v>306</v>
      </c>
      <c r="C63" s="10">
        <v>0.025598</v>
      </c>
    </row>
    <row r="64">
      <c r="A64" s="10">
        <v>82.0</v>
      </c>
      <c r="B64" s="10" t="s">
        <v>308</v>
      </c>
      <c r="C64" s="10">
        <v>0.111517</v>
      </c>
    </row>
    <row r="65">
      <c r="A65" s="10">
        <v>83.0</v>
      </c>
      <c r="B65" s="10" t="s">
        <v>312</v>
      </c>
      <c r="C65" s="10">
        <v>0.016485</v>
      </c>
    </row>
    <row r="66">
      <c r="A66" s="10">
        <v>84.0</v>
      </c>
      <c r="B66" s="10" t="s">
        <v>314</v>
      </c>
      <c r="C66" s="10">
        <v>0.029771</v>
      </c>
    </row>
    <row r="67">
      <c r="A67" s="10">
        <v>85.0</v>
      </c>
      <c r="B67" s="10" t="s">
        <v>317</v>
      </c>
      <c r="C67" s="10">
        <v>0.079115</v>
      </c>
    </row>
    <row r="68">
      <c r="A68" s="10">
        <v>86.0</v>
      </c>
      <c r="B68" s="10" t="s">
        <v>346</v>
      </c>
      <c r="C68" s="10" t="s">
        <v>196</v>
      </c>
    </row>
    <row r="69">
      <c r="A69" s="10">
        <v>87.0</v>
      </c>
      <c r="B69" s="10" t="s">
        <v>354</v>
      </c>
      <c r="C69" s="10">
        <v>0.025227</v>
      </c>
    </row>
    <row r="70">
      <c r="A70" s="10">
        <v>88.0</v>
      </c>
      <c r="B70" s="10" t="s">
        <v>356</v>
      </c>
      <c r="C70" s="10">
        <v>0.073</v>
      </c>
    </row>
    <row r="71">
      <c r="A71" s="10">
        <v>89.0</v>
      </c>
      <c r="B71" s="10" t="s">
        <v>360</v>
      </c>
      <c r="C71" s="10">
        <v>0.071633</v>
      </c>
    </row>
    <row r="72">
      <c r="A72" s="10">
        <v>90.0</v>
      </c>
      <c r="B72" s="10" t="s">
        <v>338</v>
      </c>
      <c r="C72" s="10">
        <v>0.08</v>
      </c>
    </row>
    <row r="73">
      <c r="A73" s="10">
        <v>92.0</v>
      </c>
      <c r="B73" s="10" t="s">
        <v>365</v>
      </c>
      <c r="C73" s="10" t="s">
        <v>196</v>
      </c>
    </row>
    <row r="74">
      <c r="A74" s="10">
        <v>93.0</v>
      </c>
      <c r="B74" s="10" t="s">
        <v>463</v>
      </c>
      <c r="C74" s="10">
        <v>0.009457</v>
      </c>
    </row>
    <row r="75">
      <c r="A75" s="10">
        <v>94.0</v>
      </c>
      <c r="B75" s="10" t="s">
        <v>465</v>
      </c>
      <c r="C75" s="10">
        <v>0.030314</v>
      </c>
    </row>
    <row r="76">
      <c r="A76" s="10">
        <v>95.0</v>
      </c>
      <c r="B76" s="10" t="s">
        <v>467</v>
      </c>
      <c r="C76" s="10">
        <v>0.033466</v>
      </c>
    </row>
    <row r="77">
      <c r="A77" s="10">
        <v>96.0</v>
      </c>
      <c r="B77" s="10" t="s">
        <v>249</v>
      </c>
      <c r="C77" s="10">
        <v>0.017197</v>
      </c>
    </row>
    <row r="78">
      <c r="A78" s="10">
        <v>97.0</v>
      </c>
      <c r="B78" s="10" t="s">
        <v>980</v>
      </c>
      <c r="C78" s="10">
        <v>0.79</v>
      </c>
    </row>
    <row r="79">
      <c r="A79" s="10">
        <v>98.0</v>
      </c>
      <c r="B79" s="10" t="s">
        <v>981</v>
      </c>
      <c r="C79" s="10">
        <v>0.082</v>
      </c>
    </row>
    <row r="80">
      <c r="A80" s="10">
        <v>99.0</v>
      </c>
      <c r="B80" s="10" t="s">
        <v>352</v>
      </c>
      <c r="C80" s="10">
        <v>0.048357</v>
      </c>
    </row>
    <row r="81">
      <c r="A81" s="10">
        <v>101.0</v>
      </c>
      <c r="B81" s="10" t="s">
        <v>984</v>
      </c>
      <c r="C81" s="10">
        <v>0.016435</v>
      </c>
    </row>
    <row r="82">
      <c r="A82" s="10">
        <v>102.0</v>
      </c>
      <c r="B82" s="10" t="s">
        <v>560</v>
      </c>
      <c r="C82" s="10">
        <v>0.013603</v>
      </c>
    </row>
    <row r="83">
      <c r="A83" s="10">
        <v>103.0</v>
      </c>
      <c r="B83" s="10" t="s">
        <v>985</v>
      </c>
      <c r="C83" s="10">
        <v>0.011932</v>
      </c>
    </row>
    <row r="84">
      <c r="A84" s="10">
        <v>104.0</v>
      </c>
      <c r="B84" s="10" t="s">
        <v>986</v>
      </c>
      <c r="C84" s="10">
        <v>0.01519</v>
      </c>
    </row>
    <row r="85">
      <c r="A85" s="10">
        <v>105.0</v>
      </c>
      <c r="B85" s="10" t="s">
        <v>987</v>
      </c>
      <c r="C85" s="10">
        <v>0.1781</v>
      </c>
    </row>
    <row r="86">
      <c r="A86" s="10">
        <v>106.0</v>
      </c>
      <c r="B86" s="10" t="s">
        <v>367</v>
      </c>
      <c r="C86" s="10">
        <v>0.042436</v>
      </c>
    </row>
    <row r="87">
      <c r="A87" s="10">
        <v>107.0</v>
      </c>
      <c r="B87" s="10" t="s">
        <v>993</v>
      </c>
      <c r="C87" s="10">
        <v>0.10972</v>
      </c>
    </row>
    <row r="88">
      <c r="A88" s="10">
        <v>110.0</v>
      </c>
      <c r="B88" s="10" t="s">
        <v>994</v>
      </c>
      <c r="C88" s="10">
        <v>0.021748</v>
      </c>
    </row>
    <row r="89">
      <c r="A89" s="10">
        <v>111.0</v>
      </c>
      <c r="B89" s="10" t="s">
        <v>995</v>
      </c>
      <c r="C89" s="10">
        <v>0.129</v>
      </c>
    </row>
    <row r="90">
      <c r="A90" s="10">
        <v>112.0</v>
      </c>
      <c r="B90" s="10" t="s">
        <v>996</v>
      </c>
      <c r="C90" s="10">
        <v>0.0132</v>
      </c>
    </row>
    <row r="91">
      <c r="A91" s="10">
        <v>113.0</v>
      </c>
      <c r="B91" s="10" t="s">
        <v>997</v>
      </c>
      <c r="C91" s="10">
        <v>0.0492</v>
      </c>
    </row>
    <row r="92">
      <c r="A92" s="10">
        <v>114.0</v>
      </c>
      <c r="B92" s="10" t="s">
        <v>818</v>
      </c>
      <c r="C92" s="10">
        <v>0.04809</v>
      </c>
    </row>
    <row r="93">
      <c r="A93" s="10">
        <v>115.0</v>
      </c>
      <c r="B93" s="10" t="s">
        <v>126</v>
      </c>
      <c r="C93" s="10">
        <v>0.049</v>
      </c>
    </row>
    <row r="94">
      <c r="A94" s="10">
        <v>116.0</v>
      </c>
      <c r="B94" s="10" t="s">
        <v>256</v>
      </c>
      <c r="C94" s="10">
        <v>0.026385</v>
      </c>
    </row>
    <row r="95">
      <c r="A95" s="10">
        <v>117.0</v>
      </c>
      <c r="B95" s="10" t="s">
        <v>999</v>
      </c>
      <c r="C95" s="10">
        <v>0.074</v>
      </c>
    </row>
    <row r="96">
      <c r="A96" s="10">
        <v>118.0</v>
      </c>
      <c r="B96" s="10" t="s">
        <v>564</v>
      </c>
      <c r="C96" s="10">
        <v>0.147</v>
      </c>
    </row>
    <row r="97">
      <c r="A97" s="10">
        <v>119.0</v>
      </c>
      <c r="B97" s="10" t="s">
        <v>1003</v>
      </c>
      <c r="C97" s="10" t="s">
        <v>196</v>
      </c>
    </row>
    <row r="98">
      <c r="A98" s="10">
        <v>120.0</v>
      </c>
      <c r="B98" s="10" t="s">
        <v>67</v>
      </c>
      <c r="C98" s="10">
        <v>2.367</v>
      </c>
    </row>
    <row r="99">
      <c r="A99" s="10">
        <v>121.0</v>
      </c>
      <c r="B99" s="10" t="s">
        <v>1004</v>
      </c>
      <c r="C99" s="10">
        <v>0.2</v>
      </c>
    </row>
    <row r="100">
      <c r="A100" s="10">
        <v>122.0</v>
      </c>
      <c r="B100" s="10" t="s">
        <v>1005</v>
      </c>
      <c r="C100" s="10">
        <v>0.062033</v>
      </c>
    </row>
    <row r="101">
      <c r="A101" s="10">
        <v>123.0</v>
      </c>
      <c r="B101" s="10" t="s">
        <v>1006</v>
      </c>
      <c r="C101" s="10" t="s">
        <v>196</v>
      </c>
    </row>
    <row r="102">
      <c r="A102" s="10">
        <v>124.0</v>
      </c>
      <c r="B102" s="10" t="s">
        <v>839</v>
      </c>
      <c r="C102" s="10">
        <v>0.232241</v>
      </c>
    </row>
    <row r="103">
      <c r="A103" s="10">
        <v>125.0</v>
      </c>
      <c r="B103" s="10" t="s">
        <v>1016</v>
      </c>
      <c r="C103" s="10">
        <v>2.69</v>
      </c>
    </row>
    <row r="104">
      <c r="A104" s="10">
        <v>126.0</v>
      </c>
      <c r="B104" s="10" t="s">
        <v>857</v>
      </c>
      <c r="C104" s="10">
        <v>0.057236</v>
      </c>
    </row>
    <row r="105">
      <c r="A105" s="10">
        <v>127.0</v>
      </c>
      <c r="B105" s="10" t="s">
        <v>1018</v>
      </c>
      <c r="C105" s="10">
        <v>0.0598</v>
      </c>
    </row>
    <row r="106">
      <c r="A106" s="10">
        <v>128.0</v>
      </c>
      <c r="B106" s="10" t="s">
        <v>1020</v>
      </c>
      <c r="C106" s="10">
        <v>0.033343</v>
      </c>
    </row>
    <row r="107">
      <c r="A107" s="10">
        <v>129.0</v>
      </c>
      <c r="B107" s="10" t="s">
        <v>379</v>
      </c>
      <c r="C107" s="10">
        <v>0.016652</v>
      </c>
    </row>
    <row r="108">
      <c r="A108" s="10">
        <v>130.0</v>
      </c>
      <c r="B108" s="10" t="s">
        <v>383</v>
      </c>
      <c r="C108" s="10">
        <v>0.016451</v>
      </c>
    </row>
    <row r="109">
      <c r="A109" s="10">
        <v>131.0</v>
      </c>
      <c r="B109" s="10" t="s">
        <v>1026</v>
      </c>
      <c r="C109" s="10">
        <v>0.016945</v>
      </c>
    </row>
    <row r="110">
      <c r="A110" s="10">
        <v>132.0</v>
      </c>
      <c r="B110" s="10" t="s">
        <v>1027</v>
      </c>
      <c r="C110" s="10">
        <v>0.14</v>
      </c>
    </row>
    <row r="111">
      <c r="A111" s="10">
        <v>133.0</v>
      </c>
      <c r="B111" s="10" t="s">
        <v>568</v>
      </c>
      <c r="C111" s="10">
        <v>0.016195</v>
      </c>
    </row>
    <row r="112">
      <c r="A112" s="10">
        <v>134.0</v>
      </c>
      <c r="B112" s="10" t="s">
        <v>159</v>
      </c>
      <c r="C112" s="10">
        <v>0.043143</v>
      </c>
    </row>
    <row r="113">
      <c r="A113" s="10">
        <v>135.0</v>
      </c>
      <c r="B113" s="10" t="s">
        <v>1028</v>
      </c>
      <c r="C113" s="10">
        <v>0.059074</v>
      </c>
    </row>
    <row r="114">
      <c r="A114" s="10">
        <v>136.0</v>
      </c>
      <c r="B114" s="10" t="s">
        <v>1029</v>
      </c>
      <c r="C114" s="10">
        <v>0.0455</v>
      </c>
    </row>
    <row r="115">
      <c r="A115" s="10">
        <v>137.0</v>
      </c>
      <c r="B115" s="10" t="s">
        <v>1031</v>
      </c>
      <c r="C115" s="10" t="s">
        <v>196</v>
      </c>
    </row>
    <row r="116">
      <c r="A116" s="10">
        <v>138.0</v>
      </c>
      <c r="B116" s="10" t="s">
        <v>885</v>
      </c>
      <c r="C116" s="10">
        <v>0.061169</v>
      </c>
    </row>
    <row r="117">
      <c r="A117" s="10">
        <v>140.0</v>
      </c>
      <c r="B117" s="10" t="s">
        <v>572</v>
      </c>
      <c r="C117" s="10">
        <v>0.005037</v>
      </c>
    </row>
    <row r="118">
      <c r="A118" s="10">
        <v>141.0</v>
      </c>
      <c r="B118" s="10" t="s">
        <v>1035</v>
      </c>
      <c r="C118" s="10">
        <v>0.026982</v>
      </c>
    </row>
    <row r="119">
      <c r="A119" s="10">
        <v>142.0</v>
      </c>
      <c r="B119" s="10" t="s">
        <v>574</v>
      </c>
      <c r="C119" s="10">
        <v>0.069</v>
      </c>
    </row>
    <row r="120">
      <c r="A120" s="10">
        <v>143.0</v>
      </c>
      <c r="B120" s="10" t="s">
        <v>1037</v>
      </c>
      <c r="C120" s="10">
        <v>0.069</v>
      </c>
    </row>
    <row r="121">
      <c r="A121" s="10">
        <v>144.0</v>
      </c>
      <c r="B121" s="10" t="s">
        <v>1038</v>
      </c>
      <c r="C121" s="10">
        <v>0.003793</v>
      </c>
    </row>
    <row r="122">
      <c r="A122" s="10">
        <v>145.0</v>
      </c>
      <c r="B122" s="10" t="s">
        <v>1039</v>
      </c>
      <c r="C122" s="10" t="s">
        <v>196</v>
      </c>
    </row>
    <row r="123">
      <c r="A123" s="10">
        <v>146.0</v>
      </c>
      <c r="B123" s="10" t="s">
        <v>1041</v>
      </c>
      <c r="C123" s="10">
        <v>0.023526</v>
      </c>
    </row>
    <row r="124">
      <c r="A124" s="10">
        <v>147.0</v>
      </c>
      <c r="B124" s="10" t="s">
        <v>426</v>
      </c>
      <c r="C124" s="10">
        <v>0.044</v>
      </c>
    </row>
    <row r="125">
      <c r="A125" s="10">
        <v>148.0</v>
      </c>
      <c r="B125" s="10" t="s">
        <v>1045</v>
      </c>
      <c r="C125" s="10">
        <v>0.07</v>
      </c>
    </row>
    <row r="126">
      <c r="A126" s="10">
        <v>149.0</v>
      </c>
      <c r="B126" s="10" t="s">
        <v>576</v>
      </c>
      <c r="C126" s="10">
        <v>0.057997</v>
      </c>
    </row>
    <row r="127">
      <c r="A127" s="10">
        <v>150.0</v>
      </c>
      <c r="B127" s="10" t="s">
        <v>1046</v>
      </c>
      <c r="C127" s="10" t="s">
        <v>196</v>
      </c>
    </row>
    <row r="128">
      <c r="A128" s="10">
        <v>151.0</v>
      </c>
      <c r="B128" s="10" t="s">
        <v>1047</v>
      </c>
      <c r="C128" s="10">
        <v>0.015154</v>
      </c>
    </row>
    <row r="129">
      <c r="A129" s="10">
        <v>152.0</v>
      </c>
      <c r="B129" s="10" t="s">
        <v>1048</v>
      </c>
      <c r="C129" s="10">
        <v>0.014467</v>
      </c>
    </row>
    <row r="130">
      <c r="A130" s="10">
        <v>153.0</v>
      </c>
      <c r="B130" s="10" t="s">
        <v>579</v>
      </c>
      <c r="C130" s="10">
        <v>0.010931</v>
      </c>
    </row>
    <row r="131">
      <c r="A131" s="10">
        <v>154.0</v>
      </c>
      <c r="B131" s="10" t="s">
        <v>1050</v>
      </c>
      <c r="C131" s="10" t="s">
        <v>196</v>
      </c>
    </row>
    <row r="132">
      <c r="A132" s="10">
        <v>155.0</v>
      </c>
      <c r="B132" s="10" t="s">
        <v>1053</v>
      </c>
      <c r="C132" s="10">
        <v>0.051849</v>
      </c>
    </row>
    <row r="133">
      <c r="A133" s="10">
        <v>156.0</v>
      </c>
      <c r="B133" s="10" t="s">
        <v>581</v>
      </c>
      <c r="C133" s="10">
        <v>0.016752</v>
      </c>
    </row>
    <row r="134">
      <c r="A134" s="10">
        <v>157.0</v>
      </c>
      <c r="B134" s="10" t="s">
        <v>583</v>
      </c>
      <c r="C134" s="10">
        <v>0.028847</v>
      </c>
    </row>
    <row r="135">
      <c r="A135" s="10">
        <v>159.0</v>
      </c>
      <c r="B135" s="10" t="s">
        <v>1072</v>
      </c>
      <c r="C135" s="10">
        <v>0.016291</v>
      </c>
    </row>
    <row r="136">
      <c r="A136" s="10">
        <v>161.0</v>
      </c>
      <c r="B136" s="10" t="s">
        <v>1073</v>
      </c>
      <c r="C136" s="10" t="s">
        <v>196</v>
      </c>
    </row>
    <row r="137">
      <c r="A137" s="10">
        <v>162.0</v>
      </c>
      <c r="B137" s="10" t="s">
        <v>1074</v>
      </c>
      <c r="C137" s="10">
        <v>0.032589</v>
      </c>
    </row>
    <row r="138">
      <c r="A138" s="10">
        <v>163.0</v>
      </c>
      <c r="B138" s="10" t="s">
        <v>585</v>
      </c>
      <c r="C138" s="10">
        <v>0.013596</v>
      </c>
    </row>
    <row r="139">
      <c r="A139" s="10">
        <v>164.0</v>
      </c>
      <c r="B139" s="10" t="s">
        <v>904</v>
      </c>
      <c r="C139" s="10">
        <v>0.027619</v>
      </c>
    </row>
    <row r="140">
      <c r="A140" s="10">
        <v>165.0</v>
      </c>
      <c r="B140" s="10" t="s">
        <v>587</v>
      </c>
      <c r="C140" s="10">
        <v>0.036292</v>
      </c>
    </row>
    <row r="141">
      <c r="A141" s="10">
        <v>166.0</v>
      </c>
      <c r="B141" s="10" t="s">
        <v>1215</v>
      </c>
      <c r="C141" s="10">
        <v>0.127</v>
      </c>
    </row>
    <row r="142">
      <c r="A142" s="10">
        <v>167.0</v>
      </c>
      <c r="B142" s="10" t="s">
        <v>934</v>
      </c>
      <c r="C142" s="10">
        <v>0.067003</v>
      </c>
    </row>
    <row r="143">
      <c r="A143" s="10">
        <v>168.0</v>
      </c>
      <c r="B143" s="10" t="s">
        <v>74</v>
      </c>
      <c r="C143" s="10">
        <v>0.22519</v>
      </c>
    </row>
    <row r="144">
      <c r="A144" s="10">
        <v>169.0</v>
      </c>
      <c r="B144" s="10" t="s">
        <v>456</v>
      </c>
      <c r="C144" s="10" t="s">
        <v>196</v>
      </c>
    </row>
    <row r="145">
      <c r="A145" s="10">
        <v>170.0</v>
      </c>
      <c r="B145" s="10" t="s">
        <v>1216</v>
      </c>
      <c r="C145" s="10">
        <v>0.134</v>
      </c>
    </row>
    <row r="146">
      <c r="A146" s="10">
        <v>171.0</v>
      </c>
      <c r="B146" s="10" t="s">
        <v>589</v>
      </c>
      <c r="C146" s="10">
        <v>0.023761</v>
      </c>
    </row>
    <row r="147">
      <c r="A147" s="10">
        <v>172.0</v>
      </c>
      <c r="B147" s="10" t="s">
        <v>1217</v>
      </c>
      <c r="C147" s="10">
        <v>0.0901</v>
      </c>
    </row>
    <row r="148">
      <c r="A148" s="10">
        <v>173.0</v>
      </c>
      <c r="B148" s="10" t="s">
        <v>461</v>
      </c>
      <c r="C148" s="10">
        <v>0.017559</v>
      </c>
    </row>
    <row r="149">
      <c r="A149" s="10">
        <v>174.0</v>
      </c>
      <c r="B149" s="10" t="s">
        <v>111</v>
      </c>
      <c r="C149" s="10">
        <v>0.061</v>
      </c>
    </row>
    <row r="150">
      <c r="A150" s="10">
        <v>175.0</v>
      </c>
      <c r="B150" s="10" t="s">
        <v>1218</v>
      </c>
      <c r="C150" s="10">
        <v>0.058</v>
      </c>
    </row>
    <row r="151">
      <c r="A151" s="10">
        <v>176.0</v>
      </c>
      <c r="B151" s="10" t="s">
        <v>1219</v>
      </c>
      <c r="C151" s="10" t="s">
        <v>196</v>
      </c>
    </row>
    <row r="152">
      <c r="A152" s="10">
        <v>178.0</v>
      </c>
      <c r="B152" s="10" t="s">
        <v>593</v>
      </c>
      <c r="C152" s="10">
        <v>0.060235</v>
      </c>
    </row>
    <row r="153">
      <c r="A153" s="10">
        <v>179.0</v>
      </c>
      <c r="B153" s="10" t="s">
        <v>959</v>
      </c>
      <c r="C153" s="10">
        <v>0.108765</v>
      </c>
    </row>
    <row r="154">
      <c r="A154" s="10">
        <v>180.0</v>
      </c>
      <c r="B154" s="10" t="s">
        <v>170</v>
      </c>
      <c r="C154" s="10">
        <v>0.046</v>
      </c>
    </row>
    <row r="155">
      <c r="A155" s="10">
        <v>182.0</v>
      </c>
      <c r="B155" s="10" t="s">
        <v>596</v>
      </c>
      <c r="C155" s="10">
        <v>0.012822</v>
      </c>
    </row>
    <row r="156">
      <c r="A156" s="10">
        <v>183.0</v>
      </c>
      <c r="B156" s="10" t="s">
        <v>1222</v>
      </c>
      <c r="C156" s="10">
        <v>0.055</v>
      </c>
    </row>
    <row r="157">
      <c r="A157" s="10">
        <v>184.0</v>
      </c>
      <c r="B157" s="10" t="s">
        <v>1225</v>
      </c>
      <c r="C157" s="10">
        <v>0.005457</v>
      </c>
    </row>
    <row r="158">
      <c r="A158" s="10">
        <v>185.0</v>
      </c>
      <c r="B158" s="10" t="s">
        <v>992</v>
      </c>
      <c r="C158" s="10">
        <v>0.034938</v>
      </c>
    </row>
    <row r="159">
      <c r="A159" s="10">
        <v>187.0</v>
      </c>
      <c r="B159" s="10" t="s">
        <v>1227</v>
      </c>
      <c r="C159" s="10">
        <v>0.189</v>
      </c>
    </row>
    <row r="160">
      <c r="A160" s="10">
        <v>188.0</v>
      </c>
      <c r="B160" s="10" t="s">
        <v>332</v>
      </c>
      <c r="C160" s="10">
        <v>1.258</v>
      </c>
    </row>
    <row r="161">
      <c r="A161" s="10">
        <v>189.0</v>
      </c>
      <c r="B161" s="10" t="s">
        <v>1001</v>
      </c>
      <c r="C161" s="10">
        <v>0.01448</v>
      </c>
    </row>
    <row r="162">
      <c r="A162" s="10">
        <v>190.0</v>
      </c>
      <c r="B162" s="10" t="s">
        <v>468</v>
      </c>
      <c r="C162" s="10">
        <v>0.042783</v>
      </c>
    </row>
    <row r="163">
      <c r="A163" s="10">
        <v>191.0</v>
      </c>
      <c r="B163" s="10" t="s">
        <v>1229</v>
      </c>
      <c r="C163" s="10">
        <v>0.095</v>
      </c>
    </row>
    <row r="164">
      <c r="A164" s="10">
        <v>192.0</v>
      </c>
      <c r="B164" s="10" t="s">
        <v>1032</v>
      </c>
      <c r="C164" s="10">
        <v>0.185</v>
      </c>
    </row>
    <row r="165">
      <c r="A165" s="10">
        <v>193.0</v>
      </c>
      <c r="B165" s="10" t="s">
        <v>1232</v>
      </c>
      <c r="C165" s="10">
        <v>0.036492</v>
      </c>
    </row>
    <row r="166">
      <c r="A166" s="10">
        <v>194.0</v>
      </c>
      <c r="B166" s="10" t="s">
        <v>1052</v>
      </c>
      <c r="C166" s="10">
        <v>0.058571</v>
      </c>
    </row>
    <row r="167">
      <c r="A167" s="10">
        <v>195.0</v>
      </c>
      <c r="B167" s="10" t="s">
        <v>1234</v>
      </c>
      <c r="C167" s="10">
        <v>0.087</v>
      </c>
    </row>
    <row r="168">
      <c r="A168" s="10">
        <v>196.0</v>
      </c>
      <c r="B168" s="10" t="s">
        <v>600</v>
      </c>
      <c r="C168" s="10">
        <v>0.018646</v>
      </c>
    </row>
    <row r="169">
      <c r="A169" s="10">
        <v>197.0</v>
      </c>
      <c r="B169" s="10" t="s">
        <v>474</v>
      </c>
      <c r="C169" s="10">
        <v>0.036</v>
      </c>
    </row>
    <row r="170">
      <c r="A170" s="10">
        <v>199.0</v>
      </c>
      <c r="B170" s="10" t="s">
        <v>1224</v>
      </c>
      <c r="C170" s="10">
        <v>0.107558</v>
      </c>
    </row>
    <row r="171">
      <c r="A171" s="10">
        <v>200.0</v>
      </c>
      <c r="B171" s="10" t="s">
        <v>1236</v>
      </c>
      <c r="C171" s="10">
        <v>0.074782</v>
      </c>
    </row>
    <row r="172">
      <c r="A172" s="10">
        <v>201.0</v>
      </c>
      <c r="B172" s="10" t="s">
        <v>1237</v>
      </c>
      <c r="C172" s="10" t="s">
        <v>196</v>
      </c>
    </row>
    <row r="173">
      <c r="A173" s="10">
        <v>202.0</v>
      </c>
      <c r="B173" s="10" t="s">
        <v>1238</v>
      </c>
      <c r="C173" s="10">
        <v>0.097274</v>
      </c>
    </row>
    <row r="174">
      <c r="A174" s="10">
        <v>203.0</v>
      </c>
      <c r="B174" s="10" t="s">
        <v>1239</v>
      </c>
      <c r="C174" s="10">
        <v>0.093898</v>
      </c>
    </row>
    <row r="175">
      <c r="A175" s="10">
        <v>204.0</v>
      </c>
      <c r="B175" s="10" t="s">
        <v>343</v>
      </c>
      <c r="C175" s="10">
        <v>1.52</v>
      </c>
    </row>
    <row r="176">
      <c r="A176" s="10">
        <v>205.0</v>
      </c>
      <c r="B176" s="10" t="s">
        <v>608</v>
      </c>
      <c r="C176" s="10">
        <v>0.026291</v>
      </c>
    </row>
    <row r="177">
      <c r="A177" s="10">
        <v>206.0</v>
      </c>
      <c r="B177" s="10" t="s">
        <v>517</v>
      </c>
      <c r="C177" s="10">
        <v>1.422838</v>
      </c>
    </row>
    <row r="178">
      <c r="A178" s="10">
        <v>207.0</v>
      </c>
      <c r="B178" s="10" t="s">
        <v>1242</v>
      </c>
      <c r="C178" s="10">
        <v>0.055171</v>
      </c>
    </row>
    <row r="179">
      <c r="A179" s="10">
        <v>208.0</v>
      </c>
      <c r="B179" s="10" t="s">
        <v>77</v>
      </c>
      <c r="C179" s="10">
        <v>0.57055</v>
      </c>
    </row>
    <row r="180">
      <c r="A180" s="10">
        <v>209.0</v>
      </c>
      <c r="B180" s="10" t="s">
        <v>611</v>
      </c>
      <c r="C180" s="10">
        <v>0.089</v>
      </c>
    </row>
    <row r="181">
      <c r="A181" s="10">
        <v>212.0</v>
      </c>
      <c r="B181" s="10" t="s">
        <v>1246</v>
      </c>
      <c r="C181" s="10">
        <v>0.3056</v>
      </c>
    </row>
    <row r="182">
      <c r="A182" s="10">
        <v>213.0</v>
      </c>
      <c r="B182" s="10" t="s">
        <v>490</v>
      </c>
      <c r="C182" s="10">
        <v>0.03816</v>
      </c>
    </row>
    <row r="183">
      <c r="A183" s="10">
        <v>214.0</v>
      </c>
      <c r="B183" s="10" t="s">
        <v>1247</v>
      </c>
      <c r="C183" s="10">
        <v>0.0485</v>
      </c>
    </row>
    <row r="184">
      <c r="A184" s="10">
        <v>216.0</v>
      </c>
      <c r="B184" s="10" t="s">
        <v>619</v>
      </c>
      <c r="C184" s="10">
        <v>0.005017</v>
      </c>
    </row>
    <row r="185">
      <c r="A185" s="10">
        <v>217.0</v>
      </c>
      <c r="B185" s="10" t="s">
        <v>1248</v>
      </c>
      <c r="C185" s="10">
        <v>0.04353</v>
      </c>
    </row>
    <row r="186">
      <c r="A186" s="10">
        <v>218.0</v>
      </c>
      <c r="B186" s="10" t="s">
        <v>429</v>
      </c>
      <c r="C186" s="10">
        <v>0.045</v>
      </c>
    </row>
    <row r="187">
      <c r="A187" s="10">
        <v>220.0</v>
      </c>
      <c r="B187" s="10" t="s">
        <v>1250</v>
      </c>
      <c r="C187" s="10">
        <v>0.104</v>
      </c>
    </row>
    <row r="188">
      <c r="A188" s="10">
        <v>223.0</v>
      </c>
      <c r="B188" s="10" t="s">
        <v>1251</v>
      </c>
      <c r="C188" s="10" t="s">
        <v>196</v>
      </c>
    </row>
    <row r="189">
      <c r="A189" s="10">
        <v>224.0</v>
      </c>
      <c r="B189" s="10" t="s">
        <v>1253</v>
      </c>
      <c r="C189" s="10">
        <v>0.070262</v>
      </c>
    </row>
    <row r="190">
      <c r="A190" s="10">
        <v>226.0</v>
      </c>
      <c r="B190" s="10" t="s">
        <v>166</v>
      </c>
      <c r="C190" s="10">
        <v>0.03301</v>
      </c>
    </row>
    <row r="191">
      <c r="A191" s="10">
        <v>227.0</v>
      </c>
      <c r="B191" s="10" t="s">
        <v>621</v>
      </c>
      <c r="C191" s="10">
        <v>0.102301</v>
      </c>
    </row>
    <row r="192">
      <c r="A192" s="10">
        <v>228.0</v>
      </c>
      <c r="B192" s="10" t="s">
        <v>515</v>
      </c>
      <c r="C192" s="10">
        <v>0.03555</v>
      </c>
    </row>
    <row r="193">
      <c r="A193" s="10">
        <v>229.0</v>
      </c>
      <c r="B193" s="10" t="s">
        <v>1256</v>
      </c>
      <c r="C193" s="10">
        <v>0.053</v>
      </c>
    </row>
    <row r="194">
      <c r="A194" s="10">
        <v>230.0</v>
      </c>
      <c r="B194" s="10" t="s">
        <v>1259</v>
      </c>
      <c r="C194" s="10">
        <v>0.036352</v>
      </c>
    </row>
    <row r="195">
      <c r="A195" s="10">
        <v>231.0</v>
      </c>
      <c r="B195" s="10" t="s">
        <v>1260</v>
      </c>
      <c r="C195" s="10">
        <v>0.0577</v>
      </c>
    </row>
    <row r="196">
      <c r="A196" s="10">
        <v>232.0</v>
      </c>
      <c r="B196" s="10" t="s">
        <v>629</v>
      </c>
      <c r="C196" s="10" t="s">
        <v>196</v>
      </c>
    </row>
    <row r="197">
      <c r="A197" s="10">
        <v>234.0</v>
      </c>
      <c r="B197" s="10" t="s">
        <v>1265</v>
      </c>
      <c r="C197" s="10">
        <v>0.0835</v>
      </c>
    </row>
    <row r="198">
      <c r="A198" s="10">
        <v>235.0</v>
      </c>
      <c r="B198" s="10" t="s">
        <v>1266</v>
      </c>
      <c r="C198" s="10">
        <v>0.044</v>
      </c>
    </row>
    <row r="199">
      <c r="A199" s="10">
        <v>236.0</v>
      </c>
      <c r="B199" s="10" t="s">
        <v>1267</v>
      </c>
      <c r="C199" s="10">
        <v>0.021655</v>
      </c>
    </row>
    <row r="200">
      <c r="A200" s="10">
        <v>237.0</v>
      </c>
      <c r="B200" s="10" t="s">
        <v>1268</v>
      </c>
      <c r="C200" s="10">
        <v>0.011268</v>
      </c>
    </row>
    <row r="201">
      <c r="A201" s="10">
        <v>238.0</v>
      </c>
      <c r="B201" s="10" t="s">
        <v>1269</v>
      </c>
      <c r="C201" s="10">
        <v>0.147</v>
      </c>
    </row>
    <row r="202">
      <c r="A202" s="10">
        <v>239.0</v>
      </c>
      <c r="B202" s="10" t="s">
        <v>634</v>
      </c>
      <c r="C202" s="10">
        <v>0.015407</v>
      </c>
    </row>
    <row r="203">
      <c r="A203" s="10">
        <v>240.0</v>
      </c>
      <c r="B203" s="10" t="s">
        <v>1270</v>
      </c>
      <c r="C203" s="10" t="s">
        <v>196</v>
      </c>
    </row>
    <row r="204">
      <c r="A204" s="10">
        <v>242.0</v>
      </c>
      <c r="B204" s="10" t="s">
        <v>1271</v>
      </c>
      <c r="C204" s="10">
        <v>0.015894</v>
      </c>
    </row>
    <row r="205">
      <c r="A205" s="10">
        <v>243.0</v>
      </c>
      <c r="B205" s="10" t="s">
        <v>1272</v>
      </c>
      <c r="C205" s="10">
        <v>0.0907</v>
      </c>
    </row>
    <row r="206">
      <c r="A206" s="10">
        <v>244.0</v>
      </c>
      <c r="B206" s="10" t="s">
        <v>1275</v>
      </c>
      <c r="C206" s="10">
        <v>0.029</v>
      </c>
    </row>
    <row r="207">
      <c r="A207" s="10">
        <v>245.0</v>
      </c>
      <c r="B207" s="10" t="s">
        <v>1276</v>
      </c>
      <c r="C207" s="10">
        <v>0.02939</v>
      </c>
    </row>
    <row r="208">
      <c r="A208" s="10">
        <v>246.0</v>
      </c>
      <c r="B208" s="10" t="s">
        <v>1277</v>
      </c>
      <c r="C208" s="10">
        <v>0.087657</v>
      </c>
    </row>
    <row r="209">
      <c r="A209" s="10">
        <v>247.0</v>
      </c>
      <c r="B209" s="10" t="s">
        <v>1281</v>
      </c>
      <c r="C209" s="10">
        <v>0.0181</v>
      </c>
    </row>
    <row r="210">
      <c r="A210" s="10">
        <v>250.0</v>
      </c>
      <c r="B210" s="10" t="s">
        <v>1283</v>
      </c>
      <c r="C210" s="10" t="s">
        <v>196</v>
      </c>
    </row>
    <row r="211">
      <c r="A211" s="10">
        <v>252.0</v>
      </c>
      <c r="B211" s="10" t="s">
        <v>1284</v>
      </c>
      <c r="C211" s="10">
        <v>0.01599</v>
      </c>
    </row>
    <row r="212">
      <c r="A212" s="10">
        <v>254.0</v>
      </c>
      <c r="B212" s="10" t="s">
        <v>1286</v>
      </c>
      <c r="C212" s="10">
        <v>0.0577</v>
      </c>
    </row>
    <row r="213">
      <c r="A213" s="10">
        <v>256.0</v>
      </c>
      <c r="B213" s="10" t="s">
        <v>1288</v>
      </c>
      <c r="C213" s="10">
        <v>0.045178</v>
      </c>
    </row>
    <row r="214">
      <c r="A214" s="10">
        <v>257.0</v>
      </c>
      <c r="B214" s="10" t="s">
        <v>1289</v>
      </c>
      <c r="C214" s="10" t="s">
        <v>196</v>
      </c>
    </row>
    <row r="215">
      <c r="A215" s="10">
        <v>258.0</v>
      </c>
      <c r="B215" s="10" t="s">
        <v>1437</v>
      </c>
      <c r="C215" s="10">
        <v>0.035041</v>
      </c>
    </row>
    <row r="216">
      <c r="A216" s="10">
        <v>259.0</v>
      </c>
      <c r="B216" s="10" t="s">
        <v>362</v>
      </c>
      <c r="C216" s="10">
        <v>0.314</v>
      </c>
    </row>
    <row r="217">
      <c r="A217" s="10">
        <v>260.0</v>
      </c>
      <c r="B217" s="10" t="s">
        <v>1438</v>
      </c>
      <c r="C217" s="10">
        <v>0.017505</v>
      </c>
    </row>
    <row r="218">
      <c r="A218" s="10">
        <v>261.0</v>
      </c>
      <c r="B218" s="10" t="s">
        <v>1439</v>
      </c>
      <c r="C218" s="10">
        <v>0.017879</v>
      </c>
    </row>
    <row r="219">
      <c r="A219" s="10">
        <v>262.0</v>
      </c>
      <c r="B219" s="10" t="s">
        <v>644</v>
      </c>
      <c r="C219" s="10">
        <v>0.042079</v>
      </c>
    </row>
    <row r="220">
      <c r="A220" s="10">
        <v>263.0</v>
      </c>
      <c r="B220" s="10" t="s">
        <v>1440</v>
      </c>
      <c r="C220" s="10">
        <v>0.014914</v>
      </c>
    </row>
    <row r="221">
      <c r="A221" s="10">
        <v>265.0</v>
      </c>
      <c r="B221" s="10" t="s">
        <v>1441</v>
      </c>
      <c r="C221" s="10">
        <v>0.023486</v>
      </c>
    </row>
    <row r="222">
      <c r="A222" s="10">
        <v>266.0</v>
      </c>
      <c r="B222" s="10" t="s">
        <v>651</v>
      </c>
      <c r="C222" s="10">
        <v>0.032713</v>
      </c>
    </row>
    <row r="223">
      <c r="A223" s="10">
        <v>267.0</v>
      </c>
      <c r="B223" s="10" t="s">
        <v>1442</v>
      </c>
      <c r="C223" s="10">
        <v>0.021155</v>
      </c>
    </row>
    <row r="224">
      <c r="A224" s="10">
        <v>268.0</v>
      </c>
      <c r="B224" s="10" t="s">
        <v>1443</v>
      </c>
      <c r="C224" s="10">
        <v>0.028453</v>
      </c>
    </row>
    <row r="225">
      <c r="A225" s="10">
        <v>269.0</v>
      </c>
      <c r="B225" s="10" t="s">
        <v>1444</v>
      </c>
      <c r="C225" s="10">
        <v>0.012445</v>
      </c>
    </row>
    <row r="226">
      <c r="A226" s="10">
        <v>270.0</v>
      </c>
      <c r="B226" s="10" t="s">
        <v>1445</v>
      </c>
      <c r="C226" s="10">
        <v>0.035058</v>
      </c>
    </row>
    <row r="227">
      <c r="A227" s="10">
        <v>272.0</v>
      </c>
      <c r="B227" s="10" t="s">
        <v>1446</v>
      </c>
      <c r="C227" s="10">
        <v>0.042563</v>
      </c>
    </row>
    <row r="228">
      <c r="A228" s="10">
        <v>273.0</v>
      </c>
      <c r="B228" s="10" t="s">
        <v>1323</v>
      </c>
      <c r="C228" s="10">
        <v>0.056546</v>
      </c>
    </row>
    <row r="229">
      <c r="A229" s="10">
        <v>274.0</v>
      </c>
      <c r="B229" s="10" t="s">
        <v>1447</v>
      </c>
      <c r="C229" s="10">
        <v>0.049</v>
      </c>
    </row>
    <row r="230">
      <c r="A230" s="10">
        <v>276.0</v>
      </c>
      <c r="B230" s="10" t="s">
        <v>1448</v>
      </c>
      <c r="C230" s="10">
        <v>3.1</v>
      </c>
    </row>
    <row r="231">
      <c r="A231" s="10">
        <v>277.0</v>
      </c>
      <c r="B231" s="10" t="s">
        <v>1335</v>
      </c>
      <c r="C231" s="10">
        <v>1.479</v>
      </c>
    </row>
    <row r="232">
      <c r="A232" s="10">
        <v>279.0</v>
      </c>
      <c r="B232" s="10" t="s">
        <v>659</v>
      </c>
      <c r="C232" s="10">
        <v>0.027756</v>
      </c>
    </row>
    <row r="233">
      <c r="A233" s="10">
        <v>280.0</v>
      </c>
      <c r="B233" s="10" t="s">
        <v>1451</v>
      </c>
      <c r="C233" s="10" t="s">
        <v>196</v>
      </c>
    </row>
    <row r="234">
      <c r="A234" s="10">
        <v>282.0</v>
      </c>
      <c r="B234" s="10" t="s">
        <v>1340</v>
      </c>
      <c r="C234" s="10">
        <v>2.06</v>
      </c>
    </row>
    <row r="235">
      <c r="A235" s="10">
        <v>285.0</v>
      </c>
      <c r="B235" s="10" t="s">
        <v>1454</v>
      </c>
      <c r="C235" s="10">
        <v>0.023349</v>
      </c>
    </row>
    <row r="236">
      <c r="A236" s="10">
        <v>286.0</v>
      </c>
      <c r="B236" s="10" t="s">
        <v>1455</v>
      </c>
      <c r="C236" s="10">
        <v>0.02897</v>
      </c>
    </row>
    <row r="237">
      <c r="A237" s="10">
        <v>291.0</v>
      </c>
      <c r="B237" s="10" t="s">
        <v>1456</v>
      </c>
      <c r="C237" s="10" t="s">
        <v>196</v>
      </c>
    </row>
    <row r="238">
      <c r="A238" s="10">
        <v>296.0</v>
      </c>
      <c r="B238" s="10" t="s">
        <v>81</v>
      </c>
      <c r="C238" s="10">
        <v>3.104</v>
      </c>
    </row>
    <row r="239">
      <c r="A239" s="10">
        <v>301.0</v>
      </c>
      <c r="B239" s="10" t="s">
        <v>1460</v>
      </c>
      <c r="C239" s="10">
        <v>0.009915</v>
      </c>
    </row>
    <row r="240">
      <c r="A240" s="10">
        <v>302.0</v>
      </c>
      <c r="B240" s="10" t="s">
        <v>1462</v>
      </c>
      <c r="C240" s="10" t="s">
        <v>196</v>
      </c>
    </row>
    <row r="241">
      <c r="A241" s="10">
        <v>303.0</v>
      </c>
      <c r="B241" s="10" t="s">
        <v>1486</v>
      </c>
      <c r="C241" s="10">
        <v>0.06597</v>
      </c>
    </row>
    <row r="242">
      <c r="A242" s="10">
        <v>304.0</v>
      </c>
      <c r="B242" s="10" t="s">
        <v>1487</v>
      </c>
      <c r="C242" s="10">
        <v>0.035998</v>
      </c>
    </row>
    <row r="243">
      <c r="A243" s="10">
        <v>305.0</v>
      </c>
      <c r="B243" s="10" t="s">
        <v>1488</v>
      </c>
      <c r="C243" s="10">
        <v>0.050468</v>
      </c>
    </row>
    <row r="244">
      <c r="A244" s="10">
        <v>306.0</v>
      </c>
      <c r="B244" s="10" t="s">
        <v>1348</v>
      </c>
      <c r="C244" s="10">
        <v>0.069</v>
      </c>
    </row>
    <row r="245">
      <c r="A245" s="10">
        <v>308.0</v>
      </c>
      <c r="B245" s="10" t="s">
        <v>278</v>
      </c>
      <c r="C245" s="10">
        <v>0.007789</v>
      </c>
    </row>
    <row r="246">
      <c r="A246" s="10">
        <v>309.0</v>
      </c>
      <c r="B246" s="10" t="s">
        <v>1489</v>
      </c>
      <c r="C246" s="10">
        <v>0.0585</v>
      </c>
    </row>
    <row r="247">
      <c r="A247" s="10">
        <v>310.0</v>
      </c>
      <c r="B247" s="10" t="s">
        <v>666</v>
      </c>
      <c r="C247" s="10">
        <v>0.020484</v>
      </c>
    </row>
    <row r="248">
      <c r="A248" s="10">
        <v>311.0</v>
      </c>
      <c r="B248" s="10" t="s">
        <v>87</v>
      </c>
      <c r="C248" s="10">
        <v>2.365</v>
      </c>
    </row>
    <row r="249">
      <c r="A249" s="10">
        <v>313.0</v>
      </c>
      <c r="B249" s="10" t="s">
        <v>1490</v>
      </c>
      <c r="C249" s="10">
        <v>0.03387</v>
      </c>
    </row>
    <row r="250">
      <c r="A250" s="10">
        <v>314.0</v>
      </c>
      <c r="B250" s="10" t="s">
        <v>1491</v>
      </c>
      <c r="C250" s="10">
        <v>0.1372</v>
      </c>
    </row>
    <row r="251">
      <c r="A251" s="10">
        <v>315.0</v>
      </c>
      <c r="B251" s="10" t="s">
        <v>1492</v>
      </c>
      <c r="C251" s="10">
        <v>0.1147</v>
      </c>
    </row>
    <row r="252">
      <c r="A252" s="10">
        <v>316.0</v>
      </c>
      <c r="B252" s="10" t="s">
        <v>669</v>
      </c>
      <c r="C252" s="10">
        <v>0.033</v>
      </c>
    </row>
    <row r="253">
      <c r="A253" s="10">
        <v>317.0</v>
      </c>
      <c r="B253" s="10" t="s">
        <v>1493</v>
      </c>
      <c r="C253" s="10">
        <v>0.015367</v>
      </c>
    </row>
    <row r="254">
      <c r="A254" s="10">
        <v>318.0</v>
      </c>
      <c r="B254" s="10" t="s">
        <v>1494</v>
      </c>
      <c r="C254" s="10">
        <v>0.089228</v>
      </c>
    </row>
    <row r="255">
      <c r="A255" s="10">
        <v>319.0</v>
      </c>
      <c r="B255" s="10" t="s">
        <v>1496</v>
      </c>
      <c r="C255" s="10">
        <v>0.006228</v>
      </c>
    </row>
    <row r="256">
      <c r="A256" s="10">
        <v>320.0</v>
      </c>
      <c r="B256" s="10" t="s">
        <v>1497</v>
      </c>
      <c r="C256" s="10" t="s">
        <v>196</v>
      </c>
    </row>
    <row r="257">
      <c r="A257" s="10">
        <v>321.0</v>
      </c>
      <c r="B257" s="10" t="s">
        <v>1498</v>
      </c>
      <c r="C257" s="10" t="s">
        <v>196</v>
      </c>
    </row>
    <row r="258">
      <c r="A258" s="10">
        <v>325.0</v>
      </c>
      <c r="B258" s="10" t="s">
        <v>1500</v>
      </c>
      <c r="C258" s="10">
        <v>0.013509</v>
      </c>
    </row>
    <row r="259">
      <c r="A259" s="10">
        <v>327.0</v>
      </c>
      <c r="B259" s="10" t="s">
        <v>131</v>
      </c>
      <c r="C259" s="10">
        <v>0.128889</v>
      </c>
    </row>
    <row r="260">
      <c r="A260" s="10">
        <v>328.0</v>
      </c>
      <c r="B260" s="10" t="s">
        <v>1634</v>
      </c>
      <c r="C260" s="10">
        <v>0.086</v>
      </c>
    </row>
    <row r="261">
      <c r="A261" s="10">
        <v>329.0</v>
      </c>
      <c r="B261" s="10" t="s">
        <v>1639</v>
      </c>
      <c r="C261" s="10">
        <v>0.040521</v>
      </c>
    </row>
    <row r="262">
      <c r="A262" s="10">
        <v>330.0</v>
      </c>
      <c r="B262" s="10" t="s">
        <v>1640</v>
      </c>
      <c r="C262" s="10">
        <v>0.022429</v>
      </c>
    </row>
    <row r="263">
      <c r="A263" s="10">
        <v>333.0</v>
      </c>
      <c r="B263" s="10" t="s">
        <v>1642</v>
      </c>
      <c r="C263" s="10" t="s">
        <v>196</v>
      </c>
    </row>
    <row r="264">
      <c r="A264" s="10">
        <v>334.0</v>
      </c>
      <c r="B264" s="10" t="s">
        <v>1645</v>
      </c>
      <c r="C264" s="10">
        <v>0.038517</v>
      </c>
    </row>
    <row r="265">
      <c r="A265" s="10">
        <v>335.0</v>
      </c>
      <c r="B265" s="10" t="s">
        <v>1646</v>
      </c>
      <c r="C265" s="10">
        <v>0.012769</v>
      </c>
    </row>
    <row r="266">
      <c r="A266" s="10">
        <v>337.0</v>
      </c>
      <c r="B266" s="10" t="s">
        <v>1649</v>
      </c>
      <c r="C266" s="10">
        <v>0.041332</v>
      </c>
    </row>
    <row r="267">
      <c r="A267" s="10">
        <v>340.0</v>
      </c>
      <c r="B267" s="10" t="s">
        <v>1356</v>
      </c>
      <c r="C267" s="10">
        <v>0.653</v>
      </c>
    </row>
    <row r="268">
      <c r="A268" s="10">
        <v>342.0</v>
      </c>
      <c r="B268" s="10" t="s">
        <v>1749</v>
      </c>
      <c r="C268" s="10">
        <v>0.02485</v>
      </c>
    </row>
    <row r="269">
      <c r="A269" s="10">
        <v>344.0</v>
      </c>
      <c r="B269" s="10" t="s">
        <v>1779</v>
      </c>
      <c r="C269" s="10">
        <v>0.061</v>
      </c>
    </row>
    <row r="270">
      <c r="A270" s="10">
        <v>345.0</v>
      </c>
      <c r="B270" s="10" t="s">
        <v>1780</v>
      </c>
      <c r="C270" s="10">
        <v>0.047</v>
      </c>
    </row>
    <row r="271">
      <c r="A271" s="10">
        <v>346.0</v>
      </c>
      <c r="B271" s="10" t="s">
        <v>1782</v>
      </c>
      <c r="C271" s="10">
        <v>0.035875</v>
      </c>
    </row>
    <row r="272">
      <c r="A272" s="10">
        <v>347.0</v>
      </c>
      <c r="B272" s="10" t="s">
        <v>1783</v>
      </c>
      <c r="C272" s="10">
        <v>0.018813</v>
      </c>
    </row>
    <row r="273">
      <c r="A273" s="10">
        <v>349.0</v>
      </c>
      <c r="B273" s="10" t="s">
        <v>675</v>
      </c>
      <c r="C273" s="10">
        <v>0.017122</v>
      </c>
    </row>
    <row r="274">
      <c r="A274" s="10">
        <v>350.0</v>
      </c>
      <c r="B274" s="10" t="s">
        <v>678</v>
      </c>
      <c r="C274" s="10">
        <v>0.041002</v>
      </c>
    </row>
    <row r="275">
      <c r="A275" s="10">
        <v>353.0</v>
      </c>
      <c r="B275" s="10" t="s">
        <v>1784</v>
      </c>
      <c r="C275" s="10" t="s">
        <v>196</v>
      </c>
    </row>
    <row r="276">
      <c r="A276" s="10">
        <v>354.0</v>
      </c>
      <c r="B276" s="10" t="s">
        <v>1786</v>
      </c>
      <c r="C276" s="10" t="s">
        <v>196</v>
      </c>
    </row>
    <row r="277">
      <c r="A277" s="10">
        <v>357.0</v>
      </c>
      <c r="B277" s="10" t="s">
        <v>1962</v>
      </c>
      <c r="C277" s="10">
        <v>0.07966</v>
      </c>
    </row>
    <row r="278">
      <c r="A278" s="10">
        <v>358.0</v>
      </c>
      <c r="B278" s="10" t="s">
        <v>684</v>
      </c>
      <c r="C278" s="10">
        <v>0.046909</v>
      </c>
    </row>
    <row r="279">
      <c r="A279" s="10">
        <v>360.0</v>
      </c>
      <c r="B279" s="10" t="s">
        <v>1968</v>
      </c>
      <c r="C279" s="10">
        <v>0.1108</v>
      </c>
    </row>
    <row r="280">
      <c r="A280" s="10">
        <v>361.0</v>
      </c>
      <c r="B280" s="10" t="s">
        <v>137</v>
      </c>
      <c r="C280" s="10">
        <v>0.125</v>
      </c>
    </row>
    <row r="281">
      <c r="A281" s="10">
        <v>362.0</v>
      </c>
      <c r="B281" s="10" t="s">
        <v>686</v>
      </c>
      <c r="C281" s="10">
        <v>0.015694</v>
      </c>
    </row>
    <row r="282">
      <c r="A282" s="10">
        <v>363.0</v>
      </c>
      <c r="B282" s="10" t="s">
        <v>689</v>
      </c>
      <c r="C282" s="10">
        <v>0.05598</v>
      </c>
    </row>
    <row r="283">
      <c r="A283" s="10">
        <v>366.0</v>
      </c>
      <c r="B283" s="10" t="s">
        <v>1979</v>
      </c>
      <c r="C283" s="10">
        <v>0.06144</v>
      </c>
    </row>
    <row r="284">
      <c r="A284" s="10">
        <v>368.0</v>
      </c>
      <c r="B284" s="10" t="s">
        <v>1365</v>
      </c>
      <c r="C284" s="10">
        <v>0.128</v>
      </c>
    </row>
    <row r="285">
      <c r="A285" s="10">
        <v>369.0</v>
      </c>
      <c r="B285" s="10" t="s">
        <v>1983</v>
      </c>
      <c r="C285" s="10">
        <v>0.018846</v>
      </c>
    </row>
    <row r="286">
      <c r="A286" s="10">
        <v>370.0</v>
      </c>
      <c r="B286" s="10" t="s">
        <v>1987</v>
      </c>
      <c r="C286" s="10">
        <v>0.029404</v>
      </c>
    </row>
    <row r="287">
      <c r="A287" s="10">
        <v>371.0</v>
      </c>
      <c r="B287" s="10" t="s">
        <v>1990</v>
      </c>
      <c r="C287" s="10" t="s">
        <v>196</v>
      </c>
    </row>
    <row r="288">
      <c r="A288" s="10">
        <v>372.0</v>
      </c>
      <c r="B288" s="10" t="s">
        <v>1992</v>
      </c>
      <c r="C288" s="10">
        <v>0.123</v>
      </c>
    </row>
    <row r="289">
      <c r="A289" s="10">
        <v>376.0</v>
      </c>
      <c r="B289" s="10" t="s">
        <v>694</v>
      </c>
      <c r="C289" s="10">
        <v>0.141583</v>
      </c>
    </row>
    <row r="290">
      <c r="A290" s="10">
        <v>377.0</v>
      </c>
      <c r="B290" s="10" t="s">
        <v>1998</v>
      </c>
      <c r="C290" s="10" t="s">
        <v>196</v>
      </c>
    </row>
    <row r="291">
      <c r="A291" s="10">
        <v>378.0</v>
      </c>
      <c r="B291" s="10" t="s">
        <v>2000</v>
      </c>
      <c r="C291" s="10">
        <v>0.039874</v>
      </c>
    </row>
    <row r="292">
      <c r="A292" s="10">
        <v>379.0</v>
      </c>
      <c r="B292" s="10" t="s">
        <v>2005</v>
      </c>
      <c r="C292" s="10">
        <v>0.025788</v>
      </c>
    </row>
    <row r="293">
      <c r="A293" s="10">
        <v>380.0</v>
      </c>
      <c r="B293" s="10" t="s">
        <v>2008</v>
      </c>
      <c r="C293" s="10" t="s">
        <v>196</v>
      </c>
    </row>
    <row r="294">
      <c r="A294" s="10">
        <v>381.0</v>
      </c>
      <c r="B294" s="10" t="s">
        <v>2011</v>
      </c>
      <c r="C294" s="10">
        <v>0.1182</v>
      </c>
    </row>
    <row r="295">
      <c r="A295" s="10">
        <v>382.0</v>
      </c>
      <c r="B295" s="10" t="s">
        <v>697</v>
      </c>
      <c r="C295" s="10">
        <v>0.022189</v>
      </c>
    </row>
    <row r="296">
      <c r="A296" s="10">
        <v>383.0</v>
      </c>
      <c r="B296" s="10" t="s">
        <v>2013</v>
      </c>
      <c r="C296" s="10">
        <v>0.03715</v>
      </c>
    </row>
    <row r="297">
      <c r="A297" s="10">
        <v>384.0</v>
      </c>
      <c r="B297" s="10" t="s">
        <v>2014</v>
      </c>
      <c r="C297" s="10">
        <v>0.023</v>
      </c>
    </row>
    <row r="298">
      <c r="A298" s="10">
        <v>385.0</v>
      </c>
      <c r="B298" s="10" t="s">
        <v>371</v>
      </c>
      <c r="C298" s="10">
        <v>0.015812</v>
      </c>
    </row>
    <row r="299">
      <c r="A299" s="10">
        <v>387.0</v>
      </c>
      <c r="B299" s="10" t="s">
        <v>970</v>
      </c>
      <c r="C299" s="10">
        <v>2.987498</v>
      </c>
    </row>
    <row r="300">
      <c r="A300" s="10">
        <v>389.0</v>
      </c>
      <c r="B300" s="10" t="s">
        <v>702</v>
      </c>
      <c r="C300" s="10">
        <v>0.029255</v>
      </c>
    </row>
    <row r="301">
      <c r="A301" s="10">
        <v>390.0</v>
      </c>
      <c r="B301" s="10" t="s">
        <v>2016</v>
      </c>
      <c r="C301" s="10">
        <v>0.036048</v>
      </c>
    </row>
    <row r="302">
      <c r="A302" s="10">
        <v>394.0</v>
      </c>
      <c r="B302" s="10" t="s">
        <v>706</v>
      </c>
      <c r="C302" s="10">
        <v>0.117217</v>
      </c>
    </row>
    <row r="303">
      <c r="A303" s="10">
        <v>395.0</v>
      </c>
      <c r="B303" s="10" t="s">
        <v>708</v>
      </c>
      <c r="C303" s="10">
        <v>0.051799</v>
      </c>
    </row>
    <row r="304">
      <c r="A304" s="10">
        <v>397.0</v>
      </c>
      <c r="B304" s="10" t="s">
        <v>2080</v>
      </c>
      <c r="C304" s="10">
        <v>0.021031</v>
      </c>
    </row>
    <row r="305">
      <c r="A305" s="10">
        <v>398.0</v>
      </c>
      <c r="B305" s="10" t="s">
        <v>2082</v>
      </c>
      <c r="C305" s="10">
        <v>0.04</v>
      </c>
    </row>
    <row r="306">
      <c r="A306" s="10">
        <v>399.0</v>
      </c>
      <c r="B306" s="10" t="s">
        <v>711</v>
      </c>
      <c r="C306" s="10">
        <v>0.029183</v>
      </c>
    </row>
    <row r="307">
      <c r="A307" s="10">
        <v>400.0</v>
      </c>
      <c r="B307" s="10" t="s">
        <v>714</v>
      </c>
      <c r="C307" s="10">
        <v>0.026875</v>
      </c>
    </row>
    <row r="308">
      <c r="A308" s="10">
        <v>402.0</v>
      </c>
      <c r="B308" s="10" t="s">
        <v>2084</v>
      </c>
      <c r="C308" s="10">
        <v>0.040495</v>
      </c>
    </row>
    <row r="309">
      <c r="A309" s="10">
        <v>403.0</v>
      </c>
      <c r="B309" s="10" t="s">
        <v>716</v>
      </c>
      <c r="C309" s="10" t="s">
        <v>196</v>
      </c>
    </row>
    <row r="310">
      <c r="A310" s="10">
        <v>404.0</v>
      </c>
      <c r="B310" s="10" t="s">
        <v>71</v>
      </c>
      <c r="C310" s="10">
        <v>0.013496</v>
      </c>
    </row>
    <row r="311">
      <c r="A311" s="10">
        <v>405.0</v>
      </c>
      <c r="B311" s="10" t="s">
        <v>719</v>
      </c>
      <c r="C311" s="10">
        <v>0.034434</v>
      </c>
    </row>
    <row r="312">
      <c r="A312" s="10">
        <v>406.0</v>
      </c>
      <c r="B312" s="10" t="s">
        <v>722</v>
      </c>
      <c r="C312" s="10">
        <v>0.091907</v>
      </c>
    </row>
    <row r="313">
      <c r="A313" s="10">
        <v>407.0</v>
      </c>
      <c r="B313" s="10" t="s">
        <v>1102</v>
      </c>
      <c r="C313" s="10">
        <v>3.033</v>
      </c>
    </row>
    <row r="314">
      <c r="A314" s="10">
        <v>408.0</v>
      </c>
      <c r="B314" s="10" t="s">
        <v>724</v>
      </c>
      <c r="C314" s="10">
        <v>0.023229</v>
      </c>
    </row>
    <row r="315">
      <c r="A315" s="10">
        <v>409.0</v>
      </c>
      <c r="B315" s="10" t="s">
        <v>726</v>
      </c>
      <c r="C315" s="10">
        <v>0.1</v>
      </c>
    </row>
    <row r="316">
      <c r="A316" s="10">
        <v>411.0</v>
      </c>
      <c r="B316" s="10" t="s">
        <v>2179</v>
      </c>
      <c r="C316" s="10">
        <v>0.03305</v>
      </c>
    </row>
    <row r="317">
      <c r="A317" s="10">
        <v>412.0</v>
      </c>
      <c r="B317" s="10" t="s">
        <v>2180</v>
      </c>
      <c r="C317" s="10">
        <v>0.106</v>
      </c>
    </row>
    <row r="318">
      <c r="A318" s="10">
        <v>413.0</v>
      </c>
      <c r="B318" s="10" t="s">
        <v>2181</v>
      </c>
      <c r="C318" s="10">
        <v>0.089</v>
      </c>
    </row>
    <row r="319">
      <c r="A319" s="10">
        <v>414.0</v>
      </c>
      <c r="B319" s="10" t="s">
        <v>2182</v>
      </c>
      <c r="C319" s="10">
        <v>0.034587</v>
      </c>
    </row>
    <row r="320">
      <c r="A320" s="10">
        <v>416.0</v>
      </c>
      <c r="B320" s="10" t="s">
        <v>730</v>
      </c>
      <c r="C320" s="10">
        <v>0.021815</v>
      </c>
    </row>
    <row r="321">
      <c r="A321" s="10">
        <v>418.0</v>
      </c>
      <c r="B321" s="10" t="s">
        <v>734</v>
      </c>
      <c r="C321" s="10">
        <v>0.126327</v>
      </c>
    </row>
    <row r="322">
      <c r="A322" s="10">
        <v>419.0</v>
      </c>
      <c r="B322" s="10" t="s">
        <v>1774</v>
      </c>
      <c r="C322" s="10">
        <v>0.034761</v>
      </c>
    </row>
    <row r="323">
      <c r="A323" s="10">
        <v>420.0</v>
      </c>
      <c r="B323" s="10" t="s">
        <v>737</v>
      </c>
      <c r="C323" s="10">
        <v>0.092145</v>
      </c>
    </row>
    <row r="324">
      <c r="A324" s="10">
        <v>423.0</v>
      </c>
      <c r="B324" s="10" t="s">
        <v>2183</v>
      </c>
      <c r="C324" s="10">
        <v>0.031578</v>
      </c>
    </row>
    <row r="325">
      <c r="A325" s="10">
        <v>425.0</v>
      </c>
      <c r="B325" s="10" t="s">
        <v>739</v>
      </c>
      <c r="C325" s="10">
        <v>0.19787</v>
      </c>
    </row>
    <row r="326">
      <c r="A326" s="10">
        <v>426.0</v>
      </c>
      <c r="B326" s="10" t="s">
        <v>742</v>
      </c>
      <c r="C326" s="10">
        <v>0.064715</v>
      </c>
    </row>
    <row r="327">
      <c r="A327" s="10">
        <v>428.0</v>
      </c>
      <c r="B327" s="10" t="s">
        <v>94</v>
      </c>
      <c r="C327" s="10">
        <v>2.172</v>
      </c>
    </row>
    <row r="328">
      <c r="A328" s="10">
        <v>429.0</v>
      </c>
      <c r="B328" s="10" t="s">
        <v>1479</v>
      </c>
      <c r="C328" s="10">
        <v>0.134044</v>
      </c>
    </row>
    <row r="329">
      <c r="A329" s="10">
        <v>430.0</v>
      </c>
      <c r="B329" s="10" t="s">
        <v>744</v>
      </c>
      <c r="C329" s="10">
        <v>0.053954</v>
      </c>
    </row>
    <row r="330">
      <c r="A330" s="10">
        <v>431.0</v>
      </c>
      <c r="B330" s="10" t="s">
        <v>2184</v>
      </c>
      <c r="C330" s="10">
        <v>0.137</v>
      </c>
    </row>
    <row r="331">
      <c r="A331" s="10">
        <v>432.0</v>
      </c>
      <c r="B331" s="10" t="s">
        <v>2185</v>
      </c>
      <c r="C331" s="10">
        <v>0.060631</v>
      </c>
    </row>
    <row r="332">
      <c r="A332" s="10">
        <v>434.0</v>
      </c>
      <c r="B332" s="10" t="s">
        <v>746</v>
      </c>
      <c r="C332" s="10">
        <v>0.036252</v>
      </c>
    </row>
    <row r="333">
      <c r="A333" s="10">
        <v>435.0</v>
      </c>
      <c r="B333" s="10" t="s">
        <v>2187</v>
      </c>
      <c r="C333" s="10" t="s">
        <v>196</v>
      </c>
    </row>
    <row r="334">
      <c r="A334" s="10">
        <v>436.0</v>
      </c>
      <c r="B334" s="10" t="s">
        <v>2188</v>
      </c>
      <c r="C334" s="10">
        <v>0.00467</v>
      </c>
    </row>
    <row r="335">
      <c r="A335" s="10">
        <v>437.0</v>
      </c>
      <c r="B335" s="10" t="s">
        <v>2189</v>
      </c>
      <c r="C335" s="10">
        <v>0.006054</v>
      </c>
    </row>
    <row r="336">
      <c r="A336" s="10">
        <v>439.0</v>
      </c>
      <c r="B336" s="10" t="s">
        <v>748</v>
      </c>
      <c r="C336" s="10">
        <v>0.011088</v>
      </c>
    </row>
    <row r="337">
      <c r="A337" s="10">
        <v>440.0</v>
      </c>
      <c r="B337" s="10" t="s">
        <v>750</v>
      </c>
      <c r="C337" s="10">
        <v>0.013346</v>
      </c>
    </row>
    <row r="338">
      <c r="A338" s="10">
        <v>441.0</v>
      </c>
      <c r="B338" s="10" t="s">
        <v>2191</v>
      </c>
      <c r="C338" s="10">
        <v>0.0391</v>
      </c>
    </row>
    <row r="339">
      <c r="A339" s="10">
        <v>442.0</v>
      </c>
      <c r="B339" s="10" t="s">
        <v>1795</v>
      </c>
      <c r="C339" s="10">
        <v>0.091016</v>
      </c>
    </row>
    <row r="340">
      <c r="A340" s="10">
        <v>443.0</v>
      </c>
      <c r="B340" s="10" t="s">
        <v>752</v>
      </c>
      <c r="C340" s="10">
        <v>0.037142</v>
      </c>
    </row>
    <row r="341">
      <c r="A341" s="10">
        <v>445.0</v>
      </c>
      <c r="B341" s="10" t="s">
        <v>1197</v>
      </c>
      <c r="C341" s="10">
        <v>3.2</v>
      </c>
    </row>
    <row r="342">
      <c r="A342" s="10">
        <v>446.0</v>
      </c>
      <c r="B342" s="10" t="s">
        <v>755</v>
      </c>
      <c r="C342" s="10">
        <v>0.026782</v>
      </c>
    </row>
    <row r="343">
      <c r="A343" s="10">
        <v>447.0</v>
      </c>
      <c r="B343" s="10" t="s">
        <v>2198</v>
      </c>
      <c r="C343" s="10">
        <v>0.0573</v>
      </c>
    </row>
    <row r="344">
      <c r="A344" s="10">
        <v>448.0</v>
      </c>
      <c r="B344" s="10" t="s">
        <v>1812</v>
      </c>
      <c r="C344" s="10">
        <v>0.085953</v>
      </c>
    </row>
    <row r="345">
      <c r="A345" s="10">
        <v>449.0</v>
      </c>
      <c r="B345" s="10" t="s">
        <v>16</v>
      </c>
      <c r="C345" s="10">
        <v>0.029234</v>
      </c>
    </row>
    <row r="346">
      <c r="A346" s="10">
        <v>450.0</v>
      </c>
      <c r="B346" s="10" t="s">
        <v>759</v>
      </c>
      <c r="C346" s="10">
        <v>0.0494</v>
      </c>
    </row>
    <row r="347">
      <c r="A347" s="10">
        <v>451.0</v>
      </c>
      <c r="B347" s="10" t="s">
        <v>761</v>
      </c>
      <c r="C347" s="10">
        <v>0.007539</v>
      </c>
    </row>
    <row r="348">
      <c r="A348" s="10">
        <v>453.0</v>
      </c>
      <c r="B348" s="10" t="s">
        <v>763</v>
      </c>
      <c r="C348" s="10">
        <v>0.019644</v>
      </c>
    </row>
    <row r="349">
      <c r="A349" s="10">
        <v>454.0</v>
      </c>
      <c r="B349" s="10" t="s">
        <v>1371</v>
      </c>
      <c r="C349" s="10">
        <v>0.052</v>
      </c>
    </row>
    <row r="350">
      <c r="A350" s="10">
        <v>455.0</v>
      </c>
      <c r="B350" s="10" t="s">
        <v>764</v>
      </c>
      <c r="C350" s="10">
        <v>0.032349</v>
      </c>
    </row>
    <row r="351">
      <c r="A351" s="10">
        <v>456.0</v>
      </c>
      <c r="B351" s="10" t="s">
        <v>2256</v>
      </c>
      <c r="C351" s="10">
        <v>0.042366</v>
      </c>
    </row>
    <row r="352">
      <c r="A352" s="10">
        <v>457.0</v>
      </c>
      <c r="B352" s="10" t="s">
        <v>1841</v>
      </c>
      <c r="C352" s="10">
        <v>0.063237</v>
      </c>
    </row>
    <row r="353">
      <c r="A353" s="10">
        <v>458.0</v>
      </c>
      <c r="B353" s="10" t="s">
        <v>235</v>
      </c>
      <c r="C353" s="10">
        <v>0.035291</v>
      </c>
    </row>
    <row r="354">
      <c r="A354" s="10">
        <v>459.0</v>
      </c>
      <c r="B354" s="10" t="s">
        <v>2257</v>
      </c>
      <c r="C354" s="10">
        <v>0.039</v>
      </c>
    </row>
    <row r="355">
      <c r="A355" s="10">
        <v>460.0</v>
      </c>
      <c r="B355" s="10" t="s">
        <v>767</v>
      </c>
      <c r="C355" s="10">
        <v>0.02915</v>
      </c>
    </row>
    <row r="356">
      <c r="A356" s="10">
        <v>461.0</v>
      </c>
      <c r="B356" s="10" t="s">
        <v>772</v>
      </c>
      <c r="C356" s="10">
        <v>0.026315</v>
      </c>
    </row>
    <row r="357">
      <c r="A357" s="10">
        <v>463.0</v>
      </c>
      <c r="B357" s="10" t="s">
        <v>775</v>
      </c>
      <c r="C357" s="10">
        <v>0.025611</v>
      </c>
    </row>
    <row r="358">
      <c r="A358" s="10">
        <v>465.0</v>
      </c>
      <c r="B358" s="10" t="s">
        <v>2262</v>
      </c>
      <c r="C358" s="10">
        <v>0.016285</v>
      </c>
    </row>
    <row r="359">
      <c r="A359" s="10">
        <v>466.0</v>
      </c>
      <c r="B359" s="10" t="s">
        <v>777</v>
      </c>
      <c r="C359" s="10">
        <v>0.12225</v>
      </c>
    </row>
    <row r="360">
      <c r="A360" s="10">
        <v>467.0</v>
      </c>
      <c r="B360" s="10" t="s">
        <v>780</v>
      </c>
      <c r="C360" s="10">
        <v>0.039367</v>
      </c>
    </row>
    <row r="361">
      <c r="A361" s="10">
        <v>468.0</v>
      </c>
      <c r="B361" s="10" t="s">
        <v>1867</v>
      </c>
      <c r="C361" s="10">
        <v>0.03922</v>
      </c>
    </row>
    <row r="362">
      <c r="A362" s="10">
        <v>470.0</v>
      </c>
      <c r="B362" s="10" t="s">
        <v>782</v>
      </c>
      <c r="C362" s="10">
        <v>0.021371</v>
      </c>
    </row>
    <row r="363">
      <c r="A363" s="10">
        <v>471.0</v>
      </c>
      <c r="B363" s="10" t="s">
        <v>2263</v>
      </c>
      <c r="C363" s="10">
        <v>0.00771</v>
      </c>
    </row>
    <row r="364">
      <c r="A364" s="10">
        <v>472.0</v>
      </c>
      <c r="B364" s="10" t="s">
        <v>785</v>
      </c>
      <c r="C364" s="10">
        <v>0.008486</v>
      </c>
    </row>
    <row r="365">
      <c r="A365" s="10">
        <v>473.0</v>
      </c>
      <c r="B365" s="10" t="s">
        <v>787</v>
      </c>
      <c r="C365" s="10">
        <v>0.086272</v>
      </c>
    </row>
    <row r="366">
      <c r="A366" s="10">
        <v>474.0</v>
      </c>
      <c r="B366" s="10" t="s">
        <v>2265</v>
      </c>
      <c r="C366" s="10">
        <v>0.0581</v>
      </c>
    </row>
    <row r="367">
      <c r="A367" s="10">
        <v>475.0</v>
      </c>
      <c r="B367" s="10" t="s">
        <v>794</v>
      </c>
      <c r="C367" s="10">
        <v>0.014523</v>
      </c>
    </row>
    <row r="368">
      <c r="A368" s="10">
        <v>476.0</v>
      </c>
      <c r="B368" s="10" t="s">
        <v>2267</v>
      </c>
      <c r="C368" s="10">
        <v>0.252</v>
      </c>
    </row>
    <row r="369">
      <c r="A369" s="10">
        <v>477.0</v>
      </c>
      <c r="B369" s="10" t="s">
        <v>2268</v>
      </c>
      <c r="C369" s="10">
        <v>-1.13E-4</v>
      </c>
    </row>
    <row r="370">
      <c r="A370" s="10">
        <v>478.0</v>
      </c>
      <c r="B370" s="10" t="s">
        <v>2272</v>
      </c>
      <c r="C370" s="10">
        <v>6.77E-4</v>
      </c>
    </row>
    <row r="371">
      <c r="A371" s="10">
        <v>480.0</v>
      </c>
      <c r="B371" s="10" t="s">
        <v>803</v>
      </c>
      <c r="C371" s="10">
        <v>0.007976</v>
      </c>
    </row>
    <row r="372">
      <c r="A372" s="10">
        <v>481.0</v>
      </c>
      <c r="B372" s="10" t="s">
        <v>806</v>
      </c>
      <c r="C372" s="10">
        <v>0.035428</v>
      </c>
    </row>
    <row r="373">
      <c r="A373" s="10">
        <v>482.0</v>
      </c>
      <c r="B373" s="10" t="s">
        <v>2274</v>
      </c>
      <c r="C373" s="10">
        <v>0.037</v>
      </c>
    </row>
    <row r="374">
      <c r="A374" s="10">
        <v>483.0</v>
      </c>
      <c r="B374" s="10" t="s">
        <v>809</v>
      </c>
      <c r="C374" s="10">
        <v>0.184925</v>
      </c>
    </row>
    <row r="375">
      <c r="A375" s="10">
        <v>484.0</v>
      </c>
      <c r="B375" s="10" t="s">
        <v>811</v>
      </c>
      <c r="C375" s="10">
        <v>0.003723</v>
      </c>
    </row>
    <row r="376">
      <c r="A376" s="10">
        <v>485.0</v>
      </c>
      <c r="B376" s="10" t="s">
        <v>2372</v>
      </c>
      <c r="C376" s="10">
        <v>0.023673</v>
      </c>
    </row>
    <row r="377">
      <c r="A377" s="10">
        <v>486.0</v>
      </c>
      <c r="B377" s="10" t="s">
        <v>2134</v>
      </c>
      <c r="C377" s="10">
        <v>0.012816</v>
      </c>
    </row>
    <row r="378">
      <c r="A378" s="10">
        <v>487.0</v>
      </c>
      <c r="B378" s="10" t="s">
        <v>2377</v>
      </c>
      <c r="C378" s="10" t="s">
        <v>196</v>
      </c>
    </row>
    <row r="379">
      <c r="A379" s="10">
        <v>488.0</v>
      </c>
      <c r="B379" s="10" t="s">
        <v>2148</v>
      </c>
      <c r="C379" s="10">
        <v>0.057253</v>
      </c>
    </row>
    <row r="380">
      <c r="A380" s="10">
        <v>489.0</v>
      </c>
      <c r="B380" s="10" t="s">
        <v>2397</v>
      </c>
      <c r="C380" s="10">
        <v>0.033537</v>
      </c>
    </row>
    <row r="381">
      <c r="A381" s="10">
        <v>492.0</v>
      </c>
      <c r="B381" s="10" t="s">
        <v>2400</v>
      </c>
      <c r="C381" s="10">
        <v>0.028453</v>
      </c>
    </row>
    <row r="382">
      <c r="A382" s="10">
        <v>493.0</v>
      </c>
      <c r="B382" s="10" t="s">
        <v>2401</v>
      </c>
      <c r="C382" s="10">
        <v>0.0408</v>
      </c>
    </row>
    <row r="383">
      <c r="A383" s="10">
        <v>495.0</v>
      </c>
      <c r="B383" s="10" t="s">
        <v>2402</v>
      </c>
      <c r="C383" s="10">
        <v>0.0602</v>
      </c>
    </row>
    <row r="384">
      <c r="A384" s="10">
        <v>496.0</v>
      </c>
      <c r="B384" s="10" t="s">
        <v>2168</v>
      </c>
      <c r="C384" s="10">
        <v>0.040845</v>
      </c>
    </row>
    <row r="385">
      <c r="A385" s="10">
        <v>497.0</v>
      </c>
      <c r="B385" s="10" t="s">
        <v>814</v>
      </c>
      <c r="C385" s="10">
        <v>0.003859</v>
      </c>
    </row>
    <row r="386">
      <c r="A386" s="10">
        <v>498.0</v>
      </c>
      <c r="B386" s="10" t="s">
        <v>819</v>
      </c>
      <c r="C386" s="10">
        <v>0.01515</v>
      </c>
    </row>
    <row r="387">
      <c r="A387" s="10">
        <v>499.0</v>
      </c>
      <c r="B387" s="10" t="s">
        <v>2470</v>
      </c>
      <c r="C387" s="10">
        <v>0.019323</v>
      </c>
    </row>
    <row r="388">
      <c r="A388" s="10">
        <v>500.0</v>
      </c>
      <c r="B388" s="10" t="s">
        <v>140</v>
      </c>
      <c r="C388" s="10">
        <v>0.360403</v>
      </c>
    </row>
    <row r="389">
      <c r="A389" s="10">
        <v>501.0</v>
      </c>
      <c r="B389" s="10" t="s">
        <v>823</v>
      </c>
      <c r="C389" s="10">
        <v>0.08582</v>
      </c>
    </row>
    <row r="390">
      <c r="A390" s="10">
        <v>502.0</v>
      </c>
      <c r="B390" s="10" t="s">
        <v>2471</v>
      </c>
      <c r="C390" s="10">
        <v>0.010674</v>
      </c>
    </row>
    <row r="391">
      <c r="A391" s="10">
        <v>503.0</v>
      </c>
      <c r="B391" s="10" t="s">
        <v>827</v>
      </c>
      <c r="C391" s="10">
        <v>0.012088</v>
      </c>
    </row>
    <row r="392">
      <c r="A392" s="10">
        <v>504.0</v>
      </c>
      <c r="B392" s="10" t="s">
        <v>2473</v>
      </c>
      <c r="C392" s="10">
        <v>0.022019</v>
      </c>
    </row>
    <row r="393">
      <c r="A393" s="10">
        <v>505.0</v>
      </c>
      <c r="B393" s="10" t="s">
        <v>2474</v>
      </c>
      <c r="C393" s="10">
        <v>0.06436</v>
      </c>
    </row>
    <row r="394">
      <c r="A394" s="10">
        <v>507.0</v>
      </c>
      <c r="B394" s="10" t="s">
        <v>2475</v>
      </c>
      <c r="C394" s="10">
        <v>0.06</v>
      </c>
    </row>
    <row r="395">
      <c r="A395" s="10">
        <v>509.0</v>
      </c>
      <c r="B395" s="10" t="s">
        <v>2226</v>
      </c>
      <c r="C395" s="10">
        <v>0.023923</v>
      </c>
    </row>
    <row r="396">
      <c r="A396" s="10">
        <v>510.0</v>
      </c>
      <c r="B396" s="10" t="s">
        <v>2476</v>
      </c>
      <c r="C396" s="10" t="s">
        <v>196</v>
      </c>
    </row>
    <row r="397">
      <c r="A397" s="10">
        <v>511.0</v>
      </c>
      <c r="B397" s="10" t="s">
        <v>2477</v>
      </c>
      <c r="C397" s="10">
        <v>0.0952</v>
      </c>
    </row>
    <row r="398">
      <c r="A398" s="10">
        <v>512.0</v>
      </c>
      <c r="B398" s="10" t="s">
        <v>832</v>
      </c>
      <c r="C398" s="10">
        <v>0.047736</v>
      </c>
    </row>
    <row r="399">
      <c r="A399" s="10">
        <v>513.0</v>
      </c>
      <c r="B399" s="10" t="s">
        <v>1305</v>
      </c>
      <c r="C399" s="10">
        <v>0.033577</v>
      </c>
    </row>
    <row r="400">
      <c r="A400" s="10">
        <v>515.0</v>
      </c>
      <c r="B400" s="10" t="s">
        <v>835</v>
      </c>
      <c r="C400" s="10">
        <v>0.025881</v>
      </c>
    </row>
    <row r="401">
      <c r="A401" s="10">
        <v>517.0</v>
      </c>
      <c r="B401" s="10" t="s">
        <v>840</v>
      </c>
      <c r="C401" s="10">
        <v>0.020591</v>
      </c>
    </row>
    <row r="402">
      <c r="A402" s="10">
        <v>518.0</v>
      </c>
      <c r="B402" s="10" t="s">
        <v>95</v>
      </c>
      <c r="C402" s="10">
        <v>0.012509</v>
      </c>
    </row>
    <row r="403">
      <c r="A403" s="10">
        <v>519.0</v>
      </c>
      <c r="B403" s="10" t="s">
        <v>843</v>
      </c>
      <c r="C403" s="10">
        <v>0.032756</v>
      </c>
    </row>
    <row r="404">
      <c r="A404" s="10">
        <v>520.0</v>
      </c>
      <c r="B404" s="10" t="s">
        <v>846</v>
      </c>
      <c r="C404" s="10">
        <v>0.017522</v>
      </c>
    </row>
    <row r="405">
      <c r="A405" s="10">
        <v>521.0</v>
      </c>
      <c r="B405" s="10" t="s">
        <v>2582</v>
      </c>
      <c r="C405" s="10">
        <v>0.018266</v>
      </c>
    </row>
    <row r="406">
      <c r="A406" s="10">
        <v>522.0</v>
      </c>
      <c r="B406" s="10" t="s">
        <v>849</v>
      </c>
      <c r="C406" s="10">
        <v>0.087835</v>
      </c>
    </row>
    <row r="407">
      <c r="A407" s="10">
        <v>523.0</v>
      </c>
      <c r="B407" s="10" t="s">
        <v>852</v>
      </c>
      <c r="C407" s="10">
        <v>0.083627</v>
      </c>
    </row>
    <row r="408">
      <c r="A408" s="10">
        <v>524.0</v>
      </c>
      <c r="B408" s="10" t="s">
        <v>854</v>
      </c>
      <c r="C408" s="10">
        <v>0.035645</v>
      </c>
    </row>
    <row r="409">
      <c r="A409" s="10">
        <v>525.0</v>
      </c>
      <c r="B409" s="10" t="s">
        <v>859</v>
      </c>
      <c r="C409" s="10">
        <v>0.073875</v>
      </c>
    </row>
    <row r="410">
      <c r="A410" s="10">
        <v>526.0</v>
      </c>
      <c r="B410" s="10" t="s">
        <v>144</v>
      </c>
      <c r="C410" s="10">
        <v>0.186</v>
      </c>
    </row>
    <row r="411">
      <c r="A411" s="10">
        <v>527.0</v>
      </c>
      <c r="B411" s="10" t="s">
        <v>1122</v>
      </c>
      <c r="C411" s="10">
        <v>0.030021</v>
      </c>
    </row>
    <row r="412">
      <c r="A412" s="10">
        <v>528.0</v>
      </c>
      <c r="B412" s="10" t="s">
        <v>861</v>
      </c>
      <c r="C412" s="10">
        <v>0.047662</v>
      </c>
    </row>
    <row r="413">
      <c r="A413" s="10">
        <v>529.0</v>
      </c>
      <c r="B413" s="10" t="s">
        <v>863</v>
      </c>
      <c r="C413" s="10" t="s">
        <v>196</v>
      </c>
    </row>
    <row r="414">
      <c r="A414" s="10">
        <v>530.0</v>
      </c>
      <c r="B414" s="10" t="s">
        <v>865</v>
      </c>
      <c r="C414" s="10">
        <v>0.008836</v>
      </c>
    </row>
    <row r="415">
      <c r="A415" s="10">
        <v>531.0</v>
      </c>
      <c r="B415" s="10" t="s">
        <v>2271</v>
      </c>
      <c r="C415" s="10">
        <v>0.024013</v>
      </c>
    </row>
    <row r="416">
      <c r="A416" s="10">
        <v>532.0</v>
      </c>
      <c r="B416" s="10" t="s">
        <v>867</v>
      </c>
      <c r="C416" s="10">
        <v>0.02923</v>
      </c>
    </row>
    <row r="417">
      <c r="A417" s="10">
        <v>533.0</v>
      </c>
      <c r="B417" s="10" t="s">
        <v>2588</v>
      </c>
      <c r="C417" s="10">
        <v>0.026151</v>
      </c>
    </row>
    <row r="418">
      <c r="A418" s="10">
        <v>534.0</v>
      </c>
      <c r="B418" s="10" t="s">
        <v>2589</v>
      </c>
      <c r="C418" s="10">
        <v>0.037212</v>
      </c>
    </row>
    <row r="419">
      <c r="A419" s="10">
        <v>535.0</v>
      </c>
      <c r="B419" s="10" t="s">
        <v>869</v>
      </c>
      <c r="C419" s="10">
        <v>0.071212</v>
      </c>
    </row>
    <row r="420">
      <c r="A420" s="10">
        <v>537.0</v>
      </c>
      <c r="B420" s="10" t="s">
        <v>872</v>
      </c>
      <c r="C420" s="10">
        <v>0.107357</v>
      </c>
    </row>
    <row r="421">
      <c r="A421" s="10">
        <v>538.0</v>
      </c>
      <c r="B421" s="10" t="s">
        <v>2279</v>
      </c>
      <c r="C421" s="10">
        <v>0.056576</v>
      </c>
    </row>
    <row r="422">
      <c r="A422" s="10">
        <v>542.0</v>
      </c>
      <c r="B422" s="10" t="s">
        <v>875</v>
      </c>
      <c r="C422" s="10">
        <v>0.021091</v>
      </c>
    </row>
    <row r="423">
      <c r="A423" s="10">
        <v>543.0</v>
      </c>
      <c r="B423" s="10" t="s">
        <v>2591</v>
      </c>
      <c r="C423" s="10">
        <v>0.032268</v>
      </c>
    </row>
    <row r="424">
      <c r="A424" s="10">
        <v>544.0</v>
      </c>
      <c r="B424" s="10" t="s">
        <v>2609</v>
      </c>
      <c r="C424" s="10">
        <v>0.1055</v>
      </c>
    </row>
    <row r="425">
      <c r="A425" s="10">
        <v>545.0</v>
      </c>
      <c r="B425" s="10" t="s">
        <v>521</v>
      </c>
      <c r="C425" s="10">
        <v>1.184</v>
      </c>
    </row>
    <row r="426">
      <c r="A426" s="10">
        <v>547.0</v>
      </c>
      <c r="B426" s="10" t="s">
        <v>2610</v>
      </c>
      <c r="C426" s="10">
        <v>0.654</v>
      </c>
    </row>
    <row r="427">
      <c r="A427" s="10">
        <v>548.0</v>
      </c>
      <c r="B427" s="10" t="s">
        <v>879</v>
      </c>
      <c r="C427" s="10">
        <v>0.003312</v>
      </c>
    </row>
    <row r="428">
      <c r="A428" s="10">
        <v>549.0</v>
      </c>
      <c r="B428" s="10" t="s">
        <v>881</v>
      </c>
      <c r="C428" s="10">
        <v>0.044037</v>
      </c>
    </row>
    <row r="429">
      <c r="A429" s="10">
        <v>550.0</v>
      </c>
      <c r="B429" s="10" t="s">
        <v>883</v>
      </c>
      <c r="C429" s="10">
        <v>0.539667</v>
      </c>
    </row>
    <row r="430">
      <c r="A430" s="10">
        <v>551.0</v>
      </c>
      <c r="B430" s="10" t="s">
        <v>150</v>
      </c>
      <c r="C430" s="10">
        <v>0.134232</v>
      </c>
    </row>
    <row r="431">
      <c r="A431" s="10">
        <v>552.0</v>
      </c>
      <c r="B431" s="10" t="s">
        <v>887</v>
      </c>
      <c r="C431" s="10">
        <v>0.029717</v>
      </c>
    </row>
    <row r="432">
      <c r="A432" s="10">
        <v>553.0</v>
      </c>
      <c r="B432" s="10" t="s">
        <v>2618</v>
      </c>
      <c r="C432" s="10">
        <v>0.014</v>
      </c>
    </row>
    <row r="433">
      <c r="A433" s="10">
        <v>554.0</v>
      </c>
      <c r="B433" s="10" t="s">
        <v>890</v>
      </c>
      <c r="C433" s="10">
        <v>0.025356</v>
      </c>
    </row>
    <row r="434">
      <c r="A434" s="10">
        <v>555.0</v>
      </c>
      <c r="B434" s="10" t="s">
        <v>892</v>
      </c>
      <c r="C434" s="10">
        <v>0.219514</v>
      </c>
    </row>
    <row r="435">
      <c r="A435" s="10">
        <v>556.0</v>
      </c>
      <c r="B435" s="10" t="s">
        <v>894</v>
      </c>
      <c r="C435" s="10">
        <v>0.0601</v>
      </c>
    </row>
    <row r="436">
      <c r="A436" s="10">
        <v>557.0</v>
      </c>
      <c r="B436" s="10" t="s">
        <v>896</v>
      </c>
      <c r="C436" s="10">
        <v>0.027</v>
      </c>
    </row>
    <row r="437">
      <c r="A437" s="10">
        <v>558.0</v>
      </c>
      <c r="B437" s="10" t="s">
        <v>43</v>
      </c>
      <c r="C437" s="10">
        <v>0.00973</v>
      </c>
    </row>
    <row r="438">
      <c r="A438" s="10">
        <v>560.0</v>
      </c>
      <c r="B438" s="10" t="s">
        <v>2623</v>
      </c>
      <c r="C438" s="10">
        <v>0.008933</v>
      </c>
    </row>
    <row r="439">
      <c r="A439" s="10">
        <v>561.0</v>
      </c>
      <c r="B439" s="10" t="s">
        <v>899</v>
      </c>
      <c r="C439" s="10">
        <v>0.0632</v>
      </c>
    </row>
    <row r="440">
      <c r="A440" s="10">
        <v>562.0</v>
      </c>
      <c r="B440" s="10" t="s">
        <v>2625</v>
      </c>
      <c r="C440" s="10">
        <v>0.020904</v>
      </c>
    </row>
    <row r="441">
      <c r="A441" s="10">
        <v>565.0</v>
      </c>
      <c r="B441" s="10" t="s">
        <v>902</v>
      </c>
      <c r="C441" s="10">
        <v>0.03806</v>
      </c>
    </row>
    <row r="442">
      <c r="A442" s="10">
        <v>566.0</v>
      </c>
      <c r="B442" s="10" t="s">
        <v>2626</v>
      </c>
      <c r="C442" s="10">
        <v>0.006518</v>
      </c>
    </row>
    <row r="443">
      <c r="A443" s="10">
        <v>567.0</v>
      </c>
      <c r="B443" s="10" t="s">
        <v>906</v>
      </c>
      <c r="C443" s="10">
        <v>0.032949</v>
      </c>
    </row>
    <row r="444">
      <c r="A444" s="10">
        <v>568.0</v>
      </c>
      <c r="B444" s="10" t="s">
        <v>2627</v>
      </c>
      <c r="C444" s="10">
        <v>0.009937</v>
      </c>
    </row>
    <row r="445">
      <c r="A445" s="10">
        <v>569.0</v>
      </c>
      <c r="B445" s="10" t="s">
        <v>1382</v>
      </c>
      <c r="C445" s="10">
        <v>0.244</v>
      </c>
    </row>
    <row r="446">
      <c r="A446" s="10">
        <v>572.0</v>
      </c>
      <c r="B446" s="10" t="s">
        <v>909</v>
      </c>
      <c r="C446" s="10">
        <v>0.068831</v>
      </c>
    </row>
    <row r="447">
      <c r="A447" s="10">
        <v>573.0</v>
      </c>
      <c r="B447" s="10" t="s">
        <v>2628</v>
      </c>
      <c r="C447" s="10">
        <v>0.023016</v>
      </c>
    </row>
    <row r="448">
      <c r="A448" s="10">
        <v>574.0</v>
      </c>
      <c r="B448" s="10" t="s">
        <v>2629</v>
      </c>
      <c r="C448" s="10">
        <v>0.0845</v>
      </c>
    </row>
    <row r="449">
      <c r="A449" s="10">
        <v>575.0</v>
      </c>
      <c r="B449" s="10" t="s">
        <v>911</v>
      </c>
      <c r="C449" s="10">
        <v>0.095076</v>
      </c>
    </row>
    <row r="450">
      <c r="A450" s="10">
        <v>576.0</v>
      </c>
      <c r="B450" s="10" t="s">
        <v>913</v>
      </c>
      <c r="C450" s="10">
        <v>0.049</v>
      </c>
    </row>
    <row r="451">
      <c r="A451" s="10">
        <v>577.0</v>
      </c>
      <c r="B451" s="10" t="s">
        <v>2630</v>
      </c>
      <c r="C451" s="10">
        <v>0.018816</v>
      </c>
    </row>
    <row r="452">
      <c r="A452" s="10">
        <v>578.0</v>
      </c>
      <c r="B452" s="10" t="s">
        <v>336</v>
      </c>
      <c r="C452" s="10">
        <v>0.333664</v>
      </c>
    </row>
    <row r="453">
      <c r="A453" s="10">
        <v>579.0</v>
      </c>
      <c r="B453" s="10" t="s">
        <v>917</v>
      </c>
      <c r="C453" s="10">
        <v>0.003496</v>
      </c>
    </row>
    <row r="454">
      <c r="A454" s="10">
        <v>580.0</v>
      </c>
      <c r="B454" s="10" t="s">
        <v>919</v>
      </c>
      <c r="C454" s="10">
        <v>0.031199</v>
      </c>
    </row>
    <row r="455">
      <c r="A455" s="10">
        <v>581.0</v>
      </c>
      <c r="B455" s="10" t="s">
        <v>2385</v>
      </c>
      <c r="C455" s="10">
        <v>0.45</v>
      </c>
    </row>
    <row r="456">
      <c r="A456" s="10">
        <v>582.0</v>
      </c>
      <c r="B456" s="10" t="s">
        <v>921</v>
      </c>
      <c r="C456" s="10">
        <v>0.036045</v>
      </c>
    </row>
    <row r="457">
      <c r="A457" s="10">
        <v>583.0</v>
      </c>
      <c r="B457" s="10" t="s">
        <v>923</v>
      </c>
      <c r="C457" s="10">
        <v>0.01956</v>
      </c>
    </row>
    <row r="458">
      <c r="A458" s="10">
        <v>584.0</v>
      </c>
      <c r="B458" s="10" t="s">
        <v>925</v>
      </c>
      <c r="C458" s="10">
        <v>0.027966</v>
      </c>
    </row>
    <row r="459">
      <c r="A459" s="10">
        <v>585.0</v>
      </c>
      <c r="B459" s="10" t="s">
        <v>927</v>
      </c>
      <c r="C459" s="10">
        <v>0.002336</v>
      </c>
    </row>
    <row r="460">
      <c r="A460" s="10">
        <v>586.0</v>
      </c>
      <c r="B460" s="10" t="s">
        <v>929</v>
      </c>
      <c r="C460" s="10">
        <v>0.022445</v>
      </c>
    </row>
    <row r="461">
      <c r="A461" s="10">
        <v>587.0</v>
      </c>
      <c r="B461" s="10" t="s">
        <v>931</v>
      </c>
      <c r="C461" s="10">
        <v>0.1653</v>
      </c>
    </row>
    <row r="462">
      <c r="A462" s="10">
        <v>588.0</v>
      </c>
      <c r="B462" s="10" t="s">
        <v>936</v>
      </c>
      <c r="C462" s="10">
        <v>0.024997</v>
      </c>
    </row>
    <row r="463">
      <c r="A463" s="10">
        <v>589.0</v>
      </c>
      <c r="B463" s="10" t="s">
        <v>938</v>
      </c>
      <c r="C463" s="10">
        <v>0.063091</v>
      </c>
    </row>
    <row r="464">
      <c r="A464" s="10">
        <v>590.0</v>
      </c>
      <c r="B464" s="10" t="s">
        <v>940</v>
      </c>
      <c r="C464" s="10">
        <v>0.002823</v>
      </c>
    </row>
    <row r="465">
      <c r="A465" s="10">
        <v>591.0</v>
      </c>
      <c r="B465" s="10" t="s">
        <v>942</v>
      </c>
      <c r="C465" s="10">
        <v>0.079057</v>
      </c>
    </row>
    <row r="466">
      <c r="A466" s="10">
        <v>592.0</v>
      </c>
      <c r="B466" s="10" t="s">
        <v>944</v>
      </c>
      <c r="C466" s="10">
        <v>0.02422</v>
      </c>
    </row>
    <row r="467">
      <c r="A467" s="10">
        <v>593.0</v>
      </c>
      <c r="B467" s="10" t="s">
        <v>946</v>
      </c>
      <c r="C467" s="10">
        <v>0.002962</v>
      </c>
    </row>
    <row r="468">
      <c r="A468" s="10">
        <v>594.0</v>
      </c>
      <c r="B468" s="10" t="s">
        <v>2398</v>
      </c>
      <c r="C468" s="10">
        <v>0.031532</v>
      </c>
    </row>
    <row r="469">
      <c r="A469" s="10">
        <v>595.0</v>
      </c>
      <c r="B469" s="10" t="s">
        <v>948</v>
      </c>
      <c r="C469" s="10">
        <v>0.003319</v>
      </c>
    </row>
    <row r="470">
      <c r="A470" s="10">
        <v>596.0</v>
      </c>
      <c r="B470" s="10" t="s">
        <v>951</v>
      </c>
      <c r="C470" s="10">
        <v>0.022792</v>
      </c>
    </row>
    <row r="471">
      <c r="A471" s="10">
        <v>597.0</v>
      </c>
      <c r="B471" s="10" t="s">
        <v>953</v>
      </c>
      <c r="C471" s="10">
        <v>0.061016</v>
      </c>
    </row>
    <row r="472">
      <c r="A472" s="10">
        <v>599.0</v>
      </c>
      <c r="B472" s="10" t="s">
        <v>2679</v>
      </c>
      <c r="C472" s="10">
        <v>0.006992</v>
      </c>
    </row>
    <row r="473">
      <c r="A473" s="10">
        <v>600.0</v>
      </c>
      <c r="B473" s="10" t="s">
        <v>955</v>
      </c>
      <c r="C473" s="10">
        <v>0.024895</v>
      </c>
    </row>
    <row r="474">
      <c r="A474" s="10">
        <v>601.0</v>
      </c>
      <c r="B474" s="10" t="s">
        <v>1200</v>
      </c>
      <c r="C474" s="10">
        <v>2.516233</v>
      </c>
    </row>
    <row r="475">
      <c r="A475" s="10">
        <v>604.0</v>
      </c>
      <c r="B475" s="10" t="s">
        <v>2686</v>
      </c>
      <c r="C475" s="10">
        <v>0.066</v>
      </c>
    </row>
    <row r="476">
      <c r="A476" s="10">
        <v>605.0</v>
      </c>
      <c r="B476" s="10" t="s">
        <v>958</v>
      </c>
      <c r="C476" s="10">
        <v>0.064</v>
      </c>
    </row>
    <row r="477">
      <c r="A477" s="10">
        <v>606.0</v>
      </c>
      <c r="B477" s="10" t="s">
        <v>2417</v>
      </c>
      <c r="C477" s="10">
        <v>0.039714</v>
      </c>
    </row>
    <row r="478">
      <c r="A478" s="10">
        <v>607.0</v>
      </c>
      <c r="B478" s="10" t="s">
        <v>961</v>
      </c>
      <c r="C478" s="10">
        <v>0.008039</v>
      </c>
    </row>
    <row r="479">
      <c r="A479" s="10">
        <v>608.0</v>
      </c>
      <c r="B479" s="10" t="s">
        <v>965</v>
      </c>
      <c r="C479" s="10">
        <v>0.012929</v>
      </c>
    </row>
    <row r="480">
      <c r="A480" s="10">
        <v>609.0</v>
      </c>
      <c r="B480" s="10" t="s">
        <v>2689</v>
      </c>
      <c r="C480" s="10">
        <v>0.001494</v>
      </c>
    </row>
    <row r="481">
      <c r="A481" s="10">
        <v>610.0</v>
      </c>
      <c r="B481" s="10" t="s">
        <v>1105</v>
      </c>
      <c r="C481" s="10">
        <v>0.183648</v>
      </c>
    </row>
    <row r="482">
      <c r="A482" s="10">
        <v>611.0</v>
      </c>
      <c r="B482" s="10" t="s">
        <v>976</v>
      </c>
      <c r="C482" s="10">
        <v>0.070846</v>
      </c>
    </row>
    <row r="483">
      <c r="A483" s="10">
        <v>612.0</v>
      </c>
      <c r="B483" s="10" t="s">
        <v>309</v>
      </c>
      <c r="C483" s="10">
        <v>0.966</v>
      </c>
    </row>
    <row r="484">
      <c r="A484" s="10">
        <v>613.0</v>
      </c>
      <c r="B484" s="10" t="s">
        <v>979</v>
      </c>
      <c r="C484" s="10">
        <v>0.023433</v>
      </c>
    </row>
    <row r="485">
      <c r="A485" s="10">
        <v>614.0</v>
      </c>
      <c r="B485" s="10" t="s">
        <v>983</v>
      </c>
      <c r="C485" s="10">
        <v>0.432</v>
      </c>
    </row>
    <row r="486">
      <c r="A486" s="10">
        <v>615.0</v>
      </c>
      <c r="B486" s="10" t="s">
        <v>208</v>
      </c>
      <c r="C486" s="10">
        <v>0.008419</v>
      </c>
    </row>
    <row r="487">
      <c r="A487" s="10">
        <v>616.0</v>
      </c>
      <c r="B487" s="10" t="s">
        <v>1209</v>
      </c>
      <c r="C487" s="10">
        <v>0.001064</v>
      </c>
    </row>
    <row r="488">
      <c r="A488" s="10">
        <v>619.0</v>
      </c>
      <c r="B488" s="10" t="s">
        <v>171</v>
      </c>
      <c r="C488" s="10">
        <v>0.158339</v>
      </c>
    </row>
    <row r="489">
      <c r="A489" s="10">
        <v>621.0</v>
      </c>
      <c r="B489" s="10" t="s">
        <v>2695</v>
      </c>
      <c r="C489" s="10">
        <v>0.010377</v>
      </c>
    </row>
    <row r="490">
      <c r="A490" s="10">
        <v>622.0</v>
      </c>
      <c r="B490" s="10" t="s">
        <v>2439</v>
      </c>
      <c r="C490" s="10">
        <v>0.027652</v>
      </c>
    </row>
    <row r="491">
      <c r="A491" s="10">
        <v>623.0</v>
      </c>
      <c r="B491" s="10" t="s">
        <v>1043</v>
      </c>
      <c r="C491" s="10">
        <v>0.06301</v>
      </c>
    </row>
    <row r="492">
      <c r="A492" s="10">
        <v>624.0</v>
      </c>
      <c r="B492" s="10" t="s">
        <v>2696</v>
      </c>
      <c r="C492" s="10">
        <v>0.1</v>
      </c>
    </row>
    <row r="493">
      <c r="A493" s="10">
        <v>626.0</v>
      </c>
      <c r="B493" s="10" t="s">
        <v>1057</v>
      </c>
      <c r="C493" s="10">
        <v>0.011801</v>
      </c>
    </row>
    <row r="494">
      <c r="A494" s="10">
        <v>628.0</v>
      </c>
      <c r="B494" s="10" t="s">
        <v>1061</v>
      </c>
      <c r="C494" s="10">
        <v>0.032082</v>
      </c>
    </row>
    <row r="495">
      <c r="A495" s="10">
        <v>629.0</v>
      </c>
      <c r="B495" s="10" t="s">
        <v>1064</v>
      </c>
      <c r="C495" s="10">
        <v>0.025024</v>
      </c>
    </row>
    <row r="496">
      <c r="A496" s="10">
        <v>630.0</v>
      </c>
      <c r="B496" s="10" t="s">
        <v>1067</v>
      </c>
      <c r="C496" s="10">
        <v>0.036675</v>
      </c>
    </row>
    <row r="497">
      <c r="A497" s="10">
        <v>631.0</v>
      </c>
      <c r="B497" s="10" t="s">
        <v>1070</v>
      </c>
      <c r="C497" s="10">
        <v>0.009</v>
      </c>
    </row>
    <row r="498">
      <c r="A498" s="10">
        <v>632.0</v>
      </c>
      <c r="B498" s="10" t="s">
        <v>1079</v>
      </c>
      <c r="C498" s="10">
        <v>0.043067</v>
      </c>
    </row>
    <row r="499">
      <c r="A499" s="10">
        <v>633.0</v>
      </c>
      <c r="B499" s="10" t="s">
        <v>1083</v>
      </c>
      <c r="C499" s="10">
        <v>0.023106</v>
      </c>
    </row>
    <row r="500">
      <c r="A500" s="10">
        <v>634.0</v>
      </c>
      <c r="B500" s="10" t="s">
        <v>2698</v>
      </c>
      <c r="C500" s="10">
        <v>0.054988</v>
      </c>
    </row>
    <row r="501">
      <c r="A501" s="10">
        <v>635.0</v>
      </c>
      <c r="B501" s="10" t="s">
        <v>1085</v>
      </c>
      <c r="C501" s="10">
        <v>0.056596</v>
      </c>
    </row>
    <row r="502">
      <c r="A502" s="10">
        <v>636.0</v>
      </c>
      <c r="B502" s="10" t="s">
        <v>2700</v>
      </c>
      <c r="C502" s="10">
        <v>0.02443</v>
      </c>
    </row>
    <row r="503">
      <c r="A503" s="10">
        <v>638.0</v>
      </c>
      <c r="B503" s="10" t="s">
        <v>1249</v>
      </c>
      <c r="C503" s="10">
        <v>0.016735</v>
      </c>
    </row>
    <row r="504">
      <c r="A504" s="10">
        <v>639.0</v>
      </c>
      <c r="B504" s="10" t="s">
        <v>2701</v>
      </c>
      <c r="C504" s="10">
        <v>0.028</v>
      </c>
    </row>
    <row r="505">
      <c r="A505" s="10">
        <v>641.0</v>
      </c>
      <c r="B505" s="10" t="s">
        <v>441</v>
      </c>
      <c r="C505" s="10">
        <v>0.01463</v>
      </c>
    </row>
    <row r="506">
      <c r="A506" s="10">
        <v>643.0</v>
      </c>
      <c r="B506" s="10" t="s">
        <v>1254</v>
      </c>
      <c r="C506" s="10">
        <v>0.015998</v>
      </c>
    </row>
    <row r="507">
      <c r="A507" s="10">
        <v>644.0</v>
      </c>
      <c r="B507" s="10" t="s">
        <v>2702</v>
      </c>
      <c r="C507" s="10">
        <v>0.059114</v>
      </c>
    </row>
    <row r="508">
      <c r="A508" s="10">
        <v>645.0</v>
      </c>
      <c r="B508" s="10" t="s">
        <v>176</v>
      </c>
      <c r="C508" s="10">
        <v>0.5362</v>
      </c>
    </row>
    <row r="509">
      <c r="A509" s="10">
        <v>648.0</v>
      </c>
      <c r="B509" s="10" t="s">
        <v>1258</v>
      </c>
      <c r="C509" s="10">
        <v>0.08</v>
      </c>
    </row>
    <row r="510">
      <c r="A510" s="10">
        <v>651.0</v>
      </c>
      <c r="B510" s="10" t="s">
        <v>1262</v>
      </c>
      <c r="C510" s="10">
        <v>0.0672</v>
      </c>
    </row>
    <row r="511">
      <c r="A511" s="10">
        <v>652.0</v>
      </c>
      <c r="B511" s="10" t="s">
        <v>2703</v>
      </c>
      <c r="C511" s="10">
        <v>0.0299</v>
      </c>
    </row>
    <row r="512">
      <c r="A512" s="10">
        <v>653.0</v>
      </c>
      <c r="B512" s="10" t="s">
        <v>1274</v>
      </c>
      <c r="C512" s="10">
        <v>0.003696</v>
      </c>
    </row>
    <row r="513">
      <c r="A513" s="10">
        <v>654.0</v>
      </c>
      <c r="B513" s="10" t="s">
        <v>1279</v>
      </c>
      <c r="C513" s="10">
        <v>0.010374</v>
      </c>
    </row>
    <row r="514">
      <c r="A514" s="10">
        <v>655.0</v>
      </c>
      <c r="B514" s="10" t="s">
        <v>2704</v>
      </c>
      <c r="C514" s="10">
        <v>0.001878</v>
      </c>
    </row>
    <row r="515">
      <c r="A515" s="10">
        <v>656.0</v>
      </c>
      <c r="B515" s="10" t="s">
        <v>1388</v>
      </c>
      <c r="C515" s="10">
        <v>0.2784</v>
      </c>
    </row>
    <row r="516">
      <c r="A516" s="10">
        <v>657.0</v>
      </c>
      <c r="B516" s="10" t="s">
        <v>2723</v>
      </c>
      <c r="C516" s="10">
        <v>0.015014</v>
      </c>
    </row>
    <row r="517">
      <c r="A517" s="10">
        <v>658.0</v>
      </c>
      <c r="B517" s="10" t="s">
        <v>2724</v>
      </c>
      <c r="C517" s="10">
        <v>0.015894</v>
      </c>
    </row>
    <row r="518">
      <c r="A518" s="10">
        <v>659.0</v>
      </c>
      <c r="B518" s="10" t="s">
        <v>1453</v>
      </c>
      <c r="C518" s="10">
        <v>0.025137</v>
      </c>
    </row>
    <row r="519">
      <c r="A519" s="10">
        <v>660.0</v>
      </c>
      <c r="B519" s="10" t="s">
        <v>2725</v>
      </c>
      <c r="C519" s="10">
        <v>0.104</v>
      </c>
    </row>
    <row r="520">
      <c r="A520" s="10">
        <v>661.0</v>
      </c>
      <c r="B520" s="10" t="s">
        <v>2726</v>
      </c>
      <c r="C520" s="10" t="s">
        <v>196</v>
      </c>
    </row>
    <row r="521">
      <c r="A521" s="10">
        <v>662.0</v>
      </c>
      <c r="B521" s="10" t="s">
        <v>1458</v>
      </c>
      <c r="C521" s="10">
        <v>0.052079</v>
      </c>
    </row>
    <row r="522">
      <c r="A522" s="10">
        <v>663.0</v>
      </c>
      <c r="B522" s="10" t="s">
        <v>1465</v>
      </c>
      <c r="C522" s="10">
        <v>0.034267</v>
      </c>
    </row>
    <row r="523">
      <c r="A523" s="10">
        <v>664.0</v>
      </c>
      <c r="B523" s="10" t="s">
        <v>1469</v>
      </c>
      <c r="C523" s="10">
        <v>0.066762</v>
      </c>
    </row>
    <row r="524">
      <c r="A524" s="10">
        <v>665.0</v>
      </c>
      <c r="B524" s="10" t="s">
        <v>1473</v>
      </c>
      <c r="C524" s="10">
        <v>0.002919</v>
      </c>
    </row>
    <row r="525">
      <c r="A525" s="10">
        <v>666.0</v>
      </c>
      <c r="B525" s="10" t="s">
        <v>1475</v>
      </c>
      <c r="C525" s="10">
        <v>0.036553</v>
      </c>
    </row>
    <row r="526">
      <c r="A526" s="10">
        <v>667.0</v>
      </c>
      <c r="B526" s="10" t="s">
        <v>2729</v>
      </c>
      <c r="C526" s="10">
        <v>0.07</v>
      </c>
    </row>
    <row r="527">
      <c r="A527" s="10">
        <v>669.0</v>
      </c>
      <c r="B527" s="10" t="s">
        <v>2730</v>
      </c>
      <c r="C527" s="10">
        <v>0.031942</v>
      </c>
    </row>
    <row r="528">
      <c r="A528" s="10">
        <v>670.0</v>
      </c>
      <c r="B528" s="10" t="s">
        <v>2731</v>
      </c>
      <c r="C528" s="10">
        <v>0.016541</v>
      </c>
    </row>
    <row r="529">
      <c r="A529" s="10">
        <v>671.0</v>
      </c>
      <c r="B529" s="10" t="s">
        <v>1098</v>
      </c>
      <c r="C529" s="10">
        <v>0.001825</v>
      </c>
    </row>
    <row r="530">
      <c r="A530" s="10">
        <v>674.0</v>
      </c>
      <c r="B530" s="10" t="s">
        <v>1754</v>
      </c>
      <c r="C530" s="10">
        <v>0.025971</v>
      </c>
    </row>
    <row r="531">
      <c r="A531" s="10">
        <v>675.0</v>
      </c>
      <c r="B531" s="10" t="s">
        <v>1397</v>
      </c>
      <c r="C531" s="10">
        <v>2.15</v>
      </c>
    </row>
    <row r="532">
      <c r="A532" s="10">
        <v>676.0</v>
      </c>
      <c r="B532" s="10" t="s">
        <v>2732</v>
      </c>
      <c r="C532" s="10">
        <v>0.009841</v>
      </c>
    </row>
    <row r="533">
      <c r="A533" s="10">
        <v>677.0</v>
      </c>
      <c r="B533" s="10" t="s">
        <v>2733</v>
      </c>
      <c r="C533" s="10">
        <v>0.012412</v>
      </c>
    </row>
    <row r="534">
      <c r="A534" s="10">
        <v>678.0</v>
      </c>
      <c r="B534" s="10" t="s">
        <v>2032</v>
      </c>
      <c r="C534" s="10">
        <v>0.0446</v>
      </c>
    </row>
    <row r="535">
      <c r="A535" s="10">
        <v>679.0</v>
      </c>
      <c r="B535" s="10" t="s">
        <v>2052</v>
      </c>
      <c r="C535" s="10">
        <v>0.021759</v>
      </c>
    </row>
    <row r="536">
      <c r="A536" s="10">
        <v>680.0</v>
      </c>
      <c r="B536" s="10" t="s">
        <v>2735</v>
      </c>
      <c r="C536" s="10">
        <v>0.007749</v>
      </c>
    </row>
    <row r="537">
      <c r="A537" s="10">
        <v>681.0</v>
      </c>
      <c r="B537" s="10" t="s">
        <v>99</v>
      </c>
      <c r="C537" s="10">
        <v>0.539</v>
      </c>
    </row>
    <row r="538">
      <c r="A538" s="10">
        <v>682.0</v>
      </c>
      <c r="B538" s="10" t="s">
        <v>1211</v>
      </c>
      <c r="C538" s="10">
        <v>0.022975</v>
      </c>
    </row>
    <row r="539">
      <c r="A539" s="10">
        <v>683.0</v>
      </c>
      <c r="B539" s="10" t="s">
        <v>1902</v>
      </c>
      <c r="C539" s="10">
        <v>0.04179</v>
      </c>
    </row>
    <row r="540">
      <c r="A540" s="10">
        <v>684.0</v>
      </c>
      <c r="B540" s="10" t="s">
        <v>1708</v>
      </c>
      <c r="C540" s="10">
        <v>0.010404</v>
      </c>
    </row>
    <row r="541">
      <c r="A541" s="10">
        <v>685.0</v>
      </c>
      <c r="B541" s="10" t="s">
        <v>2064</v>
      </c>
      <c r="C541" s="10">
        <v>0.039861</v>
      </c>
    </row>
    <row r="542">
      <c r="A542" s="10">
        <v>686.0</v>
      </c>
      <c r="B542" s="10" t="s">
        <v>2193</v>
      </c>
      <c r="C542" s="10">
        <v>0.003619</v>
      </c>
    </row>
    <row r="543">
      <c r="A543" s="10">
        <v>687.0</v>
      </c>
      <c r="B543" s="10" t="s">
        <v>2196</v>
      </c>
      <c r="C543" s="10">
        <v>0.027065</v>
      </c>
    </row>
    <row r="544">
      <c r="A544" s="10">
        <v>688.0</v>
      </c>
      <c r="B544" s="10" t="s">
        <v>2199</v>
      </c>
      <c r="C544" s="10">
        <v>0.008583</v>
      </c>
    </row>
    <row r="545">
      <c r="A545" s="10">
        <v>689.0</v>
      </c>
      <c r="B545" s="10" t="s">
        <v>1907</v>
      </c>
      <c r="C545" s="10" t="s">
        <v>196</v>
      </c>
    </row>
    <row r="546">
      <c r="A546" s="10">
        <v>690.0</v>
      </c>
      <c r="B546" s="10" t="s">
        <v>2750</v>
      </c>
      <c r="C546" s="10">
        <v>0.29</v>
      </c>
    </row>
    <row r="547">
      <c r="A547" s="10">
        <v>692.0</v>
      </c>
      <c r="B547" s="10" t="s">
        <v>2751</v>
      </c>
      <c r="C547" s="10">
        <v>0.012879</v>
      </c>
    </row>
    <row r="548">
      <c r="A548" s="10">
        <v>694.0</v>
      </c>
      <c r="B548" s="10" t="s">
        <v>1913</v>
      </c>
      <c r="C548" s="10">
        <v>0.016054</v>
      </c>
    </row>
    <row r="549">
      <c r="A549" s="10">
        <v>695.0</v>
      </c>
      <c r="B549" s="10" t="s">
        <v>1933</v>
      </c>
      <c r="C549" s="10">
        <v>0.0327</v>
      </c>
    </row>
    <row r="550">
      <c r="A550" s="10">
        <v>696.0</v>
      </c>
      <c r="B550" s="10" t="s">
        <v>2484</v>
      </c>
      <c r="C550" s="10">
        <v>0.012218</v>
      </c>
    </row>
    <row r="551">
      <c r="A551" s="10">
        <v>697.0</v>
      </c>
      <c r="B551" s="10" t="s">
        <v>2753</v>
      </c>
      <c r="C551" s="10">
        <v>0.030451</v>
      </c>
    </row>
    <row r="552">
      <c r="A552" s="10">
        <v>698.0</v>
      </c>
      <c r="B552" s="10" t="s">
        <v>2205</v>
      </c>
      <c r="C552" s="10">
        <v>0.068804</v>
      </c>
    </row>
    <row r="553">
      <c r="A553" s="10">
        <v>699.0</v>
      </c>
      <c r="B553" s="10" t="s">
        <v>2535</v>
      </c>
      <c r="C553" s="10">
        <v>0.050875</v>
      </c>
    </row>
    <row r="554">
      <c r="A554" s="10">
        <v>700.0</v>
      </c>
      <c r="B554" s="10" t="s">
        <v>2210</v>
      </c>
      <c r="C554" s="10">
        <v>0.06348</v>
      </c>
    </row>
    <row r="555">
      <c r="A555" s="10">
        <v>701.0</v>
      </c>
      <c r="B555" s="10" t="s">
        <v>2744</v>
      </c>
      <c r="C555" s="10">
        <v>0.1016</v>
      </c>
    </row>
    <row r="556">
      <c r="A556" s="10">
        <v>702.0</v>
      </c>
      <c r="B556" s="10" t="s">
        <v>2714</v>
      </c>
      <c r="C556" s="10">
        <v>0.050118</v>
      </c>
    </row>
    <row r="557">
      <c r="A557" s="10">
        <v>703.0</v>
      </c>
      <c r="B557" s="10" t="s">
        <v>2711</v>
      </c>
      <c r="C557" s="10">
        <v>0.050355</v>
      </c>
    </row>
    <row r="558">
      <c r="A558" s="10">
        <v>704.0</v>
      </c>
      <c r="B558" s="10" t="s">
        <v>2548</v>
      </c>
      <c r="C558" s="10">
        <v>0.035021</v>
      </c>
    </row>
    <row r="559">
      <c r="A559" s="10">
        <v>707.0</v>
      </c>
      <c r="B559" s="10" t="s">
        <v>2568</v>
      </c>
      <c r="C559" s="10">
        <v>0.023456</v>
      </c>
    </row>
    <row r="560">
      <c r="A560" s="10">
        <v>710.0</v>
      </c>
      <c r="B560" s="10" t="s">
        <v>2214</v>
      </c>
      <c r="C560" s="10">
        <v>0.03394</v>
      </c>
    </row>
    <row r="561">
      <c r="A561" s="10">
        <v>711.0</v>
      </c>
      <c r="B561" s="10" t="s">
        <v>2756</v>
      </c>
      <c r="C561" s="10">
        <v>0.001448</v>
      </c>
    </row>
    <row r="562">
      <c r="A562" s="10">
        <v>712.0</v>
      </c>
      <c r="B562" s="10" t="s">
        <v>2708</v>
      </c>
      <c r="C562" s="10">
        <v>0.006181</v>
      </c>
    </row>
    <row r="563">
      <c r="A563" s="10">
        <v>713.0</v>
      </c>
      <c r="B563" s="10" t="s">
        <v>2758</v>
      </c>
      <c r="C563" s="10">
        <v>0.098595</v>
      </c>
    </row>
    <row r="564">
      <c r="A564" s="10">
        <v>714.0</v>
      </c>
      <c r="B564" s="10" t="s">
        <v>1680</v>
      </c>
      <c r="C564" s="10">
        <v>0.07661</v>
      </c>
    </row>
    <row r="565">
      <c r="A565" s="10">
        <v>715.0</v>
      </c>
      <c r="B565" s="10" t="s">
        <v>2222</v>
      </c>
      <c r="C565" s="10">
        <v>0.118849</v>
      </c>
    </row>
    <row r="566">
      <c r="A566" s="10">
        <v>716.0</v>
      </c>
      <c r="B566" s="10" t="s">
        <v>102</v>
      </c>
      <c r="C566" s="10">
        <v>0.237</v>
      </c>
    </row>
    <row r="567">
      <c r="A567" s="10">
        <v>717.0</v>
      </c>
      <c r="B567" s="10" t="s">
        <v>134</v>
      </c>
      <c r="C567" s="10">
        <v>0.017175</v>
      </c>
    </row>
    <row r="568">
      <c r="A568" s="10">
        <v>719.0</v>
      </c>
      <c r="B568" s="10" t="s">
        <v>2699</v>
      </c>
      <c r="C568" s="10">
        <v>0.022389</v>
      </c>
    </row>
    <row r="569">
      <c r="A569" s="10">
        <v>722.0</v>
      </c>
      <c r="B569" s="10" t="s">
        <v>452</v>
      </c>
      <c r="C569" s="10">
        <v>0.072296</v>
      </c>
    </row>
    <row r="570">
      <c r="A570" s="10">
        <v>723.0</v>
      </c>
      <c r="B570" s="10" t="s">
        <v>2255</v>
      </c>
      <c r="C570" s="10">
        <v>0.016888</v>
      </c>
    </row>
    <row r="571">
      <c r="A571" s="10">
        <v>726.0</v>
      </c>
      <c r="B571" s="10" t="s">
        <v>1953</v>
      </c>
      <c r="C571" s="10">
        <v>0.1105</v>
      </c>
    </row>
    <row r="572">
      <c r="A572" s="10">
        <v>727.0</v>
      </c>
      <c r="B572" s="10" t="s">
        <v>108</v>
      </c>
      <c r="C572" s="10">
        <v>0.129139</v>
      </c>
    </row>
    <row r="573">
      <c r="A573" s="10">
        <v>728.0</v>
      </c>
      <c r="B573" s="10" t="s">
        <v>1959</v>
      </c>
      <c r="C573" s="10">
        <v>0.08657</v>
      </c>
    </row>
    <row r="574">
      <c r="A574" s="10">
        <v>730.0</v>
      </c>
      <c r="B574" s="10" t="s">
        <v>2762</v>
      </c>
      <c r="C574" s="10">
        <v>0.046079</v>
      </c>
    </row>
    <row r="575">
      <c r="A575" s="10">
        <v>731.0</v>
      </c>
      <c r="B575" s="10" t="s">
        <v>2607</v>
      </c>
      <c r="C575" s="10">
        <v>0.003999</v>
      </c>
    </row>
    <row r="576">
      <c r="A576" s="10">
        <v>733.0</v>
      </c>
      <c r="B576" s="10" t="s">
        <v>2261</v>
      </c>
      <c r="C576" s="10">
        <v>0.024931</v>
      </c>
    </row>
    <row r="577">
      <c r="A577" s="10">
        <v>734.0</v>
      </c>
      <c r="B577" s="10" t="s">
        <v>1969</v>
      </c>
      <c r="C577" s="10">
        <v>0.036222</v>
      </c>
    </row>
    <row r="578">
      <c r="A578" s="10">
        <v>735.0</v>
      </c>
      <c r="B578" s="10" t="s">
        <v>1977</v>
      </c>
      <c r="C578" s="10">
        <v>0.031455</v>
      </c>
    </row>
    <row r="579">
      <c r="A579" s="10">
        <v>736.0</v>
      </c>
      <c r="B579" s="10" t="s">
        <v>2631</v>
      </c>
      <c r="C579" s="10">
        <v>0.144537</v>
      </c>
    </row>
    <row r="580">
      <c r="A580" s="10">
        <v>737.0</v>
      </c>
      <c r="B580" s="10" t="s">
        <v>2277</v>
      </c>
      <c r="C580" s="10">
        <v>0.071437</v>
      </c>
    </row>
    <row r="581">
      <c r="A581" s="10">
        <v>738.0</v>
      </c>
      <c r="B581" s="10" t="s">
        <v>2678</v>
      </c>
      <c r="C581" s="10">
        <v>0.037726</v>
      </c>
    </row>
    <row r="582">
      <c r="A582" s="10">
        <v>739.0</v>
      </c>
      <c r="B582" s="10" t="s">
        <v>1461</v>
      </c>
      <c r="C582" s="10">
        <v>0.009353</v>
      </c>
    </row>
    <row r="583">
      <c r="A583" s="10">
        <v>740.0</v>
      </c>
      <c r="B583" s="10" t="s">
        <v>120</v>
      </c>
      <c r="C583" s="10">
        <v>0.029897</v>
      </c>
    </row>
    <row r="584">
      <c r="A584" s="10">
        <v>741.0</v>
      </c>
      <c r="B584" s="10" t="s">
        <v>2765</v>
      </c>
      <c r="C584" s="10">
        <v>0.053</v>
      </c>
    </row>
    <row r="585">
      <c r="A585" s="10">
        <v>745.0</v>
      </c>
      <c r="B585" s="10" t="s">
        <v>2767</v>
      </c>
      <c r="C585" s="10" t="s">
        <v>196</v>
      </c>
    </row>
    <row r="586">
      <c r="A586" s="10">
        <v>746.0</v>
      </c>
      <c r="B586" s="10" t="s">
        <v>2768</v>
      </c>
      <c r="C586" s="10">
        <v>0.018</v>
      </c>
    </row>
    <row r="587">
      <c r="A587" s="10">
        <v>747.0</v>
      </c>
      <c r="B587" s="10" t="s">
        <v>2770</v>
      </c>
      <c r="C587" s="10" t="s">
        <v>196</v>
      </c>
    </row>
    <row r="588">
      <c r="A588" s="10">
        <v>748.0</v>
      </c>
      <c r="B588" s="10" t="s">
        <v>1989</v>
      </c>
      <c r="C588" s="10">
        <v>0.0465</v>
      </c>
    </row>
    <row r="589">
      <c r="A589" s="10">
        <v>750.0</v>
      </c>
      <c r="B589" s="10" t="s">
        <v>2771</v>
      </c>
      <c r="C589" s="10">
        <v>0.016</v>
      </c>
    </row>
    <row r="590">
      <c r="A590" s="10">
        <v>751.0</v>
      </c>
      <c r="B590" s="10" t="s">
        <v>2772</v>
      </c>
      <c r="C590" s="10">
        <v>0.016261</v>
      </c>
    </row>
    <row r="591">
      <c r="A591" s="10">
        <v>752.0</v>
      </c>
      <c r="B591" s="10" t="s">
        <v>179</v>
      </c>
      <c r="C591" s="10">
        <v>0.905</v>
      </c>
    </row>
    <row r="592">
      <c r="A592" s="10">
        <v>753.0</v>
      </c>
      <c r="B592" s="10" t="s">
        <v>2004</v>
      </c>
      <c r="C592" s="10">
        <v>0.036422</v>
      </c>
    </row>
    <row r="593">
      <c r="A593" s="10">
        <v>754.0</v>
      </c>
      <c r="B593" s="10" t="s">
        <v>2088</v>
      </c>
      <c r="C593" s="10">
        <v>0.036135</v>
      </c>
    </row>
    <row r="594">
      <c r="A594" s="10">
        <v>755.0</v>
      </c>
      <c r="B594" s="10" t="s">
        <v>2408</v>
      </c>
      <c r="C594" s="10" t="s">
        <v>196</v>
      </c>
    </row>
    <row r="595">
      <c r="A595" s="10">
        <v>757.0</v>
      </c>
      <c r="B595" s="10" t="s">
        <v>2673</v>
      </c>
      <c r="C595" s="10">
        <v>0.054348</v>
      </c>
    </row>
    <row r="596">
      <c r="A596" s="10">
        <v>760.0</v>
      </c>
      <c r="B596" s="10" t="s">
        <v>2098</v>
      </c>
      <c r="C596" s="10">
        <v>0.044607</v>
      </c>
    </row>
    <row r="597">
      <c r="A597" s="10">
        <v>762.0</v>
      </c>
      <c r="B597" s="10" t="s">
        <v>2877</v>
      </c>
      <c r="C597" s="10" t="s">
        <v>196</v>
      </c>
    </row>
    <row r="598">
      <c r="A598" s="10">
        <v>763.0</v>
      </c>
      <c r="B598" s="10" t="s">
        <v>1403</v>
      </c>
      <c r="C598" s="10">
        <v>0.36</v>
      </c>
    </row>
    <row r="599">
      <c r="A599" s="10">
        <v>765.0</v>
      </c>
      <c r="B599" s="10" t="s">
        <v>2665</v>
      </c>
      <c r="C599" s="10">
        <v>0.068364</v>
      </c>
    </row>
    <row r="600">
      <c r="A600" s="10">
        <v>766.0</v>
      </c>
      <c r="B600" s="10" t="s">
        <v>1714</v>
      </c>
      <c r="C600" s="10">
        <v>0.008546</v>
      </c>
    </row>
    <row r="601">
      <c r="A601" s="10">
        <v>767.0</v>
      </c>
      <c r="B601" s="10" t="s">
        <v>2882</v>
      </c>
      <c r="C601" s="10">
        <v>0.044</v>
      </c>
    </row>
    <row r="602">
      <c r="A602" s="10">
        <v>769.0</v>
      </c>
      <c r="B602" s="10" t="s">
        <v>2107</v>
      </c>
      <c r="C602" s="10">
        <v>0.1265</v>
      </c>
    </row>
    <row r="603">
      <c r="A603" s="10">
        <v>770.0</v>
      </c>
      <c r="B603" s="10" t="s">
        <v>2883</v>
      </c>
      <c r="C603" s="10">
        <v>0.204</v>
      </c>
    </row>
    <row r="604">
      <c r="A604" s="10">
        <v>771.0</v>
      </c>
      <c r="B604" s="10" t="s">
        <v>2654</v>
      </c>
      <c r="C604" s="10">
        <v>0.103942</v>
      </c>
    </row>
    <row r="605">
      <c r="A605" s="10">
        <v>772.0</v>
      </c>
      <c r="B605" s="10" t="s">
        <v>2651</v>
      </c>
      <c r="C605" s="10">
        <v>0.022706</v>
      </c>
    </row>
    <row r="606">
      <c r="A606" s="10">
        <v>773.0</v>
      </c>
      <c r="B606" s="10" t="s">
        <v>2887</v>
      </c>
      <c r="C606" s="10" t="s">
        <v>196</v>
      </c>
    </row>
    <row r="607">
      <c r="A607" s="10">
        <v>774.0</v>
      </c>
      <c r="B607" s="10" t="s">
        <v>2111</v>
      </c>
      <c r="C607" s="10">
        <v>0.029577</v>
      </c>
    </row>
    <row r="608">
      <c r="A608" s="10">
        <v>776.0</v>
      </c>
      <c r="B608" s="10" t="s">
        <v>2150</v>
      </c>
      <c r="C608" s="10" t="s">
        <v>196</v>
      </c>
    </row>
    <row r="609">
      <c r="A609" s="10">
        <v>778.0</v>
      </c>
      <c r="B609" s="10" t="s">
        <v>2073</v>
      </c>
      <c r="C609" s="10">
        <v>0.037389</v>
      </c>
    </row>
    <row r="610">
      <c r="A610" s="10">
        <v>779.0</v>
      </c>
      <c r="B610" s="10" t="s">
        <v>1483</v>
      </c>
      <c r="C610" s="10">
        <v>0.2643</v>
      </c>
    </row>
    <row r="611">
      <c r="A611" s="10">
        <v>783.0</v>
      </c>
      <c r="B611" s="10" t="s">
        <v>2494</v>
      </c>
      <c r="C611" s="10">
        <v>0.025194</v>
      </c>
    </row>
    <row r="612">
      <c r="A612" s="10">
        <v>785.0</v>
      </c>
      <c r="B612" s="10" t="s">
        <v>2433</v>
      </c>
      <c r="C612" s="10">
        <v>0.115</v>
      </c>
    </row>
    <row r="613">
      <c r="A613" s="10">
        <v>786.0</v>
      </c>
      <c r="B613" s="10" t="s">
        <v>2435</v>
      </c>
      <c r="C613" s="10">
        <v>0.166419</v>
      </c>
    </row>
    <row r="614">
      <c r="A614" s="10">
        <v>787.0</v>
      </c>
      <c r="B614" s="10" t="s">
        <v>1408</v>
      </c>
      <c r="C614" s="10">
        <v>0.1522</v>
      </c>
    </row>
    <row r="615">
      <c r="A615" s="10">
        <v>792.0</v>
      </c>
      <c r="B615" s="10" t="s">
        <v>2902</v>
      </c>
      <c r="C615" s="10" t="s">
        <v>196</v>
      </c>
    </row>
    <row r="616">
      <c r="A616" s="10">
        <v>793.0</v>
      </c>
      <c r="B616" s="10" t="s">
        <v>2157</v>
      </c>
      <c r="C616" s="10">
        <v>0.124952</v>
      </c>
    </row>
    <row r="617">
      <c r="A617" s="10">
        <v>794.0</v>
      </c>
      <c r="B617" s="10" t="s">
        <v>2903</v>
      </c>
      <c r="C617" s="10">
        <v>0.183</v>
      </c>
    </row>
    <row r="618">
      <c r="A618" s="10">
        <v>795.0</v>
      </c>
      <c r="B618" s="10" t="s">
        <v>2161</v>
      </c>
      <c r="C618" s="10">
        <v>0.015637</v>
      </c>
    </row>
    <row r="619">
      <c r="A619" s="10">
        <v>797.0</v>
      </c>
      <c r="B619" s="10" t="s">
        <v>2163</v>
      </c>
      <c r="C619" s="10">
        <v>0.129</v>
      </c>
    </row>
    <row r="620">
      <c r="A620" s="10">
        <v>800.0</v>
      </c>
      <c r="B620" s="10" t="s">
        <v>2259</v>
      </c>
      <c r="C620" s="10">
        <v>0.151019</v>
      </c>
    </row>
    <row r="621">
      <c r="A621" s="10">
        <v>801.0</v>
      </c>
      <c r="B621" s="10" t="s">
        <v>2172</v>
      </c>
      <c r="C621" s="10">
        <v>0.034627</v>
      </c>
    </row>
    <row r="622">
      <c r="A622" s="10">
        <v>804.0</v>
      </c>
      <c r="B622" s="10" t="s">
        <v>2076</v>
      </c>
      <c r="C622" s="10">
        <v>0.023917</v>
      </c>
    </row>
    <row r="623">
      <c r="A623" s="10">
        <v>807.0</v>
      </c>
      <c r="B623" s="10" t="s">
        <v>476</v>
      </c>
      <c r="C623" s="10">
        <v>1.048102</v>
      </c>
    </row>
    <row r="624">
      <c r="A624" s="10">
        <v>808.0</v>
      </c>
      <c r="B624" s="10" t="s">
        <v>1413</v>
      </c>
      <c r="C624" s="10">
        <v>0.815</v>
      </c>
    </row>
    <row r="625">
      <c r="A625" s="10">
        <v>810.0</v>
      </c>
      <c r="B625" s="10" t="s">
        <v>2920</v>
      </c>
      <c r="C625" s="10">
        <v>0.0631</v>
      </c>
    </row>
    <row r="626">
      <c r="A626" s="10">
        <v>811.0</v>
      </c>
      <c r="B626" s="10" t="s">
        <v>2600</v>
      </c>
      <c r="C626" s="10">
        <v>0.0547</v>
      </c>
    </row>
    <row r="627">
      <c r="A627" s="10">
        <v>815.0</v>
      </c>
      <c r="B627" s="10" t="s">
        <v>2922</v>
      </c>
      <c r="C627" s="10">
        <v>0.025328</v>
      </c>
    </row>
    <row r="628">
      <c r="A628" s="10">
        <v>816.0</v>
      </c>
      <c r="B628" s="10" t="s">
        <v>2436</v>
      </c>
      <c r="C628" s="10">
        <v>0.030558</v>
      </c>
    </row>
    <row r="629">
      <c r="A629" s="10">
        <v>817.0</v>
      </c>
      <c r="B629" s="10" t="s">
        <v>2492</v>
      </c>
      <c r="C629" s="10">
        <v>0.059001</v>
      </c>
    </row>
    <row r="630">
      <c r="A630" s="10">
        <v>823.0</v>
      </c>
      <c r="B630" s="10" t="s">
        <v>2430</v>
      </c>
      <c r="C630" s="10">
        <v>0.009144</v>
      </c>
    </row>
    <row r="631">
      <c r="A631" s="10">
        <v>828.0</v>
      </c>
      <c r="B631" s="10" t="s">
        <v>1471</v>
      </c>
      <c r="C631" s="10">
        <v>0.0148</v>
      </c>
    </row>
    <row r="632">
      <c r="A632" s="10">
        <v>829.0</v>
      </c>
      <c r="B632" s="10" t="s">
        <v>182</v>
      </c>
      <c r="C632" s="10">
        <v>0.5928</v>
      </c>
    </row>
    <row r="633">
      <c r="A633" s="10">
        <v>833.0</v>
      </c>
      <c r="B633" s="10" t="s">
        <v>2421</v>
      </c>
      <c r="C633" s="10">
        <v>0.031</v>
      </c>
    </row>
    <row r="634">
      <c r="A634" s="10">
        <v>836.0</v>
      </c>
      <c r="B634" s="10" t="s">
        <v>2079</v>
      </c>
      <c r="C634" s="10">
        <v>0.032059</v>
      </c>
    </row>
    <row r="635">
      <c r="A635" s="10">
        <v>837.0</v>
      </c>
      <c r="B635" s="10" t="s">
        <v>2924</v>
      </c>
      <c r="C635" s="10">
        <v>0.00914</v>
      </c>
    </row>
    <row r="636">
      <c r="A636" s="10">
        <v>838.0</v>
      </c>
      <c r="B636" s="10" t="s">
        <v>2926</v>
      </c>
      <c r="C636" s="10">
        <v>0.004999</v>
      </c>
    </row>
    <row r="637">
      <c r="A637" s="10">
        <v>839.0</v>
      </c>
      <c r="B637" s="10" t="s">
        <v>2927</v>
      </c>
      <c r="C637" s="10">
        <v>0.02915</v>
      </c>
    </row>
    <row r="638">
      <c r="A638" s="10">
        <v>841.0</v>
      </c>
      <c r="B638" s="10" t="s">
        <v>2345</v>
      </c>
      <c r="C638" s="10">
        <v>0.02448</v>
      </c>
    </row>
    <row r="639">
      <c r="A639" s="10">
        <v>842.0</v>
      </c>
      <c r="B639" s="10" t="s">
        <v>2343</v>
      </c>
      <c r="C639" s="10">
        <v>0.103415</v>
      </c>
    </row>
    <row r="640">
      <c r="A640" s="10">
        <v>843.0</v>
      </c>
      <c r="B640" s="10" t="s">
        <v>1125</v>
      </c>
      <c r="C640" s="10">
        <v>0.033663</v>
      </c>
    </row>
    <row r="641">
      <c r="A641" s="10">
        <v>846.0</v>
      </c>
      <c r="B641" s="10" t="s">
        <v>2340</v>
      </c>
      <c r="C641" s="10">
        <v>0.054</v>
      </c>
    </row>
    <row r="642">
      <c r="A642" s="10">
        <v>847.0</v>
      </c>
      <c r="B642" s="10" t="s">
        <v>123</v>
      </c>
      <c r="C642" s="10">
        <v>2.4</v>
      </c>
    </row>
    <row r="643">
      <c r="A643" s="10">
        <v>862.0</v>
      </c>
      <c r="B643" s="10" t="s">
        <v>2216</v>
      </c>
      <c r="C643" s="10">
        <v>0.07229</v>
      </c>
    </row>
    <row r="644">
      <c r="A644" s="10">
        <v>875.0</v>
      </c>
      <c r="B644" s="10" t="s">
        <v>2337</v>
      </c>
      <c r="C644" s="10">
        <v>0.003699</v>
      </c>
    </row>
    <row r="645">
      <c r="A645" s="10">
        <v>876.0</v>
      </c>
      <c r="B645" s="10" t="s">
        <v>964</v>
      </c>
      <c r="C645" s="10">
        <v>0.024167</v>
      </c>
    </row>
    <row r="646">
      <c r="A646" s="10">
        <v>880.0</v>
      </c>
      <c r="B646" s="10" t="s">
        <v>2928</v>
      </c>
      <c r="C646" s="10">
        <v>0.137</v>
      </c>
    </row>
    <row r="647">
      <c r="A647" s="10">
        <v>882.0</v>
      </c>
      <c r="B647" s="10" t="s">
        <v>2246</v>
      </c>
      <c r="C647" s="10">
        <v>0.206</v>
      </c>
    </row>
    <row r="648">
      <c r="A648" s="10">
        <v>883.0</v>
      </c>
      <c r="B648" s="10" t="s">
        <v>2335</v>
      </c>
      <c r="C648" s="10">
        <v>0.04</v>
      </c>
    </row>
    <row r="649">
      <c r="A649" s="10">
        <v>888.0</v>
      </c>
      <c r="B649" s="10" t="s">
        <v>2333</v>
      </c>
      <c r="C649" s="10">
        <v>0.08265</v>
      </c>
    </row>
    <row r="650">
      <c r="A650" s="10">
        <v>894.0</v>
      </c>
      <c r="B650" s="10" t="s">
        <v>2929</v>
      </c>
      <c r="C650" s="10" t="s">
        <v>196</v>
      </c>
    </row>
    <row r="651">
      <c r="A651" s="10">
        <v>896.0</v>
      </c>
      <c r="B651" s="10" t="s">
        <v>2931</v>
      </c>
      <c r="C651" s="10">
        <v>0.0214</v>
      </c>
    </row>
    <row r="652">
      <c r="A652" s="10">
        <v>898.0</v>
      </c>
      <c r="B652" s="10" t="s">
        <v>2932</v>
      </c>
      <c r="C652" s="10">
        <v>0.017018</v>
      </c>
    </row>
    <row r="653">
      <c r="A653" s="10">
        <v>905.0</v>
      </c>
      <c r="B653" s="10" t="s">
        <v>2933</v>
      </c>
      <c r="C653" s="10">
        <v>0.037</v>
      </c>
    </row>
    <row r="654">
      <c r="A654" s="10">
        <v>906.0</v>
      </c>
      <c r="B654" s="10" t="s">
        <v>2934</v>
      </c>
      <c r="C654" s="10">
        <v>0.41</v>
      </c>
    </row>
    <row r="655">
      <c r="A655" s="10">
        <v>907.0</v>
      </c>
      <c r="B655" s="10" t="s">
        <v>2936</v>
      </c>
      <c r="C655" s="10">
        <v>0.186</v>
      </c>
    </row>
    <row r="656">
      <c r="A656" s="10">
        <v>909.0</v>
      </c>
      <c r="B656" s="10" t="s">
        <v>2937</v>
      </c>
      <c r="C656" s="10">
        <v>0.032999</v>
      </c>
    </row>
    <row r="657">
      <c r="A657" s="10">
        <v>912.0</v>
      </c>
      <c r="B657" s="10" t="s">
        <v>2252</v>
      </c>
      <c r="C657" s="10">
        <v>0.111332</v>
      </c>
    </row>
    <row r="658">
      <c r="A658" s="10">
        <v>924.0</v>
      </c>
      <c r="B658" s="10" t="s">
        <v>2329</v>
      </c>
      <c r="C658" s="10">
        <v>0.0559</v>
      </c>
    </row>
    <row r="659">
      <c r="A659" s="10">
        <v>925.0</v>
      </c>
      <c r="B659" s="10" t="s">
        <v>1231</v>
      </c>
      <c r="C659" s="10">
        <v>0.063</v>
      </c>
    </row>
    <row r="660">
      <c r="A660" s="10">
        <v>929.0</v>
      </c>
      <c r="B660" s="10" t="s">
        <v>2950</v>
      </c>
      <c r="C660" s="10">
        <v>0.02</v>
      </c>
    </row>
    <row r="661">
      <c r="A661" s="10">
        <v>935.0</v>
      </c>
      <c r="B661" s="10" t="s">
        <v>2951</v>
      </c>
      <c r="C661" s="10" t="s">
        <v>196</v>
      </c>
    </row>
    <row r="662">
      <c r="A662" s="10">
        <v>942.0</v>
      </c>
      <c r="B662" s="10" t="s">
        <v>2952</v>
      </c>
      <c r="C662" s="10">
        <v>0.026492</v>
      </c>
    </row>
    <row r="663">
      <c r="A663" s="10">
        <v>948.0</v>
      </c>
      <c r="B663" s="10" t="s">
        <v>2953</v>
      </c>
      <c r="C663" s="10">
        <v>0.0034</v>
      </c>
    </row>
    <row r="664">
      <c r="A664" s="10">
        <v>950.0</v>
      </c>
      <c r="B664" s="10" t="s">
        <v>2254</v>
      </c>
      <c r="C664" s="10">
        <v>0.078</v>
      </c>
    </row>
    <row r="665">
      <c r="A665" s="10">
        <v>960.0</v>
      </c>
      <c r="B665" s="10" t="s">
        <v>1766</v>
      </c>
      <c r="C665" s="10">
        <v>0.041205</v>
      </c>
    </row>
    <row r="666">
      <c r="A666" s="10">
        <v>967.0</v>
      </c>
      <c r="B666" s="10" t="s">
        <v>1089</v>
      </c>
      <c r="C666" s="10">
        <v>0.297</v>
      </c>
    </row>
    <row r="667">
      <c r="A667" s="10">
        <v>968.0</v>
      </c>
      <c r="B667" s="10" t="s">
        <v>2249</v>
      </c>
      <c r="C667" s="10" t="s">
        <v>196</v>
      </c>
    </row>
    <row r="668">
      <c r="A668" s="10">
        <v>970.0</v>
      </c>
      <c r="B668" s="10" t="s">
        <v>2244</v>
      </c>
      <c r="C668" s="10">
        <v>0.016905</v>
      </c>
    </row>
    <row r="669">
      <c r="A669" s="10">
        <v>971.0</v>
      </c>
      <c r="B669" s="10" t="s">
        <v>2239</v>
      </c>
      <c r="C669" s="10" t="s">
        <v>196</v>
      </c>
    </row>
    <row r="670">
      <c r="A670" s="10">
        <v>974.0</v>
      </c>
      <c r="B670" s="10" t="s">
        <v>2955</v>
      </c>
      <c r="C670" s="10" t="s">
        <v>196</v>
      </c>
    </row>
    <row r="671">
      <c r="A671" s="10">
        <v>976.0</v>
      </c>
      <c r="B671" s="10" t="s">
        <v>2956</v>
      </c>
      <c r="C671" s="10">
        <v>0.037</v>
      </c>
    </row>
    <row r="672">
      <c r="A672" s="10">
        <v>978.0</v>
      </c>
      <c r="B672" s="10" t="s">
        <v>2233</v>
      </c>
      <c r="C672" s="10" t="s">
        <v>196</v>
      </c>
    </row>
    <row r="673">
      <c r="A673" s="10">
        <v>980.0</v>
      </c>
      <c r="B673" s="10" t="s">
        <v>187</v>
      </c>
      <c r="C673" s="10">
        <v>0.692</v>
      </c>
    </row>
    <row r="674">
      <c r="A674" s="10">
        <v>981.0</v>
      </c>
      <c r="B674" s="10" t="s">
        <v>2227</v>
      </c>
      <c r="C674" s="10">
        <v>0.01942</v>
      </c>
    </row>
    <row r="675">
      <c r="A675" s="10">
        <v>983.0</v>
      </c>
      <c r="B675" s="10" t="s">
        <v>1421</v>
      </c>
      <c r="C675" s="10">
        <v>2.507</v>
      </c>
    </row>
    <row r="676">
      <c r="A676" s="10">
        <v>984.0</v>
      </c>
      <c r="B676" s="10" t="s">
        <v>2218</v>
      </c>
      <c r="C676" s="10">
        <v>0.05787</v>
      </c>
    </row>
    <row r="677">
      <c r="A677" s="10">
        <v>986.0</v>
      </c>
      <c r="B677" s="10" t="s">
        <v>2211</v>
      </c>
      <c r="C677" s="10">
        <v>0.020021</v>
      </c>
    </row>
    <row r="678">
      <c r="A678" s="10">
        <v>988.0</v>
      </c>
      <c r="B678" s="10" t="s">
        <v>2207</v>
      </c>
      <c r="C678" s="10">
        <v>0.013286</v>
      </c>
    </row>
    <row r="679">
      <c r="A679" s="10">
        <v>994.0</v>
      </c>
      <c r="B679" s="10" t="s">
        <v>2203</v>
      </c>
      <c r="C679" s="10">
        <v>0.0561</v>
      </c>
    </row>
    <row r="680">
      <c r="A680" s="10">
        <v>995.0</v>
      </c>
      <c r="B680" s="10" t="s">
        <v>2177</v>
      </c>
      <c r="C680" s="10">
        <v>0.014178</v>
      </c>
    </row>
    <row r="681">
      <c r="A681" s="10">
        <v>998.0</v>
      </c>
      <c r="B681" s="10" t="s">
        <v>2991</v>
      </c>
      <c r="C681" s="10">
        <v>0.0463</v>
      </c>
    </row>
    <row r="682">
      <c r="A682" s="10">
        <v>1002.0</v>
      </c>
      <c r="B682" s="10" t="s">
        <v>2175</v>
      </c>
      <c r="C682" s="10">
        <v>0.074118</v>
      </c>
    </row>
    <row r="683">
      <c r="A683" s="10">
        <v>1009.0</v>
      </c>
      <c r="B683" s="10" t="s">
        <v>1683</v>
      </c>
      <c r="C683" s="10">
        <v>0.02916</v>
      </c>
    </row>
    <row r="684">
      <c r="A684" s="10">
        <v>1013.0</v>
      </c>
      <c r="B684" s="10" t="s">
        <v>2992</v>
      </c>
      <c r="C684" s="10">
        <v>0.084</v>
      </c>
    </row>
    <row r="685">
      <c r="A685" s="10">
        <v>1015.0</v>
      </c>
      <c r="B685" s="10" t="s">
        <v>2170</v>
      </c>
      <c r="C685" s="10">
        <v>0.056329</v>
      </c>
    </row>
    <row r="686">
      <c r="A686" s="10">
        <v>1016.0</v>
      </c>
      <c r="B686" s="10" t="s">
        <v>2993</v>
      </c>
      <c r="C686" s="10">
        <v>0.042</v>
      </c>
    </row>
    <row r="687">
      <c r="A687" s="10">
        <v>1020.0</v>
      </c>
      <c r="B687" s="10" t="s">
        <v>2994</v>
      </c>
      <c r="C687" s="10">
        <v>0.01509</v>
      </c>
    </row>
    <row r="688">
      <c r="A688" s="10">
        <v>1021.0</v>
      </c>
      <c r="B688" s="10" t="s">
        <v>2995</v>
      </c>
      <c r="C688" s="10">
        <v>0.027879</v>
      </c>
    </row>
    <row r="689">
      <c r="A689" s="10">
        <v>1027.0</v>
      </c>
      <c r="B689" s="10" t="s">
        <v>2166</v>
      </c>
      <c r="C689" s="10">
        <v>0.06254</v>
      </c>
    </row>
    <row r="690">
      <c r="A690" s="10">
        <v>1031.0</v>
      </c>
      <c r="B690" s="10" t="s">
        <v>2159</v>
      </c>
      <c r="C690" s="10">
        <v>0.166819</v>
      </c>
    </row>
    <row r="691">
      <c r="A691" s="10">
        <v>1032.0</v>
      </c>
      <c r="B691" s="10" t="s">
        <v>2155</v>
      </c>
      <c r="C691" s="10">
        <v>0.037109</v>
      </c>
    </row>
    <row r="692">
      <c r="A692" s="10">
        <v>1036.0</v>
      </c>
      <c r="B692" s="10" t="s">
        <v>2996</v>
      </c>
      <c r="C692" s="10">
        <v>0.067</v>
      </c>
    </row>
    <row r="693">
      <c r="A693" s="10">
        <v>1037.0</v>
      </c>
      <c r="B693" s="10" t="s">
        <v>2152</v>
      </c>
      <c r="C693" s="10" t="s">
        <v>196</v>
      </c>
    </row>
    <row r="694">
      <c r="A694" s="10">
        <v>1038.0</v>
      </c>
      <c r="B694" s="10" t="s">
        <v>350</v>
      </c>
      <c r="C694" s="10">
        <v>0.3021</v>
      </c>
    </row>
    <row r="695">
      <c r="A695" s="10">
        <v>1040.0</v>
      </c>
      <c r="B695" s="10" t="s">
        <v>2146</v>
      </c>
      <c r="C695" s="10">
        <v>0.0629</v>
      </c>
    </row>
    <row r="696">
      <c r="A696" s="10">
        <v>1041.0</v>
      </c>
      <c r="B696" s="10" t="s">
        <v>2998</v>
      </c>
      <c r="C696" s="10">
        <v>0.0565</v>
      </c>
    </row>
    <row r="697">
      <c r="A697" s="10">
        <v>1042.0</v>
      </c>
      <c r="B697" s="10" t="s">
        <v>2137</v>
      </c>
      <c r="C697" s="10">
        <v>0.010254</v>
      </c>
    </row>
    <row r="698">
      <c r="A698" s="10">
        <v>1043.0</v>
      </c>
      <c r="B698" s="10" t="s">
        <v>2131</v>
      </c>
      <c r="C698" s="10">
        <v>0.040018</v>
      </c>
    </row>
    <row r="699">
      <c r="A699" s="10">
        <v>1045.0</v>
      </c>
      <c r="B699" s="10" t="s">
        <v>2999</v>
      </c>
      <c r="C699" s="10">
        <v>0.052</v>
      </c>
    </row>
    <row r="700">
      <c r="A700" s="10">
        <v>1046.0</v>
      </c>
      <c r="B700" s="10" t="s">
        <v>2127</v>
      </c>
      <c r="C700" s="10">
        <v>0.005214</v>
      </c>
    </row>
    <row r="701">
      <c r="A701" s="10">
        <v>1049.0</v>
      </c>
      <c r="B701" s="10" t="s">
        <v>2125</v>
      </c>
      <c r="C701" s="10">
        <v>0.0539</v>
      </c>
    </row>
    <row r="702">
      <c r="A702" s="10">
        <v>1051.0</v>
      </c>
      <c r="B702" s="10" t="s">
        <v>2122</v>
      </c>
      <c r="C702" s="10">
        <v>0.059</v>
      </c>
    </row>
    <row r="703">
      <c r="A703" s="10">
        <v>1057.0</v>
      </c>
      <c r="B703" s="10" t="s">
        <v>2120</v>
      </c>
      <c r="C703" s="10">
        <v>0.056075</v>
      </c>
    </row>
    <row r="704">
      <c r="A704" s="10">
        <v>1058.0</v>
      </c>
      <c r="B704" s="10" t="s">
        <v>1831</v>
      </c>
      <c r="C704" s="10">
        <v>0.047</v>
      </c>
    </row>
    <row r="705">
      <c r="A705" s="10">
        <v>1060.0</v>
      </c>
      <c r="B705" s="10" t="s">
        <v>1686</v>
      </c>
      <c r="C705" s="10">
        <v>0.037119</v>
      </c>
    </row>
    <row r="706">
      <c r="A706" s="10">
        <v>1062.0</v>
      </c>
      <c r="B706" s="10" t="s">
        <v>2118</v>
      </c>
      <c r="C706" s="10" t="s">
        <v>196</v>
      </c>
    </row>
    <row r="707">
      <c r="A707" s="10">
        <v>1063.0</v>
      </c>
      <c r="B707" s="10" t="s">
        <v>2115</v>
      </c>
      <c r="C707" s="10">
        <v>0.024951</v>
      </c>
    </row>
    <row r="708">
      <c r="A708" s="10">
        <v>1064.0</v>
      </c>
      <c r="B708" s="10" t="s">
        <v>2104</v>
      </c>
      <c r="C708" s="10">
        <v>0.014884</v>
      </c>
    </row>
    <row r="709">
      <c r="A709" s="10">
        <v>1065.0</v>
      </c>
      <c r="B709" s="10" t="s">
        <v>1427</v>
      </c>
      <c r="C709" s="10">
        <v>0.071</v>
      </c>
    </row>
    <row r="710">
      <c r="A710" s="10">
        <v>1067.0</v>
      </c>
      <c r="B710" s="10" t="s">
        <v>2100</v>
      </c>
      <c r="C710" s="10">
        <v>0.025628</v>
      </c>
    </row>
    <row r="711">
      <c r="A711" s="10">
        <v>1068.0</v>
      </c>
      <c r="B711" s="10" t="s">
        <v>1424</v>
      </c>
      <c r="C711" s="10">
        <v>1.18</v>
      </c>
    </row>
    <row r="712">
      <c r="A712" s="10">
        <v>1070.0</v>
      </c>
      <c r="B712" s="10" t="s">
        <v>2095</v>
      </c>
      <c r="C712" s="10" t="s">
        <v>196</v>
      </c>
    </row>
    <row r="713">
      <c r="A713" s="10">
        <v>1071.0</v>
      </c>
      <c r="B713" s="10" t="s">
        <v>1837</v>
      </c>
      <c r="C713" s="10" t="s">
        <v>196</v>
      </c>
    </row>
    <row r="714">
      <c r="A714" s="10">
        <v>1072.0</v>
      </c>
      <c r="B714" s="10" t="s">
        <v>2010</v>
      </c>
      <c r="C714" s="10">
        <v>0.060629</v>
      </c>
    </row>
    <row r="715">
      <c r="A715" s="10">
        <v>1073.0</v>
      </c>
      <c r="B715" s="10" t="s">
        <v>3000</v>
      </c>
      <c r="C715" s="10">
        <v>0.0144</v>
      </c>
    </row>
    <row r="716">
      <c r="A716" s="10">
        <v>1074.0</v>
      </c>
      <c r="B716" s="10" t="s">
        <v>2002</v>
      </c>
      <c r="C716" s="10">
        <v>0.017</v>
      </c>
    </row>
    <row r="717">
      <c r="A717" s="10">
        <v>1076.0</v>
      </c>
      <c r="B717" s="10" t="s">
        <v>3001</v>
      </c>
      <c r="C717" s="10">
        <v>0.029143</v>
      </c>
    </row>
    <row r="718">
      <c r="A718" s="10">
        <v>1077.0</v>
      </c>
      <c r="B718" s="10" t="s">
        <v>1997</v>
      </c>
      <c r="C718" s="10">
        <v>0.0139</v>
      </c>
    </row>
    <row r="719">
      <c r="A719" s="10">
        <v>1078.0</v>
      </c>
      <c r="B719" s="10" t="s">
        <v>3002</v>
      </c>
      <c r="C719" s="10" t="s">
        <v>196</v>
      </c>
    </row>
    <row r="720">
      <c r="A720" s="10">
        <v>1079.0</v>
      </c>
      <c r="B720" s="10" t="s">
        <v>1994</v>
      </c>
      <c r="C720" s="10" t="s">
        <v>196</v>
      </c>
    </row>
    <row r="721">
      <c r="A721" s="10">
        <v>1082.0</v>
      </c>
      <c r="B721" s="10" t="s">
        <v>3003</v>
      </c>
      <c r="C721" s="10">
        <v>0.1735</v>
      </c>
    </row>
    <row r="722">
      <c r="A722" s="10">
        <v>1084.0</v>
      </c>
      <c r="B722" s="10" t="s">
        <v>1986</v>
      </c>
      <c r="C722" s="10" t="s">
        <v>196</v>
      </c>
    </row>
    <row r="723">
      <c r="A723" s="10">
        <v>1085.0</v>
      </c>
      <c r="B723" s="10" t="s">
        <v>1981</v>
      </c>
      <c r="C723" s="10">
        <v>0.008766</v>
      </c>
    </row>
    <row r="724">
      <c r="A724" s="10">
        <v>1087.0</v>
      </c>
      <c r="B724" s="10" t="s">
        <v>1975</v>
      </c>
      <c r="C724" s="10">
        <v>0.053747</v>
      </c>
    </row>
    <row r="725">
      <c r="A725" s="10">
        <v>1088.0</v>
      </c>
      <c r="B725" s="10" t="s">
        <v>1972</v>
      </c>
      <c r="C725" s="10">
        <v>0.104</v>
      </c>
    </row>
    <row r="726">
      <c r="A726" s="10">
        <v>1089.0</v>
      </c>
      <c r="B726" s="10" t="s">
        <v>1965</v>
      </c>
      <c r="C726" s="10">
        <v>0.05</v>
      </c>
    </row>
    <row r="727">
      <c r="A727" s="10">
        <v>1090.0</v>
      </c>
      <c r="B727" s="10" t="s">
        <v>145</v>
      </c>
      <c r="C727" s="10">
        <v>0.034397</v>
      </c>
    </row>
    <row r="728">
      <c r="A728" s="10">
        <v>1092.0</v>
      </c>
      <c r="B728" s="10" t="s">
        <v>1956</v>
      </c>
      <c r="C728" s="10">
        <v>0.011348</v>
      </c>
    </row>
    <row r="729">
      <c r="A729" s="10">
        <v>1093.0</v>
      </c>
      <c r="B729" s="10" t="s">
        <v>1432</v>
      </c>
      <c r="C729" s="10">
        <v>1.489</v>
      </c>
    </row>
    <row r="730">
      <c r="A730" s="10">
        <v>1099.0</v>
      </c>
      <c r="B730" s="10" t="s">
        <v>1951</v>
      </c>
      <c r="C730" s="10">
        <v>0.026515</v>
      </c>
    </row>
    <row r="731">
      <c r="A731" s="10">
        <v>1100.0</v>
      </c>
      <c r="B731" s="10" t="s">
        <v>3006</v>
      </c>
      <c r="C731" s="10">
        <v>0.2023</v>
      </c>
    </row>
    <row r="732">
      <c r="A732" s="10">
        <v>1102.0</v>
      </c>
      <c r="B732" s="10" t="s">
        <v>1948</v>
      </c>
      <c r="C732" s="10">
        <v>0.084</v>
      </c>
    </row>
    <row r="733">
      <c r="A733" s="10">
        <v>1104.0</v>
      </c>
      <c r="B733" s="10" t="s">
        <v>1944</v>
      </c>
      <c r="C733" s="10" t="s">
        <v>196</v>
      </c>
    </row>
    <row r="734">
      <c r="A734" s="10">
        <v>1105.0</v>
      </c>
      <c r="B734" s="10" t="s">
        <v>3007</v>
      </c>
      <c r="C734" s="10" t="s">
        <v>196</v>
      </c>
    </row>
    <row r="735">
      <c r="A735" s="10">
        <v>1106.0</v>
      </c>
      <c r="B735" s="10" t="s">
        <v>1941</v>
      </c>
      <c r="C735" s="10">
        <v>0.050592</v>
      </c>
    </row>
    <row r="736">
      <c r="A736" s="10">
        <v>1108.0</v>
      </c>
      <c r="B736" s="10" t="s">
        <v>1769</v>
      </c>
      <c r="C736" s="10">
        <v>0.1016</v>
      </c>
    </row>
    <row r="737">
      <c r="A737" s="10">
        <v>1110.0</v>
      </c>
      <c r="B737" s="10" t="s">
        <v>3008</v>
      </c>
      <c r="C737" s="10">
        <v>0.02</v>
      </c>
    </row>
    <row r="738">
      <c r="A738" s="10">
        <v>1111.0</v>
      </c>
      <c r="B738" s="10" t="s">
        <v>3009</v>
      </c>
      <c r="C738" s="10">
        <v>0.0144</v>
      </c>
    </row>
    <row r="739">
      <c r="A739" s="10">
        <v>1112.0</v>
      </c>
      <c r="B739" s="10" t="s">
        <v>1113</v>
      </c>
      <c r="C739" s="10">
        <v>3.268</v>
      </c>
    </row>
    <row r="740">
      <c r="A740" s="10">
        <v>1114.0</v>
      </c>
      <c r="B740" s="10" t="s">
        <v>3010</v>
      </c>
      <c r="C740" s="10">
        <v>0.029974</v>
      </c>
    </row>
    <row r="741">
      <c r="A741" s="10">
        <v>1116.0</v>
      </c>
      <c r="B741" s="10" t="s">
        <v>1927</v>
      </c>
      <c r="C741" s="10" t="s">
        <v>196</v>
      </c>
    </row>
    <row r="742">
      <c r="A742" s="10">
        <v>1117.0</v>
      </c>
      <c r="B742" s="10" t="s">
        <v>3011</v>
      </c>
      <c r="C742" s="10">
        <v>0.025</v>
      </c>
    </row>
    <row r="743">
      <c r="A743" s="10">
        <v>1118.0</v>
      </c>
      <c r="B743" s="10" t="s">
        <v>1924</v>
      </c>
      <c r="C743" s="10">
        <v>0.058561</v>
      </c>
    </row>
    <row r="744">
      <c r="A744" s="10">
        <v>1119.0</v>
      </c>
      <c r="B744" s="10" t="s">
        <v>3012</v>
      </c>
      <c r="C744" s="10">
        <v>0.0704</v>
      </c>
    </row>
    <row r="745">
      <c r="A745" s="10">
        <v>1120.0</v>
      </c>
      <c r="B745" s="10" t="s">
        <v>1920</v>
      </c>
      <c r="C745" s="10">
        <v>0.20047</v>
      </c>
    </row>
    <row r="746">
      <c r="A746" s="10">
        <v>1121.0</v>
      </c>
      <c r="B746" s="10" t="s">
        <v>3014</v>
      </c>
      <c r="C746" s="10">
        <v>0.0248</v>
      </c>
    </row>
    <row r="747">
      <c r="A747" s="10">
        <v>1122.0</v>
      </c>
      <c r="B747" s="10" t="s">
        <v>3016</v>
      </c>
      <c r="C747" s="10">
        <v>0.114</v>
      </c>
    </row>
    <row r="748">
      <c r="A748" s="10">
        <v>1125.0</v>
      </c>
      <c r="B748" s="10" t="s">
        <v>3017</v>
      </c>
      <c r="C748" s="10">
        <v>0.209</v>
      </c>
    </row>
    <row r="749">
      <c r="A749" s="10">
        <v>1126.0</v>
      </c>
      <c r="B749" s="10" t="s">
        <v>1436</v>
      </c>
      <c r="C749" s="10">
        <v>0.99</v>
      </c>
    </row>
    <row r="750">
      <c r="A750" s="10">
        <v>1127.0</v>
      </c>
      <c r="B750" s="10" t="s">
        <v>1914</v>
      </c>
      <c r="C750" s="10">
        <v>0.016151</v>
      </c>
    </row>
    <row r="751">
      <c r="A751" s="10">
        <v>1128.0</v>
      </c>
      <c r="B751" s="10" t="s">
        <v>1909</v>
      </c>
      <c r="C751" s="10">
        <v>0.157606</v>
      </c>
    </row>
    <row r="752">
      <c r="A752" s="10">
        <v>1129.0</v>
      </c>
      <c r="B752" s="10" t="s">
        <v>1503</v>
      </c>
      <c r="C752" s="10">
        <v>2.345</v>
      </c>
    </row>
    <row r="753">
      <c r="A753" s="10">
        <v>1130.0</v>
      </c>
      <c r="B753" s="10" t="s">
        <v>3020</v>
      </c>
      <c r="C753" s="10" t="s">
        <v>196</v>
      </c>
    </row>
    <row r="754">
      <c r="A754" s="10">
        <v>1131.0</v>
      </c>
      <c r="B754" s="10" t="s">
        <v>3021</v>
      </c>
      <c r="C754" s="10">
        <v>0.028273</v>
      </c>
    </row>
    <row r="755">
      <c r="A755" s="10">
        <v>1133.0</v>
      </c>
      <c r="B755" s="10" t="s">
        <v>3022</v>
      </c>
      <c r="C755" s="10">
        <v>0.026612</v>
      </c>
    </row>
    <row r="756">
      <c r="A756" s="10">
        <v>1134.0</v>
      </c>
      <c r="B756" s="10" t="s">
        <v>486</v>
      </c>
      <c r="C756" s="10">
        <v>1.899</v>
      </c>
    </row>
    <row r="757">
      <c r="A757" s="10">
        <v>1135.0</v>
      </c>
      <c r="B757" s="10" t="s">
        <v>1688</v>
      </c>
      <c r="C757" s="10">
        <v>0.008683</v>
      </c>
    </row>
    <row r="758">
      <c r="A758" s="10">
        <v>1136.0</v>
      </c>
      <c r="B758" s="10" t="s">
        <v>1092</v>
      </c>
      <c r="C758" s="10">
        <v>0.0686</v>
      </c>
    </row>
    <row r="759">
      <c r="A759" s="10">
        <v>1137.0</v>
      </c>
      <c r="B759" s="10" t="s">
        <v>320</v>
      </c>
      <c r="C759" s="10">
        <v>0.29474</v>
      </c>
    </row>
    <row r="760">
      <c r="A760" s="10">
        <v>1138.0</v>
      </c>
      <c r="B760" s="10" t="s">
        <v>3041</v>
      </c>
      <c r="C760" s="10">
        <v>0.0611</v>
      </c>
    </row>
    <row r="761">
      <c r="A761" s="10">
        <v>1139.0</v>
      </c>
      <c r="B761" s="10" t="s">
        <v>3042</v>
      </c>
      <c r="C761" s="10">
        <v>0.026665</v>
      </c>
    </row>
    <row r="762">
      <c r="A762" s="10">
        <v>1141.0</v>
      </c>
      <c r="B762" s="10" t="s">
        <v>1893</v>
      </c>
      <c r="C762" s="10">
        <v>0.023128</v>
      </c>
    </row>
    <row r="763">
      <c r="A763" s="10">
        <v>1142.0</v>
      </c>
      <c r="B763" s="10" t="s">
        <v>1140</v>
      </c>
      <c r="C763" s="10">
        <v>0.005839</v>
      </c>
    </row>
    <row r="764">
      <c r="A764" s="10">
        <v>1143.0</v>
      </c>
      <c r="B764" s="10" t="s">
        <v>1109</v>
      </c>
      <c r="C764" s="10">
        <v>0.07</v>
      </c>
    </row>
    <row r="765">
      <c r="A765" s="10">
        <v>1145.0</v>
      </c>
      <c r="B765" s="10" t="s">
        <v>1693</v>
      </c>
      <c r="C765" s="10">
        <v>0.051833</v>
      </c>
    </row>
    <row r="766">
      <c r="A766" s="10">
        <v>1146.0</v>
      </c>
      <c r="B766" s="10" t="s">
        <v>1886</v>
      </c>
      <c r="C766" s="10">
        <v>0.065762</v>
      </c>
    </row>
    <row r="767">
      <c r="A767" s="10">
        <v>1149.0</v>
      </c>
      <c r="B767" s="10" t="s">
        <v>153</v>
      </c>
      <c r="C767" s="10">
        <v>0.085</v>
      </c>
    </row>
    <row r="768">
      <c r="A768" s="10">
        <v>1150.0</v>
      </c>
      <c r="B768" s="10" t="s">
        <v>1882</v>
      </c>
      <c r="C768" s="10">
        <v>0.029</v>
      </c>
    </row>
    <row r="769">
      <c r="A769" s="10">
        <v>1151.0</v>
      </c>
      <c r="B769" s="10" t="s">
        <v>1879</v>
      </c>
      <c r="C769" s="10">
        <v>0.055879</v>
      </c>
    </row>
    <row r="770">
      <c r="A770" s="10">
        <v>1152.0</v>
      </c>
      <c r="B770" s="10" t="s">
        <v>3043</v>
      </c>
      <c r="C770" s="10">
        <v>0.021328</v>
      </c>
    </row>
    <row r="771">
      <c r="A771" s="10">
        <v>1153.0</v>
      </c>
      <c r="B771" s="10" t="s">
        <v>3044</v>
      </c>
      <c r="C771" s="10">
        <v>0.113</v>
      </c>
    </row>
    <row r="772">
      <c r="A772" s="10">
        <v>1154.0</v>
      </c>
      <c r="B772" s="10" t="s">
        <v>1204</v>
      </c>
      <c r="C772" s="10">
        <v>1.560469</v>
      </c>
    </row>
    <row r="773">
      <c r="A773" s="10">
        <v>1155.0</v>
      </c>
      <c r="B773" s="10" t="s">
        <v>105</v>
      </c>
      <c r="C773" s="10">
        <v>1.037</v>
      </c>
    </row>
    <row r="774">
      <c r="A774" s="10">
        <v>1156.0</v>
      </c>
      <c r="B774" s="10" t="s">
        <v>1697</v>
      </c>
      <c r="C774" s="10">
        <v>0.026445</v>
      </c>
    </row>
    <row r="775">
      <c r="A775" s="10">
        <v>1157.0</v>
      </c>
      <c r="B775" s="10" t="s">
        <v>1729</v>
      </c>
      <c r="C775" s="10">
        <v>0.004763</v>
      </c>
    </row>
    <row r="776">
      <c r="A776" s="10">
        <v>1158.0</v>
      </c>
      <c r="B776" s="10" t="s">
        <v>1863</v>
      </c>
      <c r="C776" s="10">
        <v>0.022507</v>
      </c>
    </row>
    <row r="777">
      <c r="A777" s="10">
        <v>1160.0</v>
      </c>
      <c r="B777" s="10" t="s">
        <v>3046</v>
      </c>
      <c r="C777" s="10">
        <v>0.024617</v>
      </c>
    </row>
    <row r="778">
      <c r="A778" s="10">
        <v>1161.0</v>
      </c>
      <c r="B778" s="10" t="s">
        <v>1859</v>
      </c>
      <c r="C778" s="10">
        <v>0.024109</v>
      </c>
    </row>
    <row r="779">
      <c r="A779" s="10">
        <v>1162.0</v>
      </c>
      <c r="B779" s="10" t="s">
        <v>1855</v>
      </c>
      <c r="C779" s="10">
        <v>0.024974</v>
      </c>
    </row>
    <row r="780">
      <c r="A780" s="10">
        <v>1163.0</v>
      </c>
      <c r="B780" s="10" t="s">
        <v>3047</v>
      </c>
      <c r="C780" s="10">
        <v>0.02897</v>
      </c>
    </row>
    <row r="781">
      <c r="A781" s="10">
        <v>1164.0</v>
      </c>
      <c r="B781" s="10" t="s">
        <v>3048</v>
      </c>
      <c r="C781" s="10" t="s">
        <v>196</v>
      </c>
    </row>
    <row r="782">
      <c r="A782" s="10">
        <v>1165.0</v>
      </c>
      <c r="B782" s="10" t="s">
        <v>1852</v>
      </c>
      <c r="C782" s="10">
        <v>0.0811</v>
      </c>
    </row>
    <row r="783">
      <c r="A783" s="10">
        <v>1166.0</v>
      </c>
      <c r="B783" s="10" t="s">
        <v>1844</v>
      </c>
      <c r="C783" s="10">
        <v>0.1</v>
      </c>
    </row>
    <row r="784">
      <c r="A784" s="10">
        <v>1167.0</v>
      </c>
      <c r="B784" s="10" t="s">
        <v>3049</v>
      </c>
      <c r="C784" s="10" t="s">
        <v>196</v>
      </c>
    </row>
    <row r="785">
      <c r="A785" s="10">
        <v>1168.0</v>
      </c>
      <c r="B785" s="10" t="s">
        <v>1829</v>
      </c>
      <c r="C785" s="10">
        <v>0.064886</v>
      </c>
    </row>
    <row r="786">
      <c r="A786" s="10">
        <v>1169.0</v>
      </c>
      <c r="B786" s="10" t="s">
        <v>1114</v>
      </c>
      <c r="C786" s="10">
        <v>3.668</v>
      </c>
    </row>
    <row r="787">
      <c r="A787" s="10">
        <v>1170.0</v>
      </c>
      <c r="B787" s="10" t="s">
        <v>119</v>
      </c>
      <c r="C787" s="10">
        <v>0.246</v>
      </c>
    </row>
    <row r="788">
      <c r="A788" s="10">
        <v>1171.0</v>
      </c>
      <c r="B788" s="10" t="s">
        <v>191</v>
      </c>
      <c r="C788" s="10">
        <v>0.859</v>
      </c>
    </row>
    <row r="789">
      <c r="A789" s="10">
        <v>1172.0</v>
      </c>
      <c r="B789" s="10" t="s">
        <v>1815</v>
      </c>
      <c r="C789" s="10">
        <v>0.06398</v>
      </c>
    </row>
    <row r="790">
      <c r="A790" s="10">
        <v>1173.0</v>
      </c>
      <c r="B790" s="10" t="s">
        <v>3050</v>
      </c>
      <c r="C790" s="10">
        <v>0.028313</v>
      </c>
    </row>
    <row r="791">
      <c r="A791" s="10">
        <v>1174.0</v>
      </c>
      <c r="B791" s="10" t="s">
        <v>3051</v>
      </c>
      <c r="C791" s="10">
        <v>0.028273</v>
      </c>
    </row>
    <row r="792">
      <c r="A792" s="10">
        <v>1176.0</v>
      </c>
      <c r="B792" s="10" t="s">
        <v>1806</v>
      </c>
      <c r="C792" s="10">
        <v>0.066</v>
      </c>
    </row>
    <row r="793">
      <c r="A793" s="10">
        <v>1177.0</v>
      </c>
      <c r="B793" s="10" t="s">
        <v>1801</v>
      </c>
      <c r="C793" s="10">
        <v>0.016992</v>
      </c>
    </row>
    <row r="794">
      <c r="A794" s="10">
        <v>1178.0</v>
      </c>
      <c r="B794" s="10" t="s">
        <v>1622</v>
      </c>
      <c r="C794" s="10">
        <v>0.0345</v>
      </c>
    </row>
    <row r="795">
      <c r="A795" s="10">
        <v>1179.0</v>
      </c>
      <c r="B795" s="10" t="s">
        <v>1617</v>
      </c>
      <c r="C795" s="10">
        <v>0.150077</v>
      </c>
    </row>
    <row r="796">
      <c r="A796" s="10">
        <v>1180.0</v>
      </c>
      <c r="B796" s="10" t="s">
        <v>3052</v>
      </c>
      <c r="C796" s="10">
        <v>0.006538</v>
      </c>
    </row>
    <row r="797">
      <c r="A797" s="10">
        <v>1181.0</v>
      </c>
      <c r="B797" s="10" t="s">
        <v>1508</v>
      </c>
      <c r="C797" s="10">
        <v>0.128929</v>
      </c>
    </row>
    <row r="798">
      <c r="A798" s="10">
        <v>1182.0</v>
      </c>
      <c r="B798" s="10" t="s">
        <v>54</v>
      </c>
      <c r="C798" s="10">
        <v>0.016317</v>
      </c>
    </row>
    <row r="799">
      <c r="A799" s="10">
        <v>1183.0</v>
      </c>
      <c r="B799" s="10" t="s">
        <v>185</v>
      </c>
      <c r="C799" s="10">
        <v>0.04686</v>
      </c>
    </row>
    <row r="800">
      <c r="A800" s="10">
        <v>1184.0</v>
      </c>
      <c r="B800" s="10" t="s">
        <v>1601</v>
      </c>
      <c r="C800" s="10">
        <v>0.007942</v>
      </c>
    </row>
    <row r="801">
      <c r="A801" s="10">
        <v>1185.0</v>
      </c>
      <c r="B801" s="10" t="s">
        <v>1574</v>
      </c>
      <c r="C801" s="10">
        <v>0.042</v>
      </c>
    </row>
    <row r="802">
      <c r="A802" s="10">
        <v>1186.0</v>
      </c>
      <c r="B802" s="10" t="s">
        <v>1396</v>
      </c>
      <c r="C802" s="10">
        <v>0.034731</v>
      </c>
    </row>
    <row r="803">
      <c r="A803" s="10">
        <v>1187.0</v>
      </c>
      <c r="B803" s="10" t="s">
        <v>3053</v>
      </c>
      <c r="C803" s="10" t="s">
        <v>196</v>
      </c>
    </row>
    <row r="804">
      <c r="A804" s="10">
        <v>1188.0</v>
      </c>
      <c r="B804" s="10" t="s">
        <v>1389</v>
      </c>
      <c r="C804" s="10">
        <v>0.005254</v>
      </c>
    </row>
    <row r="805">
      <c r="A805" s="10">
        <v>1189.0</v>
      </c>
      <c r="B805" s="10" t="s">
        <v>1379</v>
      </c>
      <c r="C805" s="10">
        <v>0.029524</v>
      </c>
    </row>
    <row r="806">
      <c r="A806" s="10">
        <v>1191.0</v>
      </c>
      <c r="B806" s="10" t="s">
        <v>3054</v>
      </c>
      <c r="C806" s="10">
        <v>0.0732</v>
      </c>
    </row>
    <row r="807">
      <c r="A807" s="10">
        <v>1192.0</v>
      </c>
      <c r="B807" s="10" t="s">
        <v>1373</v>
      </c>
      <c r="C807" s="10">
        <v>0.032973</v>
      </c>
    </row>
    <row r="808">
      <c r="A808" s="10">
        <v>1194.0</v>
      </c>
      <c r="B808" s="10" t="s">
        <v>1162</v>
      </c>
      <c r="C808" s="10">
        <v>0.0359</v>
      </c>
    </row>
    <row r="809">
      <c r="A809" s="10">
        <v>1195.0</v>
      </c>
      <c r="B809" s="10" t="s">
        <v>1157</v>
      </c>
      <c r="C809" s="10">
        <v>0.12</v>
      </c>
    </row>
    <row r="810">
      <c r="A810" s="10">
        <v>1196.0</v>
      </c>
      <c r="B810" s="10" t="s">
        <v>156</v>
      </c>
      <c r="C810" s="10">
        <v>0.045717</v>
      </c>
    </row>
    <row r="811">
      <c r="A811" s="10">
        <v>1197.0</v>
      </c>
      <c r="B811" s="10" t="s">
        <v>1511</v>
      </c>
      <c r="C811" s="10">
        <v>1.843</v>
      </c>
    </row>
    <row r="812">
      <c r="A812" s="10">
        <v>1198.0</v>
      </c>
      <c r="B812" s="10" t="s">
        <v>503</v>
      </c>
      <c r="C812" s="10">
        <v>0.017139</v>
      </c>
    </row>
    <row r="813">
      <c r="A813" s="10">
        <v>1199.0</v>
      </c>
      <c r="B813" s="10" t="s">
        <v>496</v>
      </c>
      <c r="C813" s="10">
        <v>0.036979</v>
      </c>
    </row>
    <row r="814">
      <c r="A814" s="10">
        <v>1200.0</v>
      </c>
      <c r="B814" s="10" t="s">
        <v>1516</v>
      </c>
      <c r="C814" s="10">
        <v>0.0477</v>
      </c>
    </row>
    <row r="815">
      <c r="A815" s="10">
        <v>1202.0</v>
      </c>
      <c r="B815" s="10" t="s">
        <v>483</v>
      </c>
      <c r="C815" s="10">
        <v>0.017445</v>
      </c>
    </row>
    <row r="816">
      <c r="A816" s="10">
        <v>1203.0</v>
      </c>
      <c r="B816" s="10" t="s">
        <v>478</v>
      </c>
      <c r="C816" s="10" t="s">
        <v>196</v>
      </c>
    </row>
    <row r="817">
      <c r="A817" s="10">
        <v>1204.0</v>
      </c>
      <c r="B817" s="10" t="s">
        <v>473</v>
      </c>
      <c r="C817" s="10">
        <v>0.59732</v>
      </c>
    </row>
    <row r="818">
      <c r="A818" s="10">
        <v>1205.0</v>
      </c>
      <c r="B818" s="10" t="s">
        <v>163</v>
      </c>
      <c r="C818" s="10">
        <v>0.044</v>
      </c>
    </row>
    <row r="819">
      <c r="A819" s="10">
        <v>1206.0</v>
      </c>
      <c r="B819" s="10" t="s">
        <v>459</v>
      </c>
      <c r="C819" s="10">
        <v>0.17374</v>
      </c>
    </row>
    <row r="820">
      <c r="A820" s="10">
        <v>1207.0</v>
      </c>
      <c r="B820" s="10" t="s">
        <v>3057</v>
      </c>
      <c r="C820" s="10">
        <v>0.164</v>
      </c>
    </row>
    <row r="821">
      <c r="A821" s="10">
        <v>1208.0</v>
      </c>
      <c r="B821" s="10" t="s">
        <v>3058</v>
      </c>
      <c r="C821" s="10" t="s">
        <v>196</v>
      </c>
    </row>
    <row r="822">
      <c r="A822" s="10">
        <v>1209.0</v>
      </c>
      <c r="B822" s="10" t="s">
        <v>454</v>
      </c>
      <c r="C822" s="10">
        <v>0.165388</v>
      </c>
    </row>
    <row r="823">
      <c r="A823" s="10">
        <v>1210.0</v>
      </c>
      <c r="B823" s="10" t="s">
        <v>3059</v>
      </c>
      <c r="C823" s="10">
        <v>0.096306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86"/>
    <col customWidth="1" min="4" max="4" width="18.43"/>
    <col customWidth="1" min="5" max="5" width="28.86"/>
    <col customWidth="1" min="6" max="6" width="17.57"/>
    <col customWidth="1" min="7" max="7" width="16.43"/>
  </cols>
  <sheetData>
    <row r="1">
      <c r="A1" s="10" t="s">
        <v>25</v>
      </c>
      <c r="B1" s="10" t="s">
        <v>315</v>
      </c>
      <c r="C1" s="10" t="s">
        <v>316</v>
      </c>
      <c r="D1" s="10" t="s">
        <v>319</v>
      </c>
      <c r="E1" s="10" t="s">
        <v>321</v>
      </c>
      <c r="F1" s="10" t="s">
        <v>323</v>
      </c>
      <c r="G1" s="10" t="s">
        <v>325</v>
      </c>
      <c r="H1" s="10" t="s">
        <v>327</v>
      </c>
    </row>
    <row r="2">
      <c r="A2" s="10">
        <v>6.0</v>
      </c>
      <c r="B2" s="10" t="s">
        <v>328</v>
      </c>
      <c r="C2" s="10">
        <v>20.48</v>
      </c>
      <c r="D2" s="10">
        <v>6.0</v>
      </c>
      <c r="E2" s="10">
        <v>11.2</v>
      </c>
      <c r="F2" s="10">
        <v>18.43</v>
      </c>
      <c r="G2" s="10">
        <v>14.2</v>
      </c>
      <c r="H2" s="10">
        <v>2.82</v>
      </c>
    </row>
    <row r="3">
      <c r="A3" s="10">
        <v>70.0</v>
      </c>
      <c r="B3" s="10" t="s">
        <v>330</v>
      </c>
      <c r="C3" s="10">
        <v>24.24</v>
      </c>
      <c r="D3" s="10">
        <v>1.3</v>
      </c>
      <c r="E3" s="10">
        <v>99.4</v>
      </c>
      <c r="F3" s="10">
        <v>12.63</v>
      </c>
      <c r="G3" s="10">
        <v>24.9</v>
      </c>
      <c r="H3" s="10">
        <v>2.81</v>
      </c>
    </row>
    <row r="4">
      <c r="A4" s="10">
        <v>670.0</v>
      </c>
      <c r="B4" s="10" t="s">
        <v>334</v>
      </c>
      <c r="C4" s="10">
        <v>23.8</v>
      </c>
      <c r="D4" s="10">
        <v>2.8</v>
      </c>
      <c r="E4" s="10">
        <v>41.7</v>
      </c>
      <c r="F4" s="10">
        <v>30.53</v>
      </c>
      <c r="G4" s="10">
        <v>36.7</v>
      </c>
      <c r="H4" s="10">
        <v>2.77</v>
      </c>
    </row>
    <row r="5">
      <c r="A5" s="10">
        <v>58.0</v>
      </c>
      <c r="B5" s="10" t="s">
        <v>341</v>
      </c>
      <c r="C5" s="10">
        <v>24.33</v>
      </c>
      <c r="D5" s="10">
        <v>0.9</v>
      </c>
      <c r="E5" s="10">
        <v>188.1</v>
      </c>
      <c r="F5" s="10">
        <v>20.72</v>
      </c>
      <c r="G5" s="10">
        <v>67.0</v>
      </c>
      <c r="H5" s="10">
        <v>2.64</v>
      </c>
    </row>
    <row r="6">
      <c r="A6" s="10">
        <v>272.0</v>
      </c>
      <c r="B6" s="10" t="s">
        <v>345</v>
      </c>
      <c r="C6" s="10">
        <v>22.92</v>
      </c>
      <c r="D6" s="10">
        <v>2.9</v>
      </c>
      <c r="E6" s="10">
        <v>5.8</v>
      </c>
      <c r="F6" s="10">
        <v>12.51</v>
      </c>
      <c r="G6" s="10">
        <v>7.9</v>
      </c>
      <c r="H6" s="10">
        <v>2.6</v>
      </c>
    </row>
    <row r="7">
      <c r="A7" s="10">
        <v>467.0</v>
      </c>
      <c r="B7" s="10" t="s">
        <v>491</v>
      </c>
      <c r="C7" s="10">
        <v>24.35</v>
      </c>
      <c r="D7" s="10">
        <v>0.2</v>
      </c>
      <c r="E7" s="10">
        <v>45.4</v>
      </c>
      <c r="F7" s="10">
        <v>7.83</v>
      </c>
      <c r="G7" s="10">
        <v>31.5</v>
      </c>
      <c r="H7" s="10">
        <v>2.6</v>
      </c>
    </row>
    <row r="8">
      <c r="A8" s="10">
        <v>178.0</v>
      </c>
      <c r="B8" s="10" t="s">
        <v>493</v>
      </c>
      <c r="C8" s="10">
        <v>20.83</v>
      </c>
      <c r="D8" s="10">
        <v>1.4</v>
      </c>
      <c r="E8" s="10">
        <v>1.4</v>
      </c>
      <c r="F8" s="10">
        <v>8.62</v>
      </c>
      <c r="G8" s="10">
        <v>4.6</v>
      </c>
      <c r="H8" s="10">
        <v>2.58</v>
      </c>
    </row>
    <row r="9">
      <c r="A9" s="10">
        <v>621.0</v>
      </c>
      <c r="B9" s="10" t="s">
        <v>494</v>
      </c>
      <c r="C9" s="10">
        <v>23.92</v>
      </c>
      <c r="D9" s="10">
        <v>1.3</v>
      </c>
      <c r="E9" s="10">
        <v>23.2</v>
      </c>
      <c r="F9" s="10">
        <v>7.94</v>
      </c>
      <c r="G9" s="10">
        <v>11.0</v>
      </c>
      <c r="H9" s="10">
        <v>2.55</v>
      </c>
    </row>
    <row r="10">
      <c r="A10" s="10">
        <v>201.0</v>
      </c>
      <c r="B10" s="10" t="s">
        <v>497</v>
      </c>
      <c r="C10" s="10">
        <v>22.56</v>
      </c>
      <c r="D10" s="10">
        <v>5.6</v>
      </c>
      <c r="E10" s="10">
        <v>7.8</v>
      </c>
      <c r="F10" s="10">
        <v>13.53</v>
      </c>
      <c r="G10" s="10">
        <v>10.8</v>
      </c>
      <c r="H10" s="10">
        <v>2.5</v>
      </c>
    </row>
    <row r="11">
      <c r="A11" s="10">
        <v>335.0</v>
      </c>
      <c r="B11" s="10" t="s">
        <v>499</v>
      </c>
      <c r="C11" s="10">
        <v>21.18</v>
      </c>
      <c r="D11" s="10">
        <v>7.2</v>
      </c>
      <c r="E11" s="10">
        <v>7.4</v>
      </c>
      <c r="F11" s="10">
        <v>10.13</v>
      </c>
      <c r="G11" s="10">
        <v>8.6</v>
      </c>
      <c r="H11" s="10">
        <v>2.5</v>
      </c>
    </row>
    <row r="12">
      <c r="A12" s="10">
        <v>711.0</v>
      </c>
      <c r="B12" s="10" t="s">
        <v>508</v>
      </c>
      <c r="C12" s="10">
        <v>24.4</v>
      </c>
      <c r="D12" s="10">
        <v>12.7</v>
      </c>
      <c r="E12" s="10">
        <v>984.4</v>
      </c>
      <c r="F12" s="10">
        <v>272.12</v>
      </c>
      <c r="G12" s="10">
        <v>540.2</v>
      </c>
      <c r="H12" s="10">
        <v>2.5</v>
      </c>
    </row>
    <row r="13">
      <c r="A13" s="10">
        <v>383.0</v>
      </c>
      <c r="B13" s="10" t="s">
        <v>509</v>
      </c>
      <c r="C13" s="10">
        <v>24.11</v>
      </c>
      <c r="D13" s="10">
        <v>0.5</v>
      </c>
      <c r="E13" s="10">
        <v>20.4</v>
      </c>
      <c r="F13" s="10">
        <v>10.74</v>
      </c>
      <c r="G13" s="10">
        <v>10.5</v>
      </c>
      <c r="H13" s="10">
        <v>2.49</v>
      </c>
    </row>
    <row r="14">
      <c r="A14" s="10">
        <v>104.0</v>
      </c>
      <c r="B14" s="10" t="s">
        <v>511</v>
      </c>
      <c r="C14" s="10">
        <v>22.1</v>
      </c>
      <c r="D14" s="10">
        <v>2.3</v>
      </c>
      <c r="E14" s="10">
        <v>2.3</v>
      </c>
      <c r="F14" s="10">
        <v>7.68</v>
      </c>
      <c r="G14" s="10">
        <v>3.2</v>
      </c>
      <c r="H14" s="10">
        <v>2.47</v>
      </c>
    </row>
    <row r="15">
      <c r="A15" s="10">
        <v>314.0</v>
      </c>
      <c r="B15" s="10" t="s">
        <v>1126</v>
      </c>
      <c r="C15" s="10">
        <v>20.0</v>
      </c>
      <c r="D15" s="10">
        <v>13.6</v>
      </c>
      <c r="E15" s="10">
        <v>15.9</v>
      </c>
      <c r="F15" s="10">
        <v>22.1</v>
      </c>
      <c r="G15" s="10">
        <v>15.4</v>
      </c>
      <c r="H15" s="10">
        <v>2.47</v>
      </c>
    </row>
    <row r="16">
      <c r="A16" s="10">
        <v>81.0</v>
      </c>
      <c r="B16" s="10" t="s">
        <v>1129</v>
      </c>
      <c r="C16" s="10">
        <v>24.2</v>
      </c>
      <c r="D16" s="10">
        <v>0.5</v>
      </c>
      <c r="E16" s="10">
        <v>31.5</v>
      </c>
      <c r="F16" s="10">
        <v>8.86</v>
      </c>
      <c r="G16" s="10">
        <v>17.4</v>
      </c>
      <c r="H16" s="10">
        <v>2.45</v>
      </c>
    </row>
    <row r="17">
      <c r="A17" s="10">
        <v>1191.0</v>
      </c>
      <c r="B17" s="10" t="s">
        <v>1132</v>
      </c>
      <c r="C17" s="10">
        <v>22.04</v>
      </c>
      <c r="D17" s="10">
        <v>4.3</v>
      </c>
      <c r="E17" s="10">
        <v>4.9</v>
      </c>
      <c r="F17" s="10">
        <v>10.75</v>
      </c>
      <c r="G17" s="10">
        <v>9.1</v>
      </c>
      <c r="H17" s="10">
        <v>2.45</v>
      </c>
    </row>
    <row r="18">
      <c r="A18" s="10">
        <v>1042.0</v>
      </c>
      <c r="B18" s="10" t="s">
        <v>1134</v>
      </c>
      <c r="C18" s="10">
        <v>20.85</v>
      </c>
      <c r="D18" s="10">
        <v>23.2</v>
      </c>
      <c r="E18" s="10">
        <v>23.9</v>
      </c>
      <c r="F18" s="10">
        <v>23.21</v>
      </c>
      <c r="G18" s="10">
        <v>21.1</v>
      </c>
      <c r="H18" s="10">
        <v>2.44</v>
      </c>
    </row>
    <row r="19">
      <c r="A19" s="10">
        <v>1087.0</v>
      </c>
      <c r="B19" s="10" t="s">
        <v>1136</v>
      </c>
      <c r="C19" s="10">
        <v>23.41</v>
      </c>
      <c r="D19" s="10">
        <v>0.7</v>
      </c>
      <c r="E19" s="10">
        <v>2.8</v>
      </c>
      <c r="F19" s="10">
        <v>11.13</v>
      </c>
      <c r="G19" s="10">
        <v>12.8</v>
      </c>
      <c r="H19" s="10">
        <v>2.42</v>
      </c>
    </row>
    <row r="20">
      <c r="A20" s="10">
        <v>1070.0</v>
      </c>
      <c r="B20" s="10" t="s">
        <v>1141</v>
      </c>
      <c r="C20" s="10">
        <v>24.42</v>
      </c>
      <c r="D20" s="10">
        <v>0.4</v>
      </c>
      <c r="E20" s="10">
        <v>78.6</v>
      </c>
      <c r="F20" s="10">
        <v>15.5</v>
      </c>
      <c r="G20" s="10">
        <v>64.4</v>
      </c>
      <c r="H20" s="10">
        <v>2.39</v>
      </c>
    </row>
    <row r="21">
      <c r="A21" s="10">
        <v>144.0</v>
      </c>
      <c r="B21" s="10" t="s">
        <v>1143</v>
      </c>
      <c r="C21" s="10">
        <v>24.95</v>
      </c>
      <c r="D21" s="10">
        <v>4.9</v>
      </c>
      <c r="E21" s="10">
        <v>268.3</v>
      </c>
      <c r="F21" s="10">
        <v>35.09</v>
      </c>
      <c r="G21" s="10">
        <v>180.3</v>
      </c>
      <c r="H21" s="10">
        <v>2.37</v>
      </c>
    </row>
    <row r="22">
      <c r="A22" s="10">
        <v>505.0</v>
      </c>
      <c r="B22" s="10" t="s">
        <v>1146</v>
      </c>
      <c r="C22" s="10">
        <v>24.27</v>
      </c>
      <c r="D22" s="10">
        <v>0.3</v>
      </c>
      <c r="E22" s="10">
        <v>20.5</v>
      </c>
      <c r="F22" s="10">
        <v>7.39</v>
      </c>
      <c r="G22" s="10">
        <v>14.2</v>
      </c>
      <c r="H22" s="10">
        <v>2.35</v>
      </c>
    </row>
    <row r="23">
      <c r="A23" s="10">
        <v>841.0</v>
      </c>
      <c r="B23" s="10" t="s">
        <v>1150</v>
      </c>
      <c r="C23" s="10">
        <v>24.4</v>
      </c>
      <c r="D23" s="10">
        <v>2.0</v>
      </c>
      <c r="E23" s="10">
        <v>411.1</v>
      </c>
      <c r="F23" s="10">
        <v>72.21</v>
      </c>
      <c r="G23" s="10">
        <v>304.7</v>
      </c>
      <c r="H23" s="10">
        <v>2.33</v>
      </c>
    </row>
    <row r="24">
      <c r="A24" s="10">
        <v>1188.0</v>
      </c>
      <c r="B24" s="10" t="s">
        <v>1152</v>
      </c>
      <c r="C24" s="10">
        <v>24.33</v>
      </c>
      <c r="D24" s="10">
        <v>2.3</v>
      </c>
      <c r="E24" s="10">
        <v>507.6</v>
      </c>
      <c r="F24" s="10">
        <v>80.65</v>
      </c>
      <c r="G24" s="10">
        <v>283.1</v>
      </c>
      <c r="H24" s="10">
        <v>2.33</v>
      </c>
    </row>
    <row r="25">
      <c r="A25" s="10">
        <v>190.0</v>
      </c>
      <c r="B25" s="10" t="s">
        <v>1159</v>
      </c>
      <c r="C25" s="10">
        <v>20.0</v>
      </c>
      <c r="D25" s="10">
        <v>4.0</v>
      </c>
      <c r="E25" s="10">
        <v>10.7</v>
      </c>
      <c r="F25" s="10">
        <v>10.36</v>
      </c>
      <c r="G25" s="10">
        <v>9.4</v>
      </c>
      <c r="H25" s="10">
        <v>2.31</v>
      </c>
    </row>
    <row r="26">
      <c r="A26" s="10">
        <v>369.0</v>
      </c>
      <c r="B26" s="10" t="s">
        <v>1165</v>
      </c>
      <c r="C26" s="10">
        <v>23.86</v>
      </c>
      <c r="D26" s="10">
        <v>1.3</v>
      </c>
      <c r="E26" s="10">
        <v>24.2</v>
      </c>
      <c r="F26" s="10">
        <v>9.97</v>
      </c>
      <c r="G26" s="10">
        <v>15.5</v>
      </c>
      <c r="H26" s="10">
        <v>2.31</v>
      </c>
    </row>
    <row r="27">
      <c r="A27" s="10">
        <v>29.0</v>
      </c>
      <c r="B27" s="10" t="s">
        <v>1169</v>
      </c>
      <c r="C27" s="10">
        <v>22.3</v>
      </c>
      <c r="D27" s="10">
        <v>2.2</v>
      </c>
      <c r="E27" s="10">
        <v>2.6</v>
      </c>
      <c r="F27" s="10">
        <v>7.72</v>
      </c>
      <c r="G27" s="10">
        <v>6.8</v>
      </c>
      <c r="H27" s="10">
        <v>2.3</v>
      </c>
    </row>
    <row r="28">
      <c r="A28" s="10">
        <v>459.0</v>
      </c>
      <c r="B28" s="10" t="s">
        <v>1171</v>
      </c>
      <c r="C28" s="10">
        <v>20.0</v>
      </c>
      <c r="D28" s="10">
        <v>0.4</v>
      </c>
      <c r="E28" s="10">
        <v>0.4</v>
      </c>
      <c r="F28" s="10">
        <v>9.23</v>
      </c>
      <c r="G28" s="10">
        <v>7.7</v>
      </c>
      <c r="H28" s="10">
        <v>2.3</v>
      </c>
    </row>
    <row r="29">
      <c r="A29" s="10">
        <v>925.0</v>
      </c>
      <c r="B29" s="10" t="s">
        <v>1173</v>
      </c>
      <c r="C29" s="10">
        <v>20.0</v>
      </c>
      <c r="D29" s="10">
        <v>2.0</v>
      </c>
      <c r="E29" s="10">
        <v>2.0</v>
      </c>
      <c r="F29" s="10">
        <v>5.23</v>
      </c>
      <c r="G29" s="10">
        <v>4.4</v>
      </c>
      <c r="H29" s="10">
        <v>2.29</v>
      </c>
    </row>
    <row r="30">
      <c r="A30" s="10">
        <v>882.0</v>
      </c>
      <c r="B30" s="10" t="s">
        <v>1175</v>
      </c>
      <c r="C30" s="10">
        <v>20.0</v>
      </c>
      <c r="D30" s="10">
        <v>8.3</v>
      </c>
      <c r="E30" s="10">
        <v>8.3</v>
      </c>
      <c r="F30" s="10">
        <v>18.8</v>
      </c>
      <c r="G30" s="10">
        <v>18.9</v>
      </c>
      <c r="H30" s="10">
        <v>2.28</v>
      </c>
    </row>
    <row r="31">
      <c r="A31" s="10">
        <v>245.0</v>
      </c>
      <c r="B31" s="10" t="s">
        <v>1178</v>
      </c>
      <c r="C31" s="10">
        <v>24.14</v>
      </c>
      <c r="D31" s="10">
        <v>1.2</v>
      </c>
      <c r="E31" s="10">
        <v>50.5</v>
      </c>
      <c r="F31" s="10">
        <v>28.14</v>
      </c>
      <c r="G31" s="10">
        <v>42.5</v>
      </c>
      <c r="H31" s="10">
        <v>2.27</v>
      </c>
    </row>
    <row r="32">
      <c r="A32" s="10">
        <v>199.0</v>
      </c>
      <c r="B32" s="10" t="s">
        <v>1181</v>
      </c>
      <c r="C32" s="10">
        <v>24.17</v>
      </c>
      <c r="D32" s="10">
        <v>0.7</v>
      </c>
      <c r="E32" s="10">
        <v>22.8</v>
      </c>
      <c r="F32" s="10">
        <v>12.5</v>
      </c>
      <c r="G32" s="10">
        <v>19.3</v>
      </c>
      <c r="H32" s="10">
        <v>2.26</v>
      </c>
    </row>
    <row r="33">
      <c r="A33" s="10">
        <v>419.0</v>
      </c>
      <c r="B33" s="10" t="s">
        <v>1184</v>
      </c>
      <c r="C33" s="10">
        <v>23.76</v>
      </c>
      <c r="D33" s="10">
        <v>3.0</v>
      </c>
      <c r="E33" s="10">
        <v>12.0</v>
      </c>
      <c r="F33" s="10">
        <v>7.97</v>
      </c>
      <c r="G33" s="10">
        <v>10.2</v>
      </c>
      <c r="H33" s="10">
        <v>2.25</v>
      </c>
    </row>
    <row r="34">
      <c r="A34" s="10">
        <v>354.0</v>
      </c>
      <c r="B34" s="10" t="s">
        <v>1187</v>
      </c>
      <c r="C34" s="10">
        <v>21.4</v>
      </c>
      <c r="D34" s="10">
        <v>2.0</v>
      </c>
      <c r="E34" s="10">
        <v>2.1</v>
      </c>
      <c r="F34" s="10">
        <v>7.5</v>
      </c>
      <c r="G34" s="10">
        <v>6.5</v>
      </c>
      <c r="H34" s="10">
        <v>2.24</v>
      </c>
    </row>
    <row r="35">
      <c r="A35" s="10">
        <v>268.0</v>
      </c>
      <c r="B35" s="10" t="s">
        <v>1191</v>
      </c>
      <c r="C35" s="10">
        <v>20.7</v>
      </c>
      <c r="D35" s="10">
        <v>4.2</v>
      </c>
      <c r="E35" s="10">
        <v>4.2</v>
      </c>
      <c r="F35" s="10">
        <v>13.58</v>
      </c>
      <c r="G35" s="10">
        <v>13.0</v>
      </c>
      <c r="H35" s="10">
        <v>2.23</v>
      </c>
    </row>
    <row r="36">
      <c r="A36" s="10">
        <v>235.0</v>
      </c>
      <c r="B36" s="10" t="s">
        <v>1193</v>
      </c>
      <c r="C36" s="10">
        <v>20.98</v>
      </c>
      <c r="D36" s="10">
        <v>3.5</v>
      </c>
      <c r="E36" s="10">
        <v>3.6</v>
      </c>
      <c r="F36" s="10">
        <v>10.21</v>
      </c>
      <c r="G36" s="10">
        <v>9.4</v>
      </c>
      <c r="H36" s="10">
        <v>2.22</v>
      </c>
    </row>
    <row r="37">
      <c r="A37" s="10">
        <v>967.0</v>
      </c>
      <c r="B37" s="10" t="s">
        <v>1194</v>
      </c>
      <c r="C37" s="10">
        <v>20.0</v>
      </c>
      <c r="D37" s="10">
        <v>15.2</v>
      </c>
      <c r="E37" s="10">
        <v>19.7</v>
      </c>
      <c r="F37" s="10">
        <v>18.85</v>
      </c>
      <c r="G37" s="10">
        <v>17.4</v>
      </c>
      <c r="H37" s="10">
        <v>2.22</v>
      </c>
    </row>
    <row r="38">
      <c r="A38" s="10">
        <v>1099.0</v>
      </c>
      <c r="B38" s="10" t="s">
        <v>1195</v>
      </c>
      <c r="C38" s="10">
        <v>21.2</v>
      </c>
      <c r="D38" s="10">
        <v>9.6</v>
      </c>
      <c r="E38" s="10">
        <v>9.8</v>
      </c>
      <c r="F38" s="10">
        <v>19.75</v>
      </c>
      <c r="G38" s="10">
        <v>17.2</v>
      </c>
      <c r="H38" s="10">
        <v>2.22</v>
      </c>
    </row>
    <row r="39">
      <c r="A39" s="10">
        <v>611.0</v>
      </c>
      <c r="B39" s="10" t="s">
        <v>1198</v>
      </c>
      <c r="C39" s="10">
        <v>20.0</v>
      </c>
      <c r="D39" s="10">
        <v>6.8</v>
      </c>
      <c r="E39" s="10">
        <v>6.7</v>
      </c>
      <c r="F39" s="10">
        <v>15.84</v>
      </c>
      <c r="G39" s="10">
        <v>15.1</v>
      </c>
      <c r="H39" s="10">
        <v>2.21</v>
      </c>
    </row>
    <row r="40">
      <c r="A40" s="10">
        <v>623.0</v>
      </c>
      <c r="B40" s="10" t="s">
        <v>1201</v>
      </c>
      <c r="C40" s="10">
        <v>20.0</v>
      </c>
      <c r="D40" s="10">
        <v>4.1</v>
      </c>
      <c r="E40" s="10">
        <v>4.1</v>
      </c>
      <c r="F40" s="10">
        <v>13.45</v>
      </c>
      <c r="G40" s="10">
        <v>9.0</v>
      </c>
      <c r="H40" s="10">
        <v>2.21</v>
      </c>
    </row>
    <row r="41">
      <c r="A41" s="10">
        <v>3.0</v>
      </c>
      <c r="B41" s="10" t="s">
        <v>385</v>
      </c>
      <c r="C41" s="10">
        <v>20.0</v>
      </c>
      <c r="D41" s="10">
        <v>4.8</v>
      </c>
      <c r="E41" s="10">
        <v>4.8</v>
      </c>
      <c r="F41" s="10">
        <v>11.69</v>
      </c>
      <c r="G41" s="10">
        <v>8.7</v>
      </c>
      <c r="H41" s="10">
        <v>2.2</v>
      </c>
    </row>
    <row r="42">
      <c r="A42" s="10">
        <v>409.0</v>
      </c>
      <c r="B42" s="10" t="s">
        <v>1205</v>
      </c>
      <c r="C42" s="10">
        <v>20.64</v>
      </c>
      <c r="D42" s="10">
        <v>10.8</v>
      </c>
      <c r="E42" s="10">
        <v>10.8</v>
      </c>
      <c r="F42" s="10">
        <v>14.72</v>
      </c>
      <c r="G42" s="10">
        <v>12.7</v>
      </c>
      <c r="H42" s="10">
        <v>2.2</v>
      </c>
    </row>
    <row r="43">
      <c r="A43" s="10">
        <v>499.0</v>
      </c>
      <c r="B43" s="10" t="s">
        <v>1294</v>
      </c>
      <c r="C43" s="10">
        <v>24.3</v>
      </c>
      <c r="D43" s="10">
        <v>0.6</v>
      </c>
      <c r="E43" s="10">
        <v>22.1</v>
      </c>
      <c r="F43" s="10">
        <v>16.54</v>
      </c>
      <c r="G43" s="10">
        <v>20.7</v>
      </c>
      <c r="H43" s="10">
        <v>2.2</v>
      </c>
    </row>
    <row r="44">
      <c r="A44" s="10">
        <v>1139.0</v>
      </c>
      <c r="B44" s="10" t="s">
        <v>1297</v>
      </c>
      <c r="C44" s="10">
        <v>24.41</v>
      </c>
      <c r="D44" s="10">
        <v>0.7</v>
      </c>
      <c r="E44" s="10">
        <v>157.5</v>
      </c>
      <c r="F44" s="10">
        <v>11.34</v>
      </c>
      <c r="G44" s="10">
        <v>53.2</v>
      </c>
      <c r="H44" s="10">
        <v>2.2</v>
      </c>
    </row>
    <row r="45">
      <c r="A45" s="10">
        <v>456.0</v>
      </c>
      <c r="B45" s="10" t="s">
        <v>1299</v>
      </c>
      <c r="C45" s="10">
        <v>24.11</v>
      </c>
      <c r="D45" s="10">
        <v>1.1</v>
      </c>
      <c r="E45" s="10">
        <v>32.5</v>
      </c>
      <c r="F45" s="10">
        <v>19.16</v>
      </c>
      <c r="G45" s="10">
        <v>25.9</v>
      </c>
      <c r="H45" s="10">
        <v>2.19</v>
      </c>
    </row>
    <row r="46">
      <c r="A46" s="10">
        <v>680.0</v>
      </c>
      <c r="B46" s="10" t="s">
        <v>1300</v>
      </c>
      <c r="C46" s="10">
        <v>20.85</v>
      </c>
      <c r="D46" s="10">
        <v>36.8</v>
      </c>
      <c r="E46" s="10">
        <v>41.6</v>
      </c>
      <c r="F46" s="10">
        <v>63.33</v>
      </c>
      <c r="G46" s="10">
        <v>54.1</v>
      </c>
      <c r="H46" s="10">
        <v>2.19</v>
      </c>
    </row>
    <row r="47">
      <c r="A47" s="10">
        <v>837.0</v>
      </c>
      <c r="B47" s="10" t="s">
        <v>1302</v>
      </c>
      <c r="C47" s="10">
        <v>25.25</v>
      </c>
      <c r="D47" s="10">
        <v>2.2</v>
      </c>
      <c r="E47" s="10">
        <v>671.3</v>
      </c>
      <c r="F47" s="10">
        <v>19.52</v>
      </c>
      <c r="G47" s="10">
        <v>976.5</v>
      </c>
      <c r="H47" s="10">
        <v>2.19</v>
      </c>
    </row>
    <row r="48">
      <c r="A48" s="10">
        <v>80.0</v>
      </c>
      <c r="B48" s="10" t="s">
        <v>1307</v>
      </c>
      <c r="C48" s="10">
        <v>24.13</v>
      </c>
      <c r="D48" s="10">
        <v>0.6</v>
      </c>
      <c r="E48" s="10">
        <v>13.8</v>
      </c>
      <c r="F48" s="10">
        <v>9.4</v>
      </c>
      <c r="G48" s="10">
        <v>13.9</v>
      </c>
      <c r="H48" s="10">
        <v>2.18</v>
      </c>
    </row>
    <row r="49">
      <c r="A49" s="10">
        <v>97.0</v>
      </c>
      <c r="B49" s="10" t="s">
        <v>1308</v>
      </c>
      <c r="C49" s="10">
        <v>20.0</v>
      </c>
      <c r="D49" s="10">
        <v>6.1</v>
      </c>
      <c r="E49" s="10">
        <v>6.8</v>
      </c>
      <c r="F49" s="10">
        <v>15.33</v>
      </c>
      <c r="G49" s="10">
        <v>11.8</v>
      </c>
      <c r="H49" s="10">
        <v>2.18</v>
      </c>
    </row>
    <row r="50">
      <c r="A50" s="10">
        <v>728.0</v>
      </c>
      <c r="B50" s="10" t="s">
        <v>1309</v>
      </c>
      <c r="C50" s="10">
        <v>20.0</v>
      </c>
      <c r="D50" s="10">
        <v>8.2</v>
      </c>
      <c r="E50" s="10">
        <v>8.1</v>
      </c>
      <c r="F50" s="10">
        <v>17.77</v>
      </c>
      <c r="G50" s="10">
        <v>14.6</v>
      </c>
      <c r="H50" s="10">
        <v>2.18</v>
      </c>
    </row>
    <row r="51">
      <c r="A51" s="10">
        <v>1176.0</v>
      </c>
      <c r="B51" s="10" t="s">
        <v>1312</v>
      </c>
      <c r="C51" s="10">
        <v>20.0</v>
      </c>
      <c r="D51" s="10">
        <v>4.1</v>
      </c>
      <c r="E51" s="10">
        <v>4.1</v>
      </c>
      <c r="F51" s="10">
        <v>9.5</v>
      </c>
      <c r="G51" s="10">
        <v>8.2</v>
      </c>
      <c r="H51" s="10">
        <v>2.18</v>
      </c>
    </row>
    <row r="52">
      <c r="A52" s="10">
        <v>1198.0</v>
      </c>
      <c r="B52" s="10" t="s">
        <v>1315</v>
      </c>
      <c r="C52" s="10">
        <v>24.3</v>
      </c>
      <c r="D52" s="10">
        <v>0.3</v>
      </c>
      <c r="E52" s="10">
        <v>47.9</v>
      </c>
      <c r="F52" s="10">
        <v>15.12</v>
      </c>
      <c r="G52" s="10">
        <v>48.8</v>
      </c>
      <c r="H52" s="10">
        <v>2.18</v>
      </c>
    </row>
    <row r="53">
      <c r="A53" s="10">
        <v>1119.0</v>
      </c>
      <c r="B53" s="10" t="s">
        <v>1319</v>
      </c>
      <c r="C53" s="10">
        <v>20.0</v>
      </c>
      <c r="D53" s="10">
        <v>4.0</v>
      </c>
      <c r="E53" s="10">
        <v>8.8</v>
      </c>
      <c r="F53" s="10">
        <v>12.22</v>
      </c>
      <c r="G53" s="10">
        <v>9.1</v>
      </c>
      <c r="H53" s="10">
        <v>2.17</v>
      </c>
    </row>
    <row r="54">
      <c r="A54" s="10">
        <v>986.0</v>
      </c>
      <c r="B54" s="10" t="s">
        <v>1322</v>
      </c>
      <c r="C54" s="10">
        <v>22.03</v>
      </c>
      <c r="D54" s="10">
        <v>24.5</v>
      </c>
      <c r="E54" s="10">
        <v>26.8</v>
      </c>
      <c r="F54" s="10">
        <v>14.16</v>
      </c>
      <c r="G54" s="10">
        <v>13.9</v>
      </c>
      <c r="H54" s="10">
        <v>2.16</v>
      </c>
    </row>
    <row r="55">
      <c r="A55" s="10">
        <v>1195.0</v>
      </c>
      <c r="B55" s="10" t="s">
        <v>1324</v>
      </c>
      <c r="C55" s="10">
        <v>21.11</v>
      </c>
      <c r="D55" s="10">
        <v>3.5</v>
      </c>
      <c r="E55" s="10">
        <v>3.6</v>
      </c>
      <c r="F55" s="10">
        <v>17.18</v>
      </c>
      <c r="G55" s="10">
        <v>13.7</v>
      </c>
      <c r="H55" s="10">
        <v>2.16</v>
      </c>
    </row>
    <row r="56">
      <c r="A56" s="10">
        <v>740.0</v>
      </c>
      <c r="B56" s="10" t="s">
        <v>1329</v>
      </c>
      <c r="C56" s="10">
        <v>24.75</v>
      </c>
      <c r="D56" s="10">
        <v>0.7</v>
      </c>
      <c r="E56" s="10">
        <v>179.5</v>
      </c>
      <c r="F56" s="10">
        <v>13.67</v>
      </c>
      <c r="G56" s="10">
        <v>218.9</v>
      </c>
      <c r="H56" s="10">
        <v>2.15</v>
      </c>
    </row>
    <row r="57">
      <c r="A57" s="10">
        <v>165.0</v>
      </c>
      <c r="B57" s="10" t="s">
        <v>1333</v>
      </c>
      <c r="C57" s="10">
        <v>24.94</v>
      </c>
      <c r="D57" s="10">
        <v>0.5</v>
      </c>
      <c r="E57" s="10">
        <v>30.1</v>
      </c>
      <c r="F57" s="10">
        <v>10.9</v>
      </c>
      <c r="G57" s="10">
        <v>41.6</v>
      </c>
      <c r="H57" s="10">
        <v>2.14</v>
      </c>
    </row>
    <row r="58">
      <c r="A58" s="10">
        <v>735.0</v>
      </c>
      <c r="B58" s="10" t="s">
        <v>1337</v>
      </c>
      <c r="C58" s="10">
        <v>20.0</v>
      </c>
      <c r="D58" s="10">
        <v>13.6</v>
      </c>
      <c r="E58" s="10">
        <v>13.6</v>
      </c>
      <c r="F58" s="10">
        <v>25.91</v>
      </c>
      <c r="G58" s="10">
        <v>22.4</v>
      </c>
      <c r="H58" s="10">
        <v>2.14</v>
      </c>
    </row>
    <row r="59">
      <c r="A59" s="10">
        <v>823.0</v>
      </c>
      <c r="B59" s="10" t="s">
        <v>1342</v>
      </c>
      <c r="C59" s="10">
        <v>24.3</v>
      </c>
      <c r="D59" s="10">
        <v>0.5</v>
      </c>
      <c r="E59" s="10">
        <v>24.8</v>
      </c>
      <c r="F59" s="10">
        <v>28.19</v>
      </c>
      <c r="G59" s="10">
        <v>28.1</v>
      </c>
      <c r="H59" s="10">
        <v>2.14</v>
      </c>
    </row>
    <row r="60">
      <c r="A60" s="10">
        <v>1157.0</v>
      </c>
      <c r="B60" s="10" t="s">
        <v>1347</v>
      </c>
      <c r="C60" s="10">
        <v>21.6</v>
      </c>
      <c r="D60" s="10">
        <v>38.4</v>
      </c>
      <c r="E60" s="10">
        <v>41.8</v>
      </c>
      <c r="F60" s="10">
        <v>52.4</v>
      </c>
      <c r="G60" s="10">
        <v>42.5</v>
      </c>
      <c r="H60" s="10">
        <v>2.14</v>
      </c>
    </row>
    <row r="61">
      <c r="A61" s="10">
        <v>246.0</v>
      </c>
      <c r="B61" s="10" t="s">
        <v>1352</v>
      </c>
      <c r="C61" s="10">
        <v>22.18</v>
      </c>
      <c r="D61" s="10">
        <v>3.5</v>
      </c>
      <c r="E61" s="10">
        <v>4.0</v>
      </c>
      <c r="F61" s="10">
        <v>10.95</v>
      </c>
      <c r="G61" s="10">
        <v>8.2</v>
      </c>
      <c r="H61" s="10">
        <v>2.13</v>
      </c>
    </row>
    <row r="62">
      <c r="A62" s="10">
        <v>357.0</v>
      </c>
      <c r="B62" s="10" t="s">
        <v>1355</v>
      </c>
      <c r="C62" s="10">
        <v>20.0</v>
      </c>
      <c r="D62" s="10">
        <v>4.5</v>
      </c>
      <c r="E62" s="10">
        <v>4.5</v>
      </c>
      <c r="F62" s="10">
        <v>12.61</v>
      </c>
      <c r="G62" s="10">
        <v>8.7</v>
      </c>
      <c r="H62" s="10">
        <v>2.13</v>
      </c>
    </row>
    <row r="63">
      <c r="A63" s="10">
        <v>430.0</v>
      </c>
      <c r="B63" s="10" t="s">
        <v>1359</v>
      </c>
      <c r="C63" s="10">
        <v>23.61</v>
      </c>
      <c r="D63" s="10">
        <v>0.7</v>
      </c>
      <c r="E63" s="10">
        <v>4.2</v>
      </c>
      <c r="F63" s="10">
        <v>10.74</v>
      </c>
      <c r="G63" s="10">
        <v>12.3</v>
      </c>
      <c r="H63" s="10">
        <v>2.13</v>
      </c>
    </row>
    <row r="64">
      <c r="A64" s="10">
        <v>606.0</v>
      </c>
      <c r="B64" s="10" t="s">
        <v>1362</v>
      </c>
      <c r="C64" s="10">
        <v>23.28</v>
      </c>
      <c r="D64" s="10">
        <v>3.5</v>
      </c>
      <c r="E64" s="10">
        <v>10.2</v>
      </c>
      <c r="F64" s="10">
        <v>13.84</v>
      </c>
      <c r="G64" s="10">
        <v>11.8</v>
      </c>
      <c r="H64" s="10">
        <v>2.13</v>
      </c>
    </row>
    <row r="65">
      <c r="A65" s="10">
        <v>719.0</v>
      </c>
      <c r="B65" s="10" t="s">
        <v>1367</v>
      </c>
      <c r="C65" s="10">
        <v>20.0</v>
      </c>
      <c r="D65" s="10">
        <v>19.2</v>
      </c>
      <c r="E65" s="10">
        <v>25.8</v>
      </c>
      <c r="F65" s="10">
        <v>39.88</v>
      </c>
      <c r="G65" s="10">
        <v>34.7</v>
      </c>
      <c r="H65" s="10">
        <v>2.13</v>
      </c>
    </row>
    <row r="66">
      <c r="A66" s="10">
        <v>816.0</v>
      </c>
      <c r="B66" s="10" t="s">
        <v>1369</v>
      </c>
      <c r="C66" s="10">
        <v>23.77</v>
      </c>
      <c r="D66" s="10">
        <v>1.2</v>
      </c>
      <c r="E66" s="10">
        <v>12.6</v>
      </c>
      <c r="F66" s="10">
        <v>12.84</v>
      </c>
      <c r="G66" s="10">
        <v>12.4</v>
      </c>
      <c r="H66" s="10">
        <v>2.13</v>
      </c>
    </row>
    <row r="67">
      <c r="A67" s="10">
        <v>1100.0</v>
      </c>
      <c r="B67" s="10" t="s">
        <v>1393</v>
      </c>
      <c r="C67" s="10">
        <v>20.0</v>
      </c>
      <c r="D67" s="10">
        <v>4.1</v>
      </c>
      <c r="E67" s="10">
        <v>4.2</v>
      </c>
      <c r="F67" s="10">
        <v>10.79</v>
      </c>
      <c r="G67" s="10">
        <v>9.4</v>
      </c>
      <c r="H67" s="10">
        <v>2.13</v>
      </c>
    </row>
    <row r="68">
      <c r="A68" s="10">
        <v>49.0</v>
      </c>
      <c r="B68" s="10" t="s">
        <v>1400</v>
      </c>
      <c r="C68" s="10">
        <v>24.18</v>
      </c>
      <c r="D68" s="10">
        <v>0.3</v>
      </c>
      <c r="E68" s="10">
        <v>13.7</v>
      </c>
      <c r="F68" s="10">
        <v>11.97</v>
      </c>
      <c r="G68" s="10">
        <v>16.7</v>
      </c>
      <c r="H68" s="10">
        <v>2.12</v>
      </c>
    </row>
    <row r="69">
      <c r="A69" s="10">
        <v>69.0</v>
      </c>
      <c r="B69" s="10" t="s">
        <v>1406</v>
      </c>
      <c r="C69" s="10">
        <v>20.0</v>
      </c>
      <c r="D69" s="10">
        <v>3.3</v>
      </c>
      <c r="E69" s="10">
        <v>3.3</v>
      </c>
      <c r="F69" s="10">
        <v>15.07</v>
      </c>
      <c r="G69" s="10">
        <v>5.5</v>
      </c>
      <c r="H69" s="10">
        <v>2.12</v>
      </c>
    </row>
    <row r="70">
      <c r="A70" s="10">
        <v>230.0</v>
      </c>
      <c r="B70" s="10" t="s">
        <v>1409</v>
      </c>
      <c r="C70" s="10">
        <v>20.9</v>
      </c>
      <c r="D70" s="10">
        <v>6.7</v>
      </c>
      <c r="E70" s="10">
        <v>8.0</v>
      </c>
      <c r="F70" s="10">
        <v>18.97</v>
      </c>
      <c r="G70" s="10">
        <v>15.7</v>
      </c>
      <c r="H70" s="10">
        <v>2.12</v>
      </c>
    </row>
    <row r="71">
      <c r="A71" s="10">
        <v>231.0</v>
      </c>
      <c r="B71" s="10" t="s">
        <v>1411</v>
      </c>
      <c r="C71" s="10">
        <v>22.34</v>
      </c>
      <c r="D71" s="10">
        <v>2.8</v>
      </c>
      <c r="E71" s="10">
        <v>3.3</v>
      </c>
      <c r="F71" s="10">
        <v>12.47</v>
      </c>
      <c r="G71" s="10">
        <v>9.7</v>
      </c>
      <c r="H71" s="10">
        <v>2.12</v>
      </c>
    </row>
    <row r="72">
      <c r="A72" s="10">
        <v>531.0</v>
      </c>
      <c r="B72" s="10" t="s">
        <v>1416</v>
      </c>
      <c r="C72" s="10">
        <v>20.0</v>
      </c>
      <c r="D72" s="10">
        <v>4.0</v>
      </c>
      <c r="E72" s="10">
        <v>4.0</v>
      </c>
      <c r="F72" s="10">
        <v>6.71</v>
      </c>
      <c r="G72" s="10">
        <v>5.7</v>
      </c>
      <c r="H72" s="10">
        <v>2.12</v>
      </c>
    </row>
    <row r="73">
      <c r="A73" s="10">
        <v>923.0</v>
      </c>
      <c r="B73" s="10" t="s">
        <v>1520</v>
      </c>
      <c r="C73" s="10">
        <v>22.41</v>
      </c>
      <c r="D73" s="10">
        <v>1.8</v>
      </c>
      <c r="E73" s="10">
        <v>2.0</v>
      </c>
      <c r="F73" s="10">
        <v>18.14</v>
      </c>
      <c r="G73" s="10">
        <v>17.9</v>
      </c>
      <c r="H73" s="10">
        <v>2.12</v>
      </c>
    </row>
    <row r="74">
      <c r="A74" s="10">
        <v>92.0</v>
      </c>
      <c r="B74" s="10" t="s">
        <v>1523</v>
      </c>
      <c r="C74" s="10">
        <v>22.86</v>
      </c>
      <c r="D74" s="10">
        <v>0.6</v>
      </c>
      <c r="E74" s="10">
        <v>0.9</v>
      </c>
      <c r="F74" s="10">
        <v>8.69</v>
      </c>
      <c r="G74" s="10">
        <v>8.2</v>
      </c>
      <c r="H74" s="10">
        <v>2.11</v>
      </c>
    </row>
    <row r="75">
      <c r="A75" s="10">
        <v>175.0</v>
      </c>
      <c r="B75" s="10" t="s">
        <v>1525</v>
      </c>
      <c r="C75" s="10">
        <v>20.0</v>
      </c>
      <c r="D75" s="10">
        <v>3.8</v>
      </c>
      <c r="E75" s="10">
        <v>3.8</v>
      </c>
      <c r="F75" s="10">
        <v>8.17</v>
      </c>
      <c r="G75" s="10">
        <v>6.7</v>
      </c>
      <c r="H75" s="10">
        <v>2.11</v>
      </c>
    </row>
    <row r="76">
      <c r="A76" s="10">
        <v>179.0</v>
      </c>
      <c r="B76" s="10" t="s">
        <v>1527</v>
      </c>
      <c r="C76" s="10">
        <v>23.83</v>
      </c>
      <c r="D76" s="10">
        <v>1.2</v>
      </c>
      <c r="E76" s="10">
        <v>10.9</v>
      </c>
      <c r="F76" s="10">
        <v>13.23</v>
      </c>
      <c r="G76" s="10">
        <v>13.5</v>
      </c>
      <c r="H76" s="10">
        <v>2.11</v>
      </c>
    </row>
    <row r="77">
      <c r="A77" s="10">
        <v>447.0</v>
      </c>
      <c r="B77" s="10" t="s">
        <v>1528</v>
      </c>
      <c r="C77" s="10">
        <v>20.0</v>
      </c>
      <c r="D77" s="10">
        <v>8.5</v>
      </c>
      <c r="E77" s="10">
        <v>11.7</v>
      </c>
      <c r="F77" s="10">
        <v>31.8</v>
      </c>
      <c r="G77" s="10">
        <v>27.3</v>
      </c>
      <c r="H77" s="10">
        <v>2.11</v>
      </c>
    </row>
    <row r="78">
      <c r="A78" s="10">
        <v>450.0</v>
      </c>
      <c r="B78" s="10" t="s">
        <v>1532</v>
      </c>
      <c r="C78" s="10">
        <v>24.01</v>
      </c>
      <c r="D78" s="10">
        <v>0.6</v>
      </c>
      <c r="E78" s="10">
        <v>8.6</v>
      </c>
      <c r="F78" s="10">
        <v>8.13</v>
      </c>
      <c r="G78" s="10">
        <v>10.4</v>
      </c>
      <c r="H78" s="10">
        <v>2.11</v>
      </c>
    </row>
    <row r="79">
      <c r="A79" s="10">
        <v>714.0</v>
      </c>
      <c r="B79" s="10" t="s">
        <v>1533</v>
      </c>
      <c r="C79" s="10">
        <v>24.35</v>
      </c>
      <c r="D79" s="10">
        <v>0.6</v>
      </c>
      <c r="E79" s="10">
        <v>35.6</v>
      </c>
      <c r="F79" s="10">
        <v>22.17</v>
      </c>
      <c r="G79" s="10">
        <v>43.7</v>
      </c>
      <c r="H79" s="10">
        <v>2.11</v>
      </c>
    </row>
    <row r="80">
      <c r="A80" s="10">
        <v>1064.0</v>
      </c>
      <c r="B80" s="10" t="s">
        <v>1536</v>
      </c>
      <c r="C80" s="10">
        <v>21.08</v>
      </c>
      <c r="D80" s="10">
        <v>23.3</v>
      </c>
      <c r="E80" s="10">
        <v>25.6</v>
      </c>
      <c r="F80" s="10">
        <v>53.18</v>
      </c>
      <c r="G80" s="10">
        <v>44.2</v>
      </c>
      <c r="H80" s="10">
        <v>2.11</v>
      </c>
    </row>
    <row r="81">
      <c r="A81" s="10">
        <v>122.0</v>
      </c>
      <c r="B81" s="10" t="s">
        <v>1539</v>
      </c>
      <c r="C81" s="10">
        <v>20.0</v>
      </c>
      <c r="D81" s="10">
        <v>4.5</v>
      </c>
      <c r="E81" s="10">
        <v>4.9</v>
      </c>
      <c r="F81" s="10">
        <v>15.81</v>
      </c>
      <c r="G81" s="10">
        <v>8.9</v>
      </c>
      <c r="H81" s="10">
        <v>2.1</v>
      </c>
    </row>
    <row r="82">
      <c r="A82" s="10">
        <v>408.0</v>
      </c>
      <c r="B82" s="10" t="s">
        <v>1540</v>
      </c>
      <c r="C82" s="10">
        <v>24.29</v>
      </c>
      <c r="D82" s="10">
        <v>0.3</v>
      </c>
      <c r="E82" s="10">
        <v>15.0</v>
      </c>
      <c r="F82" s="10">
        <v>9.65</v>
      </c>
      <c r="G82" s="10">
        <v>18.9</v>
      </c>
      <c r="H82" s="10">
        <v>2.1</v>
      </c>
    </row>
    <row r="83">
      <c r="A83" s="10">
        <v>73.0</v>
      </c>
      <c r="B83" s="10" t="s">
        <v>1543</v>
      </c>
      <c r="C83" s="10">
        <v>20.0</v>
      </c>
      <c r="D83" s="10">
        <v>27.3</v>
      </c>
      <c r="E83" s="10">
        <v>27.4</v>
      </c>
      <c r="F83" s="10">
        <v>49.46</v>
      </c>
      <c r="G83" s="10">
        <v>44.2</v>
      </c>
      <c r="H83" s="10">
        <v>2.09</v>
      </c>
    </row>
    <row r="84">
      <c r="A84" s="10">
        <v>193.0</v>
      </c>
      <c r="B84" s="10" t="s">
        <v>1544</v>
      </c>
      <c r="C84" s="10">
        <v>24.32</v>
      </c>
      <c r="D84" s="10">
        <v>0.5</v>
      </c>
      <c r="E84" s="10">
        <v>92.2</v>
      </c>
      <c r="F84" s="10">
        <v>20.89</v>
      </c>
      <c r="G84" s="10">
        <v>64.1</v>
      </c>
      <c r="H84" s="10">
        <v>2.09</v>
      </c>
    </row>
    <row r="85">
      <c r="A85" s="10">
        <v>321.0</v>
      </c>
      <c r="B85" s="10" t="s">
        <v>1547</v>
      </c>
      <c r="C85" s="10">
        <v>20.0</v>
      </c>
      <c r="D85" s="10">
        <v>0.5</v>
      </c>
      <c r="E85" s="10">
        <v>0.5</v>
      </c>
      <c r="F85" s="10">
        <v>3.88</v>
      </c>
      <c r="G85" s="10">
        <v>3.0</v>
      </c>
      <c r="H85" s="10">
        <v>2.09</v>
      </c>
    </row>
    <row r="86">
      <c r="A86" s="10">
        <v>509.0</v>
      </c>
      <c r="B86" s="10" t="s">
        <v>1548</v>
      </c>
      <c r="C86" s="10">
        <v>22.6</v>
      </c>
      <c r="D86" s="10">
        <v>11.6</v>
      </c>
      <c r="E86" s="10">
        <v>15.5</v>
      </c>
      <c r="F86" s="10">
        <v>24.93</v>
      </c>
      <c r="G86" s="10">
        <v>19.9</v>
      </c>
      <c r="H86" s="10">
        <v>2.09</v>
      </c>
    </row>
    <row r="87">
      <c r="A87" s="10">
        <v>669.0</v>
      </c>
      <c r="B87" s="10" t="s">
        <v>1549</v>
      </c>
      <c r="C87" s="10">
        <v>23.57</v>
      </c>
      <c r="D87" s="10">
        <v>2.3</v>
      </c>
      <c r="E87" s="10">
        <v>13.0</v>
      </c>
      <c r="F87" s="10">
        <v>14.72</v>
      </c>
      <c r="G87" s="10">
        <v>14.0</v>
      </c>
      <c r="H87" s="10">
        <v>2.09</v>
      </c>
    </row>
    <row r="88">
      <c r="A88" s="10">
        <v>707.0</v>
      </c>
      <c r="B88" s="10" t="s">
        <v>1552</v>
      </c>
      <c r="C88" s="10">
        <v>20.0</v>
      </c>
      <c r="D88" s="10">
        <v>6.6</v>
      </c>
      <c r="E88" s="10">
        <v>7.9</v>
      </c>
      <c r="F88" s="10">
        <v>17.19</v>
      </c>
      <c r="G88" s="10">
        <v>14.0</v>
      </c>
      <c r="H88" s="10">
        <v>2.09</v>
      </c>
    </row>
    <row r="89">
      <c r="A89" s="10">
        <v>905.0</v>
      </c>
      <c r="B89" s="10" t="s">
        <v>1553</v>
      </c>
      <c r="C89" s="10">
        <v>21.4</v>
      </c>
      <c r="D89" s="10">
        <v>12.3</v>
      </c>
      <c r="E89" s="10">
        <v>33.3</v>
      </c>
      <c r="F89" s="10">
        <v>44.5</v>
      </c>
      <c r="G89" s="10">
        <v>40.2</v>
      </c>
      <c r="H89" s="10">
        <v>2.09</v>
      </c>
    </row>
    <row r="90">
      <c r="A90" s="10">
        <v>1031.0</v>
      </c>
      <c r="B90" s="10" t="s">
        <v>1554</v>
      </c>
      <c r="C90" s="10">
        <v>20.0</v>
      </c>
      <c r="D90" s="10">
        <v>7.4</v>
      </c>
      <c r="E90" s="10">
        <v>7.4</v>
      </c>
      <c r="F90" s="10">
        <v>15.46</v>
      </c>
      <c r="G90" s="10">
        <v>13.2</v>
      </c>
      <c r="H90" s="10">
        <v>2.09</v>
      </c>
    </row>
    <row r="91">
      <c r="A91" s="10">
        <v>1079.0</v>
      </c>
      <c r="B91" s="10" t="s">
        <v>1557</v>
      </c>
      <c r="C91" s="10">
        <v>23.08</v>
      </c>
      <c r="D91" s="10">
        <v>3.4</v>
      </c>
      <c r="E91" s="10">
        <v>6.6</v>
      </c>
      <c r="F91" s="10">
        <v>12.1</v>
      </c>
      <c r="G91" s="10">
        <v>10.8</v>
      </c>
      <c r="H91" s="10">
        <v>2.09</v>
      </c>
    </row>
    <row r="92">
      <c r="A92" s="10">
        <v>1182.0</v>
      </c>
      <c r="B92" s="10" t="s">
        <v>1558</v>
      </c>
      <c r="C92" s="10">
        <v>20.53</v>
      </c>
      <c r="D92" s="10">
        <v>25.4</v>
      </c>
      <c r="E92" s="10">
        <v>26.1</v>
      </c>
      <c r="F92" s="10">
        <v>66.74</v>
      </c>
      <c r="G92" s="10">
        <v>56.3</v>
      </c>
      <c r="H92" s="10">
        <v>2.09</v>
      </c>
    </row>
    <row r="93">
      <c r="A93" s="10">
        <v>77.0</v>
      </c>
      <c r="B93" s="10" t="s">
        <v>1559</v>
      </c>
      <c r="C93" s="10">
        <v>20.61</v>
      </c>
      <c r="D93" s="10">
        <v>7.2</v>
      </c>
      <c r="E93" s="10">
        <v>7.3</v>
      </c>
      <c r="F93" s="10">
        <v>13.32</v>
      </c>
      <c r="G93" s="10">
        <v>11.2</v>
      </c>
      <c r="H93" s="10">
        <v>2.08</v>
      </c>
    </row>
    <row r="94">
      <c r="A94" s="10">
        <v>83.0</v>
      </c>
      <c r="B94" s="10" t="s">
        <v>1562</v>
      </c>
      <c r="C94" s="10">
        <v>23.89</v>
      </c>
      <c r="D94" s="10">
        <v>0.9</v>
      </c>
      <c r="E94" s="10">
        <v>10.6</v>
      </c>
      <c r="F94" s="10">
        <v>14.41</v>
      </c>
      <c r="G94" s="10">
        <v>13.6</v>
      </c>
      <c r="H94" s="10">
        <v>2.08</v>
      </c>
    </row>
    <row r="95">
      <c r="A95" s="10">
        <v>384.0</v>
      </c>
      <c r="B95" s="10" t="s">
        <v>1564</v>
      </c>
      <c r="C95" s="10">
        <v>20.95</v>
      </c>
      <c r="D95" s="10">
        <v>9.5</v>
      </c>
      <c r="E95" s="10">
        <v>10.2</v>
      </c>
      <c r="F95" s="10">
        <v>20.7</v>
      </c>
      <c r="G95" s="10">
        <v>18.1</v>
      </c>
      <c r="H95" s="10">
        <v>2.08</v>
      </c>
    </row>
    <row r="96">
      <c r="A96" s="10">
        <v>449.0</v>
      </c>
      <c r="B96" s="10" t="s">
        <v>1566</v>
      </c>
      <c r="C96" s="10">
        <v>20.0</v>
      </c>
      <c r="D96" s="10">
        <v>10.7</v>
      </c>
      <c r="E96" s="10">
        <v>10.8</v>
      </c>
      <c r="F96" s="10">
        <v>33.09</v>
      </c>
      <c r="G96" s="10">
        <v>28.5</v>
      </c>
      <c r="H96" s="10">
        <v>2.08</v>
      </c>
    </row>
    <row r="97">
      <c r="A97" s="10">
        <v>239.0</v>
      </c>
      <c r="B97" s="10" t="s">
        <v>1568</v>
      </c>
      <c r="C97" s="10">
        <v>23.78</v>
      </c>
      <c r="D97" s="10">
        <v>1.5</v>
      </c>
      <c r="E97" s="10">
        <v>13.2</v>
      </c>
      <c r="F97" s="10">
        <v>14.32</v>
      </c>
      <c r="G97" s="10">
        <v>16.6</v>
      </c>
      <c r="H97" s="10">
        <v>2.07</v>
      </c>
    </row>
    <row r="98">
      <c r="A98" s="10">
        <v>266.0</v>
      </c>
      <c r="B98" s="10" t="s">
        <v>1570</v>
      </c>
      <c r="C98" s="10">
        <v>20.0</v>
      </c>
      <c r="D98" s="10">
        <v>27.0</v>
      </c>
      <c r="E98" s="10">
        <v>25.9</v>
      </c>
      <c r="F98" s="10">
        <v>69.95</v>
      </c>
      <c r="G98" s="10">
        <v>59.5</v>
      </c>
      <c r="H98" s="10">
        <v>2.07</v>
      </c>
    </row>
    <row r="99">
      <c r="A99" s="10">
        <v>616.0</v>
      </c>
      <c r="B99" s="10" t="s">
        <v>1585</v>
      </c>
      <c r="C99" s="10">
        <v>21.04</v>
      </c>
      <c r="D99" s="10">
        <v>5.5</v>
      </c>
      <c r="E99" s="10">
        <v>11.8</v>
      </c>
      <c r="F99" s="10">
        <v>25.17</v>
      </c>
      <c r="G99" s="10">
        <v>21.9</v>
      </c>
      <c r="H99" s="10">
        <v>2.07</v>
      </c>
    </row>
    <row r="100">
      <c r="A100" s="10">
        <v>730.0</v>
      </c>
      <c r="B100" s="10" t="s">
        <v>1588</v>
      </c>
      <c r="C100" s="10">
        <v>20.0</v>
      </c>
      <c r="D100" s="10">
        <v>2.5</v>
      </c>
      <c r="E100" s="10">
        <v>2.5</v>
      </c>
      <c r="F100" s="10">
        <v>10.64</v>
      </c>
      <c r="G100" s="10">
        <v>7.3</v>
      </c>
      <c r="H100" s="10">
        <v>2.07</v>
      </c>
    </row>
    <row r="101">
      <c r="A101" s="10">
        <v>909.0</v>
      </c>
      <c r="B101" s="10" t="s">
        <v>1593</v>
      </c>
      <c r="C101" s="10">
        <v>23.04</v>
      </c>
      <c r="D101" s="10">
        <v>1.5</v>
      </c>
      <c r="E101" s="10">
        <v>2.9</v>
      </c>
      <c r="F101" s="10">
        <v>10.08</v>
      </c>
      <c r="G101" s="10">
        <v>7.4</v>
      </c>
      <c r="H101" s="10">
        <v>2.07</v>
      </c>
    </row>
    <row r="102">
      <c r="A102" s="10">
        <v>984.0</v>
      </c>
      <c r="B102" s="10" t="s">
        <v>1596</v>
      </c>
      <c r="C102" s="10">
        <v>20.0</v>
      </c>
      <c r="D102" s="10">
        <v>37.8</v>
      </c>
      <c r="E102" s="10">
        <v>49.4</v>
      </c>
      <c r="F102" s="10">
        <v>86.31</v>
      </c>
      <c r="G102" s="10">
        <v>65.6</v>
      </c>
      <c r="H102" s="10">
        <v>2.07</v>
      </c>
    </row>
    <row r="103">
      <c r="A103" s="10">
        <v>1162.0</v>
      </c>
      <c r="B103" s="10" t="s">
        <v>1600</v>
      </c>
      <c r="C103" s="10">
        <v>20.0</v>
      </c>
      <c r="D103" s="10">
        <v>7.5</v>
      </c>
      <c r="E103" s="10">
        <v>11.3</v>
      </c>
      <c r="F103" s="10">
        <v>16.64</v>
      </c>
      <c r="G103" s="10">
        <v>15.3</v>
      </c>
      <c r="H103" s="10">
        <v>2.07</v>
      </c>
    </row>
    <row r="104">
      <c r="A104" s="10">
        <v>19.0</v>
      </c>
      <c r="B104" s="10" t="s">
        <v>1022</v>
      </c>
      <c r="C104" s="10">
        <v>20.0</v>
      </c>
      <c r="D104" s="10">
        <v>7.2</v>
      </c>
      <c r="E104" s="10">
        <v>7.3</v>
      </c>
      <c r="F104" s="10">
        <v>6.73</v>
      </c>
      <c r="G104" s="10">
        <v>5.7</v>
      </c>
      <c r="H104" s="10">
        <v>2.06</v>
      </c>
    </row>
    <row r="105">
      <c r="A105" s="10">
        <v>377.0</v>
      </c>
      <c r="B105" s="10" t="s">
        <v>1603</v>
      </c>
      <c r="C105" s="10">
        <v>20.62</v>
      </c>
      <c r="D105" s="10">
        <v>6.7</v>
      </c>
      <c r="E105" s="10">
        <v>6.7</v>
      </c>
      <c r="F105" s="10">
        <v>6.11</v>
      </c>
      <c r="G105" s="10">
        <v>6.9</v>
      </c>
      <c r="H105" s="10">
        <v>2.06</v>
      </c>
    </row>
    <row r="106">
      <c r="A106" s="10">
        <v>554.0</v>
      </c>
      <c r="B106" s="10" t="s">
        <v>1605</v>
      </c>
      <c r="C106" s="10">
        <v>23.48</v>
      </c>
      <c r="D106" s="10">
        <v>1.6</v>
      </c>
      <c r="E106" s="10">
        <v>7.3</v>
      </c>
      <c r="F106" s="10">
        <v>8.94</v>
      </c>
      <c r="G106" s="10">
        <v>8.4</v>
      </c>
      <c r="H106" s="10">
        <v>2.06</v>
      </c>
    </row>
    <row r="107">
      <c r="A107" s="10">
        <v>1032.0</v>
      </c>
      <c r="B107" s="10" t="s">
        <v>1606</v>
      </c>
      <c r="C107" s="10">
        <v>20.0</v>
      </c>
      <c r="D107" s="10">
        <v>21.7</v>
      </c>
      <c r="E107" s="10">
        <v>21.9</v>
      </c>
      <c r="F107" s="10">
        <v>54.42</v>
      </c>
      <c r="G107" s="10">
        <v>46.8</v>
      </c>
      <c r="H107" s="10">
        <v>2.05</v>
      </c>
    </row>
    <row r="108">
      <c r="A108" s="10">
        <v>1127.0</v>
      </c>
      <c r="B108" s="10" t="s">
        <v>1607</v>
      </c>
      <c r="C108" s="10">
        <v>24.0</v>
      </c>
      <c r="D108" s="10">
        <v>0.3</v>
      </c>
      <c r="E108" s="10">
        <v>2.3</v>
      </c>
      <c r="F108" s="10">
        <v>16.16</v>
      </c>
      <c r="G108" s="10">
        <v>14.3</v>
      </c>
      <c r="H108" s="10">
        <v>2.05</v>
      </c>
    </row>
    <row r="109">
      <c r="A109" s="10">
        <v>250.0</v>
      </c>
      <c r="B109" s="10" t="s">
        <v>1608</v>
      </c>
      <c r="C109" s="10">
        <v>22.56</v>
      </c>
      <c r="D109" s="10">
        <v>3.6</v>
      </c>
      <c r="E109" s="10">
        <v>4.8</v>
      </c>
      <c r="F109" s="10">
        <v>15.74</v>
      </c>
      <c r="G109" s="10">
        <v>12.2</v>
      </c>
      <c r="H109" s="10">
        <v>2.04</v>
      </c>
    </row>
    <row r="110">
      <c r="A110" s="10">
        <v>552.0</v>
      </c>
      <c r="B110" s="10" t="s">
        <v>1610</v>
      </c>
      <c r="C110" s="10">
        <v>21.26</v>
      </c>
      <c r="D110" s="10">
        <v>7.1</v>
      </c>
      <c r="E110" s="10">
        <v>7.3</v>
      </c>
      <c r="F110" s="10">
        <v>13.19</v>
      </c>
      <c r="G110" s="10">
        <v>11.5</v>
      </c>
      <c r="H110" s="10">
        <v>2.04</v>
      </c>
    </row>
    <row r="111">
      <c r="A111" s="10">
        <v>1088.0</v>
      </c>
      <c r="B111" s="10" t="s">
        <v>1611</v>
      </c>
      <c r="C111" s="10">
        <v>21.36</v>
      </c>
      <c r="D111" s="10">
        <v>24.4</v>
      </c>
      <c r="E111" s="10">
        <v>26.6</v>
      </c>
      <c r="F111" s="10">
        <v>51.2</v>
      </c>
      <c r="G111" s="10">
        <v>44.8</v>
      </c>
      <c r="H111" s="10">
        <v>2.04</v>
      </c>
    </row>
    <row r="112">
      <c r="A112" s="10">
        <v>1163.0</v>
      </c>
      <c r="B112" s="10" t="s">
        <v>1613</v>
      </c>
      <c r="C112" s="10">
        <v>24.72</v>
      </c>
      <c r="D112" s="10">
        <v>4.2</v>
      </c>
      <c r="E112" s="10">
        <v>14.4</v>
      </c>
      <c r="F112" s="10">
        <v>10.44</v>
      </c>
      <c r="G112" s="10">
        <v>20.1</v>
      </c>
      <c r="H112" s="10">
        <v>2.04</v>
      </c>
    </row>
    <row r="113">
      <c r="A113" s="10">
        <v>39.0</v>
      </c>
      <c r="B113" s="10" t="s">
        <v>1467</v>
      </c>
      <c r="C113" s="10">
        <v>20.0</v>
      </c>
      <c r="D113" s="10">
        <v>6.8</v>
      </c>
      <c r="E113" s="10">
        <v>6.5</v>
      </c>
      <c r="F113" s="10">
        <v>13.7</v>
      </c>
      <c r="G113" s="10">
        <v>11.2</v>
      </c>
      <c r="H113" s="10">
        <v>2.03</v>
      </c>
    </row>
    <row r="114">
      <c r="A114" s="10">
        <v>477.0</v>
      </c>
      <c r="B114" s="10" t="s">
        <v>1614</v>
      </c>
      <c r="C114" s="10">
        <v>19.95</v>
      </c>
      <c r="D114" s="10">
        <v>10.5</v>
      </c>
      <c r="E114" s="10">
        <v>10.5</v>
      </c>
      <c r="F114" s="10">
        <v>15.45</v>
      </c>
      <c r="G114" s="10">
        <v>14.5</v>
      </c>
      <c r="H114" s="10">
        <v>2.03</v>
      </c>
    </row>
    <row r="115">
      <c r="A115" s="10">
        <v>609.0</v>
      </c>
      <c r="B115" s="10" t="s">
        <v>1615</v>
      </c>
      <c r="C115" s="10">
        <v>23.0</v>
      </c>
      <c r="D115" s="10">
        <v>3.5</v>
      </c>
      <c r="E115" s="10">
        <v>6.8</v>
      </c>
      <c r="F115" s="10">
        <v>22.0</v>
      </c>
      <c r="G115" s="10">
        <v>17.6</v>
      </c>
      <c r="H115" s="10">
        <v>2.03</v>
      </c>
    </row>
    <row r="116">
      <c r="A116" s="10">
        <v>1041.0</v>
      </c>
      <c r="B116" s="10" t="s">
        <v>1619</v>
      </c>
      <c r="C116" s="10">
        <v>20.0</v>
      </c>
      <c r="D116" s="10">
        <v>12.8</v>
      </c>
      <c r="E116" s="10">
        <v>15.4</v>
      </c>
      <c r="F116" s="10">
        <v>20.98</v>
      </c>
      <c r="G116" s="10">
        <v>18.5</v>
      </c>
      <c r="H116" s="10">
        <v>2.03</v>
      </c>
    </row>
    <row r="117">
      <c r="A117" s="10">
        <v>1076.0</v>
      </c>
      <c r="B117" s="10" t="s">
        <v>1620</v>
      </c>
      <c r="C117" s="10">
        <v>23.82</v>
      </c>
      <c r="D117" s="10">
        <v>1.4</v>
      </c>
      <c r="E117" s="10">
        <v>15.7</v>
      </c>
      <c r="F117" s="10">
        <v>12.59</v>
      </c>
      <c r="G117" s="10">
        <v>19.4</v>
      </c>
      <c r="H117" s="10">
        <v>2.03</v>
      </c>
    </row>
    <row r="118">
      <c r="A118" s="10">
        <v>130.0</v>
      </c>
      <c r="B118" s="10" t="s">
        <v>1623</v>
      </c>
      <c r="C118" s="10">
        <v>20.0</v>
      </c>
      <c r="D118" s="10">
        <v>5.0</v>
      </c>
      <c r="E118" s="10">
        <v>5.0</v>
      </c>
      <c r="F118" s="10">
        <v>12.92</v>
      </c>
      <c r="G118" s="10">
        <v>9.8</v>
      </c>
      <c r="H118" s="10">
        <v>2.02</v>
      </c>
    </row>
    <row r="119">
      <c r="A119" s="10">
        <v>202.0</v>
      </c>
      <c r="B119" s="10" t="s">
        <v>1624</v>
      </c>
      <c r="C119" s="10">
        <v>23.03</v>
      </c>
      <c r="D119" s="10">
        <v>0.8</v>
      </c>
      <c r="E119" s="10">
        <v>1.6</v>
      </c>
      <c r="F119" s="10">
        <v>8.42</v>
      </c>
      <c r="G119" s="10">
        <v>8.0</v>
      </c>
      <c r="H119" s="10">
        <v>2.02</v>
      </c>
    </row>
    <row r="120">
      <c r="A120" s="10">
        <v>492.0</v>
      </c>
      <c r="B120" s="10" t="s">
        <v>1626</v>
      </c>
      <c r="C120" s="10">
        <v>23.71</v>
      </c>
      <c r="D120" s="10">
        <v>1.9</v>
      </c>
      <c r="E120" s="10">
        <v>15.4</v>
      </c>
      <c r="F120" s="10">
        <v>20.07</v>
      </c>
      <c r="G120" s="10">
        <v>19.5</v>
      </c>
      <c r="H120" s="10">
        <v>2.02</v>
      </c>
    </row>
    <row r="121">
      <c r="A121" s="10">
        <v>608.0</v>
      </c>
      <c r="B121" s="10" t="s">
        <v>1629</v>
      </c>
      <c r="C121" s="10">
        <v>20.32</v>
      </c>
      <c r="D121" s="10">
        <v>13.2</v>
      </c>
      <c r="E121" s="10">
        <v>13.9</v>
      </c>
      <c r="F121" s="10">
        <v>21.67</v>
      </c>
      <c r="G121" s="10">
        <v>18.7</v>
      </c>
      <c r="H121" s="10">
        <v>2.02</v>
      </c>
    </row>
    <row r="122">
      <c r="A122" s="10">
        <v>622.0</v>
      </c>
      <c r="B122" s="10" t="s">
        <v>1631</v>
      </c>
      <c r="C122" s="10">
        <v>20.59</v>
      </c>
      <c r="D122" s="10">
        <v>7.6</v>
      </c>
      <c r="E122" s="10">
        <v>7.7</v>
      </c>
      <c r="F122" s="10">
        <v>15.52</v>
      </c>
      <c r="G122" s="10">
        <v>11.6</v>
      </c>
      <c r="H122" s="10">
        <v>2.02</v>
      </c>
    </row>
    <row r="123">
      <c r="A123" s="10">
        <v>126.0</v>
      </c>
      <c r="B123" s="10" t="s">
        <v>1632</v>
      </c>
      <c r="C123" s="10">
        <v>20.0</v>
      </c>
      <c r="D123" s="10">
        <v>4.0</v>
      </c>
      <c r="E123" s="10">
        <v>4.0</v>
      </c>
      <c r="F123" s="10">
        <v>14.75</v>
      </c>
      <c r="G123" s="10">
        <v>11.9</v>
      </c>
      <c r="H123" s="10">
        <v>2.01</v>
      </c>
    </row>
    <row r="124">
      <c r="A124" s="10">
        <v>153.0</v>
      </c>
      <c r="B124" s="10" t="s">
        <v>1635</v>
      </c>
      <c r="C124" s="10">
        <v>24.27</v>
      </c>
      <c r="D124" s="10">
        <v>0.4</v>
      </c>
      <c r="E124" s="10">
        <v>20.3</v>
      </c>
      <c r="F124" s="10">
        <v>17.43</v>
      </c>
      <c r="G124" s="10">
        <v>29.6</v>
      </c>
      <c r="H124" s="10">
        <v>2.01</v>
      </c>
    </row>
    <row r="125">
      <c r="A125" s="10">
        <v>279.0</v>
      </c>
      <c r="B125" s="10" t="s">
        <v>1638</v>
      </c>
      <c r="C125" s="10">
        <v>23.3</v>
      </c>
      <c r="D125" s="10">
        <v>3.1</v>
      </c>
      <c r="E125" s="10">
        <v>9.7</v>
      </c>
      <c r="F125" s="10">
        <v>13.85</v>
      </c>
      <c r="G125" s="10">
        <v>12.4</v>
      </c>
      <c r="H125" s="10">
        <v>2.01</v>
      </c>
    </row>
    <row r="126">
      <c r="A126" s="10">
        <v>16.0</v>
      </c>
      <c r="B126" s="10" t="s">
        <v>1015</v>
      </c>
      <c r="C126" s="10">
        <v>20.0</v>
      </c>
      <c r="D126" s="10">
        <v>4.6</v>
      </c>
      <c r="E126" s="10">
        <v>4.6</v>
      </c>
      <c r="F126" s="10">
        <v>12.5</v>
      </c>
      <c r="G126" s="10">
        <v>11.1</v>
      </c>
      <c r="H126" s="10">
        <v>2.0</v>
      </c>
    </row>
    <row r="127">
      <c r="A127" s="10">
        <v>110.0</v>
      </c>
      <c r="B127" s="10" t="s">
        <v>1641</v>
      </c>
      <c r="C127" s="10">
        <v>21.97</v>
      </c>
      <c r="D127" s="10">
        <v>3.4</v>
      </c>
      <c r="E127" s="10">
        <v>3.5</v>
      </c>
      <c r="F127" s="10">
        <v>10.48</v>
      </c>
      <c r="G127" s="10">
        <v>8.8</v>
      </c>
      <c r="H127" s="10">
        <v>2.0</v>
      </c>
    </row>
    <row r="128">
      <c r="A128" s="10">
        <v>163.0</v>
      </c>
      <c r="B128" s="10" t="s">
        <v>1644</v>
      </c>
      <c r="C128" s="10">
        <v>24.33</v>
      </c>
      <c r="D128" s="10">
        <v>1.0</v>
      </c>
      <c r="E128" s="10">
        <v>117.8</v>
      </c>
      <c r="F128" s="10">
        <v>36.58</v>
      </c>
      <c r="G128" s="10">
        <v>100.2</v>
      </c>
      <c r="H128" s="10">
        <v>2.0</v>
      </c>
    </row>
    <row r="129">
      <c r="A129" s="10">
        <v>194.0</v>
      </c>
      <c r="B129" s="10" t="s">
        <v>1647</v>
      </c>
      <c r="C129" s="10">
        <v>20.0</v>
      </c>
      <c r="D129" s="10">
        <v>5.1</v>
      </c>
      <c r="E129" s="10">
        <v>5.1</v>
      </c>
      <c r="F129" s="10">
        <v>12.06</v>
      </c>
      <c r="G129" s="10">
        <v>10.2</v>
      </c>
      <c r="H129" s="10">
        <v>2.0</v>
      </c>
    </row>
    <row r="130">
      <c r="A130" s="10">
        <v>385.0</v>
      </c>
      <c r="B130" s="10" t="s">
        <v>1651</v>
      </c>
      <c r="C130" s="10">
        <v>23.66</v>
      </c>
      <c r="D130" s="10">
        <v>0.9</v>
      </c>
      <c r="E130" s="10">
        <v>4.8</v>
      </c>
      <c r="F130" s="10">
        <v>16.98</v>
      </c>
      <c r="G130" s="10">
        <v>18.4</v>
      </c>
      <c r="H130" s="10">
        <v>2.0</v>
      </c>
    </row>
    <row r="131">
      <c r="A131" s="10">
        <v>404.0</v>
      </c>
      <c r="B131" s="10" t="s">
        <v>1652</v>
      </c>
      <c r="C131" s="10">
        <v>23.4</v>
      </c>
      <c r="D131" s="10">
        <v>9.6</v>
      </c>
      <c r="E131" s="10">
        <v>32.9</v>
      </c>
      <c r="F131" s="10">
        <v>54.44</v>
      </c>
      <c r="G131" s="10">
        <v>53.8</v>
      </c>
      <c r="H131" s="10">
        <v>2.0</v>
      </c>
    </row>
    <row r="132">
      <c r="A132" s="10">
        <v>632.0</v>
      </c>
      <c r="B132" s="10" t="s">
        <v>1653</v>
      </c>
      <c r="C132" s="10">
        <v>23.78</v>
      </c>
      <c r="D132" s="10">
        <v>1.3</v>
      </c>
      <c r="E132" s="10">
        <v>8.0</v>
      </c>
      <c r="F132" s="10">
        <v>9.0</v>
      </c>
      <c r="G132" s="10">
        <v>11.4</v>
      </c>
      <c r="H132" s="10">
        <v>2.0</v>
      </c>
    </row>
    <row r="133">
      <c r="A133" s="10">
        <v>734.0</v>
      </c>
      <c r="B133" s="10" t="s">
        <v>1654</v>
      </c>
      <c r="C133" s="10">
        <v>20.0</v>
      </c>
      <c r="D133" s="10">
        <v>4.1</v>
      </c>
      <c r="E133" s="10">
        <v>3.9</v>
      </c>
      <c r="F133" s="10">
        <v>12.27</v>
      </c>
      <c r="G133" s="10">
        <v>10.3</v>
      </c>
      <c r="H133" s="10">
        <v>2.0</v>
      </c>
    </row>
    <row r="134">
      <c r="A134" s="10">
        <v>753.0</v>
      </c>
      <c r="B134" s="10" t="s">
        <v>1657</v>
      </c>
      <c r="C134" s="10">
        <v>20.0</v>
      </c>
      <c r="D134" s="10">
        <v>9.7</v>
      </c>
      <c r="E134" s="10">
        <v>15.2</v>
      </c>
      <c r="F134" s="10">
        <v>35.57</v>
      </c>
      <c r="G134" s="10">
        <v>33.3</v>
      </c>
      <c r="H134" s="10">
        <v>2.0</v>
      </c>
    </row>
    <row r="135">
      <c r="A135" s="10">
        <v>1089.0</v>
      </c>
      <c r="B135" s="10" t="s">
        <v>1658</v>
      </c>
      <c r="C135" s="10">
        <v>21.15</v>
      </c>
      <c r="D135" s="10">
        <v>7.2</v>
      </c>
      <c r="E135" s="10">
        <v>7.4</v>
      </c>
      <c r="F135" s="10">
        <v>18.3</v>
      </c>
      <c r="G135" s="10">
        <v>15.9</v>
      </c>
      <c r="H135" s="10">
        <v>2.0</v>
      </c>
    </row>
    <row r="136">
      <c r="A136" s="10">
        <v>1097.0</v>
      </c>
      <c r="B136" s="10" t="s">
        <v>1659</v>
      </c>
      <c r="C136" s="10">
        <v>24.19</v>
      </c>
      <c r="D136" s="10">
        <v>0.4</v>
      </c>
      <c r="E136" s="10">
        <v>17.8</v>
      </c>
      <c r="F136" s="10">
        <v>17.32</v>
      </c>
      <c r="G136" s="10">
        <v>26.7</v>
      </c>
      <c r="H136" s="10">
        <v>2.0</v>
      </c>
    </row>
    <row r="137">
      <c r="A137" s="10">
        <v>182.0</v>
      </c>
      <c r="B137" s="10" t="s">
        <v>1660</v>
      </c>
      <c r="C137" s="10">
        <v>22.41</v>
      </c>
      <c r="D137" s="10">
        <v>1.3</v>
      </c>
      <c r="E137" s="10">
        <v>1.5</v>
      </c>
      <c r="F137" s="10">
        <v>12.75</v>
      </c>
      <c r="G137" s="10">
        <v>10.0</v>
      </c>
      <c r="H137" s="10">
        <v>1.99</v>
      </c>
    </row>
    <row r="138">
      <c r="A138" s="10">
        <v>463.0</v>
      </c>
      <c r="B138" s="10" t="s">
        <v>1661</v>
      </c>
      <c r="C138" s="10">
        <v>23.2</v>
      </c>
      <c r="D138" s="10">
        <v>0.9</v>
      </c>
      <c r="E138" s="10">
        <v>1.6</v>
      </c>
      <c r="F138" s="10">
        <v>9.04</v>
      </c>
      <c r="G138" s="10">
        <v>7.0</v>
      </c>
      <c r="H138" s="10">
        <v>1.99</v>
      </c>
    </row>
    <row r="139">
      <c r="A139" s="10">
        <v>544.0</v>
      </c>
      <c r="B139" s="10" t="s">
        <v>1662</v>
      </c>
      <c r="C139" s="10">
        <v>20.0</v>
      </c>
      <c r="D139" s="10">
        <v>4.4</v>
      </c>
      <c r="E139" s="10">
        <v>4.6</v>
      </c>
      <c r="F139" s="10">
        <v>15.61</v>
      </c>
      <c r="G139" s="10">
        <v>12.8</v>
      </c>
      <c r="H139" s="10">
        <v>1.99</v>
      </c>
    </row>
    <row r="140">
      <c r="A140" s="10">
        <v>576.0</v>
      </c>
      <c r="B140" s="10" t="s">
        <v>1665</v>
      </c>
      <c r="C140" s="10">
        <v>20.79</v>
      </c>
      <c r="D140" s="10">
        <v>8.0</v>
      </c>
      <c r="E140" s="10">
        <v>7.3</v>
      </c>
      <c r="F140" s="10">
        <v>15.21</v>
      </c>
      <c r="G140" s="10">
        <v>12.8</v>
      </c>
      <c r="H140" s="10">
        <v>1.99</v>
      </c>
    </row>
    <row r="141">
      <c r="A141" s="10">
        <v>666.0</v>
      </c>
      <c r="B141" s="10" t="s">
        <v>1666</v>
      </c>
      <c r="C141" s="10">
        <v>22.88</v>
      </c>
      <c r="D141" s="10">
        <v>7.0</v>
      </c>
      <c r="E141" s="10">
        <v>11.9</v>
      </c>
      <c r="F141" s="10">
        <v>17.08</v>
      </c>
      <c r="G141" s="10">
        <v>15.3</v>
      </c>
      <c r="H141" s="10">
        <v>1.99</v>
      </c>
    </row>
    <row r="142">
      <c r="A142" s="10">
        <v>701.0</v>
      </c>
      <c r="B142" s="10" t="s">
        <v>1667</v>
      </c>
      <c r="C142" s="10">
        <v>23.04</v>
      </c>
      <c r="D142" s="10">
        <v>2.4</v>
      </c>
      <c r="E142" s="10">
        <v>6.5</v>
      </c>
      <c r="F142" s="10">
        <v>7.43</v>
      </c>
      <c r="G142" s="10">
        <v>6.5</v>
      </c>
      <c r="H142" s="10">
        <v>1.99</v>
      </c>
    </row>
    <row r="143">
      <c r="A143" s="10">
        <v>1002.0</v>
      </c>
      <c r="B143" s="10" t="s">
        <v>1668</v>
      </c>
      <c r="C143" s="10">
        <v>20.0</v>
      </c>
      <c r="D143" s="10">
        <v>6.2</v>
      </c>
      <c r="E143" s="10">
        <v>6.2</v>
      </c>
      <c r="F143" s="10">
        <v>16.63</v>
      </c>
      <c r="G143" s="10">
        <v>14.2</v>
      </c>
      <c r="H143" s="10">
        <v>1.99</v>
      </c>
    </row>
    <row r="144">
      <c r="A144" s="10">
        <v>1110.0</v>
      </c>
      <c r="B144" s="10" t="s">
        <v>1669</v>
      </c>
      <c r="C144" s="10">
        <v>22.78</v>
      </c>
      <c r="D144" s="10">
        <v>66.0</v>
      </c>
      <c r="E144" s="10">
        <v>47.5</v>
      </c>
      <c r="F144" s="10">
        <v>200.46</v>
      </c>
      <c r="G144" s="10">
        <v>178.5</v>
      </c>
      <c r="H144" s="10">
        <v>1.99</v>
      </c>
    </row>
    <row r="145">
      <c r="A145" s="10">
        <v>162.0</v>
      </c>
      <c r="B145" s="10" t="s">
        <v>1672</v>
      </c>
      <c r="C145" s="10">
        <v>22.02</v>
      </c>
      <c r="D145" s="10">
        <v>18.4</v>
      </c>
      <c r="E145" s="10">
        <v>19.7</v>
      </c>
      <c r="F145" s="10">
        <v>17.63</v>
      </c>
      <c r="G145" s="10">
        <v>15.3</v>
      </c>
      <c r="H145" s="10">
        <v>1.98</v>
      </c>
    </row>
    <row r="146">
      <c r="A146" s="10">
        <v>260.0</v>
      </c>
      <c r="B146" s="10" t="s">
        <v>1673</v>
      </c>
      <c r="C146" s="10">
        <v>22.33</v>
      </c>
      <c r="D146" s="10">
        <v>5.2</v>
      </c>
      <c r="E146" s="10">
        <v>6.0</v>
      </c>
      <c r="F146" s="10">
        <v>26.03</v>
      </c>
      <c r="G146" s="10">
        <v>21.0</v>
      </c>
      <c r="H146" s="10">
        <v>1.98</v>
      </c>
    </row>
    <row r="147">
      <c r="A147" s="10">
        <v>263.0</v>
      </c>
      <c r="B147" s="10" t="s">
        <v>1674</v>
      </c>
      <c r="C147" s="10">
        <v>22.41</v>
      </c>
      <c r="D147" s="10">
        <v>2.2</v>
      </c>
      <c r="E147" s="10">
        <v>2.6</v>
      </c>
      <c r="F147" s="10">
        <v>11.75</v>
      </c>
      <c r="G147" s="10">
        <v>9.8</v>
      </c>
      <c r="H147" s="10">
        <v>1.98</v>
      </c>
    </row>
    <row r="148">
      <c r="A148" s="10">
        <v>378.0</v>
      </c>
      <c r="B148" s="10" t="s">
        <v>1675</v>
      </c>
      <c r="C148" s="10">
        <v>20.46</v>
      </c>
      <c r="D148" s="10">
        <v>6.8</v>
      </c>
      <c r="E148" s="10">
        <v>6.8</v>
      </c>
      <c r="F148" s="10">
        <v>8.63</v>
      </c>
      <c r="G148" s="10">
        <v>7.4</v>
      </c>
      <c r="H148" s="10">
        <v>1.98</v>
      </c>
    </row>
    <row r="149">
      <c r="A149" s="10">
        <v>558.0</v>
      </c>
      <c r="B149" s="10" t="s">
        <v>1775</v>
      </c>
      <c r="C149" s="10">
        <v>20.49</v>
      </c>
      <c r="D149" s="10">
        <v>76.9</v>
      </c>
      <c r="E149" s="10">
        <v>128.7</v>
      </c>
      <c r="F149" s="10">
        <v>181.11</v>
      </c>
      <c r="G149" s="10">
        <v>157.6</v>
      </c>
      <c r="H149" s="10">
        <v>1.98</v>
      </c>
    </row>
    <row r="150">
      <c r="A150" s="10">
        <v>639.0</v>
      </c>
      <c r="B150" s="10" t="s">
        <v>1776</v>
      </c>
      <c r="C150" s="10">
        <v>22.46</v>
      </c>
      <c r="D150" s="10">
        <v>3.9</v>
      </c>
      <c r="E150" s="10">
        <v>4.6</v>
      </c>
      <c r="F150" s="10">
        <v>9.56</v>
      </c>
      <c r="G150" s="10">
        <v>7.4</v>
      </c>
      <c r="H150" s="10">
        <v>1.98</v>
      </c>
    </row>
    <row r="151">
      <c r="A151" s="10">
        <v>1174.0</v>
      </c>
      <c r="B151" s="10" t="s">
        <v>1778</v>
      </c>
      <c r="C151" s="10">
        <v>23.26</v>
      </c>
      <c r="D151" s="10">
        <v>2.9</v>
      </c>
      <c r="E151" s="10">
        <v>7.6</v>
      </c>
      <c r="F151" s="10">
        <v>17.11</v>
      </c>
      <c r="G151" s="10">
        <v>15.4</v>
      </c>
      <c r="H151" s="10">
        <v>1.98</v>
      </c>
    </row>
    <row r="152">
      <c r="A152" s="10">
        <v>57.0</v>
      </c>
      <c r="B152" s="10" t="s">
        <v>1757</v>
      </c>
      <c r="C152" s="10">
        <v>23.76</v>
      </c>
      <c r="D152" s="10">
        <v>2.4</v>
      </c>
      <c r="E152" s="10">
        <v>16.5</v>
      </c>
      <c r="F152" s="10">
        <v>27.78</v>
      </c>
      <c r="G152" s="10">
        <v>30.9</v>
      </c>
      <c r="H152" s="10">
        <v>1.97</v>
      </c>
    </row>
    <row r="153">
      <c r="A153" s="10">
        <v>111.0</v>
      </c>
      <c r="B153" s="10" t="s">
        <v>1781</v>
      </c>
      <c r="C153" s="10">
        <v>20.0</v>
      </c>
      <c r="D153" s="10">
        <v>4.5</v>
      </c>
      <c r="E153" s="10">
        <v>5.3</v>
      </c>
      <c r="F153" s="10">
        <v>9.12</v>
      </c>
      <c r="G153" s="10">
        <v>7.9</v>
      </c>
      <c r="H153" s="10">
        <v>1.97</v>
      </c>
    </row>
    <row r="154">
      <c r="A154" s="10">
        <v>114.0</v>
      </c>
      <c r="B154" s="10" t="s">
        <v>1785</v>
      </c>
      <c r="C154" s="10">
        <v>22.96</v>
      </c>
      <c r="D154" s="10">
        <v>1.9</v>
      </c>
      <c r="E154" s="10">
        <v>3.3</v>
      </c>
      <c r="F154" s="10">
        <v>7.88</v>
      </c>
      <c r="G154" s="10">
        <v>7.6</v>
      </c>
      <c r="H154" s="10">
        <v>1.97</v>
      </c>
    </row>
    <row r="155">
      <c r="A155" s="10">
        <v>129.0</v>
      </c>
      <c r="B155" s="10" t="s">
        <v>1788</v>
      </c>
      <c r="C155" s="10">
        <v>21.09</v>
      </c>
      <c r="D155" s="10">
        <v>28.5</v>
      </c>
      <c r="E155" s="10">
        <v>40.6</v>
      </c>
      <c r="F155" s="10">
        <v>60.55</v>
      </c>
      <c r="G155" s="10">
        <v>53.5</v>
      </c>
      <c r="H155" s="10">
        <v>1.97</v>
      </c>
    </row>
    <row r="156">
      <c r="A156" s="10">
        <v>171.0</v>
      </c>
      <c r="B156" s="10" t="s">
        <v>1791</v>
      </c>
      <c r="C156" s="10">
        <v>22.86</v>
      </c>
      <c r="D156" s="10">
        <v>5.2</v>
      </c>
      <c r="E156" s="10">
        <v>9.1</v>
      </c>
      <c r="F156" s="10">
        <v>13.27</v>
      </c>
      <c r="G156" s="10">
        <v>11.5</v>
      </c>
      <c r="H156" s="10">
        <v>1.97</v>
      </c>
    </row>
    <row r="157">
      <c r="A157" s="10">
        <v>482.0</v>
      </c>
      <c r="B157" s="10" t="s">
        <v>1796</v>
      </c>
      <c r="C157" s="10">
        <v>20.0</v>
      </c>
      <c r="D157" s="10">
        <v>7.7</v>
      </c>
      <c r="E157" s="10">
        <v>7.8</v>
      </c>
      <c r="F157" s="10">
        <v>17.24</v>
      </c>
      <c r="G157" s="10">
        <v>15.0</v>
      </c>
      <c r="H157" s="10">
        <v>1.97</v>
      </c>
    </row>
    <row r="158">
      <c r="A158" s="10">
        <v>496.0</v>
      </c>
      <c r="B158" s="10" t="s">
        <v>1798</v>
      </c>
      <c r="C158" s="10">
        <v>20.0</v>
      </c>
      <c r="D158" s="10">
        <v>5.4</v>
      </c>
      <c r="E158" s="10">
        <v>5.5</v>
      </c>
      <c r="F158" s="10">
        <v>20.41</v>
      </c>
      <c r="G158" s="10">
        <v>15.0</v>
      </c>
      <c r="H158" s="10">
        <v>1.97</v>
      </c>
    </row>
    <row r="159">
      <c r="A159" s="10">
        <v>605.0</v>
      </c>
      <c r="B159" s="10" t="s">
        <v>1800</v>
      </c>
      <c r="C159" s="10">
        <v>23.41</v>
      </c>
      <c r="D159" s="10">
        <v>2.6</v>
      </c>
      <c r="E159" s="10">
        <v>8.1</v>
      </c>
      <c r="F159" s="10">
        <v>15.52</v>
      </c>
      <c r="G159" s="10">
        <v>14.4</v>
      </c>
      <c r="H159" s="10">
        <v>1.97</v>
      </c>
    </row>
    <row r="160">
      <c r="A160" s="10">
        <v>213.0</v>
      </c>
      <c r="B160" s="10" t="s">
        <v>1802</v>
      </c>
      <c r="C160" s="10">
        <v>20.0</v>
      </c>
      <c r="D160" s="10">
        <v>5.0</v>
      </c>
      <c r="E160" s="10">
        <v>5.4</v>
      </c>
      <c r="F160" s="10">
        <v>21.0</v>
      </c>
      <c r="G160" s="10">
        <v>16.4</v>
      </c>
      <c r="H160" s="10">
        <v>1.96</v>
      </c>
    </row>
    <row r="161">
      <c r="A161" s="10">
        <v>547.0</v>
      </c>
      <c r="B161" s="10" t="s">
        <v>1803</v>
      </c>
      <c r="C161" s="10">
        <v>20.0</v>
      </c>
      <c r="D161" s="10">
        <v>2.4</v>
      </c>
      <c r="E161" s="10">
        <v>2.4</v>
      </c>
      <c r="F161" s="10">
        <v>11.51</v>
      </c>
      <c r="G161" s="10">
        <v>10.2</v>
      </c>
      <c r="H161" s="10">
        <v>1.96</v>
      </c>
    </row>
    <row r="162">
      <c r="A162" s="10">
        <v>643.0</v>
      </c>
      <c r="B162" s="10" t="s">
        <v>1804</v>
      </c>
      <c r="C162" s="10">
        <v>24.79</v>
      </c>
      <c r="D162" s="10">
        <v>0.3</v>
      </c>
      <c r="E162" s="10">
        <v>24.9</v>
      </c>
      <c r="F162" s="10">
        <v>15.2</v>
      </c>
      <c r="G162" s="10">
        <v>42.9</v>
      </c>
      <c r="H162" s="10">
        <v>1.96</v>
      </c>
    </row>
    <row r="163">
      <c r="A163" s="10">
        <v>750.0</v>
      </c>
      <c r="B163" s="10" t="s">
        <v>1807</v>
      </c>
      <c r="C163" s="10">
        <v>20.92</v>
      </c>
      <c r="D163" s="10">
        <v>9.2</v>
      </c>
      <c r="E163" s="10">
        <v>9.5</v>
      </c>
      <c r="F163" s="10">
        <v>21.51</v>
      </c>
      <c r="G163" s="10">
        <v>18.2</v>
      </c>
      <c r="H163" s="10">
        <v>1.96</v>
      </c>
    </row>
    <row r="164">
      <c r="A164" s="10">
        <v>1077.0</v>
      </c>
      <c r="B164" s="10" t="s">
        <v>1809</v>
      </c>
      <c r="C164" s="10">
        <v>24.27</v>
      </c>
      <c r="D164" s="10">
        <v>0.4</v>
      </c>
      <c r="E164" s="10">
        <v>16.2</v>
      </c>
      <c r="F164" s="10">
        <v>77.79</v>
      </c>
      <c r="G164" s="10">
        <v>28.0</v>
      </c>
      <c r="H164" s="10">
        <v>1.96</v>
      </c>
    </row>
    <row r="165">
      <c r="A165" s="10">
        <v>269.0</v>
      </c>
      <c r="B165" s="10" t="s">
        <v>1813</v>
      </c>
      <c r="C165" s="10">
        <v>20.0</v>
      </c>
      <c r="D165" s="10">
        <v>17.3</v>
      </c>
      <c r="E165" s="10">
        <v>21.3</v>
      </c>
      <c r="F165" s="10">
        <v>49.31</v>
      </c>
      <c r="G165" s="10">
        <v>42.4</v>
      </c>
      <c r="H165" s="10">
        <v>1.95</v>
      </c>
    </row>
    <row r="166">
      <c r="A166" s="10">
        <v>362.0</v>
      </c>
      <c r="B166" s="10" t="s">
        <v>1818</v>
      </c>
      <c r="C166" s="10">
        <v>24.8</v>
      </c>
      <c r="D166" s="10">
        <v>0.3</v>
      </c>
      <c r="E166" s="10">
        <v>19.9</v>
      </c>
      <c r="F166" s="10">
        <v>16.71</v>
      </c>
      <c r="G166" s="10">
        <v>38.2</v>
      </c>
      <c r="H166" s="10">
        <v>1.95</v>
      </c>
    </row>
    <row r="167">
      <c r="A167" s="10">
        <v>486.0</v>
      </c>
      <c r="B167" s="10" t="s">
        <v>1820</v>
      </c>
      <c r="C167" s="10">
        <v>20.38</v>
      </c>
      <c r="D167" s="10">
        <v>7.0</v>
      </c>
      <c r="E167" s="10">
        <v>7.3</v>
      </c>
      <c r="F167" s="10">
        <v>14.63</v>
      </c>
      <c r="G167" s="10">
        <v>13.1</v>
      </c>
      <c r="H167" s="10">
        <v>1.95</v>
      </c>
    </row>
    <row r="168">
      <c r="A168" s="10">
        <v>739.0</v>
      </c>
      <c r="B168" s="10" t="s">
        <v>1822</v>
      </c>
      <c r="C168" s="10">
        <v>24.13</v>
      </c>
      <c r="D168" s="10">
        <v>1.4</v>
      </c>
      <c r="E168" s="10">
        <v>37.8</v>
      </c>
      <c r="F168" s="10">
        <v>88.63</v>
      </c>
      <c r="G168" s="10">
        <v>103.3</v>
      </c>
      <c r="H168" s="10">
        <v>1.95</v>
      </c>
    </row>
    <row r="169">
      <c r="A169" s="10">
        <v>760.0</v>
      </c>
      <c r="B169" s="10" t="s">
        <v>1823</v>
      </c>
      <c r="C169" s="10">
        <v>21.28</v>
      </c>
      <c r="D169" s="10">
        <v>8.3</v>
      </c>
      <c r="E169" s="10">
        <v>8.4</v>
      </c>
      <c r="F169" s="10">
        <v>31.3</v>
      </c>
      <c r="G169" s="10">
        <v>25.9</v>
      </c>
      <c r="H169" s="10">
        <v>1.95</v>
      </c>
    </row>
    <row r="170">
      <c r="A170" s="10">
        <v>810.0</v>
      </c>
      <c r="B170" s="10" t="s">
        <v>1828</v>
      </c>
      <c r="C170" s="10">
        <v>20.58</v>
      </c>
      <c r="D170" s="10">
        <v>5.6</v>
      </c>
      <c r="E170" s="10">
        <v>5.6</v>
      </c>
      <c r="F170" s="10">
        <v>12.97</v>
      </c>
      <c r="G170" s="10">
        <v>10.6</v>
      </c>
      <c r="H170" s="10">
        <v>1.95</v>
      </c>
    </row>
    <row r="171">
      <c r="A171" s="10">
        <v>1146.0</v>
      </c>
      <c r="B171" s="10" t="s">
        <v>1835</v>
      </c>
      <c r="C171" s="10">
        <v>20.0</v>
      </c>
      <c r="D171" s="10">
        <v>3.0</v>
      </c>
      <c r="E171" s="10">
        <v>4.3</v>
      </c>
      <c r="F171" s="10">
        <v>9.66</v>
      </c>
      <c r="G171" s="10">
        <v>8.6</v>
      </c>
      <c r="H171" s="10">
        <v>1.95</v>
      </c>
    </row>
    <row r="172">
      <c r="A172" s="10">
        <v>167.0</v>
      </c>
      <c r="B172" s="10" t="s">
        <v>1840</v>
      </c>
      <c r="C172" s="10">
        <v>20.82</v>
      </c>
      <c r="D172" s="10">
        <v>6.0</v>
      </c>
      <c r="E172" s="10">
        <v>6.0</v>
      </c>
      <c r="F172" s="10">
        <v>23.98</v>
      </c>
      <c r="G172" s="10">
        <v>18.9</v>
      </c>
      <c r="H172" s="10">
        <v>1.94</v>
      </c>
    </row>
    <row r="173">
      <c r="A173" s="10">
        <v>185.0</v>
      </c>
      <c r="B173" s="10" t="s">
        <v>1847</v>
      </c>
      <c r="C173" s="10">
        <v>20.0</v>
      </c>
      <c r="D173" s="10">
        <v>3.1</v>
      </c>
      <c r="E173" s="10">
        <v>3.1</v>
      </c>
      <c r="F173" s="10">
        <v>12.46</v>
      </c>
      <c r="G173" s="10">
        <v>10.7</v>
      </c>
      <c r="H173" s="10">
        <v>1.94</v>
      </c>
    </row>
    <row r="174">
      <c r="A174" s="10">
        <v>221.0</v>
      </c>
      <c r="B174" s="10" t="s">
        <v>1850</v>
      </c>
      <c r="C174" s="10">
        <v>24.25</v>
      </c>
      <c r="D174" s="10">
        <v>0.4</v>
      </c>
      <c r="E174" s="10">
        <v>10.6</v>
      </c>
      <c r="F174" s="10">
        <v>12.79</v>
      </c>
      <c r="G174" s="10">
        <v>19.3</v>
      </c>
      <c r="H174" s="10">
        <v>1.94</v>
      </c>
    </row>
    <row r="175">
      <c r="A175" s="10">
        <v>313.0</v>
      </c>
      <c r="B175" s="10" t="s">
        <v>1853</v>
      </c>
      <c r="C175" s="10">
        <v>20.0</v>
      </c>
      <c r="D175" s="10">
        <v>2.9</v>
      </c>
      <c r="E175" s="10">
        <v>2.6</v>
      </c>
      <c r="F175" s="10">
        <v>29.27</v>
      </c>
      <c r="G175" s="10">
        <v>23.8</v>
      </c>
      <c r="H175" s="10">
        <v>1.94</v>
      </c>
    </row>
    <row r="176">
      <c r="A176" s="10">
        <v>366.0</v>
      </c>
      <c r="B176" s="10" t="s">
        <v>1856</v>
      </c>
      <c r="C176" s="10">
        <v>20.0</v>
      </c>
      <c r="D176" s="10">
        <v>9.8</v>
      </c>
      <c r="E176" s="10">
        <v>9.9</v>
      </c>
      <c r="F176" s="10">
        <v>24.51</v>
      </c>
      <c r="G176" s="10">
        <v>21.9</v>
      </c>
      <c r="H176" s="10">
        <v>1.94</v>
      </c>
    </row>
    <row r="177">
      <c r="A177" s="10">
        <v>663.0</v>
      </c>
      <c r="B177" s="10" t="s">
        <v>1858</v>
      </c>
      <c r="C177" s="10">
        <v>20.0</v>
      </c>
      <c r="D177" s="10">
        <v>8.2</v>
      </c>
      <c r="E177" s="10">
        <v>8.2</v>
      </c>
      <c r="F177" s="10">
        <v>15.2</v>
      </c>
      <c r="G177" s="10">
        <v>13.0</v>
      </c>
      <c r="H177" s="10">
        <v>1.94</v>
      </c>
    </row>
    <row r="178">
      <c r="A178" s="10">
        <v>738.0</v>
      </c>
      <c r="B178" s="10" t="s">
        <v>1860</v>
      </c>
      <c r="C178" s="10">
        <v>23.52</v>
      </c>
      <c r="D178" s="10">
        <v>1.5</v>
      </c>
      <c r="E178" s="10">
        <v>5.5</v>
      </c>
      <c r="F178" s="10">
        <v>14.4</v>
      </c>
      <c r="G178" s="10">
        <v>9.6</v>
      </c>
      <c r="H178" s="10">
        <v>1.94</v>
      </c>
    </row>
    <row r="179">
      <c r="A179" s="10">
        <v>815.0</v>
      </c>
      <c r="B179" s="10" t="s">
        <v>1861</v>
      </c>
      <c r="C179" s="10">
        <v>20.0</v>
      </c>
      <c r="D179" s="10">
        <v>5.0</v>
      </c>
      <c r="E179" s="10">
        <v>5.0</v>
      </c>
      <c r="F179" s="10">
        <v>13.96</v>
      </c>
      <c r="G179" s="10">
        <v>9.2</v>
      </c>
      <c r="H179" s="10">
        <v>1.94</v>
      </c>
    </row>
    <row r="180">
      <c r="A180" s="10">
        <v>995.0</v>
      </c>
      <c r="B180" s="10" t="s">
        <v>1864</v>
      </c>
      <c r="C180" s="10">
        <v>20.0</v>
      </c>
      <c r="D180" s="10">
        <v>24.4</v>
      </c>
      <c r="E180" s="10">
        <v>28.3</v>
      </c>
      <c r="F180" s="10">
        <v>40.36</v>
      </c>
      <c r="G180" s="10">
        <v>34.5</v>
      </c>
      <c r="H180" s="10">
        <v>1.94</v>
      </c>
    </row>
    <row r="181">
      <c r="A181" s="10">
        <v>51.0</v>
      </c>
      <c r="B181" s="10" t="s">
        <v>1744</v>
      </c>
      <c r="C181" s="10">
        <v>20.0</v>
      </c>
      <c r="D181" s="10">
        <v>5.6</v>
      </c>
      <c r="E181" s="10">
        <v>5.7</v>
      </c>
      <c r="F181" s="10">
        <v>13.07</v>
      </c>
      <c r="G181" s="10">
        <v>10.6</v>
      </c>
      <c r="H181" s="10">
        <v>1.93</v>
      </c>
    </row>
    <row r="182">
      <c r="A182" s="10">
        <v>99.0</v>
      </c>
      <c r="B182" s="10" t="s">
        <v>1868</v>
      </c>
      <c r="C182" s="10">
        <v>20.0</v>
      </c>
      <c r="D182" s="10">
        <v>7.5</v>
      </c>
      <c r="E182" s="10">
        <v>7.6</v>
      </c>
      <c r="F182" s="10">
        <v>15.97</v>
      </c>
      <c r="G182" s="10">
        <v>13.9</v>
      </c>
      <c r="H182" s="10">
        <v>1.93</v>
      </c>
    </row>
    <row r="183">
      <c r="A183" s="10">
        <v>423.0</v>
      </c>
      <c r="B183" s="10" t="s">
        <v>1869</v>
      </c>
      <c r="C183" s="10">
        <v>20.0</v>
      </c>
      <c r="D183" s="10">
        <v>11.6</v>
      </c>
      <c r="E183" s="10">
        <v>13.5</v>
      </c>
      <c r="F183" s="10">
        <v>28.91</v>
      </c>
      <c r="G183" s="10">
        <v>24.9</v>
      </c>
      <c r="H183" s="10">
        <v>1.93</v>
      </c>
    </row>
    <row r="184">
      <c r="A184" s="10">
        <v>425.0</v>
      </c>
      <c r="B184" s="10" t="s">
        <v>1870</v>
      </c>
      <c r="C184" s="10">
        <v>20.0</v>
      </c>
      <c r="D184" s="10">
        <v>11.4</v>
      </c>
      <c r="E184" s="10">
        <v>11.4</v>
      </c>
      <c r="F184" s="10">
        <v>24.65</v>
      </c>
      <c r="G184" s="10">
        <v>22.0</v>
      </c>
      <c r="H184" s="10">
        <v>1.93</v>
      </c>
    </row>
    <row r="185">
      <c r="A185" s="10">
        <v>587.0</v>
      </c>
      <c r="B185" s="10" t="s">
        <v>1871</v>
      </c>
      <c r="C185" s="10">
        <v>20.0</v>
      </c>
      <c r="D185" s="10">
        <v>5.2</v>
      </c>
      <c r="E185" s="10">
        <v>5.2</v>
      </c>
      <c r="F185" s="10">
        <v>10.38</v>
      </c>
      <c r="G185" s="10">
        <v>8.8</v>
      </c>
      <c r="H185" s="10">
        <v>1.93</v>
      </c>
    </row>
    <row r="186">
      <c r="A186" s="10">
        <v>631.0</v>
      </c>
      <c r="B186" s="10" t="s">
        <v>1872</v>
      </c>
      <c r="C186" s="10">
        <v>20.0</v>
      </c>
      <c r="D186" s="10">
        <v>35.7</v>
      </c>
      <c r="E186" s="10">
        <v>35.7</v>
      </c>
      <c r="F186" s="10">
        <v>88.05</v>
      </c>
      <c r="G186" s="10">
        <v>76.5</v>
      </c>
      <c r="H186" s="10">
        <v>1.93</v>
      </c>
    </row>
    <row r="187">
      <c r="A187" s="10">
        <v>771.0</v>
      </c>
      <c r="B187" s="10" t="s">
        <v>1874</v>
      </c>
      <c r="C187" s="10">
        <v>20.0</v>
      </c>
      <c r="D187" s="10">
        <v>5.9</v>
      </c>
      <c r="E187" s="10">
        <v>5.9</v>
      </c>
      <c r="F187" s="10">
        <v>15.49</v>
      </c>
      <c r="G187" s="10">
        <v>13.5</v>
      </c>
      <c r="H187" s="10">
        <v>1.93</v>
      </c>
    </row>
    <row r="188">
      <c r="A188" s="10">
        <v>75.0</v>
      </c>
      <c r="B188" s="10" t="s">
        <v>1875</v>
      </c>
      <c r="C188" s="10">
        <v>22.41</v>
      </c>
      <c r="D188" s="10">
        <v>1.3</v>
      </c>
      <c r="E188" s="10">
        <v>1.3</v>
      </c>
      <c r="F188" s="10">
        <v>9.83</v>
      </c>
      <c r="G188" s="10">
        <v>7.9</v>
      </c>
      <c r="H188" s="10">
        <v>1.92</v>
      </c>
    </row>
    <row r="189">
      <c r="A189" s="10">
        <v>200.0</v>
      </c>
      <c r="B189" s="10" t="s">
        <v>1876</v>
      </c>
      <c r="C189" s="10">
        <v>22.66</v>
      </c>
      <c r="D189" s="10">
        <v>2.0</v>
      </c>
      <c r="E189" s="10">
        <v>2.6</v>
      </c>
      <c r="F189" s="10">
        <v>19.57</v>
      </c>
      <c r="G189" s="10">
        <v>13.4</v>
      </c>
      <c r="H189" s="10">
        <v>1.92</v>
      </c>
    </row>
    <row r="190">
      <c r="A190" s="10">
        <v>220.0</v>
      </c>
      <c r="B190" s="10" t="s">
        <v>1877</v>
      </c>
      <c r="C190" s="10">
        <v>20.0</v>
      </c>
      <c r="D190" s="10">
        <v>14.3</v>
      </c>
      <c r="E190" s="10">
        <v>14.4</v>
      </c>
      <c r="F190" s="10">
        <v>24.84</v>
      </c>
      <c r="G190" s="10">
        <v>21.5</v>
      </c>
      <c r="H190" s="10">
        <v>1.92</v>
      </c>
    </row>
    <row r="191">
      <c r="A191" s="10">
        <v>325.0</v>
      </c>
      <c r="B191" s="10" t="s">
        <v>1880</v>
      </c>
      <c r="C191" s="10">
        <v>24.07</v>
      </c>
      <c r="D191" s="10">
        <v>6.1</v>
      </c>
      <c r="E191" s="10">
        <v>113.6</v>
      </c>
      <c r="F191" s="10">
        <v>140.96</v>
      </c>
      <c r="G191" s="10">
        <v>244.5</v>
      </c>
      <c r="H191" s="10">
        <v>1.92</v>
      </c>
    </row>
    <row r="192">
      <c r="A192" s="10">
        <v>376.0</v>
      </c>
      <c r="B192" s="10" t="s">
        <v>1883</v>
      </c>
      <c r="C192" s="10">
        <v>20.0</v>
      </c>
      <c r="D192" s="10">
        <v>3.5</v>
      </c>
      <c r="E192" s="10">
        <v>3.5</v>
      </c>
      <c r="F192" s="10">
        <v>10.44</v>
      </c>
      <c r="G192" s="10">
        <v>9.2</v>
      </c>
      <c r="H192" s="10">
        <v>1.92</v>
      </c>
    </row>
    <row r="193">
      <c r="A193" s="10">
        <v>510.0</v>
      </c>
      <c r="B193" s="10" t="s">
        <v>1884</v>
      </c>
      <c r="C193" s="10">
        <v>23.23</v>
      </c>
      <c r="D193" s="10">
        <v>0.5</v>
      </c>
      <c r="E193" s="10">
        <v>1.3</v>
      </c>
      <c r="F193" s="10">
        <v>9.78</v>
      </c>
      <c r="G193" s="10">
        <v>9.7</v>
      </c>
      <c r="H193" s="10">
        <v>1.92</v>
      </c>
    </row>
    <row r="194">
      <c r="A194" s="10">
        <v>533.0</v>
      </c>
      <c r="B194" s="10" t="s">
        <v>1887</v>
      </c>
      <c r="C194" s="10">
        <v>23.3</v>
      </c>
      <c r="D194" s="10">
        <v>0.5</v>
      </c>
      <c r="E194" s="10">
        <v>11.6</v>
      </c>
      <c r="F194" s="10">
        <v>9.47</v>
      </c>
      <c r="G194" s="10">
        <v>8.9</v>
      </c>
      <c r="H194" s="10">
        <v>1.92</v>
      </c>
    </row>
    <row r="195">
      <c r="A195" s="10">
        <v>657.0</v>
      </c>
      <c r="B195" s="10" t="s">
        <v>1888</v>
      </c>
      <c r="C195" s="10">
        <v>22.81</v>
      </c>
      <c r="D195" s="10">
        <v>9.2</v>
      </c>
      <c r="E195" s="10">
        <v>14.5</v>
      </c>
      <c r="F195" s="10">
        <v>33.06</v>
      </c>
      <c r="G195" s="10">
        <v>28.6</v>
      </c>
      <c r="H195" s="10">
        <v>1.92</v>
      </c>
    </row>
    <row r="196">
      <c r="A196" s="10">
        <v>683.0</v>
      </c>
      <c r="B196" s="10" t="s">
        <v>1889</v>
      </c>
      <c r="C196" s="10">
        <v>20.7</v>
      </c>
      <c r="D196" s="10">
        <v>10.2</v>
      </c>
      <c r="E196" s="10">
        <v>10.3</v>
      </c>
      <c r="F196" s="10">
        <v>24.07</v>
      </c>
      <c r="G196" s="10">
        <v>20.6</v>
      </c>
      <c r="H196" s="10">
        <v>1.92</v>
      </c>
    </row>
    <row r="197">
      <c r="A197" s="10">
        <v>722.0</v>
      </c>
      <c r="B197" s="10" t="s">
        <v>1890</v>
      </c>
      <c r="C197" s="10">
        <v>20.0</v>
      </c>
      <c r="D197" s="10">
        <v>7.0</v>
      </c>
      <c r="E197" s="10">
        <v>7.0</v>
      </c>
      <c r="F197" s="10">
        <v>18.63</v>
      </c>
      <c r="G197" s="10">
        <v>16.1</v>
      </c>
      <c r="H197" s="10">
        <v>1.92</v>
      </c>
    </row>
    <row r="198">
      <c r="A198" s="10">
        <v>797.0</v>
      </c>
      <c r="B198" s="10" t="s">
        <v>1892</v>
      </c>
      <c r="C198" s="10">
        <v>20.0</v>
      </c>
      <c r="D198" s="10">
        <v>3.7</v>
      </c>
      <c r="E198" s="10">
        <v>3.6</v>
      </c>
      <c r="F198" s="10">
        <v>12.37</v>
      </c>
      <c r="G198" s="10">
        <v>10.8</v>
      </c>
      <c r="H198" s="10">
        <v>1.92</v>
      </c>
    </row>
    <row r="199">
      <c r="A199" s="10">
        <v>131.0</v>
      </c>
      <c r="B199" s="10" t="s">
        <v>1895</v>
      </c>
      <c r="C199" s="10">
        <v>23.87</v>
      </c>
      <c r="D199" s="10">
        <v>0.9</v>
      </c>
      <c r="E199" s="10">
        <v>10.2</v>
      </c>
      <c r="F199" s="10">
        <v>19.25</v>
      </c>
      <c r="G199" s="10">
        <v>20.7</v>
      </c>
      <c r="H199" s="10">
        <v>1.91</v>
      </c>
    </row>
    <row r="200">
      <c r="A200" s="10">
        <v>350.0</v>
      </c>
      <c r="B200" s="10" t="s">
        <v>1896</v>
      </c>
      <c r="C200" s="10">
        <v>24.03</v>
      </c>
      <c r="D200" s="10">
        <v>0.4</v>
      </c>
      <c r="E200" s="10">
        <v>7.7</v>
      </c>
      <c r="F200" s="10">
        <v>12.17</v>
      </c>
      <c r="G200" s="10">
        <v>15.0</v>
      </c>
      <c r="H200" s="10">
        <v>1.91</v>
      </c>
    </row>
    <row r="201">
      <c r="A201" s="10">
        <v>581.0</v>
      </c>
      <c r="B201" s="10" t="s">
        <v>1897</v>
      </c>
      <c r="C201" s="10">
        <v>20.0</v>
      </c>
      <c r="D201" s="10">
        <v>3.5</v>
      </c>
      <c r="E201" s="10">
        <v>3.5</v>
      </c>
      <c r="F201" s="10">
        <v>15.91</v>
      </c>
      <c r="G201" s="10">
        <v>12.7</v>
      </c>
      <c r="H201" s="10">
        <v>1.91</v>
      </c>
    </row>
    <row r="202">
      <c r="A202" s="10">
        <v>641.0</v>
      </c>
      <c r="B202" s="10" t="s">
        <v>1901</v>
      </c>
      <c r="C202" s="10">
        <v>20.0</v>
      </c>
      <c r="D202" s="10">
        <v>4.6</v>
      </c>
      <c r="E202" s="10">
        <v>4.6</v>
      </c>
      <c r="F202" s="10">
        <v>13.78</v>
      </c>
      <c r="G202" s="10">
        <v>11.8</v>
      </c>
      <c r="H202" s="10">
        <v>1.91</v>
      </c>
    </row>
    <row r="203">
      <c r="A203" s="10">
        <v>970.0</v>
      </c>
      <c r="B203" s="10" t="s">
        <v>1904</v>
      </c>
      <c r="C203" s="10">
        <v>23.15</v>
      </c>
      <c r="D203" s="10">
        <v>7.8</v>
      </c>
      <c r="E203" s="10">
        <v>17.2</v>
      </c>
      <c r="F203" s="10">
        <v>42.55</v>
      </c>
      <c r="G203" s="10">
        <v>38.9</v>
      </c>
      <c r="H203" s="10">
        <v>1.91</v>
      </c>
    </row>
    <row r="204">
      <c r="A204" s="10">
        <v>1045.0</v>
      </c>
      <c r="B204" s="10" t="s">
        <v>1906</v>
      </c>
      <c r="C204" s="10">
        <v>20.52</v>
      </c>
      <c r="D204" s="10">
        <v>11.5</v>
      </c>
      <c r="E204" s="10">
        <v>11.6</v>
      </c>
      <c r="F204" s="10">
        <v>21.63</v>
      </c>
      <c r="G204" s="10">
        <v>18.4</v>
      </c>
      <c r="H204" s="10">
        <v>1.91</v>
      </c>
    </row>
    <row r="205">
      <c r="A205" s="10">
        <v>1046.0</v>
      </c>
      <c r="B205" s="10" t="s">
        <v>1910</v>
      </c>
      <c r="C205" s="10">
        <v>20.97</v>
      </c>
      <c r="D205" s="10">
        <v>23.4</v>
      </c>
      <c r="E205" s="10">
        <v>27.7</v>
      </c>
      <c r="F205" s="10">
        <v>77.27</v>
      </c>
      <c r="G205" s="10">
        <v>66.1</v>
      </c>
      <c r="H205" s="10">
        <v>1.91</v>
      </c>
    </row>
    <row r="206">
      <c r="A206" s="10">
        <v>22.0</v>
      </c>
      <c r="B206" s="10" t="s">
        <v>1220</v>
      </c>
      <c r="C206" s="10">
        <v>20.0</v>
      </c>
      <c r="D206" s="10">
        <v>5.9</v>
      </c>
      <c r="E206" s="10">
        <v>6.0</v>
      </c>
      <c r="F206" s="10">
        <v>15.58</v>
      </c>
      <c r="G206" s="10">
        <v>13.0</v>
      </c>
      <c r="H206" s="10">
        <v>1.9</v>
      </c>
    </row>
    <row r="207">
      <c r="A207" s="10">
        <v>30.0</v>
      </c>
      <c r="B207" s="10" t="s">
        <v>1233</v>
      </c>
      <c r="C207" s="10">
        <v>21.41</v>
      </c>
      <c r="D207" s="10">
        <v>3.4</v>
      </c>
      <c r="E207" s="10">
        <v>3.5</v>
      </c>
      <c r="F207" s="10">
        <v>10.31</v>
      </c>
      <c r="G207" s="10">
        <v>6.1</v>
      </c>
      <c r="H207" s="10">
        <v>1.9</v>
      </c>
    </row>
    <row r="208">
      <c r="A208" s="10">
        <v>137.0</v>
      </c>
      <c r="B208" s="10" t="s">
        <v>1916</v>
      </c>
      <c r="C208" s="10">
        <v>22.38</v>
      </c>
      <c r="D208" s="10">
        <v>4.9</v>
      </c>
      <c r="E208" s="10">
        <v>5.9</v>
      </c>
      <c r="F208" s="10">
        <v>12.34</v>
      </c>
      <c r="G208" s="10">
        <v>9.9</v>
      </c>
      <c r="H208" s="10">
        <v>1.9</v>
      </c>
    </row>
    <row r="209">
      <c r="A209" s="10">
        <v>156.0</v>
      </c>
      <c r="B209" s="10" t="s">
        <v>1922</v>
      </c>
      <c r="C209" s="10">
        <v>23.03</v>
      </c>
      <c r="D209" s="10">
        <v>5.6</v>
      </c>
      <c r="E209" s="10">
        <v>10.7</v>
      </c>
      <c r="F209" s="10">
        <v>26.07</v>
      </c>
      <c r="G209" s="10">
        <v>23.7</v>
      </c>
      <c r="H209" s="10">
        <v>1.9</v>
      </c>
    </row>
    <row r="210">
      <c r="A210" s="10">
        <v>301.0</v>
      </c>
      <c r="B210" s="10" t="s">
        <v>1925</v>
      </c>
      <c r="C210" s="10">
        <v>20.0</v>
      </c>
      <c r="D210" s="10">
        <v>2.1</v>
      </c>
      <c r="E210" s="10">
        <v>13.4</v>
      </c>
      <c r="F210" s="10">
        <v>20.04</v>
      </c>
      <c r="G210" s="10">
        <v>17.9</v>
      </c>
      <c r="H210" s="10">
        <v>1.9</v>
      </c>
    </row>
    <row r="211">
      <c r="A211" s="10">
        <v>309.0</v>
      </c>
      <c r="B211" s="10" t="s">
        <v>1928</v>
      </c>
      <c r="C211" s="10">
        <v>20.0</v>
      </c>
      <c r="D211" s="10">
        <v>6.0</v>
      </c>
      <c r="E211" s="10">
        <v>6.0</v>
      </c>
      <c r="F211" s="10">
        <v>15.59</v>
      </c>
      <c r="G211" s="10">
        <v>12.3</v>
      </c>
      <c r="H211" s="10">
        <v>1.9</v>
      </c>
    </row>
    <row r="212">
      <c r="A212" s="10">
        <v>402.0</v>
      </c>
      <c r="B212" s="10" t="s">
        <v>1932</v>
      </c>
      <c r="C212" s="10">
        <v>21.18</v>
      </c>
      <c r="D212" s="10">
        <v>8.1</v>
      </c>
      <c r="E212" s="10">
        <v>8.2</v>
      </c>
      <c r="F212" s="10">
        <v>21.27</v>
      </c>
      <c r="G212" s="10">
        <v>18.3</v>
      </c>
      <c r="H212" s="10">
        <v>1.9</v>
      </c>
    </row>
    <row r="213">
      <c r="A213" s="10">
        <v>488.0</v>
      </c>
      <c r="B213" s="10" t="s">
        <v>1934</v>
      </c>
      <c r="C213" s="10">
        <v>20.0</v>
      </c>
      <c r="D213" s="10">
        <v>8.8</v>
      </c>
      <c r="E213" s="10">
        <v>8.9</v>
      </c>
      <c r="F213" s="10">
        <v>13.26</v>
      </c>
      <c r="G213" s="10">
        <v>10.5</v>
      </c>
      <c r="H213" s="10">
        <v>1.9</v>
      </c>
    </row>
    <row r="214">
      <c r="A214" s="10">
        <v>557.0</v>
      </c>
      <c r="B214" s="10" t="s">
        <v>1938</v>
      </c>
      <c r="C214" s="10">
        <v>21.3</v>
      </c>
      <c r="D214" s="10">
        <v>7.0</v>
      </c>
      <c r="E214" s="10">
        <v>7.2</v>
      </c>
      <c r="F214" s="10">
        <v>16.61</v>
      </c>
      <c r="G214" s="10">
        <v>13.8</v>
      </c>
      <c r="H214" s="10">
        <v>1.9</v>
      </c>
    </row>
    <row r="215">
      <c r="A215" s="10">
        <v>607.0</v>
      </c>
      <c r="B215" s="10" t="s">
        <v>1939</v>
      </c>
      <c r="C215" s="10">
        <v>21.26</v>
      </c>
      <c r="D215" s="10">
        <v>2.8</v>
      </c>
      <c r="E215" s="10">
        <v>2.8</v>
      </c>
      <c r="F215" s="10">
        <v>32.45</v>
      </c>
      <c r="G215" s="10">
        <v>26.7</v>
      </c>
      <c r="H215" s="10">
        <v>1.9</v>
      </c>
    </row>
    <row r="216">
      <c r="A216" s="10">
        <v>696.0</v>
      </c>
      <c r="B216" s="10" t="s">
        <v>1942</v>
      </c>
      <c r="C216" s="10">
        <v>20.18</v>
      </c>
      <c r="D216" s="10">
        <v>11.5</v>
      </c>
      <c r="E216" s="10">
        <v>11.6</v>
      </c>
      <c r="F216" s="10">
        <v>17.88</v>
      </c>
      <c r="G216" s="10">
        <v>16.3</v>
      </c>
      <c r="H216" s="10">
        <v>1.9</v>
      </c>
    </row>
    <row r="217">
      <c r="A217" s="10">
        <v>1043.0</v>
      </c>
      <c r="B217" s="10" t="s">
        <v>1945</v>
      </c>
      <c r="C217" s="10">
        <v>20.0</v>
      </c>
      <c r="D217" s="10">
        <v>9.2</v>
      </c>
      <c r="E217" s="10">
        <v>9.3</v>
      </c>
      <c r="F217" s="10">
        <v>15.05</v>
      </c>
      <c r="G217" s="10">
        <v>12.9</v>
      </c>
      <c r="H217" s="10">
        <v>1.9</v>
      </c>
    </row>
    <row r="218">
      <c r="A218" s="10">
        <v>1092.0</v>
      </c>
      <c r="B218" s="10" t="s">
        <v>1946</v>
      </c>
      <c r="C218" s="10">
        <v>23.56</v>
      </c>
      <c r="D218" s="10">
        <v>8.3</v>
      </c>
      <c r="E218" s="10">
        <v>41.1</v>
      </c>
      <c r="F218" s="10">
        <v>72.57</v>
      </c>
      <c r="G218" s="10">
        <v>77.1</v>
      </c>
      <c r="H218" s="10">
        <v>1.9</v>
      </c>
    </row>
    <row r="219">
      <c r="A219" s="10">
        <v>1203.0</v>
      </c>
      <c r="B219" s="10" t="s">
        <v>1949</v>
      </c>
      <c r="C219" s="10">
        <v>23.39</v>
      </c>
      <c r="D219" s="10">
        <v>2.4</v>
      </c>
      <c r="E219" s="10">
        <v>8.0</v>
      </c>
      <c r="F219" s="10">
        <v>11.75</v>
      </c>
      <c r="G219" s="10">
        <v>12.4</v>
      </c>
      <c r="H219" s="10">
        <v>1.9</v>
      </c>
    </row>
    <row r="220">
      <c r="A220" s="10">
        <v>240.0</v>
      </c>
      <c r="B220" s="10" t="s">
        <v>1954</v>
      </c>
      <c r="C220" s="10">
        <v>23.18</v>
      </c>
      <c r="D220" s="10">
        <v>0.7</v>
      </c>
      <c r="E220" s="10">
        <v>1.3</v>
      </c>
      <c r="F220" s="10">
        <v>8.56</v>
      </c>
      <c r="G220" s="10">
        <v>6.1</v>
      </c>
      <c r="H220" s="10">
        <v>1.89</v>
      </c>
    </row>
    <row r="221">
      <c r="A221" s="10">
        <v>310.0</v>
      </c>
      <c r="B221" s="10" t="s">
        <v>1957</v>
      </c>
      <c r="C221" s="10">
        <v>20.46</v>
      </c>
      <c r="D221" s="10">
        <v>43.8</v>
      </c>
      <c r="E221" s="10">
        <v>65.1</v>
      </c>
      <c r="F221" s="10">
        <v>133.44</v>
      </c>
      <c r="G221" s="10">
        <v>116.3</v>
      </c>
      <c r="H221" s="10">
        <v>1.89</v>
      </c>
    </row>
    <row r="222">
      <c r="A222" s="10">
        <v>342.0</v>
      </c>
      <c r="B222" s="10" t="s">
        <v>1961</v>
      </c>
      <c r="C222" s="10">
        <v>21.48</v>
      </c>
      <c r="D222" s="10">
        <v>18.5</v>
      </c>
      <c r="E222" s="10">
        <v>19.5</v>
      </c>
      <c r="F222" s="10">
        <v>37.42</v>
      </c>
      <c r="G222" s="10">
        <v>31.8</v>
      </c>
      <c r="H222" s="10">
        <v>1.89</v>
      </c>
    </row>
    <row r="223">
      <c r="A223" s="10">
        <v>431.0</v>
      </c>
      <c r="B223" s="10" t="s">
        <v>1963</v>
      </c>
      <c r="C223" s="10">
        <v>20.0</v>
      </c>
      <c r="D223" s="10">
        <v>5.2</v>
      </c>
      <c r="E223" s="10">
        <v>6.1</v>
      </c>
      <c r="F223" s="10">
        <v>12.76</v>
      </c>
      <c r="G223" s="10">
        <v>10.9</v>
      </c>
      <c r="H223" s="10">
        <v>1.89</v>
      </c>
    </row>
    <row r="224">
      <c r="A224" s="10">
        <v>481.0</v>
      </c>
      <c r="B224" s="10" t="s">
        <v>1966</v>
      </c>
      <c r="C224" s="10">
        <v>20.0</v>
      </c>
      <c r="D224" s="10">
        <v>2.2</v>
      </c>
      <c r="E224" s="10">
        <v>2.2</v>
      </c>
      <c r="F224" s="10">
        <v>5.89</v>
      </c>
      <c r="G224" s="10">
        <v>4.4</v>
      </c>
      <c r="H224" s="10">
        <v>1.89</v>
      </c>
    </row>
    <row r="225">
      <c r="A225" s="10">
        <v>694.0</v>
      </c>
      <c r="B225" s="10" t="s">
        <v>1970</v>
      </c>
      <c r="C225" s="10">
        <v>21.52</v>
      </c>
      <c r="D225" s="10">
        <v>96.3</v>
      </c>
      <c r="E225" s="10">
        <v>118.9</v>
      </c>
      <c r="F225" s="10">
        <v>290.49</v>
      </c>
      <c r="G225" s="10">
        <v>248.8</v>
      </c>
      <c r="H225" s="10">
        <v>1.89</v>
      </c>
    </row>
    <row r="226">
      <c r="A226" s="10">
        <v>888.0</v>
      </c>
      <c r="B226" s="10" t="s">
        <v>1973</v>
      </c>
      <c r="C226" s="10">
        <v>20.0</v>
      </c>
      <c r="D226" s="10">
        <v>2.3</v>
      </c>
      <c r="E226" s="10">
        <v>2.3</v>
      </c>
      <c r="F226" s="10">
        <v>11.54</v>
      </c>
      <c r="G226" s="10">
        <v>9.6</v>
      </c>
      <c r="H226" s="10">
        <v>1.89</v>
      </c>
    </row>
    <row r="227">
      <c r="A227" s="10">
        <v>1186.0</v>
      </c>
      <c r="B227" s="10" t="s">
        <v>1978</v>
      </c>
      <c r="C227" s="10">
        <v>24.22</v>
      </c>
      <c r="D227" s="10">
        <v>0.2</v>
      </c>
      <c r="E227" s="10">
        <v>10.7</v>
      </c>
      <c r="F227" s="10">
        <v>13.84</v>
      </c>
      <c r="G227" s="10">
        <v>21.9</v>
      </c>
      <c r="H227" s="10">
        <v>1.89</v>
      </c>
    </row>
    <row r="228">
      <c r="A228" s="10">
        <v>234.0</v>
      </c>
      <c r="B228" s="10" t="s">
        <v>1982</v>
      </c>
      <c r="C228" s="10">
        <v>20.74</v>
      </c>
      <c r="D228" s="10">
        <v>7.0</v>
      </c>
      <c r="E228" s="10">
        <v>7.1</v>
      </c>
      <c r="F228" s="10">
        <v>9.93</v>
      </c>
      <c r="G228" s="10">
        <v>8.6</v>
      </c>
      <c r="H228" s="10">
        <v>1.88</v>
      </c>
    </row>
    <row r="229">
      <c r="A229" s="10">
        <v>270.0</v>
      </c>
      <c r="B229" s="10" t="s">
        <v>1988</v>
      </c>
      <c r="C229" s="10">
        <v>20.41</v>
      </c>
      <c r="D229" s="10">
        <v>9.8</v>
      </c>
      <c r="E229" s="10">
        <v>9.8</v>
      </c>
      <c r="F229" s="10">
        <v>38.59</v>
      </c>
      <c r="G229" s="10">
        <v>33.5</v>
      </c>
      <c r="H229" s="10">
        <v>1.88</v>
      </c>
    </row>
    <row r="230">
      <c r="A230" s="10">
        <v>330.0</v>
      </c>
      <c r="B230" s="10" t="s">
        <v>1991</v>
      </c>
      <c r="C230" s="10">
        <v>23.99</v>
      </c>
      <c r="D230" s="10">
        <v>0.7</v>
      </c>
      <c r="E230" s="10">
        <v>18.1</v>
      </c>
      <c r="F230" s="10">
        <v>24.36</v>
      </c>
      <c r="G230" s="10">
        <v>37.6</v>
      </c>
      <c r="H230" s="10">
        <v>1.88</v>
      </c>
    </row>
    <row r="231">
      <c r="A231" s="10">
        <v>480.0</v>
      </c>
      <c r="B231" s="10" t="s">
        <v>1995</v>
      </c>
      <c r="C231" s="10">
        <v>23.91</v>
      </c>
      <c r="D231" s="10">
        <v>2.5</v>
      </c>
      <c r="E231" s="10">
        <v>37.3</v>
      </c>
      <c r="F231" s="10">
        <v>83.17</v>
      </c>
      <c r="G231" s="10">
        <v>119.0</v>
      </c>
      <c r="H231" s="10">
        <v>1.88</v>
      </c>
    </row>
    <row r="232">
      <c r="A232" s="10">
        <v>543.0</v>
      </c>
      <c r="B232" s="10" t="s">
        <v>1999</v>
      </c>
      <c r="C232" s="10">
        <v>22.52</v>
      </c>
      <c r="D232" s="10">
        <v>5.2</v>
      </c>
      <c r="E232" s="10">
        <v>6.1</v>
      </c>
      <c r="F232" s="10">
        <v>9.75</v>
      </c>
      <c r="G232" s="10">
        <v>7.0</v>
      </c>
      <c r="H232" s="10">
        <v>1.88</v>
      </c>
    </row>
    <row r="233">
      <c r="A233" s="10">
        <v>684.0</v>
      </c>
      <c r="B233" s="10" t="s">
        <v>2007</v>
      </c>
      <c r="C233" s="10">
        <v>23.15</v>
      </c>
      <c r="D233" s="10">
        <v>1.6</v>
      </c>
      <c r="E233" s="10">
        <v>3.6</v>
      </c>
      <c r="F233" s="10">
        <v>8.9</v>
      </c>
      <c r="G233" s="10">
        <v>7.7</v>
      </c>
      <c r="H233" s="10">
        <v>1.88</v>
      </c>
    </row>
    <row r="234">
      <c r="A234" s="10">
        <v>1189.0</v>
      </c>
      <c r="B234" s="10" t="s">
        <v>2012</v>
      </c>
      <c r="C234" s="10">
        <v>20.0</v>
      </c>
      <c r="D234" s="10">
        <v>22.3</v>
      </c>
      <c r="E234" s="10">
        <v>22.4</v>
      </c>
      <c r="F234" s="10">
        <v>50.22</v>
      </c>
      <c r="G234" s="10">
        <v>43.7</v>
      </c>
      <c r="H234" s="10">
        <v>1.88</v>
      </c>
    </row>
    <row r="235">
      <c r="A235" s="10">
        <v>62.0</v>
      </c>
      <c r="B235" s="10" t="s">
        <v>1763</v>
      </c>
      <c r="C235" s="10">
        <v>23.4</v>
      </c>
      <c r="D235" s="10">
        <v>2.2</v>
      </c>
      <c r="E235" s="10">
        <v>7.9</v>
      </c>
      <c r="F235" s="10">
        <v>14.32</v>
      </c>
      <c r="G235" s="10">
        <v>14.3</v>
      </c>
      <c r="H235" s="10">
        <v>1.87</v>
      </c>
    </row>
    <row r="236">
      <c r="A236" s="10">
        <v>78.0</v>
      </c>
      <c r="B236" s="10" t="s">
        <v>2015</v>
      </c>
      <c r="C236" s="10">
        <v>20.0</v>
      </c>
      <c r="D236" s="10">
        <v>8.3</v>
      </c>
      <c r="E236" s="10">
        <v>8.3</v>
      </c>
      <c r="F236" s="10">
        <v>19.74</v>
      </c>
      <c r="G236" s="10">
        <v>16.7</v>
      </c>
      <c r="H236" s="10">
        <v>1.87</v>
      </c>
    </row>
    <row r="237">
      <c r="A237" s="10">
        <v>118.0</v>
      </c>
      <c r="B237" s="10" t="s">
        <v>2017</v>
      </c>
      <c r="C237" s="10">
        <v>23.24</v>
      </c>
      <c r="D237" s="10">
        <v>2.4</v>
      </c>
      <c r="E237" s="10">
        <v>5.5</v>
      </c>
      <c r="F237" s="10">
        <v>13.92</v>
      </c>
      <c r="G237" s="10">
        <v>11.8</v>
      </c>
      <c r="H237" s="10">
        <v>1.87</v>
      </c>
    </row>
    <row r="238">
      <c r="A238" s="10">
        <v>152.0</v>
      </c>
      <c r="B238" s="10" t="s">
        <v>2018</v>
      </c>
      <c r="C238" s="10">
        <v>24.25</v>
      </c>
      <c r="D238" s="10">
        <v>0.3</v>
      </c>
      <c r="E238" s="10">
        <v>13.4</v>
      </c>
      <c r="F238" s="10">
        <v>18.58</v>
      </c>
      <c r="G238" s="10">
        <v>28.3</v>
      </c>
      <c r="H238" s="10">
        <v>1.87</v>
      </c>
    </row>
    <row r="239">
      <c r="A239" s="10">
        <v>214.0</v>
      </c>
      <c r="B239" s="10" t="s">
        <v>2019</v>
      </c>
      <c r="C239" s="10">
        <v>21.95</v>
      </c>
      <c r="D239" s="10">
        <v>55.5</v>
      </c>
      <c r="E239" s="10">
        <v>61.5</v>
      </c>
      <c r="F239" s="10">
        <v>116.8</v>
      </c>
      <c r="G239" s="10">
        <v>103.9</v>
      </c>
      <c r="H239" s="10">
        <v>1.87</v>
      </c>
    </row>
    <row r="240">
      <c r="A240" s="10">
        <v>229.0</v>
      </c>
      <c r="B240" s="10" t="s">
        <v>2020</v>
      </c>
      <c r="C240" s="10">
        <v>20.0</v>
      </c>
      <c r="D240" s="10">
        <v>5.9</v>
      </c>
      <c r="E240" s="10">
        <v>5.9</v>
      </c>
      <c r="F240" s="10">
        <v>13.64</v>
      </c>
      <c r="G240" s="10">
        <v>11.6</v>
      </c>
      <c r="H240" s="10">
        <v>1.87</v>
      </c>
    </row>
    <row r="241">
      <c r="A241" s="10">
        <v>420.0</v>
      </c>
      <c r="B241" s="10" t="s">
        <v>2021</v>
      </c>
      <c r="C241" s="10">
        <v>20.0</v>
      </c>
      <c r="D241" s="10">
        <v>3.9</v>
      </c>
      <c r="E241" s="10">
        <v>4.7</v>
      </c>
      <c r="F241" s="10">
        <v>16.5</v>
      </c>
      <c r="G241" s="10">
        <v>14.1</v>
      </c>
      <c r="H241" s="10">
        <v>1.87</v>
      </c>
    </row>
    <row r="242">
      <c r="A242" s="10">
        <v>441.0</v>
      </c>
      <c r="B242" s="10" t="s">
        <v>2022</v>
      </c>
      <c r="C242" s="10">
        <v>22.15</v>
      </c>
      <c r="D242" s="10">
        <v>11.0</v>
      </c>
      <c r="E242" s="10">
        <v>12.9</v>
      </c>
      <c r="F242" s="10">
        <v>29.41</v>
      </c>
      <c r="G242" s="10">
        <v>24.8</v>
      </c>
      <c r="H242" s="10">
        <v>1.87</v>
      </c>
    </row>
    <row r="243">
      <c r="A243" s="10">
        <v>538.0</v>
      </c>
      <c r="B243" s="10" t="s">
        <v>2023</v>
      </c>
      <c r="C243" s="10">
        <v>20.0</v>
      </c>
      <c r="D243" s="10">
        <v>9.2</v>
      </c>
      <c r="E243" s="10">
        <v>9.3</v>
      </c>
      <c r="F243" s="10">
        <v>15.41</v>
      </c>
      <c r="G243" s="10">
        <v>14.3</v>
      </c>
      <c r="H243" s="10">
        <v>1.87</v>
      </c>
    </row>
    <row r="244">
      <c r="A244" s="10">
        <v>594.0</v>
      </c>
      <c r="B244" s="10" t="s">
        <v>2024</v>
      </c>
      <c r="C244" s="10">
        <v>20.0</v>
      </c>
      <c r="D244" s="10">
        <v>2.9</v>
      </c>
      <c r="E244" s="10">
        <v>2.9</v>
      </c>
      <c r="F244" s="10">
        <v>18.25</v>
      </c>
      <c r="G244" s="10">
        <v>12.3</v>
      </c>
      <c r="H244" s="10">
        <v>1.87</v>
      </c>
    </row>
    <row r="245">
      <c r="A245" s="10">
        <v>942.0</v>
      </c>
      <c r="B245" s="10" t="s">
        <v>2074</v>
      </c>
      <c r="C245" s="10">
        <v>24.05</v>
      </c>
      <c r="D245" s="10">
        <v>0.7</v>
      </c>
      <c r="E245" s="10">
        <v>11.6</v>
      </c>
      <c r="F245" s="10">
        <v>19.19</v>
      </c>
      <c r="G245" s="10">
        <v>24.6</v>
      </c>
      <c r="H245" s="10">
        <v>1.87</v>
      </c>
    </row>
    <row r="246">
      <c r="A246" s="10">
        <v>1120.0</v>
      </c>
      <c r="B246" s="10" t="s">
        <v>2077</v>
      </c>
      <c r="C246" s="10">
        <v>20.0</v>
      </c>
      <c r="D246" s="10">
        <v>5.4</v>
      </c>
      <c r="E246" s="10">
        <v>5.4</v>
      </c>
      <c r="F246" s="10">
        <v>15.21</v>
      </c>
      <c r="G246" s="10">
        <v>12.3</v>
      </c>
      <c r="H246" s="10">
        <v>1.87</v>
      </c>
    </row>
    <row r="247">
      <c r="A247" s="10">
        <v>1178.0</v>
      </c>
      <c r="B247" s="10" t="s">
        <v>2083</v>
      </c>
      <c r="C247" s="10">
        <v>20.0</v>
      </c>
      <c r="D247" s="10">
        <v>10.4</v>
      </c>
      <c r="E247" s="10">
        <v>10.5</v>
      </c>
      <c r="F247" s="10">
        <v>24.97</v>
      </c>
      <c r="G247" s="10">
        <v>21.4</v>
      </c>
      <c r="H247" s="10">
        <v>1.87</v>
      </c>
    </row>
    <row r="248">
      <c r="A248" s="10">
        <v>151.0</v>
      </c>
      <c r="B248" s="10" t="s">
        <v>2085</v>
      </c>
      <c r="C248" s="10">
        <v>24.06</v>
      </c>
      <c r="D248" s="10">
        <v>0.5</v>
      </c>
      <c r="E248" s="10">
        <v>20.1</v>
      </c>
      <c r="F248" s="10">
        <v>27.07</v>
      </c>
      <c r="G248" s="10">
        <v>44.6</v>
      </c>
      <c r="H248" s="10">
        <v>1.86</v>
      </c>
    </row>
    <row r="249">
      <c r="A249" s="10">
        <v>212.0</v>
      </c>
      <c r="B249" s="10" t="s">
        <v>2086</v>
      </c>
      <c r="C249" s="10">
        <v>21.72</v>
      </c>
      <c r="D249" s="10">
        <v>6.5</v>
      </c>
      <c r="E249" s="10">
        <v>6.5</v>
      </c>
      <c r="F249" s="10">
        <v>13.73</v>
      </c>
      <c r="G249" s="10">
        <v>10.6</v>
      </c>
      <c r="H249" s="10">
        <v>1.86</v>
      </c>
    </row>
    <row r="250">
      <c r="A250" s="10">
        <v>382.0</v>
      </c>
      <c r="B250" s="10" t="s">
        <v>2089</v>
      </c>
      <c r="C250" s="10">
        <v>20.0</v>
      </c>
      <c r="D250" s="10">
        <v>7.7</v>
      </c>
      <c r="E250" s="10">
        <v>11.5</v>
      </c>
      <c r="F250" s="10">
        <v>46.57</v>
      </c>
      <c r="G250" s="10">
        <v>39.2</v>
      </c>
      <c r="H250" s="10">
        <v>1.86</v>
      </c>
    </row>
    <row r="251">
      <c r="A251" s="10">
        <v>465.0</v>
      </c>
      <c r="B251" s="10" t="s">
        <v>2091</v>
      </c>
      <c r="C251" s="10">
        <v>24.65</v>
      </c>
      <c r="D251" s="10">
        <v>0.7</v>
      </c>
      <c r="E251" s="10">
        <v>52.6</v>
      </c>
      <c r="F251" s="10">
        <v>20.68</v>
      </c>
      <c r="G251" s="10">
        <v>78.3</v>
      </c>
      <c r="H251" s="10">
        <v>1.86</v>
      </c>
    </row>
    <row r="252">
      <c r="A252" s="10">
        <v>485.0</v>
      </c>
      <c r="B252" s="10" t="s">
        <v>2092</v>
      </c>
      <c r="C252" s="10">
        <v>20.0</v>
      </c>
      <c r="D252" s="10">
        <v>1.5</v>
      </c>
      <c r="E252" s="10">
        <v>1.5</v>
      </c>
      <c r="F252" s="10">
        <v>10.51</v>
      </c>
      <c r="G252" s="10">
        <v>8.8</v>
      </c>
      <c r="H252" s="10">
        <v>1.86</v>
      </c>
    </row>
    <row r="253">
      <c r="A253" s="10">
        <v>501.0</v>
      </c>
      <c r="B253" s="10" t="s">
        <v>2094</v>
      </c>
      <c r="C253" s="10">
        <v>20.0</v>
      </c>
      <c r="D253" s="10">
        <v>16.6</v>
      </c>
      <c r="E253" s="10">
        <v>16.7</v>
      </c>
      <c r="F253" s="10">
        <v>32.52</v>
      </c>
      <c r="G253" s="10">
        <v>28.4</v>
      </c>
      <c r="H253" s="10">
        <v>1.86</v>
      </c>
    </row>
    <row r="254">
      <c r="A254" s="10">
        <v>519.0</v>
      </c>
      <c r="B254" s="10" t="s">
        <v>2096</v>
      </c>
      <c r="C254" s="10">
        <v>23.9</v>
      </c>
      <c r="D254" s="10">
        <v>1.6</v>
      </c>
      <c r="E254" s="10">
        <v>21.7</v>
      </c>
      <c r="F254" s="10">
        <v>32.4</v>
      </c>
      <c r="G254" s="10">
        <v>43.8</v>
      </c>
      <c r="H254" s="10">
        <v>1.86</v>
      </c>
    </row>
    <row r="255">
      <c r="A255" s="10">
        <v>561.0</v>
      </c>
      <c r="B255" s="10" t="s">
        <v>2101</v>
      </c>
      <c r="C255" s="10">
        <v>20.0</v>
      </c>
      <c r="D255" s="10">
        <v>6.6</v>
      </c>
      <c r="E255" s="10">
        <v>6.7</v>
      </c>
      <c r="F255" s="10">
        <v>18.34</v>
      </c>
      <c r="G255" s="10">
        <v>13.7</v>
      </c>
      <c r="H255" s="10">
        <v>1.86</v>
      </c>
    </row>
    <row r="256">
      <c r="A256" s="10">
        <v>744.0</v>
      </c>
      <c r="B256" s="10" t="s">
        <v>2106</v>
      </c>
      <c r="C256" s="10">
        <v>23.07</v>
      </c>
      <c r="D256" s="10">
        <v>2.9</v>
      </c>
      <c r="E256" s="10">
        <v>4.0</v>
      </c>
      <c r="F256" s="10">
        <v>12.82</v>
      </c>
      <c r="G256" s="10">
        <v>11.8</v>
      </c>
      <c r="H256" s="10">
        <v>1.86</v>
      </c>
    </row>
    <row r="257">
      <c r="A257" s="10">
        <v>748.0</v>
      </c>
      <c r="B257" s="10" t="s">
        <v>2108</v>
      </c>
      <c r="C257" s="10">
        <v>20.0</v>
      </c>
      <c r="D257" s="10">
        <v>10.8</v>
      </c>
      <c r="E257" s="10">
        <v>10.8</v>
      </c>
      <c r="F257" s="10">
        <v>24.01</v>
      </c>
      <c r="G257" s="10">
        <v>19.2</v>
      </c>
      <c r="H257" s="10">
        <v>1.86</v>
      </c>
    </row>
    <row r="258">
      <c r="A258" s="10">
        <v>978.0</v>
      </c>
      <c r="B258" s="10" t="s">
        <v>2109</v>
      </c>
      <c r="C258" s="10">
        <v>22.98</v>
      </c>
      <c r="D258" s="10">
        <v>4.7</v>
      </c>
      <c r="E258" s="10">
        <v>9.0</v>
      </c>
      <c r="F258" s="10">
        <v>18.05</v>
      </c>
      <c r="G258" s="10">
        <v>16.7</v>
      </c>
      <c r="H258" s="10">
        <v>1.86</v>
      </c>
    </row>
    <row r="259">
      <c r="A259" s="10">
        <v>1040.0</v>
      </c>
      <c r="B259" s="10" t="s">
        <v>2114</v>
      </c>
      <c r="C259" s="10">
        <v>23.67</v>
      </c>
      <c r="D259" s="10">
        <v>2.3</v>
      </c>
      <c r="E259" s="10">
        <v>9.7</v>
      </c>
      <c r="F259" s="10">
        <v>27.44</v>
      </c>
      <c r="G259" s="10">
        <v>27.2</v>
      </c>
      <c r="H259" s="10">
        <v>1.86</v>
      </c>
    </row>
    <row r="260">
      <c r="A260" s="10">
        <v>1085.0</v>
      </c>
      <c r="B260" s="10" t="s">
        <v>2116</v>
      </c>
      <c r="C260" s="10">
        <v>23.08</v>
      </c>
      <c r="D260" s="10">
        <v>1.2</v>
      </c>
      <c r="E260" s="10">
        <v>2.3</v>
      </c>
      <c r="F260" s="10">
        <v>11.46</v>
      </c>
      <c r="G260" s="10">
        <v>9.8</v>
      </c>
      <c r="H260" s="10">
        <v>1.86</v>
      </c>
    </row>
    <row r="261">
      <c r="A261" s="10">
        <v>98.0</v>
      </c>
      <c r="B261" s="10" t="s">
        <v>2138</v>
      </c>
      <c r="C261" s="10">
        <v>20.0</v>
      </c>
      <c r="D261" s="10">
        <v>1.7</v>
      </c>
      <c r="E261" s="10">
        <v>1.7</v>
      </c>
      <c r="F261" s="10">
        <v>11.33</v>
      </c>
      <c r="G261" s="10">
        <v>9.4</v>
      </c>
      <c r="H261" s="10">
        <v>1.85</v>
      </c>
    </row>
    <row r="262">
      <c r="A262" s="10">
        <v>435.0</v>
      </c>
      <c r="B262" s="10" t="s">
        <v>2144</v>
      </c>
      <c r="C262" s="10">
        <v>21.95</v>
      </c>
      <c r="D262" s="10">
        <v>4.7</v>
      </c>
      <c r="E262" s="10">
        <v>5.0</v>
      </c>
      <c r="F262" s="10">
        <v>8.53</v>
      </c>
      <c r="G262" s="10">
        <v>6.9</v>
      </c>
      <c r="H262" s="10">
        <v>1.85</v>
      </c>
    </row>
    <row r="263">
      <c r="A263" s="10">
        <v>652.0</v>
      </c>
      <c r="B263" s="10" t="s">
        <v>2229</v>
      </c>
      <c r="C263" s="10">
        <v>20.0</v>
      </c>
      <c r="D263" s="10">
        <v>25.9</v>
      </c>
      <c r="E263" s="10">
        <v>26.0</v>
      </c>
      <c r="F263" s="10">
        <v>32.61</v>
      </c>
      <c r="G263" s="10">
        <v>27.2</v>
      </c>
      <c r="H263" s="10">
        <v>1.85</v>
      </c>
    </row>
    <row r="264">
      <c r="A264" s="10">
        <v>1141.0</v>
      </c>
      <c r="B264" s="10" t="s">
        <v>2230</v>
      </c>
      <c r="C264" s="10">
        <v>20.0</v>
      </c>
      <c r="D264" s="10">
        <v>3.7</v>
      </c>
      <c r="E264" s="10">
        <v>3.7</v>
      </c>
      <c r="F264" s="10">
        <v>17.19</v>
      </c>
      <c r="G264" s="10">
        <v>10.5</v>
      </c>
      <c r="H264" s="10">
        <v>1.85</v>
      </c>
    </row>
    <row r="265">
      <c r="A265" s="10">
        <v>106.0</v>
      </c>
      <c r="B265" s="10" t="s">
        <v>2231</v>
      </c>
      <c r="C265" s="10">
        <v>20.0</v>
      </c>
      <c r="D265" s="10">
        <v>9.5</v>
      </c>
      <c r="E265" s="10">
        <v>9.6</v>
      </c>
      <c r="F265" s="10">
        <v>32.97</v>
      </c>
      <c r="G265" s="10">
        <v>27.0</v>
      </c>
      <c r="H265" s="10">
        <v>1.84</v>
      </c>
    </row>
    <row r="266">
      <c r="A266" s="10">
        <v>346.0</v>
      </c>
      <c r="B266" s="10" t="s">
        <v>2232</v>
      </c>
      <c r="C266" s="10">
        <v>22.34</v>
      </c>
      <c r="D266" s="10">
        <v>1.3</v>
      </c>
      <c r="E266" s="10">
        <v>1.4</v>
      </c>
      <c r="F266" s="10">
        <v>11.83</v>
      </c>
      <c r="G266" s="10">
        <v>9.6</v>
      </c>
      <c r="H266" s="10">
        <v>1.84</v>
      </c>
    </row>
    <row r="267">
      <c r="A267" s="10">
        <v>443.0</v>
      </c>
      <c r="B267" s="10" t="s">
        <v>2234</v>
      </c>
      <c r="C267" s="10">
        <v>20.0</v>
      </c>
      <c r="D267" s="10">
        <v>5.9</v>
      </c>
      <c r="E267" s="10">
        <v>6.4</v>
      </c>
      <c r="F267" s="10">
        <v>15.2</v>
      </c>
      <c r="G267" s="10">
        <v>13.4</v>
      </c>
      <c r="H267" s="10">
        <v>1.84</v>
      </c>
    </row>
    <row r="268">
      <c r="A268" s="10">
        <v>548.0</v>
      </c>
      <c r="B268" s="10" t="s">
        <v>2235</v>
      </c>
      <c r="C268" s="10">
        <v>21.96</v>
      </c>
      <c r="D268" s="10">
        <v>1.6</v>
      </c>
      <c r="E268" s="10">
        <v>1.7</v>
      </c>
      <c r="F268" s="10">
        <v>12.09</v>
      </c>
      <c r="G268" s="10">
        <v>10.8</v>
      </c>
      <c r="H268" s="10">
        <v>1.84</v>
      </c>
    </row>
    <row r="269">
      <c r="A269" s="10">
        <v>583.0</v>
      </c>
      <c r="B269" s="10" t="s">
        <v>2236</v>
      </c>
      <c r="C269" s="10">
        <v>20.0</v>
      </c>
      <c r="D269" s="10">
        <v>6.1</v>
      </c>
      <c r="E269" s="10">
        <v>6.1</v>
      </c>
      <c r="F269" s="10">
        <v>11.32</v>
      </c>
      <c r="G269" s="10">
        <v>9.7</v>
      </c>
      <c r="H269" s="10">
        <v>1.84</v>
      </c>
    </row>
    <row r="270">
      <c r="A270" s="10">
        <v>1104.0</v>
      </c>
      <c r="B270" s="10" t="s">
        <v>2237</v>
      </c>
      <c r="C270" s="10">
        <v>20.0</v>
      </c>
      <c r="D270" s="10">
        <v>3.4</v>
      </c>
      <c r="E270" s="10">
        <v>3.4</v>
      </c>
      <c r="F270" s="10">
        <v>9.2</v>
      </c>
      <c r="G270" s="10">
        <v>7.9</v>
      </c>
      <c r="H270" s="10">
        <v>1.84</v>
      </c>
    </row>
    <row r="271">
      <c r="A271" s="10">
        <v>1160.0</v>
      </c>
      <c r="B271" s="10" t="s">
        <v>2240</v>
      </c>
      <c r="C271" s="10">
        <v>23.02</v>
      </c>
      <c r="D271" s="10">
        <v>2.5</v>
      </c>
      <c r="E271" s="10">
        <v>4.8</v>
      </c>
      <c r="F271" s="10">
        <v>10.23</v>
      </c>
      <c r="G271" s="10">
        <v>9.5</v>
      </c>
      <c r="H271" s="10">
        <v>1.84</v>
      </c>
    </row>
    <row r="272">
      <c r="A272" s="10">
        <v>1167.0</v>
      </c>
      <c r="B272" s="10" t="s">
        <v>2241</v>
      </c>
      <c r="C272" s="10">
        <v>22.1</v>
      </c>
      <c r="D272" s="10">
        <v>1.3</v>
      </c>
      <c r="E272" s="10">
        <v>1.4</v>
      </c>
      <c r="F272" s="10">
        <v>11.55</v>
      </c>
      <c r="G272" s="10">
        <v>9.9</v>
      </c>
      <c r="H272" s="10">
        <v>1.84</v>
      </c>
    </row>
    <row r="273">
      <c r="A273" s="10">
        <v>2.0</v>
      </c>
      <c r="B273" s="10" t="s">
        <v>380</v>
      </c>
      <c r="C273" s="10">
        <v>20.0</v>
      </c>
      <c r="D273" s="10">
        <v>3.2</v>
      </c>
      <c r="E273" s="10">
        <v>5.2</v>
      </c>
      <c r="F273" s="10">
        <v>10.1</v>
      </c>
      <c r="G273" s="10">
        <v>9.0</v>
      </c>
      <c r="H273" s="10">
        <v>1.83</v>
      </c>
    </row>
    <row r="274">
      <c r="A274" s="10">
        <v>53.0</v>
      </c>
      <c r="B274" s="10" t="s">
        <v>1750</v>
      </c>
      <c r="C274" s="10">
        <v>23.54</v>
      </c>
      <c r="D274" s="10">
        <v>1.7</v>
      </c>
      <c r="E274" s="10">
        <v>6.6</v>
      </c>
      <c r="F274" s="10">
        <v>15.45</v>
      </c>
      <c r="G274" s="10">
        <v>15.2</v>
      </c>
      <c r="H274" s="10">
        <v>1.83</v>
      </c>
    </row>
    <row r="275">
      <c r="A275" s="10">
        <v>95.0</v>
      </c>
      <c r="B275" s="10" t="s">
        <v>2067</v>
      </c>
      <c r="C275" s="10">
        <v>20.0</v>
      </c>
      <c r="D275" s="10">
        <v>5.1</v>
      </c>
      <c r="E275" s="10">
        <v>5.1</v>
      </c>
      <c r="F275" s="10">
        <v>8.22</v>
      </c>
      <c r="G275" s="10">
        <v>7.5</v>
      </c>
      <c r="H275" s="10">
        <v>1.83</v>
      </c>
    </row>
    <row r="276">
      <c r="A276" s="10">
        <v>127.0</v>
      </c>
      <c r="B276" s="10" t="s">
        <v>2285</v>
      </c>
      <c r="C276" s="10">
        <v>20.57</v>
      </c>
      <c r="D276" s="10">
        <v>4.9</v>
      </c>
      <c r="E276" s="10">
        <v>5.8</v>
      </c>
      <c r="F276" s="10">
        <v>13.12</v>
      </c>
      <c r="G276" s="10">
        <v>11.6</v>
      </c>
      <c r="H276" s="10">
        <v>1.83</v>
      </c>
    </row>
    <row r="277">
      <c r="A277" s="10">
        <v>337.0</v>
      </c>
      <c r="B277" s="10" t="s">
        <v>2286</v>
      </c>
      <c r="C277" s="10">
        <v>20.0</v>
      </c>
      <c r="D277" s="10">
        <v>4.8</v>
      </c>
      <c r="E277" s="10">
        <v>4.8</v>
      </c>
      <c r="F277" s="10">
        <v>11.14</v>
      </c>
      <c r="G277" s="10">
        <v>10.3</v>
      </c>
      <c r="H277" s="10">
        <v>1.83</v>
      </c>
    </row>
    <row r="278">
      <c r="A278" s="10">
        <v>604.0</v>
      </c>
      <c r="B278" s="10" t="s">
        <v>2288</v>
      </c>
      <c r="C278" s="10">
        <v>20.78</v>
      </c>
      <c r="D278" s="10">
        <v>3.6</v>
      </c>
      <c r="E278" s="10">
        <v>3.7</v>
      </c>
      <c r="F278" s="10">
        <v>11.79</v>
      </c>
      <c r="G278" s="10">
        <v>9.8</v>
      </c>
      <c r="H278" s="10">
        <v>1.83</v>
      </c>
    </row>
    <row r="279">
      <c r="A279" s="10">
        <v>751.0</v>
      </c>
      <c r="B279" s="10" t="s">
        <v>2289</v>
      </c>
      <c r="C279" s="10">
        <v>23.36</v>
      </c>
      <c r="D279" s="10">
        <v>2.4</v>
      </c>
      <c r="E279" s="10">
        <v>7.3</v>
      </c>
      <c r="F279" s="10">
        <v>27.75</v>
      </c>
      <c r="G279" s="10">
        <v>28.1</v>
      </c>
      <c r="H279" s="10">
        <v>1.83</v>
      </c>
    </row>
    <row r="280">
      <c r="A280" s="10">
        <v>896.0</v>
      </c>
      <c r="B280" s="10" t="s">
        <v>2291</v>
      </c>
      <c r="C280" s="10">
        <v>21.92</v>
      </c>
      <c r="D280" s="10">
        <v>51.9</v>
      </c>
      <c r="E280" s="10">
        <v>72.2</v>
      </c>
      <c r="F280" s="10">
        <v>115.86</v>
      </c>
      <c r="G280" s="10">
        <v>103.1</v>
      </c>
      <c r="H280" s="10">
        <v>1.83</v>
      </c>
    </row>
    <row r="281">
      <c r="A281" s="10">
        <v>1111.0</v>
      </c>
      <c r="B281" s="10" t="s">
        <v>2292</v>
      </c>
      <c r="C281" s="10">
        <v>20.0</v>
      </c>
      <c r="D281" s="10">
        <v>23.5</v>
      </c>
      <c r="E281" s="10">
        <v>25.2</v>
      </c>
      <c r="F281" s="10">
        <v>37.27</v>
      </c>
      <c r="G281" s="10">
        <v>32.3</v>
      </c>
      <c r="H281" s="10">
        <v>1.83</v>
      </c>
    </row>
    <row r="282">
      <c r="A282" s="10">
        <v>1194.0</v>
      </c>
      <c r="B282" s="10" t="s">
        <v>2294</v>
      </c>
      <c r="C282" s="10">
        <v>20.0</v>
      </c>
      <c r="D282" s="10">
        <v>2.5</v>
      </c>
      <c r="E282" s="10">
        <v>2.5</v>
      </c>
      <c r="F282" s="10">
        <v>14.97</v>
      </c>
      <c r="G282" s="10">
        <v>12.6</v>
      </c>
      <c r="H282" s="10">
        <v>1.83</v>
      </c>
    </row>
    <row r="283">
      <c r="A283" s="10">
        <v>61.0</v>
      </c>
      <c r="B283" s="10" t="s">
        <v>1762</v>
      </c>
      <c r="C283" s="10">
        <v>20.0</v>
      </c>
      <c r="D283" s="10">
        <v>4.5</v>
      </c>
      <c r="E283" s="10">
        <v>4.5</v>
      </c>
      <c r="F283" s="10">
        <v>27.19</v>
      </c>
      <c r="G283" s="10">
        <v>22.7</v>
      </c>
      <c r="H283" s="10">
        <v>1.82</v>
      </c>
    </row>
    <row r="284">
      <c r="A284" s="10">
        <v>318.0</v>
      </c>
      <c r="B284" s="10" t="s">
        <v>2299</v>
      </c>
      <c r="C284" s="10">
        <v>20.0</v>
      </c>
      <c r="D284" s="10">
        <v>6.1</v>
      </c>
      <c r="E284" s="10">
        <v>6.6</v>
      </c>
      <c r="F284" s="10">
        <v>11.76</v>
      </c>
      <c r="G284" s="10">
        <v>10.0</v>
      </c>
      <c r="H284" s="10">
        <v>1.82</v>
      </c>
    </row>
    <row r="285">
      <c r="A285" s="10">
        <v>389.0</v>
      </c>
      <c r="B285" s="10" t="s">
        <v>2348</v>
      </c>
      <c r="C285" s="10">
        <v>20.53</v>
      </c>
      <c r="D285" s="10">
        <v>6.7</v>
      </c>
      <c r="E285" s="10">
        <v>6.7</v>
      </c>
      <c r="F285" s="10">
        <v>14.8</v>
      </c>
      <c r="G285" s="10">
        <v>12.8</v>
      </c>
      <c r="H285" s="10">
        <v>1.82</v>
      </c>
    </row>
    <row r="286">
      <c r="A286" s="10">
        <v>399.0</v>
      </c>
      <c r="B286" s="10" t="s">
        <v>2349</v>
      </c>
      <c r="C286" s="10">
        <v>22.22</v>
      </c>
      <c r="D286" s="10">
        <v>8.0</v>
      </c>
      <c r="E286" s="10">
        <v>9.1</v>
      </c>
      <c r="F286" s="10">
        <v>34.54</v>
      </c>
      <c r="G286" s="10">
        <v>26.4</v>
      </c>
      <c r="H286" s="10">
        <v>1.82</v>
      </c>
    </row>
    <row r="287">
      <c r="A287" s="10">
        <v>460.0</v>
      </c>
      <c r="B287" s="10" t="s">
        <v>2351</v>
      </c>
      <c r="C287" s="10">
        <v>20.0</v>
      </c>
      <c r="D287" s="10">
        <v>9.0</v>
      </c>
      <c r="E287" s="10">
        <v>9.1</v>
      </c>
      <c r="F287" s="10">
        <v>15.88</v>
      </c>
      <c r="G287" s="10">
        <v>13.7</v>
      </c>
      <c r="H287" s="10">
        <v>1.82</v>
      </c>
    </row>
    <row r="288">
      <c r="A288" s="10">
        <v>634.0</v>
      </c>
      <c r="B288" s="10" t="s">
        <v>2352</v>
      </c>
      <c r="C288" s="10">
        <v>20.0</v>
      </c>
      <c r="D288" s="10">
        <v>6.4</v>
      </c>
      <c r="E288" s="10">
        <v>6.5</v>
      </c>
      <c r="F288" s="10">
        <v>15.72</v>
      </c>
      <c r="G288" s="10">
        <v>14.4</v>
      </c>
      <c r="H288" s="10">
        <v>1.82</v>
      </c>
    </row>
    <row r="289">
      <c r="A289" s="10">
        <v>658.0</v>
      </c>
      <c r="B289" s="10" t="s">
        <v>2353</v>
      </c>
      <c r="C289" s="10">
        <v>20.0</v>
      </c>
      <c r="D289" s="10">
        <v>3.7</v>
      </c>
      <c r="E289" s="10">
        <v>3.8</v>
      </c>
      <c r="F289" s="10">
        <v>16.91</v>
      </c>
      <c r="G289" s="10">
        <v>12.1</v>
      </c>
      <c r="H289" s="10">
        <v>1.82</v>
      </c>
    </row>
    <row r="290">
      <c r="A290" s="10">
        <v>717.0</v>
      </c>
      <c r="B290" s="10" t="s">
        <v>2354</v>
      </c>
      <c r="C290" s="10">
        <v>20.69</v>
      </c>
      <c r="D290" s="10">
        <v>19.1</v>
      </c>
      <c r="E290" s="10">
        <v>20.9</v>
      </c>
      <c r="F290" s="10">
        <v>78.64</v>
      </c>
      <c r="G290" s="10">
        <v>66.4</v>
      </c>
      <c r="H290" s="10">
        <v>1.82</v>
      </c>
    </row>
    <row r="291">
      <c r="A291" s="10">
        <v>741.0</v>
      </c>
      <c r="B291" s="10" t="s">
        <v>2355</v>
      </c>
      <c r="C291" s="10">
        <v>21.86</v>
      </c>
      <c r="D291" s="10">
        <v>4.9</v>
      </c>
      <c r="E291" s="10">
        <v>4.6</v>
      </c>
      <c r="F291" s="10">
        <v>14.42</v>
      </c>
      <c r="G291" s="10">
        <v>10.4</v>
      </c>
      <c r="H291" s="10">
        <v>1.82</v>
      </c>
    </row>
    <row r="292">
      <c r="A292" s="10">
        <v>1199.0</v>
      </c>
      <c r="B292" s="10" t="s">
        <v>2357</v>
      </c>
      <c r="C292" s="10">
        <v>22.95</v>
      </c>
      <c r="D292" s="10">
        <v>1.4</v>
      </c>
      <c r="E292" s="10">
        <v>2.4</v>
      </c>
      <c r="F292" s="10">
        <v>11.13</v>
      </c>
      <c r="G292" s="10">
        <v>8.7</v>
      </c>
      <c r="H292" s="10">
        <v>1.82</v>
      </c>
    </row>
    <row r="293">
      <c r="A293" s="10">
        <v>45.0</v>
      </c>
      <c r="B293" s="10" t="s">
        <v>1484</v>
      </c>
      <c r="C293" s="10">
        <v>20.0</v>
      </c>
      <c r="D293" s="10">
        <v>1.4</v>
      </c>
      <c r="E293" s="10">
        <v>1.1</v>
      </c>
      <c r="F293" s="10">
        <v>10.34</v>
      </c>
      <c r="G293" s="10">
        <v>9.1</v>
      </c>
      <c r="H293" s="10">
        <v>1.81</v>
      </c>
    </row>
    <row r="294">
      <c r="A294" s="10">
        <v>138.0</v>
      </c>
      <c r="B294" s="10" t="s">
        <v>2359</v>
      </c>
      <c r="C294" s="10">
        <v>20.41</v>
      </c>
      <c r="D294" s="10">
        <v>6.9</v>
      </c>
      <c r="E294" s="10">
        <v>7.0</v>
      </c>
      <c r="F294" s="10">
        <v>13.36</v>
      </c>
      <c r="G294" s="10">
        <v>11.8</v>
      </c>
      <c r="H294" s="10">
        <v>1.81</v>
      </c>
    </row>
    <row r="295">
      <c r="A295" s="10">
        <v>224.0</v>
      </c>
      <c r="B295" s="10" t="s">
        <v>2362</v>
      </c>
      <c r="C295" s="10">
        <v>20.0</v>
      </c>
      <c r="D295" s="10">
        <v>4.0</v>
      </c>
      <c r="E295" s="10">
        <v>4.0</v>
      </c>
      <c r="F295" s="10">
        <v>12.07</v>
      </c>
      <c r="G295" s="10">
        <v>9.3</v>
      </c>
      <c r="H295" s="10">
        <v>1.81</v>
      </c>
    </row>
    <row r="296">
      <c r="A296" s="10">
        <v>232.0</v>
      </c>
      <c r="B296" s="10" t="s">
        <v>2365</v>
      </c>
      <c r="C296" s="10">
        <v>21.34</v>
      </c>
      <c r="D296" s="10">
        <v>3.5</v>
      </c>
      <c r="E296" s="10">
        <v>3.6</v>
      </c>
      <c r="F296" s="10">
        <v>21.36</v>
      </c>
      <c r="G296" s="10">
        <v>17.9</v>
      </c>
      <c r="H296" s="10">
        <v>1.81</v>
      </c>
    </row>
    <row r="297">
      <c r="A297" s="10">
        <v>319.0</v>
      </c>
      <c r="B297" s="10" t="s">
        <v>2367</v>
      </c>
      <c r="C297" s="10">
        <v>24.34</v>
      </c>
      <c r="D297" s="10">
        <v>1.0</v>
      </c>
      <c r="E297" s="10">
        <v>71.3</v>
      </c>
      <c r="F297" s="10">
        <v>33.6</v>
      </c>
      <c r="G297" s="10">
        <v>55.8</v>
      </c>
      <c r="H297" s="10">
        <v>1.81</v>
      </c>
    </row>
    <row r="298">
      <c r="A298" s="10">
        <v>328.0</v>
      </c>
      <c r="B298" s="10" t="s">
        <v>2369</v>
      </c>
      <c r="C298" s="10">
        <v>20.0</v>
      </c>
      <c r="D298" s="10">
        <v>2.9</v>
      </c>
      <c r="E298" s="10">
        <v>2.9</v>
      </c>
      <c r="F298" s="10">
        <v>6.86</v>
      </c>
      <c r="G298" s="10">
        <v>5.6</v>
      </c>
      <c r="H298" s="10">
        <v>1.81</v>
      </c>
    </row>
    <row r="299">
      <c r="A299" s="10">
        <v>577.0</v>
      </c>
      <c r="B299" s="10" t="s">
        <v>2371</v>
      </c>
      <c r="C299" s="10">
        <v>23.3</v>
      </c>
      <c r="D299" s="10">
        <v>1.1</v>
      </c>
      <c r="E299" s="10">
        <v>1.5</v>
      </c>
      <c r="F299" s="10">
        <v>14.02</v>
      </c>
      <c r="G299" s="10">
        <v>11.1</v>
      </c>
      <c r="H299" s="10">
        <v>1.81</v>
      </c>
    </row>
    <row r="300">
      <c r="A300" s="10">
        <v>579.0</v>
      </c>
      <c r="B300" s="10" t="s">
        <v>2373</v>
      </c>
      <c r="C300" s="10">
        <v>20.66</v>
      </c>
      <c r="D300" s="10">
        <v>6.1</v>
      </c>
      <c r="E300" s="10">
        <v>6.1</v>
      </c>
      <c r="F300" s="10">
        <v>14.84</v>
      </c>
      <c r="G300" s="10">
        <v>13.4</v>
      </c>
      <c r="H300" s="10">
        <v>1.81</v>
      </c>
    </row>
    <row r="301">
      <c r="A301" s="10">
        <v>804.0</v>
      </c>
      <c r="B301" s="10" t="s">
        <v>2376</v>
      </c>
      <c r="C301" s="10">
        <v>23.02</v>
      </c>
      <c r="D301" s="10">
        <v>5.0</v>
      </c>
      <c r="E301" s="10">
        <v>9.8</v>
      </c>
      <c r="F301" s="10">
        <v>22.71</v>
      </c>
      <c r="G301" s="10">
        <v>20.3</v>
      </c>
      <c r="H301" s="10">
        <v>1.81</v>
      </c>
    </row>
    <row r="302">
      <c r="A302" s="10">
        <v>1027.0</v>
      </c>
      <c r="B302" s="10" t="s">
        <v>2378</v>
      </c>
      <c r="C302" s="10">
        <v>23.38</v>
      </c>
      <c r="D302" s="10">
        <v>2.7</v>
      </c>
      <c r="E302" s="10">
        <v>8.4</v>
      </c>
      <c r="F302" s="10">
        <v>19.33</v>
      </c>
      <c r="G302" s="10">
        <v>17.5</v>
      </c>
      <c r="H302" s="10">
        <v>1.81</v>
      </c>
    </row>
    <row r="303">
      <c r="A303" s="10">
        <v>1084.0</v>
      </c>
      <c r="B303" s="10" t="s">
        <v>2379</v>
      </c>
      <c r="C303" s="10">
        <v>20.95</v>
      </c>
      <c r="D303" s="10">
        <v>5.2</v>
      </c>
      <c r="E303" s="10">
        <v>5.3</v>
      </c>
      <c r="F303" s="10">
        <v>11.33</v>
      </c>
      <c r="G303" s="10">
        <v>8.9</v>
      </c>
      <c r="H303" s="10">
        <v>1.81</v>
      </c>
    </row>
    <row r="304">
      <c r="A304" s="10">
        <v>1131.0</v>
      </c>
      <c r="B304" s="10" t="s">
        <v>2380</v>
      </c>
      <c r="C304" s="10">
        <v>20.0</v>
      </c>
      <c r="D304" s="10">
        <v>6.1</v>
      </c>
      <c r="E304" s="10">
        <v>6.1</v>
      </c>
      <c r="F304" s="10">
        <v>14.2</v>
      </c>
      <c r="G304" s="10">
        <v>13.0</v>
      </c>
      <c r="H304" s="10">
        <v>1.81</v>
      </c>
    </row>
    <row r="305">
      <c r="A305" s="10">
        <v>1158.0</v>
      </c>
      <c r="B305" s="10" t="s">
        <v>2387</v>
      </c>
      <c r="C305" s="10">
        <v>23.82</v>
      </c>
      <c r="D305" s="10">
        <v>1.3</v>
      </c>
      <c r="E305" s="10">
        <v>12.1</v>
      </c>
      <c r="F305" s="10">
        <v>36.77</v>
      </c>
      <c r="G305" s="10">
        <v>44.0</v>
      </c>
      <c r="H305" s="10">
        <v>1.81</v>
      </c>
    </row>
    <row r="306">
      <c r="A306" s="10">
        <v>1183.0</v>
      </c>
      <c r="B306" s="10" t="s">
        <v>2388</v>
      </c>
      <c r="C306" s="10">
        <v>20.0</v>
      </c>
      <c r="D306" s="10">
        <v>29.6</v>
      </c>
      <c r="E306" s="10">
        <v>29.6</v>
      </c>
      <c r="F306" s="10">
        <v>113.89</v>
      </c>
      <c r="G306" s="10">
        <v>96.6</v>
      </c>
      <c r="H306" s="10">
        <v>1.81</v>
      </c>
    </row>
    <row r="307">
      <c r="A307" s="10">
        <v>1184.0</v>
      </c>
      <c r="B307" s="10" t="s">
        <v>2389</v>
      </c>
      <c r="C307" s="10">
        <v>24.16</v>
      </c>
      <c r="D307" s="10">
        <v>0.3</v>
      </c>
      <c r="E307" s="10">
        <v>8.5</v>
      </c>
      <c r="F307" s="10">
        <v>20.36</v>
      </c>
      <c r="G307" s="10">
        <v>20.0</v>
      </c>
      <c r="H307" s="10">
        <v>1.81</v>
      </c>
    </row>
    <row r="308">
      <c r="A308" s="10">
        <v>164.0</v>
      </c>
      <c r="B308" s="10" t="s">
        <v>2390</v>
      </c>
      <c r="C308" s="10">
        <v>20.3</v>
      </c>
      <c r="D308" s="10">
        <v>4.8</v>
      </c>
      <c r="E308" s="10">
        <v>4.8</v>
      </c>
      <c r="F308" s="10">
        <v>12.43</v>
      </c>
      <c r="G308" s="10">
        <v>10.8</v>
      </c>
      <c r="H308" s="10">
        <v>1.8</v>
      </c>
    </row>
    <row r="309">
      <c r="A309" s="10">
        <v>169.0</v>
      </c>
      <c r="B309" s="10" t="s">
        <v>2391</v>
      </c>
      <c r="C309" s="10">
        <v>21.08</v>
      </c>
      <c r="D309" s="10">
        <v>5.9</v>
      </c>
      <c r="E309" s="10">
        <v>6.1</v>
      </c>
      <c r="F309" s="10">
        <v>10.31</v>
      </c>
      <c r="G309" s="10">
        <v>8.9</v>
      </c>
      <c r="H309" s="10">
        <v>1.8</v>
      </c>
    </row>
    <row r="310">
      <c r="A310" s="10">
        <v>189.0</v>
      </c>
      <c r="B310" s="10" t="s">
        <v>2392</v>
      </c>
      <c r="C310" s="10">
        <v>20.0</v>
      </c>
      <c r="D310" s="10">
        <v>21.6</v>
      </c>
      <c r="E310" s="10">
        <v>21.6</v>
      </c>
      <c r="F310" s="10">
        <v>44.46</v>
      </c>
      <c r="G310" s="10">
        <v>39.4</v>
      </c>
      <c r="H310" s="10">
        <v>1.8</v>
      </c>
    </row>
    <row r="311">
      <c r="A311" s="10">
        <v>291.0</v>
      </c>
      <c r="B311" s="10" t="s">
        <v>2393</v>
      </c>
      <c r="C311" s="10">
        <v>20.0</v>
      </c>
      <c r="D311" s="10">
        <v>2.5</v>
      </c>
      <c r="E311" s="10">
        <v>2.6</v>
      </c>
      <c r="F311" s="10">
        <v>16.76</v>
      </c>
      <c r="G311" s="10">
        <v>13.5</v>
      </c>
      <c r="H311" s="10">
        <v>1.8</v>
      </c>
    </row>
    <row r="312">
      <c r="A312" s="10">
        <v>434.0</v>
      </c>
      <c r="B312" s="10" t="s">
        <v>2396</v>
      </c>
      <c r="C312" s="10">
        <v>23.31</v>
      </c>
      <c r="D312" s="10">
        <v>3.2</v>
      </c>
      <c r="E312" s="10">
        <v>9.2</v>
      </c>
      <c r="F312" s="10">
        <v>17.71</v>
      </c>
      <c r="G312" s="10">
        <v>16.9</v>
      </c>
      <c r="H312" s="10">
        <v>1.8</v>
      </c>
    </row>
    <row r="313">
      <c r="A313" s="10">
        <v>458.0</v>
      </c>
      <c r="B313" s="10" t="s">
        <v>2399</v>
      </c>
      <c r="C313" s="10">
        <v>20.0</v>
      </c>
      <c r="D313" s="10">
        <v>35.6</v>
      </c>
      <c r="E313" s="10">
        <v>34.4</v>
      </c>
      <c r="F313" s="10">
        <v>57.17</v>
      </c>
      <c r="G313" s="10">
        <v>50.0</v>
      </c>
      <c r="H313" s="10">
        <v>1.8</v>
      </c>
    </row>
    <row r="314">
      <c r="A314" s="10">
        <v>474.0</v>
      </c>
      <c r="B314" s="10" t="s">
        <v>2403</v>
      </c>
      <c r="C314" s="10">
        <v>23.79</v>
      </c>
      <c r="D314" s="10">
        <v>1.0</v>
      </c>
      <c r="E314" s="10">
        <v>7.6</v>
      </c>
      <c r="F314" s="10">
        <v>15.48</v>
      </c>
      <c r="G314" s="10">
        <v>18.1</v>
      </c>
      <c r="H314" s="10">
        <v>1.8</v>
      </c>
    </row>
    <row r="315">
      <c r="A315" s="10">
        <v>574.0</v>
      </c>
      <c r="B315" s="10" t="s">
        <v>2405</v>
      </c>
      <c r="C315" s="10">
        <v>20.0</v>
      </c>
      <c r="D315" s="10">
        <v>2.8</v>
      </c>
      <c r="E315" s="10">
        <v>2.8</v>
      </c>
      <c r="F315" s="10">
        <v>10.96</v>
      </c>
      <c r="G315" s="10">
        <v>9.4</v>
      </c>
      <c r="H315" s="10">
        <v>1.8</v>
      </c>
    </row>
    <row r="316">
      <c r="A316" s="10">
        <v>590.0</v>
      </c>
      <c r="B316" s="10" t="s">
        <v>2407</v>
      </c>
      <c r="C316" s="10">
        <v>24.18</v>
      </c>
      <c r="D316" s="10">
        <v>0.5</v>
      </c>
      <c r="E316" s="10">
        <v>26.6</v>
      </c>
      <c r="F316" s="10">
        <v>27.9</v>
      </c>
      <c r="G316" s="10">
        <v>62.8</v>
      </c>
      <c r="H316" s="10">
        <v>1.8</v>
      </c>
    </row>
    <row r="317">
      <c r="A317" s="10">
        <v>655.0</v>
      </c>
      <c r="B317" s="10" t="s">
        <v>2409</v>
      </c>
      <c r="C317" s="10">
        <v>24.8</v>
      </c>
      <c r="D317" s="10">
        <v>1.7</v>
      </c>
      <c r="E317" s="10">
        <v>149.4</v>
      </c>
      <c r="F317" s="10">
        <v>284.86</v>
      </c>
      <c r="G317" s="10">
        <v>1470.5</v>
      </c>
      <c r="H317" s="10">
        <v>1.8</v>
      </c>
    </row>
    <row r="318">
      <c r="A318" s="10">
        <v>712.0</v>
      </c>
      <c r="B318" s="10" t="s">
        <v>2411</v>
      </c>
      <c r="C318" s="10">
        <v>22.44</v>
      </c>
      <c r="D318" s="10">
        <v>92.7</v>
      </c>
      <c r="E318" s="10">
        <v>115.6</v>
      </c>
      <c r="F318" s="10">
        <v>241.03</v>
      </c>
      <c r="G318" s="10">
        <v>205.4</v>
      </c>
      <c r="H318" s="10">
        <v>1.8</v>
      </c>
    </row>
    <row r="319">
      <c r="A319" s="10">
        <v>828.0</v>
      </c>
      <c r="B319" s="10" t="s">
        <v>2412</v>
      </c>
      <c r="C319" s="10">
        <v>24.94</v>
      </c>
      <c r="D319" s="10">
        <v>0.2</v>
      </c>
      <c r="E319" s="10">
        <v>13.4</v>
      </c>
      <c r="F319" s="10">
        <v>11.7</v>
      </c>
      <c r="G319" s="10">
        <v>31.9</v>
      </c>
      <c r="H319" s="10">
        <v>1.8</v>
      </c>
    </row>
    <row r="320">
      <c r="A320" s="10">
        <v>1128.0</v>
      </c>
      <c r="B320" s="10" t="s">
        <v>2413</v>
      </c>
      <c r="C320" s="10">
        <v>20.0</v>
      </c>
      <c r="D320" s="10">
        <v>4.5</v>
      </c>
      <c r="E320" s="10">
        <v>4.5</v>
      </c>
      <c r="F320" s="10">
        <v>9.99</v>
      </c>
      <c r="G320" s="10">
        <v>8.8</v>
      </c>
      <c r="H320" s="10">
        <v>1.8</v>
      </c>
    </row>
    <row r="321">
      <c r="A321" s="10">
        <v>85.0</v>
      </c>
      <c r="B321" s="10" t="s">
        <v>2030</v>
      </c>
      <c r="C321" s="10">
        <v>20.0</v>
      </c>
      <c r="D321" s="10">
        <v>8.6</v>
      </c>
      <c r="E321" s="10">
        <v>8.6</v>
      </c>
      <c r="F321" s="10">
        <v>22.68</v>
      </c>
      <c r="G321" s="10">
        <v>20.0</v>
      </c>
      <c r="H321" s="10">
        <v>1.79</v>
      </c>
    </row>
    <row r="322">
      <c r="A322" s="10">
        <v>93.0</v>
      </c>
      <c r="B322" s="10" t="s">
        <v>2059</v>
      </c>
      <c r="C322" s="10">
        <v>23.4</v>
      </c>
      <c r="D322" s="10">
        <v>0.5</v>
      </c>
      <c r="E322" s="10">
        <v>1.5</v>
      </c>
      <c r="F322" s="10">
        <v>8.17</v>
      </c>
      <c r="G322" s="10">
        <v>5.9</v>
      </c>
      <c r="H322" s="10">
        <v>1.79</v>
      </c>
    </row>
    <row r="323">
      <c r="A323" s="10">
        <v>117.0</v>
      </c>
      <c r="B323" s="10" t="s">
        <v>2283</v>
      </c>
      <c r="C323" s="10">
        <v>20.0</v>
      </c>
      <c r="D323" s="10">
        <v>5.7</v>
      </c>
      <c r="E323" s="10">
        <v>5.7</v>
      </c>
      <c r="F323" s="10">
        <v>12.23</v>
      </c>
      <c r="G323" s="10">
        <v>10.4</v>
      </c>
      <c r="H323" s="10">
        <v>1.79</v>
      </c>
    </row>
    <row r="324">
      <c r="A324" s="10">
        <v>119.0</v>
      </c>
      <c r="B324" s="10" t="s">
        <v>2360</v>
      </c>
      <c r="C324" s="10">
        <v>22.45</v>
      </c>
      <c r="D324" s="10">
        <v>8.2</v>
      </c>
      <c r="E324" s="10">
        <v>9.3</v>
      </c>
      <c r="F324" s="10">
        <v>18.96</v>
      </c>
      <c r="G324" s="10">
        <v>17.0</v>
      </c>
      <c r="H324" s="10">
        <v>1.79</v>
      </c>
    </row>
    <row r="325">
      <c r="A325" s="10">
        <v>280.0</v>
      </c>
      <c r="B325" s="10" t="s">
        <v>2418</v>
      </c>
      <c r="C325" s="10">
        <v>21.68</v>
      </c>
      <c r="D325" s="10">
        <v>1.2</v>
      </c>
      <c r="E325" s="10">
        <v>1.1</v>
      </c>
      <c r="F325" s="10">
        <v>10.79</v>
      </c>
      <c r="G325" s="10">
        <v>8.3</v>
      </c>
      <c r="H325" s="10">
        <v>1.79</v>
      </c>
    </row>
    <row r="326">
      <c r="A326" s="10">
        <v>285.0</v>
      </c>
      <c r="B326" s="10" t="s">
        <v>2440</v>
      </c>
      <c r="C326" s="10">
        <v>21.48</v>
      </c>
      <c r="D326" s="10">
        <v>2.2</v>
      </c>
      <c r="E326" s="10">
        <v>2.4</v>
      </c>
      <c r="F326" s="10">
        <v>16.93</v>
      </c>
      <c r="G326" s="10">
        <v>12.4</v>
      </c>
      <c r="H326" s="10">
        <v>1.79</v>
      </c>
    </row>
    <row r="327">
      <c r="A327" s="10">
        <v>320.0</v>
      </c>
      <c r="B327" s="10" t="s">
        <v>2442</v>
      </c>
      <c r="C327" s="10">
        <v>20.0</v>
      </c>
      <c r="D327" s="10">
        <v>1.5</v>
      </c>
      <c r="E327" s="10">
        <v>1.5</v>
      </c>
      <c r="F327" s="10">
        <v>9.45</v>
      </c>
      <c r="G327" s="10">
        <v>7.9</v>
      </c>
      <c r="H327" s="10">
        <v>1.79</v>
      </c>
    </row>
    <row r="328">
      <c r="A328" s="10">
        <v>518.0</v>
      </c>
      <c r="B328" s="10" t="s">
        <v>2443</v>
      </c>
      <c r="C328" s="10">
        <v>24.5</v>
      </c>
      <c r="D328" s="10">
        <v>0.3</v>
      </c>
      <c r="E328" s="10">
        <v>12.3</v>
      </c>
      <c r="F328" s="10">
        <v>25.98</v>
      </c>
      <c r="G328" s="10">
        <v>30.3</v>
      </c>
      <c r="H328" s="10">
        <v>1.79</v>
      </c>
    </row>
    <row r="329">
      <c r="A329" s="10">
        <v>549.0</v>
      </c>
      <c r="B329" s="10" t="s">
        <v>2444</v>
      </c>
      <c r="C329" s="10">
        <v>21.52</v>
      </c>
      <c r="D329" s="10">
        <v>3.9</v>
      </c>
      <c r="E329" s="10">
        <v>4.0</v>
      </c>
      <c r="F329" s="10">
        <v>15.64</v>
      </c>
      <c r="G329" s="10">
        <v>13.0</v>
      </c>
      <c r="H329" s="10">
        <v>1.79</v>
      </c>
    </row>
    <row r="330">
      <c r="A330" s="10">
        <v>628.0</v>
      </c>
      <c r="B330" s="10" t="s">
        <v>2445</v>
      </c>
      <c r="C330" s="10">
        <v>23.6</v>
      </c>
      <c r="D330" s="10">
        <v>1.1</v>
      </c>
      <c r="E330" s="10">
        <v>5.0</v>
      </c>
      <c r="F330" s="10">
        <v>11.55</v>
      </c>
      <c r="G330" s="10">
        <v>11.9</v>
      </c>
      <c r="H330" s="10">
        <v>1.79</v>
      </c>
    </row>
    <row r="331">
      <c r="A331" s="10">
        <v>629.0</v>
      </c>
      <c r="B331" s="10" t="s">
        <v>2446</v>
      </c>
      <c r="C331" s="10">
        <v>23.92</v>
      </c>
      <c r="D331" s="10">
        <v>3.9</v>
      </c>
      <c r="E331" s="10">
        <v>62.0</v>
      </c>
      <c r="F331" s="10">
        <v>93.94</v>
      </c>
      <c r="G331" s="10">
        <v>134.7</v>
      </c>
      <c r="H331" s="10">
        <v>1.79</v>
      </c>
    </row>
    <row r="332">
      <c r="A332" s="10">
        <v>686.0</v>
      </c>
      <c r="B332" s="10" t="s">
        <v>2447</v>
      </c>
      <c r="C332" s="10">
        <v>20.59</v>
      </c>
      <c r="D332" s="10">
        <v>6.2</v>
      </c>
      <c r="E332" s="10">
        <v>6.7</v>
      </c>
      <c r="F332" s="10">
        <v>13.91</v>
      </c>
      <c r="G332" s="10">
        <v>9.8</v>
      </c>
      <c r="H332" s="10">
        <v>1.79</v>
      </c>
    </row>
    <row r="333">
      <c r="A333" s="10">
        <v>733.0</v>
      </c>
      <c r="B333" s="10" t="s">
        <v>2448</v>
      </c>
      <c r="C333" s="10">
        <v>22.84</v>
      </c>
      <c r="D333" s="10">
        <v>5.0</v>
      </c>
      <c r="E333" s="10">
        <v>8.1</v>
      </c>
      <c r="F333" s="10">
        <v>15.97</v>
      </c>
      <c r="G333" s="10">
        <v>14.6</v>
      </c>
      <c r="H333" s="10">
        <v>1.79</v>
      </c>
    </row>
    <row r="334">
      <c r="A334" s="10">
        <v>757.0</v>
      </c>
      <c r="B334" s="10" t="s">
        <v>2449</v>
      </c>
      <c r="C334" s="10">
        <v>20.28</v>
      </c>
      <c r="D334" s="10">
        <v>7.3</v>
      </c>
      <c r="E334" s="10">
        <v>8.1</v>
      </c>
      <c r="F334" s="10">
        <v>19.53</v>
      </c>
      <c r="G334" s="10">
        <v>17.7</v>
      </c>
      <c r="H334" s="10">
        <v>1.79</v>
      </c>
    </row>
    <row r="335">
      <c r="A335" s="10">
        <v>769.0</v>
      </c>
      <c r="B335" s="10" t="s">
        <v>2450</v>
      </c>
      <c r="C335" s="10">
        <v>20.0</v>
      </c>
      <c r="D335" s="10">
        <v>2.7</v>
      </c>
      <c r="E335" s="10">
        <v>2.7</v>
      </c>
      <c r="F335" s="10">
        <v>15.38</v>
      </c>
      <c r="G335" s="10">
        <v>12.7</v>
      </c>
      <c r="H335" s="10">
        <v>1.79</v>
      </c>
    </row>
    <row r="336">
      <c r="A336" s="10">
        <v>800.0</v>
      </c>
      <c r="B336" s="10" t="s">
        <v>2451</v>
      </c>
      <c r="C336" s="10">
        <v>22.32</v>
      </c>
      <c r="D336" s="10">
        <v>7.0</v>
      </c>
      <c r="E336" s="10">
        <v>7.5</v>
      </c>
      <c r="F336" s="10">
        <v>23.28</v>
      </c>
      <c r="G336" s="10">
        <v>18.9</v>
      </c>
      <c r="H336" s="10">
        <v>1.79</v>
      </c>
    </row>
    <row r="337">
      <c r="A337" s="10">
        <v>842.0</v>
      </c>
      <c r="B337" s="10" t="s">
        <v>2452</v>
      </c>
      <c r="C337" s="10">
        <v>23.27</v>
      </c>
      <c r="D337" s="10">
        <v>2.0</v>
      </c>
      <c r="E337" s="10">
        <v>4.3</v>
      </c>
      <c r="F337" s="10">
        <v>11.35</v>
      </c>
      <c r="G337" s="10">
        <v>10.5</v>
      </c>
      <c r="H337" s="10">
        <v>1.79</v>
      </c>
    </row>
    <row r="338">
      <c r="A338" s="10">
        <v>1020.0</v>
      </c>
      <c r="B338" s="10" t="s">
        <v>2453</v>
      </c>
      <c r="C338" s="10">
        <v>22.87</v>
      </c>
      <c r="D338" s="10">
        <v>4.6</v>
      </c>
      <c r="E338" s="10">
        <v>7.9</v>
      </c>
      <c r="F338" s="10">
        <v>19.68</v>
      </c>
      <c r="G338" s="10">
        <v>16.9</v>
      </c>
      <c r="H338" s="10">
        <v>1.79</v>
      </c>
    </row>
    <row r="339">
      <c r="A339" s="10">
        <v>1102.0</v>
      </c>
      <c r="B339" s="10" t="s">
        <v>2454</v>
      </c>
      <c r="C339" s="10">
        <v>20.0</v>
      </c>
      <c r="D339" s="10">
        <v>12.8</v>
      </c>
      <c r="E339" s="10">
        <v>12.9</v>
      </c>
      <c r="F339" s="10">
        <v>35.83</v>
      </c>
      <c r="G339" s="10">
        <v>30.8</v>
      </c>
      <c r="H339" s="10">
        <v>1.79</v>
      </c>
    </row>
    <row r="340">
      <c r="A340" s="10">
        <v>1118.0</v>
      </c>
      <c r="B340" s="10" t="s">
        <v>2455</v>
      </c>
      <c r="C340" s="10">
        <v>20.0</v>
      </c>
      <c r="D340" s="10">
        <v>10.2</v>
      </c>
      <c r="E340" s="10">
        <v>10.2</v>
      </c>
      <c r="F340" s="10">
        <v>29.26</v>
      </c>
      <c r="G340" s="10">
        <v>25.6</v>
      </c>
      <c r="H340" s="10">
        <v>1.79</v>
      </c>
    </row>
    <row r="341">
      <c r="A341" s="10">
        <v>1132.0</v>
      </c>
      <c r="B341" s="10" t="s">
        <v>2456</v>
      </c>
      <c r="C341" s="10">
        <v>20.0</v>
      </c>
      <c r="D341" s="10">
        <v>8.3</v>
      </c>
      <c r="E341" s="10">
        <v>8.3</v>
      </c>
      <c r="F341" s="10">
        <v>13.03</v>
      </c>
      <c r="G341" s="10">
        <v>11.7</v>
      </c>
      <c r="H341" s="10">
        <v>1.79</v>
      </c>
    </row>
    <row r="342">
      <c r="A342" s="10">
        <v>1166.0</v>
      </c>
      <c r="B342" s="10" t="s">
        <v>2457</v>
      </c>
      <c r="C342" s="10">
        <v>19.73</v>
      </c>
      <c r="D342" s="10">
        <v>4.6</v>
      </c>
      <c r="E342" s="10">
        <v>4.6</v>
      </c>
      <c r="F342" s="10">
        <v>9.22</v>
      </c>
      <c r="G342" s="10">
        <v>8.2</v>
      </c>
      <c r="H342" s="10">
        <v>1.79</v>
      </c>
    </row>
    <row r="343">
      <c r="A343" s="10">
        <v>17.0</v>
      </c>
      <c r="B343" s="10" t="s">
        <v>2458</v>
      </c>
      <c r="C343" s="10">
        <v>24.03</v>
      </c>
      <c r="D343" s="10">
        <v>0.1</v>
      </c>
      <c r="E343" s="10">
        <v>6.9</v>
      </c>
      <c r="F343" s="10">
        <v>14.2</v>
      </c>
      <c r="G343" s="10">
        <v>17.8</v>
      </c>
      <c r="H343" s="10">
        <v>1.78</v>
      </c>
    </row>
    <row r="344">
      <c r="A344" s="10">
        <v>76.0</v>
      </c>
      <c r="B344" s="10" t="s">
        <v>2025</v>
      </c>
      <c r="C344" s="10">
        <v>21.46</v>
      </c>
      <c r="D344" s="10">
        <v>2.4</v>
      </c>
      <c r="E344" s="10">
        <v>2.5</v>
      </c>
      <c r="F344" s="10">
        <v>13.36</v>
      </c>
      <c r="G344" s="10">
        <v>11.8</v>
      </c>
      <c r="H344" s="10">
        <v>1.78</v>
      </c>
    </row>
    <row r="345">
      <c r="A345" s="10">
        <v>116.0</v>
      </c>
      <c r="B345" s="10" t="s">
        <v>2282</v>
      </c>
      <c r="C345" s="10">
        <v>20.0</v>
      </c>
      <c r="D345" s="10">
        <v>3.2</v>
      </c>
      <c r="E345" s="10">
        <v>3.2</v>
      </c>
      <c r="F345" s="10">
        <v>16.66</v>
      </c>
      <c r="G345" s="10">
        <v>13.5</v>
      </c>
      <c r="H345" s="10">
        <v>1.78</v>
      </c>
    </row>
    <row r="346">
      <c r="A346" s="10">
        <v>149.0</v>
      </c>
      <c r="B346" s="10" t="s">
        <v>2459</v>
      </c>
      <c r="C346" s="10">
        <v>23.52</v>
      </c>
      <c r="D346" s="10">
        <v>3.7</v>
      </c>
      <c r="E346" s="10">
        <v>16.0</v>
      </c>
      <c r="F346" s="10">
        <v>33.97</v>
      </c>
      <c r="G346" s="10">
        <v>35.2</v>
      </c>
      <c r="H346" s="10">
        <v>1.78</v>
      </c>
    </row>
    <row r="347">
      <c r="A347" s="10">
        <v>228.0</v>
      </c>
      <c r="B347" s="10" t="s">
        <v>2460</v>
      </c>
      <c r="C347" s="10">
        <v>20.95</v>
      </c>
      <c r="D347" s="10">
        <v>6.9</v>
      </c>
      <c r="E347" s="10">
        <v>7.0</v>
      </c>
      <c r="F347" s="10">
        <v>17.75</v>
      </c>
      <c r="G347" s="10">
        <v>14.7</v>
      </c>
      <c r="H347" s="10">
        <v>1.78</v>
      </c>
    </row>
    <row r="348">
      <c r="A348" s="10">
        <v>256.0</v>
      </c>
      <c r="B348" s="10" t="s">
        <v>2461</v>
      </c>
      <c r="C348" s="10">
        <v>21.91</v>
      </c>
      <c r="D348" s="10">
        <v>3.4</v>
      </c>
      <c r="E348" s="10">
        <v>3.5</v>
      </c>
      <c r="F348" s="10">
        <v>8.46</v>
      </c>
      <c r="G348" s="10">
        <v>7.7</v>
      </c>
      <c r="H348" s="10">
        <v>1.78</v>
      </c>
    </row>
    <row r="349">
      <c r="A349" s="10">
        <v>262.0</v>
      </c>
      <c r="B349" s="10" t="s">
        <v>2462</v>
      </c>
      <c r="C349" s="10">
        <v>22.4</v>
      </c>
      <c r="D349" s="10">
        <v>4.9</v>
      </c>
      <c r="E349" s="10">
        <v>5.9</v>
      </c>
      <c r="F349" s="10">
        <v>13.72</v>
      </c>
      <c r="G349" s="10">
        <v>12.2</v>
      </c>
      <c r="H349" s="10">
        <v>1.78</v>
      </c>
    </row>
    <row r="350">
      <c r="A350" s="10">
        <v>286.0</v>
      </c>
      <c r="B350" s="10" t="s">
        <v>2483</v>
      </c>
      <c r="C350" s="10">
        <v>23.76</v>
      </c>
      <c r="D350" s="10">
        <v>1.1</v>
      </c>
      <c r="E350" s="10">
        <v>7.3</v>
      </c>
      <c r="F350" s="10">
        <v>18.01</v>
      </c>
      <c r="G350" s="10">
        <v>19.2</v>
      </c>
      <c r="H350" s="10">
        <v>1.78</v>
      </c>
    </row>
    <row r="351">
      <c r="A351" s="10">
        <v>358.0</v>
      </c>
      <c r="B351" s="10" t="s">
        <v>2485</v>
      </c>
      <c r="C351" s="10">
        <v>22.4</v>
      </c>
      <c r="D351" s="10">
        <v>3.8</v>
      </c>
      <c r="E351" s="10">
        <v>4.5</v>
      </c>
      <c r="F351" s="10">
        <v>13.75</v>
      </c>
      <c r="G351" s="10">
        <v>11.7</v>
      </c>
      <c r="H351" s="10">
        <v>1.78</v>
      </c>
    </row>
    <row r="352">
      <c r="A352" s="10">
        <v>360.0</v>
      </c>
      <c r="B352" s="10" t="s">
        <v>2486</v>
      </c>
      <c r="C352" s="10">
        <v>22.44</v>
      </c>
      <c r="D352" s="10">
        <v>6.3</v>
      </c>
      <c r="E352" s="10">
        <v>7.8</v>
      </c>
      <c r="F352" s="10">
        <v>19.81</v>
      </c>
      <c r="G352" s="10">
        <v>17.2</v>
      </c>
      <c r="H352" s="10">
        <v>1.78</v>
      </c>
    </row>
    <row r="353">
      <c r="A353" s="10">
        <v>436.0</v>
      </c>
      <c r="B353" s="10" t="s">
        <v>2487</v>
      </c>
      <c r="C353" s="10">
        <v>23.56</v>
      </c>
      <c r="D353" s="10">
        <v>1.1</v>
      </c>
      <c r="E353" s="10">
        <v>4.3</v>
      </c>
      <c r="F353" s="10">
        <v>13.44</v>
      </c>
      <c r="G353" s="10">
        <v>12.1</v>
      </c>
      <c r="H353" s="10">
        <v>1.78</v>
      </c>
    </row>
    <row r="354">
      <c r="A354" s="10">
        <v>600.0</v>
      </c>
      <c r="B354" s="10" t="s">
        <v>2488</v>
      </c>
      <c r="C354" s="10">
        <v>23.72</v>
      </c>
      <c r="D354" s="10">
        <v>0.6</v>
      </c>
      <c r="E354" s="10">
        <v>4.5</v>
      </c>
      <c r="F354" s="10">
        <v>11.65</v>
      </c>
      <c r="G354" s="10">
        <v>11.9</v>
      </c>
      <c r="H354" s="10">
        <v>1.78</v>
      </c>
    </row>
    <row r="355">
      <c r="A355" s="10">
        <v>689.0</v>
      </c>
      <c r="B355" s="10" t="s">
        <v>2489</v>
      </c>
      <c r="C355" s="10">
        <v>21.26</v>
      </c>
      <c r="D355" s="10">
        <v>3.0</v>
      </c>
      <c r="E355" s="10">
        <v>3.0</v>
      </c>
      <c r="F355" s="10">
        <v>10.84</v>
      </c>
      <c r="G355" s="10">
        <v>10.2</v>
      </c>
      <c r="H355" s="10">
        <v>1.78</v>
      </c>
    </row>
    <row r="356">
      <c r="A356" s="10">
        <v>726.0</v>
      </c>
      <c r="B356" s="10" t="s">
        <v>2490</v>
      </c>
      <c r="C356" s="10">
        <v>20.85</v>
      </c>
      <c r="D356" s="10">
        <v>5.9</v>
      </c>
      <c r="E356" s="10">
        <v>5.9</v>
      </c>
      <c r="F356" s="10">
        <v>13.28</v>
      </c>
      <c r="G356" s="10">
        <v>11.5</v>
      </c>
      <c r="H356" s="10">
        <v>1.78</v>
      </c>
    </row>
    <row r="357">
      <c r="A357" s="10">
        <v>774.0</v>
      </c>
      <c r="B357" s="10" t="s">
        <v>2491</v>
      </c>
      <c r="C357" s="10">
        <v>20.0</v>
      </c>
      <c r="D357" s="10">
        <v>7.4</v>
      </c>
      <c r="E357" s="10">
        <v>7.5</v>
      </c>
      <c r="F357" s="10">
        <v>23.31</v>
      </c>
      <c r="G357" s="10">
        <v>19.2</v>
      </c>
      <c r="H357" s="10">
        <v>1.78</v>
      </c>
    </row>
    <row r="358">
      <c r="A358" s="10">
        <v>1206.0</v>
      </c>
      <c r="B358" s="10" t="s">
        <v>2507</v>
      </c>
      <c r="C358" s="10">
        <v>20.0</v>
      </c>
      <c r="D358" s="10">
        <v>4.6</v>
      </c>
      <c r="E358" s="10">
        <v>4.6</v>
      </c>
      <c r="F358" s="10">
        <v>18.45</v>
      </c>
      <c r="G358" s="10">
        <v>14.6</v>
      </c>
      <c r="H358" s="10">
        <v>1.78</v>
      </c>
    </row>
    <row r="359">
      <c r="A359" s="10">
        <v>124.0</v>
      </c>
      <c r="B359" s="10" t="s">
        <v>2386</v>
      </c>
      <c r="C359" s="10">
        <v>20.0</v>
      </c>
      <c r="D359" s="10">
        <v>3.8</v>
      </c>
      <c r="E359" s="10">
        <v>3.8</v>
      </c>
      <c r="F359" s="10">
        <v>10.36</v>
      </c>
      <c r="G359" s="10">
        <v>9.1</v>
      </c>
      <c r="H359" s="10">
        <v>1.77</v>
      </c>
    </row>
    <row r="360">
      <c r="A360" s="10">
        <v>261.0</v>
      </c>
      <c r="B360" s="10" t="s">
        <v>2510</v>
      </c>
      <c r="C360" s="10">
        <v>21.08</v>
      </c>
      <c r="D360" s="10">
        <v>24.0</v>
      </c>
      <c r="E360" s="10">
        <v>46.1</v>
      </c>
      <c r="F360" s="10">
        <v>90.61</v>
      </c>
      <c r="G360" s="10">
        <v>80.8</v>
      </c>
      <c r="H360" s="10">
        <v>1.77</v>
      </c>
    </row>
    <row r="361">
      <c r="A361" s="10">
        <v>363.0</v>
      </c>
      <c r="B361" s="10" t="s">
        <v>2512</v>
      </c>
      <c r="C361" s="10">
        <v>22.94</v>
      </c>
      <c r="D361" s="10">
        <v>2.6</v>
      </c>
      <c r="E361" s="10">
        <v>3.6</v>
      </c>
      <c r="F361" s="10">
        <v>8.7</v>
      </c>
      <c r="G361" s="10">
        <v>7.3</v>
      </c>
      <c r="H361" s="10">
        <v>1.77</v>
      </c>
    </row>
    <row r="362">
      <c r="A362" s="10">
        <v>473.0</v>
      </c>
      <c r="B362" s="10" t="s">
        <v>2514</v>
      </c>
      <c r="C362" s="10">
        <v>20.0</v>
      </c>
      <c r="D362" s="10">
        <v>7.6</v>
      </c>
      <c r="E362" s="10">
        <v>10.2</v>
      </c>
      <c r="F362" s="10">
        <v>23.62</v>
      </c>
      <c r="G362" s="10">
        <v>20.9</v>
      </c>
      <c r="H362" s="10">
        <v>1.77</v>
      </c>
    </row>
    <row r="363">
      <c r="A363" s="10">
        <v>567.0</v>
      </c>
      <c r="B363" s="10" t="s">
        <v>2515</v>
      </c>
      <c r="C363" s="10">
        <v>20.0</v>
      </c>
      <c r="D363" s="10">
        <v>17.3</v>
      </c>
      <c r="E363" s="10">
        <v>17.3</v>
      </c>
      <c r="F363" s="10">
        <v>53.26</v>
      </c>
      <c r="G363" s="10">
        <v>45.0</v>
      </c>
      <c r="H363" s="10">
        <v>1.77</v>
      </c>
    </row>
    <row r="364">
      <c r="A364" s="10">
        <v>580.0</v>
      </c>
      <c r="B364" s="10" t="s">
        <v>2518</v>
      </c>
      <c r="C364" s="10">
        <v>23.85</v>
      </c>
      <c r="D364" s="10">
        <v>0.6</v>
      </c>
      <c r="E364" s="10">
        <v>5.1</v>
      </c>
      <c r="F364" s="10">
        <v>13.1</v>
      </c>
      <c r="G364" s="10">
        <v>13.5</v>
      </c>
      <c r="H364" s="10">
        <v>1.77</v>
      </c>
    </row>
    <row r="365">
      <c r="A365" s="10">
        <v>613.0</v>
      </c>
      <c r="B365" s="10" t="s">
        <v>2519</v>
      </c>
      <c r="C365" s="10">
        <v>20.0</v>
      </c>
      <c r="D365" s="10">
        <v>10.1</v>
      </c>
      <c r="E365" s="10">
        <v>10.1</v>
      </c>
      <c r="F365" s="10">
        <v>22.62</v>
      </c>
      <c r="G365" s="10">
        <v>20.1</v>
      </c>
      <c r="H365" s="10">
        <v>1.77</v>
      </c>
    </row>
    <row r="366">
      <c r="A366" s="10">
        <v>737.0</v>
      </c>
      <c r="B366" s="10" t="s">
        <v>2522</v>
      </c>
      <c r="C366" s="10">
        <v>22.4</v>
      </c>
      <c r="D366" s="10">
        <v>3.8</v>
      </c>
      <c r="E366" s="10">
        <v>4.6</v>
      </c>
      <c r="F366" s="10">
        <v>15.19</v>
      </c>
      <c r="G366" s="10">
        <v>11.8</v>
      </c>
      <c r="H366" s="10">
        <v>1.77</v>
      </c>
    </row>
    <row r="367">
      <c r="A367" s="10">
        <v>907.0</v>
      </c>
      <c r="B367" s="10" t="s">
        <v>2523</v>
      </c>
      <c r="C367" s="10">
        <v>20.0</v>
      </c>
      <c r="D367" s="10">
        <v>4.6</v>
      </c>
      <c r="E367" s="10">
        <v>4.7</v>
      </c>
      <c r="F367" s="10">
        <v>11.96</v>
      </c>
      <c r="G367" s="10">
        <v>10.6</v>
      </c>
      <c r="H367" s="10">
        <v>1.77</v>
      </c>
    </row>
    <row r="368">
      <c r="A368" s="10">
        <v>28.0</v>
      </c>
      <c r="B368" s="10" t="s">
        <v>1226</v>
      </c>
      <c r="C368" s="10">
        <v>23.5</v>
      </c>
      <c r="D368" s="10">
        <v>4.0</v>
      </c>
      <c r="E368" s="10">
        <v>14.7</v>
      </c>
      <c r="F368" s="10">
        <v>47.65</v>
      </c>
      <c r="G368" s="10">
        <v>45.7</v>
      </c>
      <c r="H368" s="10">
        <v>1.76</v>
      </c>
    </row>
    <row r="369">
      <c r="A369" s="10">
        <v>79.0</v>
      </c>
      <c r="B369" s="10" t="s">
        <v>2027</v>
      </c>
      <c r="C369" s="10">
        <v>23.46</v>
      </c>
      <c r="D369" s="10">
        <v>0.9</v>
      </c>
      <c r="E369" s="10">
        <v>2.4</v>
      </c>
      <c r="F369" s="10">
        <v>14.72</v>
      </c>
      <c r="G369" s="10">
        <v>11.7</v>
      </c>
      <c r="H369" s="10">
        <v>1.76</v>
      </c>
    </row>
    <row r="370">
      <c r="A370" s="10">
        <v>84.0</v>
      </c>
      <c r="B370" s="10" t="s">
        <v>2029</v>
      </c>
      <c r="C370" s="10">
        <v>23.99</v>
      </c>
      <c r="D370" s="10">
        <v>1.7</v>
      </c>
      <c r="E370" s="10">
        <v>41.1</v>
      </c>
      <c r="F370" s="10">
        <v>54.99</v>
      </c>
      <c r="G370" s="10">
        <v>87.4</v>
      </c>
      <c r="H370" s="10">
        <v>1.76</v>
      </c>
    </row>
    <row r="371">
      <c r="A371" s="10">
        <v>121.0</v>
      </c>
      <c r="B371" s="10" t="s">
        <v>2374</v>
      </c>
      <c r="C371" s="10">
        <v>20.0</v>
      </c>
      <c r="D371" s="10">
        <v>5.6</v>
      </c>
      <c r="E371" s="10">
        <v>5.7</v>
      </c>
      <c r="F371" s="10">
        <v>8.3</v>
      </c>
      <c r="G371" s="10">
        <v>7.5</v>
      </c>
      <c r="H371" s="10">
        <v>1.76</v>
      </c>
    </row>
    <row r="372">
      <c r="A372" s="10">
        <v>184.0</v>
      </c>
      <c r="B372" s="10" t="s">
        <v>2590</v>
      </c>
      <c r="C372" s="10">
        <v>22.21</v>
      </c>
      <c r="D372" s="10">
        <v>17.4</v>
      </c>
      <c r="E372" s="10">
        <v>30.9</v>
      </c>
      <c r="F372" s="10">
        <v>64.07</v>
      </c>
      <c r="G372" s="10">
        <v>52.5</v>
      </c>
      <c r="H372" s="10">
        <v>1.76</v>
      </c>
    </row>
    <row r="373">
      <c r="A373" s="10">
        <v>455.0</v>
      </c>
      <c r="B373" s="10" t="s">
        <v>2592</v>
      </c>
      <c r="C373" s="10">
        <v>20.0</v>
      </c>
      <c r="D373" s="10">
        <v>11.9</v>
      </c>
      <c r="E373" s="10">
        <v>11.9</v>
      </c>
      <c r="F373" s="10">
        <v>39.86</v>
      </c>
      <c r="G373" s="10">
        <v>34.2</v>
      </c>
      <c r="H373" s="10">
        <v>1.76</v>
      </c>
    </row>
    <row r="374">
      <c r="A374" s="10">
        <v>662.0</v>
      </c>
      <c r="B374" s="10" t="s">
        <v>2594</v>
      </c>
      <c r="C374" s="10">
        <v>23.31</v>
      </c>
      <c r="D374" s="10">
        <v>1.1</v>
      </c>
      <c r="E374" s="10">
        <v>2.9</v>
      </c>
      <c r="F374" s="10">
        <v>10.34</v>
      </c>
      <c r="G374" s="10">
        <v>9.4</v>
      </c>
      <c r="H374" s="10">
        <v>1.76</v>
      </c>
    </row>
    <row r="375">
      <c r="A375" s="10">
        <v>898.0</v>
      </c>
      <c r="B375" s="10" t="s">
        <v>2595</v>
      </c>
      <c r="C375" s="10">
        <v>20.0</v>
      </c>
      <c r="D375" s="10">
        <v>6.9</v>
      </c>
      <c r="E375" s="10">
        <v>6.4</v>
      </c>
      <c r="F375" s="10">
        <v>22.55</v>
      </c>
      <c r="G375" s="10">
        <v>19.1</v>
      </c>
      <c r="H375" s="10">
        <v>1.76</v>
      </c>
    </row>
    <row r="376">
      <c r="A376" s="10">
        <v>935.0</v>
      </c>
      <c r="B376" s="10" t="s">
        <v>2596</v>
      </c>
      <c r="C376" s="10">
        <v>23.14</v>
      </c>
      <c r="D376" s="10">
        <v>3.1</v>
      </c>
      <c r="E376" s="10">
        <v>7.2</v>
      </c>
      <c r="F376" s="10">
        <v>15.01</v>
      </c>
      <c r="G376" s="10">
        <v>14.7</v>
      </c>
      <c r="H376" s="10">
        <v>1.76</v>
      </c>
    </row>
    <row r="377">
      <c r="A377" s="10">
        <v>1015.0</v>
      </c>
      <c r="B377" s="10" t="s">
        <v>2597</v>
      </c>
      <c r="C377" s="10">
        <v>20.0</v>
      </c>
      <c r="D377" s="10">
        <v>8.1</v>
      </c>
      <c r="E377" s="10">
        <v>8.1</v>
      </c>
      <c r="F377" s="10">
        <v>15.62</v>
      </c>
      <c r="G377" s="10">
        <v>14.2</v>
      </c>
      <c r="H377" s="10">
        <v>1.76</v>
      </c>
    </row>
    <row r="378">
      <c r="A378" s="10">
        <v>1179.0</v>
      </c>
      <c r="B378" s="10" t="s">
        <v>2598</v>
      </c>
      <c r="C378" s="10">
        <v>20.73</v>
      </c>
      <c r="D378" s="10">
        <v>5.8</v>
      </c>
      <c r="E378" s="10">
        <v>5.8</v>
      </c>
      <c r="F378" s="10">
        <v>7.5</v>
      </c>
      <c r="G378" s="10">
        <v>5.9</v>
      </c>
      <c r="H378" s="10">
        <v>1.76</v>
      </c>
    </row>
    <row r="379">
      <c r="A379" s="10">
        <v>1202.0</v>
      </c>
      <c r="B379" s="10" t="s">
        <v>2599</v>
      </c>
      <c r="C379" s="10">
        <v>23.82</v>
      </c>
      <c r="D379" s="10">
        <v>1.1</v>
      </c>
      <c r="E379" s="10">
        <v>12.7</v>
      </c>
      <c r="F379" s="10">
        <v>19.76</v>
      </c>
      <c r="G379" s="10">
        <v>26.5</v>
      </c>
      <c r="H379" s="10">
        <v>1.76</v>
      </c>
    </row>
    <row r="380">
      <c r="A380" s="10">
        <v>96.0</v>
      </c>
      <c r="B380" s="10" t="s">
        <v>2069</v>
      </c>
      <c r="C380" s="10">
        <v>23.23</v>
      </c>
      <c r="D380" s="10">
        <v>3.5</v>
      </c>
      <c r="E380" s="10">
        <v>8.4</v>
      </c>
      <c r="F380" s="10">
        <v>22.86</v>
      </c>
      <c r="G380" s="10">
        <v>20.9</v>
      </c>
      <c r="H380" s="10">
        <v>1.75</v>
      </c>
    </row>
    <row r="381">
      <c r="A381" s="10">
        <v>180.0</v>
      </c>
      <c r="B381" s="10" t="s">
        <v>2601</v>
      </c>
      <c r="C381" s="10">
        <v>20.0</v>
      </c>
      <c r="D381" s="10">
        <v>8.3</v>
      </c>
      <c r="E381" s="10">
        <v>8.4</v>
      </c>
      <c r="F381" s="10">
        <v>11.02</v>
      </c>
      <c r="G381" s="10">
        <v>10.0</v>
      </c>
      <c r="H381" s="10">
        <v>1.75</v>
      </c>
    </row>
    <row r="382">
      <c r="A382" s="10">
        <v>244.0</v>
      </c>
      <c r="B382" s="10" t="s">
        <v>2602</v>
      </c>
      <c r="C382" s="10">
        <v>21.23</v>
      </c>
      <c r="D382" s="10">
        <v>23.7</v>
      </c>
      <c r="E382" s="10">
        <v>25.1</v>
      </c>
      <c r="F382" s="10">
        <v>63.16</v>
      </c>
      <c r="G382" s="10">
        <v>51.4</v>
      </c>
      <c r="H382" s="10">
        <v>1.75</v>
      </c>
    </row>
    <row r="383">
      <c r="A383" s="10">
        <v>412.0</v>
      </c>
      <c r="B383" s="10" t="s">
        <v>2603</v>
      </c>
      <c r="C383" s="10">
        <v>20.54</v>
      </c>
      <c r="D383" s="10">
        <v>4.1</v>
      </c>
      <c r="E383" s="10">
        <v>4.1</v>
      </c>
      <c r="F383" s="10">
        <v>13.18</v>
      </c>
      <c r="G383" s="10">
        <v>10.7</v>
      </c>
      <c r="H383" s="10">
        <v>1.75</v>
      </c>
    </row>
    <row r="384">
      <c r="A384" s="10">
        <v>599.0</v>
      </c>
      <c r="B384" s="10" t="s">
        <v>2605</v>
      </c>
      <c r="C384" s="10">
        <v>24.15</v>
      </c>
      <c r="D384" s="10">
        <v>0.2</v>
      </c>
      <c r="E384" s="10">
        <v>7.7</v>
      </c>
      <c r="F384" s="10">
        <v>16.66</v>
      </c>
      <c r="G384" s="10">
        <v>22.1</v>
      </c>
      <c r="H384" s="10">
        <v>1.75</v>
      </c>
    </row>
    <row r="385">
      <c r="A385" s="10">
        <v>630.0</v>
      </c>
      <c r="B385" s="10" t="s">
        <v>2632</v>
      </c>
      <c r="C385" s="10">
        <v>22.63</v>
      </c>
      <c r="D385" s="10">
        <v>2.1</v>
      </c>
      <c r="E385" s="10">
        <v>2.9</v>
      </c>
      <c r="F385" s="10">
        <v>41.15</v>
      </c>
      <c r="G385" s="10">
        <v>33.0</v>
      </c>
      <c r="H385" s="10">
        <v>1.75</v>
      </c>
    </row>
    <row r="386">
      <c r="A386" s="10">
        <v>697.0</v>
      </c>
      <c r="B386" s="10" t="s">
        <v>2633</v>
      </c>
      <c r="C386" s="10">
        <v>20.43</v>
      </c>
      <c r="D386" s="10">
        <v>12.3</v>
      </c>
      <c r="E386" s="10">
        <v>12.3</v>
      </c>
      <c r="F386" s="10">
        <v>39.2</v>
      </c>
      <c r="G386" s="10">
        <v>33.6</v>
      </c>
      <c r="H386" s="10">
        <v>1.75</v>
      </c>
    </row>
    <row r="387">
      <c r="A387" s="10">
        <v>698.0</v>
      </c>
      <c r="B387" s="10" t="s">
        <v>2634</v>
      </c>
      <c r="C387" s="10">
        <v>23.21</v>
      </c>
      <c r="D387" s="10">
        <v>2.5</v>
      </c>
      <c r="E387" s="10">
        <v>6.0</v>
      </c>
      <c r="F387" s="10">
        <v>15.11</v>
      </c>
      <c r="G387" s="10">
        <v>14.1</v>
      </c>
      <c r="H387" s="10">
        <v>1.75</v>
      </c>
    </row>
    <row r="388">
      <c r="A388" s="10">
        <v>794.0</v>
      </c>
      <c r="B388" s="10" t="s">
        <v>2635</v>
      </c>
      <c r="C388" s="10">
        <v>20.58</v>
      </c>
      <c r="D388" s="10">
        <v>4.3</v>
      </c>
      <c r="E388" s="10">
        <v>4.3</v>
      </c>
      <c r="F388" s="10">
        <v>13.3</v>
      </c>
      <c r="G388" s="10">
        <v>11.4</v>
      </c>
      <c r="H388" s="10">
        <v>1.75</v>
      </c>
    </row>
    <row r="389">
      <c r="A389" s="10">
        <v>107.0</v>
      </c>
      <c r="B389" s="10" t="s">
        <v>2275</v>
      </c>
      <c r="C389" s="10">
        <v>20.0</v>
      </c>
      <c r="D389" s="10">
        <v>8.2</v>
      </c>
      <c r="E389" s="10">
        <v>8.5</v>
      </c>
      <c r="F389" s="10">
        <v>17.15</v>
      </c>
      <c r="G389" s="10">
        <v>15.3</v>
      </c>
      <c r="H389" s="10">
        <v>1.74</v>
      </c>
    </row>
    <row r="390">
      <c r="A390" s="10">
        <v>676.0</v>
      </c>
      <c r="B390" s="10" t="s">
        <v>2636</v>
      </c>
      <c r="C390" s="10">
        <v>23.8</v>
      </c>
      <c r="D390" s="10">
        <v>0.9</v>
      </c>
      <c r="E390" s="10">
        <v>8.5</v>
      </c>
      <c r="F390" s="10">
        <v>16.98</v>
      </c>
      <c r="G390" s="10">
        <v>20.5</v>
      </c>
      <c r="H390" s="10">
        <v>1.74</v>
      </c>
    </row>
    <row r="391">
      <c r="A391" s="10">
        <v>702.0</v>
      </c>
      <c r="B391" s="10" t="s">
        <v>2637</v>
      </c>
      <c r="C391" s="10">
        <v>20.0</v>
      </c>
      <c r="D391" s="10">
        <v>2.4</v>
      </c>
      <c r="E391" s="10">
        <v>2.4</v>
      </c>
      <c r="F391" s="10">
        <v>21.58</v>
      </c>
      <c r="G391" s="10">
        <v>17.8</v>
      </c>
      <c r="H391" s="10">
        <v>1.74</v>
      </c>
    </row>
    <row r="392">
      <c r="A392" s="10">
        <v>747.0</v>
      </c>
      <c r="B392" s="10" t="s">
        <v>2638</v>
      </c>
      <c r="C392" s="10">
        <v>22.94</v>
      </c>
      <c r="D392" s="10">
        <v>3.9</v>
      </c>
      <c r="E392" s="10">
        <v>7.1</v>
      </c>
      <c r="F392" s="10">
        <v>26.5</v>
      </c>
      <c r="G392" s="10">
        <v>23.2</v>
      </c>
      <c r="H392" s="10">
        <v>1.74</v>
      </c>
    </row>
    <row r="393">
      <c r="A393" s="10">
        <v>762.0</v>
      </c>
      <c r="B393" s="10" t="s">
        <v>2639</v>
      </c>
      <c r="C393" s="10">
        <v>22.78</v>
      </c>
      <c r="D393" s="10">
        <v>0.9</v>
      </c>
      <c r="E393" s="10">
        <v>1.1</v>
      </c>
      <c r="F393" s="10">
        <v>8.31</v>
      </c>
      <c r="G393" s="10">
        <v>6.9</v>
      </c>
      <c r="H393" s="10">
        <v>1.74</v>
      </c>
    </row>
    <row r="394">
      <c r="A394" s="10">
        <v>776.0</v>
      </c>
      <c r="B394" s="10" t="s">
        <v>2640</v>
      </c>
      <c r="C394" s="10">
        <v>22.15</v>
      </c>
      <c r="D394" s="10">
        <v>3.7</v>
      </c>
      <c r="E394" s="10">
        <v>3.5</v>
      </c>
      <c r="F394" s="10">
        <v>14.32</v>
      </c>
      <c r="G394" s="10">
        <v>9.9</v>
      </c>
      <c r="H394" s="10">
        <v>1.74</v>
      </c>
    </row>
    <row r="395">
      <c r="A395" s="10">
        <v>795.0</v>
      </c>
      <c r="B395" s="10" t="s">
        <v>2641</v>
      </c>
      <c r="C395" s="10">
        <v>20.0</v>
      </c>
      <c r="D395" s="10">
        <v>4.8</v>
      </c>
      <c r="E395" s="10">
        <v>4.8</v>
      </c>
      <c r="F395" s="10">
        <v>32.15</v>
      </c>
      <c r="G395" s="10">
        <v>29.0</v>
      </c>
      <c r="H395" s="10">
        <v>1.74</v>
      </c>
    </row>
    <row r="396">
      <c r="A396" s="10">
        <v>883.0</v>
      </c>
      <c r="B396" s="10" t="s">
        <v>2642</v>
      </c>
      <c r="C396" s="10">
        <v>21.64</v>
      </c>
      <c r="D396" s="10">
        <v>8.4</v>
      </c>
      <c r="E396" s="10">
        <v>7.6</v>
      </c>
      <c r="F396" s="10">
        <v>20.08</v>
      </c>
      <c r="G396" s="10">
        <v>15.1</v>
      </c>
      <c r="H396" s="10">
        <v>1.74</v>
      </c>
    </row>
    <row r="397">
      <c r="A397" s="10">
        <v>994.0</v>
      </c>
      <c r="B397" s="10" t="s">
        <v>2643</v>
      </c>
      <c r="C397" s="10">
        <v>20.85</v>
      </c>
      <c r="D397" s="10">
        <v>42.6</v>
      </c>
      <c r="E397" s="10">
        <v>44.4</v>
      </c>
      <c r="F397" s="10">
        <v>101.21</v>
      </c>
      <c r="G397" s="10">
        <v>88.5</v>
      </c>
      <c r="H397" s="10">
        <v>1.74</v>
      </c>
    </row>
    <row r="398">
      <c r="A398" s="10">
        <v>1122.0</v>
      </c>
      <c r="B398" s="10" t="s">
        <v>2644</v>
      </c>
      <c r="C398" s="10">
        <v>21.46</v>
      </c>
      <c r="D398" s="10">
        <v>7.0</v>
      </c>
      <c r="E398" s="10">
        <v>7.5</v>
      </c>
      <c r="F398" s="10">
        <v>10.48</v>
      </c>
      <c r="G398" s="10">
        <v>9.8</v>
      </c>
      <c r="H398" s="10">
        <v>1.74</v>
      </c>
    </row>
    <row r="399">
      <c r="A399" s="10">
        <v>141.0</v>
      </c>
      <c r="B399" s="10" t="s">
        <v>2553</v>
      </c>
      <c r="C399" s="10">
        <v>20.92</v>
      </c>
      <c r="D399" s="10">
        <v>4.7</v>
      </c>
      <c r="E399" s="10">
        <v>4.8</v>
      </c>
      <c r="F399" s="10">
        <v>10.86</v>
      </c>
      <c r="G399" s="10">
        <v>9.3</v>
      </c>
      <c r="H399" s="10">
        <v>1.73</v>
      </c>
    </row>
    <row r="400">
      <c r="A400" s="10">
        <v>216.0</v>
      </c>
      <c r="B400" s="10" t="s">
        <v>2645</v>
      </c>
      <c r="C400" s="10">
        <v>20.0</v>
      </c>
      <c r="D400" s="10">
        <v>3.1</v>
      </c>
      <c r="E400" s="10">
        <v>3.1</v>
      </c>
      <c r="F400" s="10">
        <v>21.38</v>
      </c>
      <c r="G400" s="10">
        <v>17.6</v>
      </c>
      <c r="H400" s="10">
        <v>1.73</v>
      </c>
    </row>
    <row r="401">
      <c r="A401" s="10">
        <v>237.0</v>
      </c>
      <c r="B401" s="10" t="s">
        <v>2646</v>
      </c>
      <c r="C401" s="10">
        <v>22.65</v>
      </c>
      <c r="D401" s="10">
        <v>12.5</v>
      </c>
      <c r="E401" s="10">
        <v>16.4</v>
      </c>
      <c r="F401" s="10">
        <v>52.95</v>
      </c>
      <c r="G401" s="10">
        <v>40.8</v>
      </c>
      <c r="H401" s="10">
        <v>1.73</v>
      </c>
    </row>
    <row r="402">
      <c r="A402" s="10">
        <v>636.0</v>
      </c>
      <c r="B402" s="10" t="s">
        <v>2647</v>
      </c>
      <c r="C402" s="10">
        <v>21.12</v>
      </c>
      <c r="D402" s="10">
        <v>10.0</v>
      </c>
      <c r="E402" s="10">
        <v>13.7</v>
      </c>
      <c r="F402" s="10">
        <v>46.66</v>
      </c>
      <c r="G402" s="10">
        <v>40.0</v>
      </c>
      <c r="H402" s="10">
        <v>1.73</v>
      </c>
    </row>
    <row r="403">
      <c r="A403" s="10">
        <v>793.0</v>
      </c>
      <c r="B403" s="10" t="s">
        <v>2648</v>
      </c>
      <c r="C403" s="10">
        <v>20.46</v>
      </c>
      <c r="D403" s="10">
        <v>3.6</v>
      </c>
      <c r="E403" s="10">
        <v>3.6</v>
      </c>
      <c r="F403" s="10">
        <v>13.46</v>
      </c>
      <c r="G403" s="10">
        <v>10.0</v>
      </c>
      <c r="H403" s="10">
        <v>1.73</v>
      </c>
    </row>
    <row r="404">
      <c r="A404" s="10">
        <v>838.0</v>
      </c>
      <c r="B404" s="10" t="s">
        <v>2650</v>
      </c>
      <c r="C404" s="10">
        <v>21.15</v>
      </c>
      <c r="D404" s="10">
        <v>2.6</v>
      </c>
      <c r="E404" s="10">
        <v>2.9</v>
      </c>
      <c r="F404" s="10">
        <v>20.16</v>
      </c>
      <c r="G404" s="10">
        <v>18.1</v>
      </c>
      <c r="H404" s="10">
        <v>1.73</v>
      </c>
    </row>
    <row r="405">
      <c r="A405" s="10">
        <v>1153.0</v>
      </c>
      <c r="B405" s="10" t="s">
        <v>2652</v>
      </c>
      <c r="C405" s="10">
        <v>21.72</v>
      </c>
      <c r="D405" s="10">
        <v>6.0</v>
      </c>
      <c r="E405" s="10">
        <v>6.5</v>
      </c>
      <c r="F405" s="10">
        <v>22.27</v>
      </c>
      <c r="G405" s="10">
        <v>18.3</v>
      </c>
      <c r="H405" s="10">
        <v>1.73</v>
      </c>
    </row>
    <row r="406">
      <c r="A406" s="10">
        <v>43.0</v>
      </c>
      <c r="B406" s="10" t="s">
        <v>1476</v>
      </c>
      <c r="C406" s="10">
        <v>20.0</v>
      </c>
      <c r="D406" s="10">
        <v>11.2</v>
      </c>
      <c r="E406" s="10">
        <v>11.1</v>
      </c>
      <c r="F406" s="10">
        <v>29.98</v>
      </c>
      <c r="G406" s="10">
        <v>23.9</v>
      </c>
      <c r="H406" s="10">
        <v>1.72</v>
      </c>
    </row>
    <row r="407">
      <c r="A407" s="10">
        <v>88.0</v>
      </c>
      <c r="B407" s="10" t="s">
        <v>2047</v>
      </c>
      <c r="C407" s="10">
        <v>20.0</v>
      </c>
      <c r="D407" s="10">
        <v>2.0</v>
      </c>
      <c r="E407" s="10">
        <v>2.0</v>
      </c>
      <c r="F407" s="10">
        <v>6.33</v>
      </c>
      <c r="G407" s="10">
        <v>5.0</v>
      </c>
      <c r="H407" s="10">
        <v>1.72</v>
      </c>
    </row>
    <row r="408">
      <c r="A408" s="10">
        <v>136.0</v>
      </c>
      <c r="B408" s="10" t="s">
        <v>2467</v>
      </c>
      <c r="C408" s="10">
        <v>20.0</v>
      </c>
      <c r="D408" s="10">
        <v>12.9</v>
      </c>
      <c r="E408" s="10">
        <v>12.9</v>
      </c>
      <c r="F408" s="10">
        <v>29.56</v>
      </c>
      <c r="G408" s="10">
        <v>24.8</v>
      </c>
      <c r="H408" s="10">
        <v>1.72</v>
      </c>
    </row>
    <row r="409">
      <c r="A409" s="10">
        <v>166.0</v>
      </c>
      <c r="B409" s="10" t="s">
        <v>2621</v>
      </c>
      <c r="C409" s="10">
        <v>20.96</v>
      </c>
      <c r="D409" s="10">
        <v>4.9</v>
      </c>
      <c r="E409" s="10">
        <v>5.0</v>
      </c>
      <c r="F409" s="10">
        <v>8.05</v>
      </c>
      <c r="G409" s="10">
        <v>7.2</v>
      </c>
      <c r="H409" s="10">
        <v>1.72</v>
      </c>
    </row>
    <row r="410">
      <c r="A410" s="10">
        <v>395.0</v>
      </c>
      <c r="B410" s="10" t="s">
        <v>2655</v>
      </c>
      <c r="C410" s="10">
        <v>20.0</v>
      </c>
      <c r="D410" s="10">
        <v>2.9</v>
      </c>
      <c r="E410" s="10">
        <v>2.9</v>
      </c>
      <c r="F410" s="10">
        <v>15.41</v>
      </c>
      <c r="G410" s="10">
        <v>12.0</v>
      </c>
      <c r="H410" s="10">
        <v>1.72</v>
      </c>
    </row>
    <row r="411">
      <c r="A411" s="10">
        <v>495.0</v>
      </c>
      <c r="B411" s="10" t="s">
        <v>2656</v>
      </c>
      <c r="C411" s="10">
        <v>20.0</v>
      </c>
      <c r="D411" s="10">
        <v>2.4</v>
      </c>
      <c r="E411" s="10">
        <v>2.4</v>
      </c>
      <c r="F411" s="10">
        <v>5.93</v>
      </c>
      <c r="G411" s="10">
        <v>5.1</v>
      </c>
      <c r="H411" s="10">
        <v>1.72</v>
      </c>
    </row>
    <row r="412">
      <c r="A412" s="10">
        <v>565.0</v>
      </c>
      <c r="B412" s="10" t="s">
        <v>2657</v>
      </c>
      <c r="C412" s="10">
        <v>21.4</v>
      </c>
      <c r="D412" s="10">
        <v>1.6</v>
      </c>
      <c r="E412" s="10">
        <v>1.6</v>
      </c>
      <c r="F412" s="10">
        <v>15.38</v>
      </c>
      <c r="G412" s="10">
        <v>11.7</v>
      </c>
      <c r="H412" s="10">
        <v>1.72</v>
      </c>
    </row>
    <row r="413">
      <c r="A413" s="10">
        <v>665.0</v>
      </c>
      <c r="B413" s="10" t="s">
        <v>2658</v>
      </c>
      <c r="C413" s="10">
        <v>20.0</v>
      </c>
      <c r="D413" s="10">
        <v>4.3</v>
      </c>
      <c r="E413" s="10">
        <v>4.2</v>
      </c>
      <c r="F413" s="10">
        <v>5.52</v>
      </c>
      <c r="G413" s="10">
        <v>4.8</v>
      </c>
      <c r="H413" s="10">
        <v>1.72</v>
      </c>
    </row>
    <row r="414">
      <c r="A414" s="10">
        <v>695.0</v>
      </c>
      <c r="B414" s="10" t="s">
        <v>2659</v>
      </c>
      <c r="C414" s="10">
        <v>21.18</v>
      </c>
      <c r="D414" s="10">
        <v>6.2</v>
      </c>
      <c r="E414" s="10">
        <v>6.3</v>
      </c>
      <c r="F414" s="10">
        <v>16.18</v>
      </c>
      <c r="G414" s="10">
        <v>14.7</v>
      </c>
      <c r="H414" s="10">
        <v>1.72</v>
      </c>
    </row>
    <row r="415">
      <c r="A415" s="10">
        <v>766.0</v>
      </c>
      <c r="B415" s="10" t="s">
        <v>2660</v>
      </c>
      <c r="C415" s="10">
        <v>23.03</v>
      </c>
      <c r="D415" s="10">
        <v>5.1</v>
      </c>
      <c r="E415" s="10">
        <v>10.1</v>
      </c>
      <c r="F415" s="10">
        <v>20.08</v>
      </c>
      <c r="G415" s="10">
        <v>18.5</v>
      </c>
      <c r="H415" s="10">
        <v>1.72</v>
      </c>
    </row>
    <row r="416">
      <c r="A416" s="10">
        <v>247.0</v>
      </c>
      <c r="B416" s="10" t="s">
        <v>2661</v>
      </c>
      <c r="C416" s="10">
        <v>23.52</v>
      </c>
      <c r="D416" s="10">
        <v>2.3</v>
      </c>
      <c r="E416" s="10">
        <v>9.5</v>
      </c>
      <c r="F416" s="10">
        <v>21.26</v>
      </c>
      <c r="G416" s="10">
        <v>24.7</v>
      </c>
      <c r="H416" s="10">
        <v>1.71</v>
      </c>
    </row>
    <row r="417">
      <c r="A417" s="10">
        <v>308.0</v>
      </c>
      <c r="B417" s="10" t="s">
        <v>2662</v>
      </c>
      <c r="C417" s="10">
        <v>22.95</v>
      </c>
      <c r="D417" s="10">
        <v>24.7</v>
      </c>
      <c r="E417" s="10">
        <v>36.7</v>
      </c>
      <c r="F417" s="10">
        <v>319.13</v>
      </c>
      <c r="G417" s="10">
        <v>93.8</v>
      </c>
      <c r="H417" s="10">
        <v>1.71</v>
      </c>
    </row>
    <row r="418">
      <c r="A418" s="10">
        <v>317.0</v>
      </c>
      <c r="B418" s="10" t="s">
        <v>2664</v>
      </c>
      <c r="C418" s="10">
        <v>23.32</v>
      </c>
      <c r="D418" s="10">
        <v>1.8</v>
      </c>
      <c r="E418" s="10">
        <v>4.8</v>
      </c>
      <c r="F418" s="10">
        <v>18.35</v>
      </c>
      <c r="G418" s="10">
        <v>16.4</v>
      </c>
      <c r="H418" s="10">
        <v>1.71</v>
      </c>
    </row>
    <row r="419">
      <c r="A419" s="10">
        <v>524.0</v>
      </c>
      <c r="B419" s="10" t="s">
        <v>2666</v>
      </c>
      <c r="C419" s="10">
        <v>20.0</v>
      </c>
      <c r="D419" s="10">
        <v>3.7</v>
      </c>
      <c r="E419" s="10">
        <v>3.6</v>
      </c>
      <c r="F419" s="10">
        <v>13.72</v>
      </c>
      <c r="G419" s="10">
        <v>10.8</v>
      </c>
      <c r="H419" s="10">
        <v>1.71</v>
      </c>
    </row>
    <row r="420">
      <c r="A420" s="10">
        <v>626.0</v>
      </c>
      <c r="B420" s="10" t="s">
        <v>2667</v>
      </c>
      <c r="C420" s="10">
        <v>23.95</v>
      </c>
      <c r="D420" s="10">
        <v>7.4</v>
      </c>
      <c r="E420" s="10">
        <v>104.0</v>
      </c>
      <c r="F420" s="10">
        <v>188.11</v>
      </c>
      <c r="G420" s="10">
        <v>259.8</v>
      </c>
      <c r="H420" s="10">
        <v>1.71</v>
      </c>
    </row>
    <row r="421">
      <c r="A421" s="10">
        <v>654.0</v>
      </c>
      <c r="B421" s="10" t="s">
        <v>2668</v>
      </c>
      <c r="C421" s="10">
        <v>23.29</v>
      </c>
      <c r="D421" s="10">
        <v>3.5</v>
      </c>
      <c r="E421" s="10">
        <v>9.2</v>
      </c>
      <c r="F421" s="10">
        <v>24.85</v>
      </c>
      <c r="G421" s="10">
        <v>24.1</v>
      </c>
      <c r="H421" s="10">
        <v>1.71</v>
      </c>
    </row>
    <row r="422">
      <c r="A422" s="10">
        <v>699.0</v>
      </c>
      <c r="B422" s="10" t="s">
        <v>2669</v>
      </c>
      <c r="C422" s="10">
        <v>22.91</v>
      </c>
      <c r="D422" s="10">
        <v>5.7</v>
      </c>
      <c r="E422" s="10">
        <v>9.2</v>
      </c>
      <c r="F422" s="10">
        <v>22.12</v>
      </c>
      <c r="G422" s="10">
        <v>19.4</v>
      </c>
      <c r="H422" s="10">
        <v>1.71</v>
      </c>
    </row>
    <row r="423">
      <c r="A423" s="10">
        <v>836.0</v>
      </c>
      <c r="B423" s="10" t="s">
        <v>2670</v>
      </c>
      <c r="C423" s="10">
        <v>22.58</v>
      </c>
      <c r="D423" s="10">
        <v>3.8</v>
      </c>
      <c r="E423" s="10">
        <v>5.0</v>
      </c>
      <c r="F423" s="10">
        <v>24.49</v>
      </c>
      <c r="G423" s="10">
        <v>20.1</v>
      </c>
      <c r="H423" s="10">
        <v>1.71</v>
      </c>
    </row>
    <row r="424">
      <c r="A424" s="10">
        <v>846.0</v>
      </c>
      <c r="B424" s="10" t="s">
        <v>2671</v>
      </c>
      <c r="C424" s="10">
        <v>20.95</v>
      </c>
      <c r="D424" s="10">
        <v>17.8</v>
      </c>
      <c r="E424" s="10">
        <v>18.3</v>
      </c>
      <c r="F424" s="10">
        <v>45.48</v>
      </c>
      <c r="G424" s="10">
        <v>40.0</v>
      </c>
      <c r="H424" s="10">
        <v>1.71</v>
      </c>
    </row>
    <row r="425">
      <c r="A425" s="10">
        <v>1037.0</v>
      </c>
      <c r="B425" s="10" t="s">
        <v>2674</v>
      </c>
      <c r="C425" s="10">
        <v>20.49</v>
      </c>
      <c r="D425" s="10">
        <v>5.5</v>
      </c>
      <c r="E425" s="10">
        <v>5.6</v>
      </c>
      <c r="F425" s="10">
        <v>13.01</v>
      </c>
      <c r="G425" s="10">
        <v>11.5</v>
      </c>
      <c r="H425" s="10">
        <v>1.71</v>
      </c>
    </row>
    <row r="426">
      <c r="A426" s="10">
        <v>1082.0</v>
      </c>
      <c r="B426" s="10" t="s">
        <v>2692</v>
      </c>
      <c r="C426" s="10">
        <v>21.89</v>
      </c>
      <c r="D426" s="10">
        <v>14.6</v>
      </c>
      <c r="E426" s="10">
        <v>15.3</v>
      </c>
      <c r="F426" s="10">
        <v>31.06</v>
      </c>
      <c r="G426" s="10">
        <v>26.6</v>
      </c>
      <c r="H426" s="10">
        <v>1.71</v>
      </c>
    </row>
    <row r="427">
      <c r="A427" s="10">
        <v>10.0</v>
      </c>
      <c r="B427" s="10" t="s">
        <v>1007</v>
      </c>
      <c r="C427" s="10">
        <v>21.98</v>
      </c>
      <c r="D427" s="10">
        <v>10.6</v>
      </c>
      <c r="E427" s="10">
        <v>11.2</v>
      </c>
      <c r="F427" s="10">
        <v>17.28</v>
      </c>
      <c r="G427" s="10">
        <v>14.0</v>
      </c>
      <c r="H427" s="10">
        <v>1.7</v>
      </c>
    </row>
    <row r="428">
      <c r="A428" s="10">
        <v>13.0</v>
      </c>
      <c r="B428" s="10" t="s">
        <v>1010</v>
      </c>
      <c r="C428" s="10">
        <v>23.83</v>
      </c>
      <c r="D428" s="10">
        <v>0.6</v>
      </c>
      <c r="E428" s="10">
        <v>5.8</v>
      </c>
      <c r="F428" s="10">
        <v>18.24</v>
      </c>
      <c r="G428" s="10">
        <v>19.5</v>
      </c>
      <c r="H428" s="10">
        <v>1.7</v>
      </c>
    </row>
    <row r="429">
      <c r="A429" s="10">
        <v>183.0</v>
      </c>
      <c r="B429" s="10" t="s">
        <v>2712</v>
      </c>
      <c r="C429" s="10">
        <v>21.36</v>
      </c>
      <c r="D429" s="10">
        <v>8.2</v>
      </c>
      <c r="E429" s="10">
        <v>8.5</v>
      </c>
      <c r="F429" s="10">
        <v>24.35</v>
      </c>
      <c r="G429" s="10">
        <v>20.9</v>
      </c>
      <c r="H429" s="10">
        <v>1.7</v>
      </c>
    </row>
    <row r="430">
      <c r="A430" s="10">
        <v>242.0</v>
      </c>
      <c r="B430" s="10" t="s">
        <v>2715</v>
      </c>
      <c r="C430" s="10">
        <v>20.0</v>
      </c>
      <c r="D430" s="10">
        <v>12.2</v>
      </c>
      <c r="E430" s="10">
        <v>12.2</v>
      </c>
      <c r="F430" s="10">
        <v>31.11</v>
      </c>
      <c r="G430" s="10">
        <v>26.0</v>
      </c>
      <c r="H430" s="10">
        <v>1.7</v>
      </c>
    </row>
    <row r="431">
      <c r="A431" s="10">
        <v>493.0</v>
      </c>
      <c r="B431" s="10" t="s">
        <v>2716</v>
      </c>
      <c r="C431" s="10">
        <v>22.3</v>
      </c>
      <c r="D431" s="10">
        <v>4.0</v>
      </c>
      <c r="E431" s="10">
        <v>4.7</v>
      </c>
      <c r="F431" s="10">
        <v>14.71</v>
      </c>
      <c r="G431" s="10">
        <v>11.6</v>
      </c>
      <c r="H431" s="10">
        <v>1.7</v>
      </c>
    </row>
    <row r="432">
      <c r="A432" s="10">
        <v>585.0</v>
      </c>
      <c r="B432" s="10" t="s">
        <v>2718</v>
      </c>
      <c r="C432" s="10">
        <v>20.0</v>
      </c>
      <c r="D432" s="10">
        <v>17.6</v>
      </c>
      <c r="E432" s="10">
        <v>18.4</v>
      </c>
      <c r="F432" s="10">
        <v>39.54</v>
      </c>
      <c r="G432" s="10">
        <v>33.3</v>
      </c>
      <c r="H432" s="10">
        <v>1.7</v>
      </c>
    </row>
    <row r="433">
      <c r="A433" s="10">
        <v>704.0</v>
      </c>
      <c r="B433" s="10" t="s">
        <v>2719</v>
      </c>
      <c r="C433" s="10">
        <v>20.95</v>
      </c>
      <c r="D433" s="10">
        <v>9.2</v>
      </c>
      <c r="E433" s="10">
        <v>9.3</v>
      </c>
      <c r="F433" s="10">
        <v>16.9</v>
      </c>
      <c r="G433" s="10">
        <v>15.2</v>
      </c>
      <c r="H433" s="10">
        <v>1.7</v>
      </c>
    </row>
    <row r="434">
      <c r="A434" s="10">
        <v>950.0</v>
      </c>
      <c r="B434" s="10" t="s">
        <v>2720</v>
      </c>
      <c r="C434" s="10">
        <v>21.54</v>
      </c>
      <c r="D434" s="10">
        <v>6.4</v>
      </c>
      <c r="E434" s="10">
        <v>6.6</v>
      </c>
      <c r="F434" s="10">
        <v>24.73</v>
      </c>
      <c r="G434" s="10">
        <v>20.0</v>
      </c>
      <c r="H434" s="10">
        <v>1.7</v>
      </c>
    </row>
    <row r="435">
      <c r="A435" s="10">
        <v>1063.0</v>
      </c>
      <c r="B435" s="10" t="s">
        <v>2721</v>
      </c>
      <c r="C435" s="10">
        <v>20.78</v>
      </c>
      <c r="D435" s="10">
        <v>5.7</v>
      </c>
      <c r="E435" s="10">
        <v>5.5</v>
      </c>
      <c r="F435" s="10">
        <v>17.93</v>
      </c>
      <c r="G435" s="10">
        <v>15.4</v>
      </c>
      <c r="H435" s="10">
        <v>1.7</v>
      </c>
    </row>
    <row r="436">
      <c r="A436" s="10">
        <v>1173.0</v>
      </c>
      <c r="B436" s="10" t="s">
        <v>2722</v>
      </c>
      <c r="C436" s="10">
        <v>22.03</v>
      </c>
      <c r="D436" s="10">
        <v>0.1</v>
      </c>
      <c r="E436" s="10">
        <v>0.2</v>
      </c>
      <c r="F436" s="10">
        <v>12.55</v>
      </c>
      <c r="G436" s="10">
        <v>10.0</v>
      </c>
      <c r="H436" s="10">
        <v>1.7</v>
      </c>
    </row>
    <row r="437">
      <c r="A437" s="10">
        <v>1208.0</v>
      </c>
      <c r="B437" s="10" t="s">
        <v>2734</v>
      </c>
      <c r="C437" s="10">
        <v>21.73</v>
      </c>
      <c r="D437" s="10">
        <v>7.0</v>
      </c>
      <c r="E437" s="10">
        <v>7.8</v>
      </c>
      <c r="F437" s="10">
        <v>11.72</v>
      </c>
      <c r="G437" s="10">
        <v>9.5</v>
      </c>
      <c r="H437" s="10">
        <v>1.7</v>
      </c>
    </row>
    <row r="438">
      <c r="A438" s="10">
        <v>157.0</v>
      </c>
      <c r="B438" s="10" t="s">
        <v>2615</v>
      </c>
      <c r="C438" s="10">
        <v>23.76</v>
      </c>
      <c r="D438" s="10">
        <v>3.3</v>
      </c>
      <c r="E438" s="10">
        <v>26.4</v>
      </c>
      <c r="F438" s="10">
        <v>88.43</v>
      </c>
      <c r="G438" s="10">
        <v>108.3</v>
      </c>
      <c r="H438" s="10">
        <v>1.69</v>
      </c>
    </row>
    <row r="439">
      <c r="A439" s="10">
        <v>512.0</v>
      </c>
      <c r="B439" s="10" t="s">
        <v>2736</v>
      </c>
      <c r="C439" s="10">
        <v>20.0</v>
      </c>
      <c r="D439" s="10">
        <v>6.4</v>
      </c>
      <c r="E439" s="10">
        <v>6.4</v>
      </c>
      <c r="F439" s="10">
        <v>14.17</v>
      </c>
      <c r="G439" s="10">
        <v>11.3</v>
      </c>
      <c r="H439" s="10">
        <v>1.69</v>
      </c>
    </row>
    <row r="440">
      <c r="A440" s="10">
        <v>566.0</v>
      </c>
      <c r="B440" s="10" t="s">
        <v>2737</v>
      </c>
      <c r="C440" s="10">
        <v>20.0</v>
      </c>
      <c r="D440" s="10">
        <v>6.7</v>
      </c>
      <c r="E440" s="10">
        <v>6.7</v>
      </c>
      <c r="F440" s="10">
        <v>27.2</v>
      </c>
      <c r="G440" s="10">
        <v>22.6</v>
      </c>
      <c r="H440" s="10">
        <v>1.69</v>
      </c>
    </row>
    <row r="441">
      <c r="A441" s="10">
        <v>981.0</v>
      </c>
      <c r="B441" s="10" t="s">
        <v>2738</v>
      </c>
      <c r="C441" s="10">
        <v>23.18</v>
      </c>
      <c r="D441" s="10">
        <v>0.4</v>
      </c>
      <c r="E441" s="10">
        <v>0.8</v>
      </c>
      <c r="F441" s="10">
        <v>3.11</v>
      </c>
      <c r="G441" s="10">
        <v>3.4</v>
      </c>
      <c r="H441" s="10">
        <v>1.69</v>
      </c>
    </row>
    <row r="442">
      <c r="A442" s="10">
        <v>1013.0</v>
      </c>
      <c r="B442" s="10" t="s">
        <v>2740</v>
      </c>
      <c r="C442" s="10">
        <v>21.36</v>
      </c>
      <c r="D442" s="10">
        <v>11.8</v>
      </c>
      <c r="E442" s="10">
        <v>12.3</v>
      </c>
      <c r="F442" s="10">
        <v>30.18</v>
      </c>
      <c r="G442" s="10">
        <v>26.7</v>
      </c>
      <c r="H442" s="10">
        <v>1.69</v>
      </c>
    </row>
    <row r="443">
      <c r="A443" s="10">
        <v>1051.0</v>
      </c>
      <c r="B443" s="10" t="s">
        <v>2741</v>
      </c>
      <c r="C443" s="10">
        <v>23.69</v>
      </c>
      <c r="D443" s="10">
        <v>2.5</v>
      </c>
      <c r="E443" s="10">
        <v>14.8</v>
      </c>
      <c r="F443" s="10">
        <v>34.33</v>
      </c>
      <c r="G443" s="10">
        <v>39.7</v>
      </c>
      <c r="H443" s="10">
        <v>1.69</v>
      </c>
    </row>
    <row r="444">
      <c r="A444" s="10">
        <v>1106.0</v>
      </c>
      <c r="B444" s="10" t="s">
        <v>2742</v>
      </c>
      <c r="C444" s="10">
        <v>21.57</v>
      </c>
      <c r="D444" s="10">
        <v>6.0</v>
      </c>
      <c r="E444" s="10">
        <v>6.1</v>
      </c>
      <c r="F444" s="10">
        <v>13.06</v>
      </c>
      <c r="G444" s="10">
        <v>10.9</v>
      </c>
      <c r="H444" s="10">
        <v>1.69</v>
      </c>
    </row>
    <row r="445">
      <c r="A445" s="10">
        <v>1138.0</v>
      </c>
      <c r="B445" s="10" t="s">
        <v>2743</v>
      </c>
      <c r="C445" s="10">
        <v>22.83</v>
      </c>
      <c r="D445" s="10">
        <v>4.8</v>
      </c>
      <c r="E445" s="10">
        <v>7.2</v>
      </c>
      <c r="F445" s="10">
        <v>18.29</v>
      </c>
      <c r="G445" s="10">
        <v>15.7</v>
      </c>
      <c r="H445" s="10">
        <v>1.69</v>
      </c>
    </row>
    <row r="446">
      <c r="A446" s="10">
        <v>34.0</v>
      </c>
      <c r="B446" s="10" t="s">
        <v>1450</v>
      </c>
      <c r="C446" s="10">
        <v>20.0</v>
      </c>
      <c r="D446" s="10">
        <v>3.3</v>
      </c>
      <c r="E446" s="10">
        <v>3.3</v>
      </c>
      <c r="F446" s="10">
        <v>9.81</v>
      </c>
      <c r="G446" s="10">
        <v>8.4</v>
      </c>
      <c r="H446" s="10">
        <v>1.68</v>
      </c>
    </row>
    <row r="447">
      <c r="A447" s="10">
        <v>60.0</v>
      </c>
      <c r="B447" s="10" t="s">
        <v>1761</v>
      </c>
      <c r="C447" s="10">
        <v>23.03</v>
      </c>
      <c r="D447" s="10">
        <v>3.5</v>
      </c>
      <c r="E447" s="10">
        <v>6.3</v>
      </c>
      <c r="F447" s="10">
        <v>16.54</v>
      </c>
      <c r="G447" s="10">
        <v>14.4</v>
      </c>
      <c r="H447" s="10">
        <v>1.68</v>
      </c>
    </row>
    <row r="448">
      <c r="A448" s="10">
        <v>135.0</v>
      </c>
      <c r="B448" s="10" t="s">
        <v>2466</v>
      </c>
      <c r="C448" s="10">
        <v>20.0</v>
      </c>
      <c r="D448" s="10">
        <v>4.5</v>
      </c>
      <c r="E448" s="10">
        <v>4.4</v>
      </c>
      <c r="F448" s="10">
        <v>22.98</v>
      </c>
      <c r="G448" s="10">
        <v>17.8</v>
      </c>
      <c r="H448" s="10">
        <v>1.68</v>
      </c>
    </row>
    <row r="449">
      <c r="A449" s="10">
        <v>414.0</v>
      </c>
      <c r="B449" s="10" t="s">
        <v>2747</v>
      </c>
      <c r="C449" s="10">
        <v>20.0</v>
      </c>
      <c r="D449" s="10">
        <v>2.3</v>
      </c>
      <c r="E449" s="10">
        <v>2.4</v>
      </c>
      <c r="F449" s="10">
        <v>12.06</v>
      </c>
      <c r="G449" s="10">
        <v>9.8</v>
      </c>
      <c r="H449" s="10">
        <v>1.68</v>
      </c>
    </row>
    <row r="450">
      <c r="A450" s="10">
        <v>833.0</v>
      </c>
      <c r="B450" s="10" t="s">
        <v>2748</v>
      </c>
      <c r="C450" s="10">
        <v>21.4</v>
      </c>
      <c r="D450" s="10">
        <v>11.9</v>
      </c>
      <c r="E450" s="10">
        <v>12.3</v>
      </c>
      <c r="F450" s="10">
        <v>45.69</v>
      </c>
      <c r="G450" s="10">
        <v>38.7</v>
      </c>
      <c r="H450" s="10">
        <v>1.68</v>
      </c>
    </row>
    <row r="451">
      <c r="A451" s="10">
        <v>1105.0</v>
      </c>
      <c r="B451" s="10" t="s">
        <v>2749</v>
      </c>
      <c r="C451" s="10">
        <v>22.32</v>
      </c>
      <c r="D451" s="10">
        <v>7.8</v>
      </c>
      <c r="E451" s="10">
        <v>10.2</v>
      </c>
      <c r="F451" s="10">
        <v>29.58</v>
      </c>
      <c r="G451" s="10">
        <v>26.0</v>
      </c>
      <c r="H451" s="10">
        <v>1.68</v>
      </c>
    </row>
    <row r="452">
      <c r="A452" s="10">
        <v>1192.0</v>
      </c>
      <c r="B452" s="10" t="s">
        <v>2752</v>
      </c>
      <c r="C452" s="10">
        <v>23.64</v>
      </c>
      <c r="D452" s="10">
        <v>0.9</v>
      </c>
      <c r="E452" s="10">
        <v>4.2</v>
      </c>
      <c r="F452" s="10">
        <v>11.98</v>
      </c>
      <c r="G452" s="10">
        <v>14.2</v>
      </c>
      <c r="H452" s="10">
        <v>1.68</v>
      </c>
    </row>
    <row r="453">
      <c r="A453" s="10">
        <v>123.0</v>
      </c>
      <c r="B453" s="10" t="s">
        <v>2381</v>
      </c>
      <c r="C453" s="10">
        <v>22.97</v>
      </c>
      <c r="D453" s="10">
        <v>3.0</v>
      </c>
      <c r="E453" s="10">
        <v>5.2</v>
      </c>
      <c r="F453" s="10">
        <v>14.7</v>
      </c>
      <c r="G453" s="10">
        <v>13.7</v>
      </c>
      <c r="H453" s="10">
        <v>1.67</v>
      </c>
    </row>
    <row r="454">
      <c r="A454" s="10">
        <v>143.0</v>
      </c>
      <c r="B454" s="10" t="s">
        <v>2560</v>
      </c>
      <c r="C454" s="10">
        <v>21.05</v>
      </c>
      <c r="D454" s="10">
        <v>4.5</v>
      </c>
      <c r="E454" s="10">
        <v>4.4</v>
      </c>
      <c r="F454" s="10">
        <v>10.04</v>
      </c>
      <c r="G454" s="10">
        <v>10.0</v>
      </c>
      <c r="H454" s="10">
        <v>1.67</v>
      </c>
    </row>
    <row r="455">
      <c r="A455" s="10">
        <v>223.0</v>
      </c>
      <c r="B455" s="10" t="s">
        <v>2754</v>
      </c>
      <c r="C455" s="10">
        <v>20.0</v>
      </c>
      <c r="D455" s="10">
        <v>1.2</v>
      </c>
      <c r="E455" s="10">
        <v>1.2</v>
      </c>
      <c r="F455" s="10">
        <v>3.21</v>
      </c>
      <c r="G455" s="10">
        <v>2.9</v>
      </c>
      <c r="H455" s="10">
        <v>1.67</v>
      </c>
    </row>
    <row r="456">
      <c r="A456" s="10">
        <v>461.0</v>
      </c>
      <c r="B456" s="10" t="s">
        <v>2755</v>
      </c>
      <c r="C456" s="10">
        <v>20.0</v>
      </c>
      <c r="D456" s="10">
        <v>3.8</v>
      </c>
      <c r="E456" s="10">
        <v>3.8</v>
      </c>
      <c r="F456" s="10">
        <v>15.91</v>
      </c>
      <c r="G456" s="10">
        <v>12.4</v>
      </c>
      <c r="H456" s="10">
        <v>1.67</v>
      </c>
    </row>
    <row r="457">
      <c r="A457" s="10">
        <v>472.0</v>
      </c>
      <c r="B457" s="10" t="s">
        <v>2757</v>
      </c>
      <c r="C457" s="10">
        <v>22.18</v>
      </c>
      <c r="D457" s="10">
        <v>87.5</v>
      </c>
      <c r="E457" s="10">
        <v>100.0</v>
      </c>
      <c r="F457" s="10">
        <v>201.3</v>
      </c>
      <c r="G457" s="10">
        <v>174.0</v>
      </c>
      <c r="H457" s="10">
        <v>1.67</v>
      </c>
    </row>
    <row r="458">
      <c r="A458" s="10">
        <v>529.0</v>
      </c>
      <c r="B458" s="10" t="s">
        <v>2759</v>
      </c>
      <c r="C458" s="10">
        <v>20.0</v>
      </c>
      <c r="D458" s="10">
        <v>2.1</v>
      </c>
      <c r="E458" s="10">
        <v>2.1</v>
      </c>
      <c r="F458" s="10">
        <v>5.34</v>
      </c>
      <c r="G458" s="10">
        <v>4.7</v>
      </c>
      <c r="H458" s="10">
        <v>1.67</v>
      </c>
    </row>
    <row r="459">
      <c r="A459" s="10">
        <v>575.0</v>
      </c>
      <c r="B459" s="10" t="s">
        <v>2774</v>
      </c>
      <c r="C459" s="10">
        <v>20.99</v>
      </c>
      <c r="D459" s="10">
        <v>3.3</v>
      </c>
      <c r="E459" s="10">
        <v>3.3</v>
      </c>
      <c r="F459" s="10">
        <v>5.98</v>
      </c>
      <c r="G459" s="10">
        <v>5.2</v>
      </c>
      <c r="H459" s="10">
        <v>1.67</v>
      </c>
    </row>
    <row r="460">
      <c r="A460" s="10">
        <v>588.0</v>
      </c>
      <c r="B460" s="10" t="s">
        <v>2775</v>
      </c>
      <c r="C460" s="10">
        <v>22.59</v>
      </c>
      <c r="D460" s="10">
        <v>2.4</v>
      </c>
      <c r="E460" s="10">
        <v>2.7</v>
      </c>
      <c r="F460" s="10">
        <v>13.27</v>
      </c>
      <c r="G460" s="10">
        <v>8.8</v>
      </c>
      <c r="H460" s="10">
        <v>1.67</v>
      </c>
    </row>
    <row r="461">
      <c r="A461" s="10">
        <v>597.0</v>
      </c>
      <c r="B461" s="10" t="s">
        <v>2776</v>
      </c>
      <c r="C461" s="10">
        <v>22.19</v>
      </c>
      <c r="D461" s="10">
        <v>5.8</v>
      </c>
      <c r="E461" s="10">
        <v>6.3</v>
      </c>
      <c r="F461" s="10">
        <v>21.74</v>
      </c>
      <c r="G461" s="10">
        <v>18.0</v>
      </c>
      <c r="H461" s="10">
        <v>1.67</v>
      </c>
    </row>
    <row r="462">
      <c r="A462" s="10">
        <v>783.0</v>
      </c>
      <c r="B462" s="10" t="s">
        <v>2777</v>
      </c>
      <c r="C462" s="10">
        <v>21.97</v>
      </c>
      <c r="D462" s="10">
        <v>14.0</v>
      </c>
      <c r="E462" s="10">
        <v>14.9</v>
      </c>
      <c r="F462" s="10">
        <v>43.66</v>
      </c>
      <c r="G462" s="10">
        <v>36.8</v>
      </c>
      <c r="H462" s="10">
        <v>1.67</v>
      </c>
    </row>
    <row r="463">
      <c r="A463" s="10">
        <v>929.0</v>
      </c>
      <c r="B463" s="10" t="s">
        <v>2778</v>
      </c>
      <c r="C463" s="10">
        <v>21.38</v>
      </c>
      <c r="D463" s="10">
        <v>13.8</v>
      </c>
      <c r="E463" s="10">
        <v>14.6</v>
      </c>
      <c r="F463" s="10">
        <v>36.66</v>
      </c>
      <c r="G463" s="10">
        <v>33.2</v>
      </c>
      <c r="H463" s="10">
        <v>1.67</v>
      </c>
    </row>
    <row r="464">
      <c r="A464" s="10">
        <v>1090.0</v>
      </c>
      <c r="B464" s="10" t="s">
        <v>2779</v>
      </c>
      <c r="C464" s="10">
        <v>20.0</v>
      </c>
      <c r="D464" s="10">
        <v>35.3</v>
      </c>
      <c r="E464" s="10">
        <v>44.1</v>
      </c>
      <c r="F464" s="10">
        <v>96.16</v>
      </c>
      <c r="G464" s="10">
        <v>83.3</v>
      </c>
      <c r="H464" s="10">
        <v>1.67</v>
      </c>
    </row>
    <row r="465">
      <c r="A465" s="10">
        <v>7.0</v>
      </c>
      <c r="B465" s="10" t="s">
        <v>422</v>
      </c>
      <c r="C465" s="10">
        <v>23.56</v>
      </c>
      <c r="D465" s="10">
        <v>0.8</v>
      </c>
      <c r="E465" s="10">
        <v>3.1</v>
      </c>
      <c r="F465" s="10">
        <v>9.26</v>
      </c>
      <c r="G465" s="10">
        <v>10.6</v>
      </c>
      <c r="H465" s="10">
        <v>1.66</v>
      </c>
    </row>
    <row r="466">
      <c r="A466" s="10">
        <v>133.0</v>
      </c>
      <c r="B466" s="10" t="s">
        <v>2415</v>
      </c>
      <c r="C466" s="10">
        <v>22.49</v>
      </c>
      <c r="D466" s="10">
        <v>7.6</v>
      </c>
      <c r="E466" s="10">
        <v>9.7</v>
      </c>
      <c r="F466" s="10">
        <v>31.22</v>
      </c>
      <c r="G466" s="10">
        <v>27.1</v>
      </c>
      <c r="H466" s="10">
        <v>1.66</v>
      </c>
    </row>
    <row r="467">
      <c r="A467" s="10">
        <v>172.0</v>
      </c>
      <c r="B467" s="10" t="s">
        <v>2683</v>
      </c>
      <c r="C467" s="10">
        <v>22.51</v>
      </c>
      <c r="D467" s="10">
        <v>7.0</v>
      </c>
      <c r="E467" s="10">
        <v>8.6</v>
      </c>
      <c r="F467" s="10">
        <v>17.77</v>
      </c>
      <c r="G467" s="10">
        <v>14.5</v>
      </c>
      <c r="H467" s="10">
        <v>1.66</v>
      </c>
    </row>
    <row r="468">
      <c r="A468" s="10">
        <v>476.0</v>
      </c>
      <c r="B468" s="10" t="s">
        <v>2780</v>
      </c>
      <c r="C468" s="10">
        <v>23.07</v>
      </c>
      <c r="D468" s="10">
        <v>3.7</v>
      </c>
      <c r="E468" s="10">
        <v>6.1</v>
      </c>
      <c r="F468" s="10">
        <v>15.92</v>
      </c>
      <c r="G468" s="10">
        <v>14.6</v>
      </c>
      <c r="H468" s="10">
        <v>1.66</v>
      </c>
    </row>
    <row r="469">
      <c r="A469" s="10">
        <v>661.0</v>
      </c>
      <c r="B469" s="10" t="s">
        <v>2781</v>
      </c>
      <c r="C469" s="10">
        <v>23.66</v>
      </c>
      <c r="D469" s="10">
        <v>1.3</v>
      </c>
      <c r="E469" s="10">
        <v>9.0</v>
      </c>
      <c r="F469" s="10">
        <v>17.32</v>
      </c>
      <c r="G469" s="10">
        <v>20.8</v>
      </c>
      <c r="H469" s="10">
        <v>1.66</v>
      </c>
    </row>
    <row r="470">
      <c r="A470" s="10">
        <v>736.0</v>
      </c>
      <c r="B470" s="10" t="s">
        <v>2782</v>
      </c>
      <c r="C470" s="10">
        <v>20.0</v>
      </c>
      <c r="D470" s="10">
        <v>6.5</v>
      </c>
      <c r="E470" s="10">
        <v>6.6</v>
      </c>
      <c r="F470" s="10">
        <v>18.73</v>
      </c>
      <c r="G470" s="10">
        <v>16.0</v>
      </c>
      <c r="H470" s="10">
        <v>1.66</v>
      </c>
    </row>
    <row r="471">
      <c r="A471" s="10">
        <v>817.0</v>
      </c>
      <c r="B471" s="10" t="s">
        <v>2783</v>
      </c>
      <c r="C471" s="10">
        <v>21.7</v>
      </c>
      <c r="D471" s="10">
        <v>2.0</v>
      </c>
      <c r="E471" s="10">
        <v>2.1</v>
      </c>
      <c r="F471" s="10">
        <v>9.51</v>
      </c>
      <c r="G471" s="10">
        <v>8.3</v>
      </c>
      <c r="H471" s="10">
        <v>1.66</v>
      </c>
    </row>
    <row r="472">
      <c r="A472" s="10">
        <v>912.0</v>
      </c>
      <c r="B472" s="10" t="s">
        <v>2784</v>
      </c>
      <c r="C472" s="10">
        <v>20.0</v>
      </c>
      <c r="D472" s="10">
        <v>7.2</v>
      </c>
      <c r="E472" s="10">
        <v>7.3</v>
      </c>
      <c r="F472" s="10">
        <v>21.07</v>
      </c>
      <c r="G472" s="10">
        <v>18.3</v>
      </c>
      <c r="H472" s="10">
        <v>1.66</v>
      </c>
    </row>
    <row r="473">
      <c r="A473" s="10">
        <v>65.0</v>
      </c>
      <c r="B473" s="10" t="s">
        <v>1770</v>
      </c>
      <c r="C473" s="10">
        <v>21.8</v>
      </c>
      <c r="D473" s="10">
        <v>4.4</v>
      </c>
      <c r="E473" s="10">
        <v>4.1</v>
      </c>
      <c r="F473" s="10">
        <v>9.75</v>
      </c>
      <c r="G473" s="10">
        <v>7.9</v>
      </c>
      <c r="H473" s="10">
        <v>1.65</v>
      </c>
    </row>
    <row r="474">
      <c r="A474" s="10">
        <v>113.0</v>
      </c>
      <c r="B474" s="10" t="s">
        <v>2280</v>
      </c>
      <c r="C474" s="10">
        <v>20.0</v>
      </c>
      <c r="D474" s="10">
        <v>15.9</v>
      </c>
      <c r="E474" s="10">
        <v>16.1</v>
      </c>
      <c r="F474" s="10">
        <v>51.28</v>
      </c>
      <c r="G474" s="10">
        <v>45.1</v>
      </c>
      <c r="H474" s="10">
        <v>1.65</v>
      </c>
    </row>
    <row r="475">
      <c r="A475" s="10">
        <v>254.0</v>
      </c>
      <c r="B475" s="10" t="s">
        <v>2785</v>
      </c>
      <c r="C475" s="10">
        <v>20.0</v>
      </c>
      <c r="D475" s="10">
        <v>12.3</v>
      </c>
      <c r="E475" s="10">
        <v>12.3</v>
      </c>
      <c r="F475" s="10">
        <v>19.81</v>
      </c>
      <c r="G475" s="10">
        <v>18.1</v>
      </c>
      <c r="H475" s="10">
        <v>1.65</v>
      </c>
    </row>
    <row r="476">
      <c r="A476" s="10">
        <v>267.0</v>
      </c>
      <c r="B476" s="10" t="s">
        <v>2786</v>
      </c>
      <c r="C476" s="10">
        <v>22.9</v>
      </c>
      <c r="D476" s="10">
        <v>2.2</v>
      </c>
      <c r="E476" s="10">
        <v>3.3</v>
      </c>
      <c r="F476" s="10">
        <v>21.57</v>
      </c>
      <c r="G476" s="10">
        <v>16.8</v>
      </c>
      <c r="H476" s="10">
        <v>1.65</v>
      </c>
    </row>
    <row r="477">
      <c r="A477" s="10">
        <v>372.0</v>
      </c>
      <c r="B477" s="10" t="s">
        <v>2787</v>
      </c>
      <c r="C477" s="10">
        <v>21.7</v>
      </c>
      <c r="D477" s="10">
        <v>5.2</v>
      </c>
      <c r="E477" s="10">
        <v>5.7</v>
      </c>
      <c r="F477" s="10">
        <v>20.21</v>
      </c>
      <c r="G477" s="10">
        <v>17.2</v>
      </c>
      <c r="H477" s="10">
        <v>1.65</v>
      </c>
    </row>
    <row r="478">
      <c r="A478" s="10">
        <v>470.0</v>
      </c>
      <c r="B478" s="10" t="s">
        <v>2788</v>
      </c>
      <c r="C478" s="10">
        <v>20.78</v>
      </c>
      <c r="D478" s="10">
        <v>2.5</v>
      </c>
      <c r="E478" s="10">
        <v>2.6</v>
      </c>
      <c r="F478" s="10">
        <v>13.76</v>
      </c>
      <c r="G478" s="10">
        <v>10.3</v>
      </c>
      <c r="H478" s="10">
        <v>1.65</v>
      </c>
    </row>
    <row r="479">
      <c r="A479" s="10">
        <v>685.0</v>
      </c>
      <c r="B479" s="10" t="s">
        <v>2789</v>
      </c>
      <c r="C479" s="10">
        <v>23.53</v>
      </c>
      <c r="D479" s="10">
        <v>2.5</v>
      </c>
      <c r="E479" s="10">
        <v>9.8</v>
      </c>
      <c r="F479" s="10">
        <v>19.36</v>
      </c>
      <c r="G479" s="10">
        <v>20.0</v>
      </c>
      <c r="H479" s="10">
        <v>1.65</v>
      </c>
    </row>
    <row r="480">
      <c r="A480" s="10">
        <v>731.0</v>
      </c>
      <c r="B480" s="10" t="s">
        <v>2790</v>
      </c>
      <c r="C480" s="10">
        <v>25.4</v>
      </c>
      <c r="D480" s="10">
        <v>0.6</v>
      </c>
      <c r="E480" s="10">
        <v>75.9</v>
      </c>
      <c r="F480" s="10">
        <v>17.9</v>
      </c>
      <c r="G480" s="10">
        <v>269.9</v>
      </c>
      <c r="H480" s="10">
        <v>1.65</v>
      </c>
    </row>
    <row r="481">
      <c r="A481" s="10">
        <v>754.0</v>
      </c>
      <c r="B481" s="10" t="s">
        <v>2795</v>
      </c>
      <c r="C481" s="10">
        <v>20.0</v>
      </c>
      <c r="D481" s="10">
        <v>4.3</v>
      </c>
      <c r="E481" s="10">
        <v>4.3</v>
      </c>
      <c r="F481" s="10">
        <v>19.01</v>
      </c>
      <c r="G481" s="10">
        <v>15.5</v>
      </c>
      <c r="H481" s="10">
        <v>1.65</v>
      </c>
    </row>
    <row r="482">
      <c r="A482" s="10">
        <v>765.0</v>
      </c>
      <c r="B482" s="10" t="s">
        <v>2796</v>
      </c>
      <c r="C482" s="10">
        <v>20.0</v>
      </c>
      <c r="D482" s="10">
        <v>9.9</v>
      </c>
      <c r="E482" s="10">
        <v>11.3</v>
      </c>
      <c r="F482" s="10">
        <v>29.85</v>
      </c>
      <c r="G482" s="10">
        <v>24.9</v>
      </c>
      <c r="H482" s="10">
        <v>1.65</v>
      </c>
    </row>
    <row r="483">
      <c r="A483" s="10">
        <v>976.0</v>
      </c>
      <c r="B483" s="10" t="s">
        <v>2797</v>
      </c>
      <c r="C483" s="10">
        <v>21.93</v>
      </c>
      <c r="D483" s="10">
        <v>9.2</v>
      </c>
      <c r="E483" s="10">
        <v>10.0</v>
      </c>
      <c r="F483" s="10">
        <v>20.96</v>
      </c>
      <c r="G483" s="10">
        <v>18.1</v>
      </c>
      <c r="H483" s="10">
        <v>1.65</v>
      </c>
    </row>
    <row r="484">
      <c r="A484" s="10">
        <v>988.0</v>
      </c>
      <c r="B484" s="10" t="s">
        <v>2798</v>
      </c>
      <c r="C484" s="10">
        <v>23.28</v>
      </c>
      <c r="D484" s="10">
        <v>22.3</v>
      </c>
      <c r="E484" s="10">
        <v>60.5</v>
      </c>
      <c r="F484" s="10">
        <v>111.73</v>
      </c>
      <c r="G484" s="10">
        <v>105.9</v>
      </c>
      <c r="H484" s="10">
        <v>1.65</v>
      </c>
    </row>
    <row r="485">
      <c r="A485" s="10">
        <v>1021.0</v>
      </c>
      <c r="B485" s="10" t="s">
        <v>2799</v>
      </c>
      <c r="C485" s="10">
        <v>20.76</v>
      </c>
      <c r="D485" s="10">
        <v>2.8</v>
      </c>
      <c r="E485" s="10">
        <v>2.8</v>
      </c>
      <c r="F485" s="10">
        <v>11.14</v>
      </c>
      <c r="G485" s="10">
        <v>9.1</v>
      </c>
      <c r="H485" s="10">
        <v>1.65</v>
      </c>
    </row>
    <row r="486">
      <c r="A486" s="10">
        <v>1074.0</v>
      </c>
      <c r="B486" s="10" t="s">
        <v>2800</v>
      </c>
      <c r="C486" s="10">
        <v>23.02</v>
      </c>
      <c r="D486" s="10">
        <v>2.8</v>
      </c>
      <c r="E486" s="10">
        <v>5.6</v>
      </c>
      <c r="F486" s="10">
        <v>13.72</v>
      </c>
      <c r="G486" s="10">
        <v>12.1</v>
      </c>
      <c r="H486" s="10">
        <v>1.65</v>
      </c>
    </row>
    <row r="487">
      <c r="A487" s="10">
        <v>1156.0</v>
      </c>
      <c r="B487" s="10" t="s">
        <v>2801</v>
      </c>
      <c r="C487" s="10">
        <v>23.49</v>
      </c>
      <c r="D487" s="10">
        <v>1.5</v>
      </c>
      <c r="E487" s="10">
        <v>6.2</v>
      </c>
      <c r="F487" s="10">
        <v>13.55</v>
      </c>
      <c r="G487" s="10">
        <v>11.0</v>
      </c>
      <c r="H487" s="10">
        <v>1.65</v>
      </c>
    </row>
    <row r="488">
      <c r="A488" s="10">
        <v>1.0</v>
      </c>
      <c r="B488" s="10" t="s">
        <v>369</v>
      </c>
      <c r="C488" s="10">
        <v>22.19</v>
      </c>
      <c r="D488" s="10">
        <v>7.3</v>
      </c>
      <c r="E488" s="10">
        <v>8.4</v>
      </c>
      <c r="F488" s="10">
        <v>13.03</v>
      </c>
      <c r="G488" s="10">
        <v>10.8</v>
      </c>
      <c r="H488" s="10">
        <v>1.64</v>
      </c>
    </row>
    <row r="489">
      <c r="A489" s="10">
        <v>102.0</v>
      </c>
      <c r="B489" s="10" t="s">
        <v>2266</v>
      </c>
      <c r="C489" s="10">
        <v>23.82</v>
      </c>
      <c r="D489" s="10">
        <v>3.2</v>
      </c>
      <c r="E489" s="10">
        <v>25.2</v>
      </c>
      <c r="F489" s="10">
        <v>80.13</v>
      </c>
      <c r="G489" s="10">
        <v>96.2</v>
      </c>
      <c r="H489" s="10">
        <v>1.64</v>
      </c>
    </row>
    <row r="490">
      <c r="A490" s="10">
        <v>475.0</v>
      </c>
      <c r="B490" s="10" t="s">
        <v>2803</v>
      </c>
      <c r="C490" s="10">
        <v>21.04</v>
      </c>
      <c r="D490" s="10">
        <v>6.6</v>
      </c>
      <c r="E490" s="10">
        <v>6.7</v>
      </c>
      <c r="F490" s="10">
        <v>19.32</v>
      </c>
      <c r="G490" s="10">
        <v>16.0</v>
      </c>
      <c r="H490" s="10">
        <v>1.64</v>
      </c>
    </row>
    <row r="491">
      <c r="A491" s="10">
        <v>960.0</v>
      </c>
      <c r="B491" s="10" t="s">
        <v>2804</v>
      </c>
      <c r="C491" s="10">
        <v>22.48</v>
      </c>
      <c r="D491" s="10">
        <v>4.9</v>
      </c>
      <c r="E491" s="10">
        <v>5.7</v>
      </c>
      <c r="F491" s="10">
        <v>19.22</v>
      </c>
      <c r="G491" s="10">
        <v>15.2</v>
      </c>
      <c r="H491" s="10">
        <v>1.64</v>
      </c>
    </row>
    <row r="492">
      <c r="A492" s="10">
        <v>147.0</v>
      </c>
      <c r="B492" s="10" t="s">
        <v>2569</v>
      </c>
      <c r="C492" s="10">
        <v>20.92</v>
      </c>
      <c r="D492" s="10">
        <v>18.4</v>
      </c>
      <c r="E492" s="10">
        <v>19.3</v>
      </c>
      <c r="F492" s="10">
        <v>90.54</v>
      </c>
      <c r="G492" s="10">
        <v>78.4</v>
      </c>
      <c r="H492" s="10">
        <v>1.63</v>
      </c>
    </row>
    <row r="493">
      <c r="A493" s="10">
        <v>411.0</v>
      </c>
      <c r="B493" s="10" t="s">
        <v>2805</v>
      </c>
      <c r="C493" s="10">
        <v>23.04</v>
      </c>
      <c r="D493" s="10">
        <v>4.5</v>
      </c>
      <c r="E493" s="10">
        <v>8.6</v>
      </c>
      <c r="F493" s="10">
        <v>20.88</v>
      </c>
      <c r="G493" s="10">
        <v>19.2</v>
      </c>
      <c r="H493" s="10">
        <v>1.63</v>
      </c>
    </row>
    <row r="494">
      <c r="A494" s="10">
        <v>448.0</v>
      </c>
      <c r="B494" s="10" t="s">
        <v>2807</v>
      </c>
      <c r="C494" s="10">
        <v>21.41</v>
      </c>
      <c r="D494" s="10">
        <v>4.6</v>
      </c>
      <c r="E494" s="10">
        <v>4.7</v>
      </c>
      <c r="F494" s="10">
        <v>12.97</v>
      </c>
      <c r="G494" s="10">
        <v>11.1</v>
      </c>
      <c r="H494" s="10">
        <v>1.63</v>
      </c>
    </row>
    <row r="495">
      <c r="A495" s="10">
        <v>556.0</v>
      </c>
      <c r="B495" s="10" t="s">
        <v>2808</v>
      </c>
      <c r="C495" s="10">
        <v>20.0</v>
      </c>
      <c r="D495" s="10">
        <v>7.7</v>
      </c>
      <c r="E495" s="10">
        <v>7.7</v>
      </c>
      <c r="F495" s="10">
        <v>20.72</v>
      </c>
      <c r="G495" s="10">
        <v>17.8</v>
      </c>
      <c r="H495" s="10">
        <v>1.63</v>
      </c>
    </row>
    <row r="496">
      <c r="A496" s="10">
        <v>703.0</v>
      </c>
      <c r="B496" s="10" t="s">
        <v>2810</v>
      </c>
      <c r="C496" s="10">
        <v>23.57</v>
      </c>
      <c r="D496" s="10">
        <v>0.7</v>
      </c>
      <c r="E496" s="10">
        <v>2.1</v>
      </c>
      <c r="F496" s="10">
        <v>10.98</v>
      </c>
      <c r="G496" s="10">
        <v>11.7</v>
      </c>
      <c r="H496" s="10">
        <v>1.63</v>
      </c>
    </row>
    <row r="497">
      <c r="A497" s="10">
        <v>772.0</v>
      </c>
      <c r="B497" s="10" t="s">
        <v>2813</v>
      </c>
      <c r="C497" s="10">
        <v>22.73</v>
      </c>
      <c r="D497" s="10">
        <v>10.2</v>
      </c>
      <c r="E497" s="10">
        <v>14.8</v>
      </c>
      <c r="F497" s="10">
        <v>32.72</v>
      </c>
      <c r="G497" s="10">
        <v>28.8</v>
      </c>
      <c r="H497" s="10">
        <v>1.63</v>
      </c>
    </row>
    <row r="498">
      <c r="A498" s="10">
        <v>862.0</v>
      </c>
      <c r="B498" s="10" t="s">
        <v>2816</v>
      </c>
      <c r="C498" s="10">
        <v>20.0</v>
      </c>
      <c r="D498" s="10">
        <v>3.4</v>
      </c>
      <c r="E498" s="10">
        <v>3.4</v>
      </c>
      <c r="F498" s="10">
        <v>10.1</v>
      </c>
      <c r="G498" s="10">
        <v>10.3</v>
      </c>
      <c r="H498" s="10">
        <v>1.63</v>
      </c>
    </row>
    <row r="499">
      <c r="A499" s="10">
        <v>968.0</v>
      </c>
      <c r="B499" s="10" t="s">
        <v>2817</v>
      </c>
      <c r="C499" s="10">
        <v>23.01</v>
      </c>
      <c r="D499" s="10">
        <v>1.9</v>
      </c>
      <c r="E499" s="10">
        <v>3.3</v>
      </c>
      <c r="F499" s="10">
        <v>14.37</v>
      </c>
      <c r="G499" s="10">
        <v>11.5</v>
      </c>
      <c r="H499" s="10">
        <v>1.63</v>
      </c>
    </row>
    <row r="500">
      <c r="A500" s="10">
        <v>14.0</v>
      </c>
      <c r="B500" s="10" t="s">
        <v>1012</v>
      </c>
      <c r="C500" s="10">
        <v>20.0</v>
      </c>
      <c r="D500" s="10">
        <v>5.3</v>
      </c>
      <c r="E500" s="10">
        <v>5.3</v>
      </c>
      <c r="F500" s="10">
        <v>14.16</v>
      </c>
      <c r="G500" s="10">
        <v>12.7</v>
      </c>
      <c r="H500" s="10">
        <v>1.62</v>
      </c>
    </row>
    <row r="501">
      <c r="A501" s="10">
        <v>36.0</v>
      </c>
      <c r="B501" s="10" t="s">
        <v>1459</v>
      </c>
      <c r="C501" s="10">
        <v>20.3</v>
      </c>
      <c r="D501" s="10">
        <v>13.6</v>
      </c>
      <c r="E501" s="10">
        <v>13.6</v>
      </c>
      <c r="F501" s="10">
        <v>29.7</v>
      </c>
      <c r="G501" s="10">
        <v>25.2</v>
      </c>
      <c r="H501" s="10">
        <v>1.62</v>
      </c>
    </row>
    <row r="502">
      <c r="A502" s="10">
        <v>329.0</v>
      </c>
      <c r="B502" s="10" t="s">
        <v>2819</v>
      </c>
      <c r="C502" s="10">
        <v>23.31</v>
      </c>
      <c r="D502" s="10">
        <v>4.2</v>
      </c>
      <c r="E502" s="10">
        <v>11.2</v>
      </c>
      <c r="F502" s="10">
        <v>28.12</v>
      </c>
      <c r="G502" s="10">
        <v>28.0</v>
      </c>
      <c r="H502" s="10">
        <v>1.62</v>
      </c>
    </row>
    <row r="503">
      <c r="A503" s="10">
        <v>348.0</v>
      </c>
      <c r="B503" s="10" t="s">
        <v>2820</v>
      </c>
      <c r="C503" s="10">
        <v>21.32</v>
      </c>
      <c r="D503" s="10">
        <v>9.0</v>
      </c>
      <c r="E503" s="10">
        <v>9.3</v>
      </c>
      <c r="F503" s="10">
        <v>17.98</v>
      </c>
      <c r="G503" s="10">
        <v>16.2</v>
      </c>
      <c r="H503" s="10">
        <v>1.62</v>
      </c>
    </row>
    <row r="504">
      <c r="A504" s="10">
        <v>418.0</v>
      </c>
      <c r="B504" s="10" t="s">
        <v>2822</v>
      </c>
      <c r="C504" s="10">
        <v>21.11</v>
      </c>
      <c r="D504" s="10">
        <v>6.7</v>
      </c>
      <c r="E504" s="10">
        <v>6.8</v>
      </c>
      <c r="F504" s="10">
        <v>13.03</v>
      </c>
      <c r="G504" s="10">
        <v>11.5</v>
      </c>
      <c r="H504" s="10">
        <v>1.62</v>
      </c>
    </row>
    <row r="505">
      <c r="A505" s="10">
        <v>511.0</v>
      </c>
      <c r="B505" s="10" t="s">
        <v>2823</v>
      </c>
      <c r="C505" s="10">
        <v>22.2</v>
      </c>
      <c r="D505" s="10">
        <v>2.9</v>
      </c>
      <c r="E505" s="10">
        <v>3.1</v>
      </c>
      <c r="F505" s="10">
        <v>12.15</v>
      </c>
      <c r="G505" s="10">
        <v>10.0</v>
      </c>
      <c r="H505" s="10">
        <v>1.62</v>
      </c>
    </row>
    <row r="506">
      <c r="A506" s="10">
        <v>542.0</v>
      </c>
      <c r="B506" s="10" t="s">
        <v>2825</v>
      </c>
      <c r="C506" s="10">
        <v>20.48</v>
      </c>
      <c r="D506" s="10">
        <v>10.3</v>
      </c>
      <c r="E506" s="10">
        <v>10.4</v>
      </c>
      <c r="F506" s="10">
        <v>19.57</v>
      </c>
      <c r="G506" s="10">
        <v>16.8</v>
      </c>
      <c r="H506" s="10">
        <v>1.62</v>
      </c>
    </row>
    <row r="507">
      <c r="A507" s="10">
        <v>573.0</v>
      </c>
      <c r="B507" s="10" t="s">
        <v>2826</v>
      </c>
      <c r="C507" s="10">
        <v>22.48</v>
      </c>
      <c r="D507" s="10">
        <v>5.3</v>
      </c>
      <c r="E507" s="10">
        <v>6.7</v>
      </c>
      <c r="F507" s="10">
        <v>24.48</v>
      </c>
      <c r="G507" s="10">
        <v>21.1</v>
      </c>
      <c r="H507" s="10">
        <v>1.62</v>
      </c>
    </row>
    <row r="508">
      <c r="A508" s="10">
        <v>624.0</v>
      </c>
      <c r="B508" s="10" t="s">
        <v>2828</v>
      </c>
      <c r="C508" s="10">
        <v>20.0</v>
      </c>
      <c r="D508" s="10">
        <v>5.8</v>
      </c>
      <c r="E508" s="10">
        <v>5.6</v>
      </c>
      <c r="F508" s="10">
        <v>15.79</v>
      </c>
      <c r="G508" s="10">
        <v>12.9</v>
      </c>
      <c r="H508" s="10">
        <v>1.62</v>
      </c>
    </row>
    <row r="509">
      <c r="A509" s="10">
        <v>688.0</v>
      </c>
      <c r="B509" s="10" t="s">
        <v>2829</v>
      </c>
      <c r="C509" s="10">
        <v>21.96</v>
      </c>
      <c r="D509" s="10">
        <v>5.0</v>
      </c>
      <c r="E509" s="10">
        <v>5.2</v>
      </c>
      <c r="F509" s="10">
        <v>19.17</v>
      </c>
      <c r="G509" s="10">
        <v>15.4</v>
      </c>
      <c r="H509" s="10">
        <v>1.62</v>
      </c>
    </row>
    <row r="510">
      <c r="A510" s="10">
        <v>773.0</v>
      </c>
      <c r="B510" s="10" t="s">
        <v>2831</v>
      </c>
      <c r="C510" s="10">
        <v>23.32</v>
      </c>
      <c r="D510" s="10">
        <v>4.9</v>
      </c>
      <c r="E510" s="10">
        <v>12.1</v>
      </c>
      <c r="F510" s="10">
        <v>23.39</v>
      </c>
      <c r="G510" s="10">
        <v>51.1</v>
      </c>
      <c r="H510" s="10">
        <v>1.62</v>
      </c>
    </row>
    <row r="511">
      <c r="A511" s="10">
        <v>1114.0</v>
      </c>
      <c r="B511" s="10" t="s">
        <v>2833</v>
      </c>
      <c r="C511" s="10">
        <v>20.7</v>
      </c>
      <c r="D511" s="10">
        <v>12.5</v>
      </c>
      <c r="E511" s="10">
        <v>12.6</v>
      </c>
      <c r="F511" s="10">
        <v>42.69</v>
      </c>
      <c r="G511" s="10">
        <v>37.1</v>
      </c>
      <c r="H511" s="10">
        <v>1.62</v>
      </c>
    </row>
    <row r="512">
      <c r="A512" s="10">
        <v>205.0</v>
      </c>
      <c r="B512" s="10" t="s">
        <v>2827</v>
      </c>
      <c r="C512" s="10">
        <v>22.48</v>
      </c>
      <c r="D512" s="10">
        <v>5.3</v>
      </c>
      <c r="E512" s="10">
        <v>6.5</v>
      </c>
      <c r="F512" s="10">
        <v>25.16</v>
      </c>
      <c r="G512" s="10">
        <v>21.1</v>
      </c>
      <c r="H512" s="10">
        <v>1.61</v>
      </c>
    </row>
    <row r="513">
      <c r="A513" s="10">
        <v>442.0</v>
      </c>
      <c r="B513" s="10" t="s">
        <v>2834</v>
      </c>
      <c r="C513" s="10">
        <v>23.59</v>
      </c>
      <c r="D513" s="10">
        <v>0.9</v>
      </c>
      <c r="E513" s="10">
        <v>4.2</v>
      </c>
      <c r="F513" s="10">
        <v>12.87</v>
      </c>
      <c r="G513" s="10">
        <v>14.1</v>
      </c>
      <c r="H513" s="10">
        <v>1.61</v>
      </c>
    </row>
    <row r="514">
      <c r="A514" s="10">
        <v>457.0</v>
      </c>
      <c r="B514" s="10" t="s">
        <v>2837</v>
      </c>
      <c r="C514" s="10">
        <v>22.4</v>
      </c>
      <c r="D514" s="10">
        <v>3.4</v>
      </c>
      <c r="E514" s="10">
        <v>4.0</v>
      </c>
      <c r="F514" s="10">
        <v>8.83</v>
      </c>
      <c r="G514" s="10">
        <v>8.3</v>
      </c>
      <c r="H514" s="10">
        <v>1.61</v>
      </c>
    </row>
    <row r="515">
      <c r="A515" s="10">
        <v>489.0</v>
      </c>
      <c r="B515" s="10" t="s">
        <v>2839</v>
      </c>
      <c r="C515" s="10">
        <v>23.43</v>
      </c>
      <c r="D515" s="10">
        <v>3.1</v>
      </c>
      <c r="E515" s="10">
        <v>10.3</v>
      </c>
      <c r="F515" s="10">
        <v>35.35</v>
      </c>
      <c r="G515" s="10">
        <v>35.0</v>
      </c>
      <c r="H515" s="10">
        <v>1.61</v>
      </c>
    </row>
    <row r="516">
      <c r="A516" s="10">
        <v>525.0</v>
      </c>
      <c r="B516" s="10" t="s">
        <v>2840</v>
      </c>
      <c r="C516" s="10">
        <v>20.0</v>
      </c>
      <c r="D516" s="10">
        <v>3.6</v>
      </c>
      <c r="E516" s="10">
        <v>3.6</v>
      </c>
      <c r="F516" s="10">
        <v>9.49</v>
      </c>
      <c r="G516" s="10">
        <v>7.8</v>
      </c>
      <c r="H516" s="10">
        <v>1.61</v>
      </c>
    </row>
    <row r="517">
      <c r="A517" s="10">
        <v>700.0</v>
      </c>
      <c r="B517" s="10" t="s">
        <v>2841</v>
      </c>
      <c r="C517" s="10">
        <v>23.34</v>
      </c>
      <c r="D517" s="10">
        <v>1.5</v>
      </c>
      <c r="E517" s="10">
        <v>4.1</v>
      </c>
      <c r="F517" s="10">
        <v>9.93</v>
      </c>
      <c r="G517" s="10">
        <v>9.0</v>
      </c>
      <c r="H517" s="10">
        <v>1.61</v>
      </c>
    </row>
    <row r="518">
      <c r="A518" s="10">
        <v>779.0</v>
      </c>
      <c r="B518" s="10" t="s">
        <v>2842</v>
      </c>
      <c r="C518" s="10">
        <v>20.0</v>
      </c>
      <c r="D518" s="10">
        <v>7.3</v>
      </c>
      <c r="E518" s="10">
        <v>7.3</v>
      </c>
      <c r="F518" s="10">
        <v>7.85</v>
      </c>
      <c r="G518" s="10">
        <v>7.4</v>
      </c>
      <c r="H518" s="10">
        <v>1.61</v>
      </c>
    </row>
    <row r="519">
      <c r="A519" s="10">
        <v>971.0</v>
      </c>
      <c r="B519" s="10" t="s">
        <v>2843</v>
      </c>
      <c r="C519" s="10">
        <v>22.43</v>
      </c>
      <c r="D519" s="10">
        <v>3.5</v>
      </c>
      <c r="E519" s="10">
        <v>4.1</v>
      </c>
      <c r="F519" s="10">
        <v>18.25</v>
      </c>
      <c r="G519" s="10">
        <v>15.1</v>
      </c>
      <c r="H519" s="10">
        <v>1.61</v>
      </c>
    </row>
    <row r="520">
      <c r="A520" s="10">
        <v>1016.0</v>
      </c>
      <c r="B520" s="10" t="s">
        <v>2844</v>
      </c>
      <c r="C520" s="10">
        <v>22.15</v>
      </c>
      <c r="D520" s="10">
        <v>8.5</v>
      </c>
      <c r="E520" s="10">
        <v>9.2</v>
      </c>
      <c r="F520" s="10">
        <v>24.22</v>
      </c>
      <c r="G520" s="10">
        <v>20.6</v>
      </c>
      <c r="H520" s="10">
        <v>1.61</v>
      </c>
    </row>
    <row r="521">
      <c r="A521" s="10">
        <v>55.0</v>
      </c>
      <c r="B521" s="10" t="s">
        <v>1755</v>
      </c>
      <c r="C521" s="10">
        <v>23.56</v>
      </c>
      <c r="D521" s="10">
        <v>1.0</v>
      </c>
      <c r="E521" s="10">
        <v>4.1</v>
      </c>
      <c r="F521" s="10">
        <v>10.48</v>
      </c>
      <c r="G521" s="10">
        <v>10.5</v>
      </c>
      <c r="H521" s="10">
        <v>1.6</v>
      </c>
    </row>
    <row r="522">
      <c r="A522" s="10">
        <v>252.0</v>
      </c>
      <c r="B522" s="10" t="s">
        <v>2845</v>
      </c>
      <c r="C522" s="10">
        <v>21.04</v>
      </c>
      <c r="D522" s="10">
        <v>5.7</v>
      </c>
      <c r="E522" s="10">
        <v>5.8</v>
      </c>
      <c r="F522" s="10">
        <v>15.31</v>
      </c>
      <c r="G522" s="10">
        <v>12.7</v>
      </c>
      <c r="H522" s="10">
        <v>1.6</v>
      </c>
    </row>
    <row r="523">
      <c r="A523" s="10">
        <v>426.0</v>
      </c>
      <c r="B523" s="10" t="s">
        <v>2847</v>
      </c>
      <c r="C523" s="10">
        <v>23.8</v>
      </c>
      <c r="D523" s="10">
        <v>0.7</v>
      </c>
      <c r="E523" s="10">
        <v>5.3</v>
      </c>
      <c r="F523" s="10">
        <v>16.06</v>
      </c>
      <c r="G523" s="10">
        <v>19.7</v>
      </c>
      <c r="H523" s="10">
        <v>1.6</v>
      </c>
    </row>
    <row r="524">
      <c r="A524" s="10">
        <v>453.0</v>
      </c>
      <c r="B524" s="10" t="s">
        <v>2848</v>
      </c>
      <c r="C524" s="10">
        <v>22.81</v>
      </c>
      <c r="D524" s="10">
        <v>12.9</v>
      </c>
      <c r="E524" s="10">
        <v>19.9</v>
      </c>
      <c r="F524" s="10">
        <v>40.82</v>
      </c>
      <c r="G524" s="10">
        <v>36.0</v>
      </c>
      <c r="H524" s="10">
        <v>1.6</v>
      </c>
    </row>
    <row r="525">
      <c r="A525" s="10">
        <v>466.0</v>
      </c>
      <c r="B525" s="10" t="s">
        <v>2849</v>
      </c>
      <c r="C525" s="10">
        <v>20.0</v>
      </c>
      <c r="D525" s="10">
        <v>6.1</v>
      </c>
      <c r="E525" s="10">
        <v>6.1</v>
      </c>
      <c r="F525" s="10">
        <v>13.27</v>
      </c>
      <c r="G525" s="10">
        <v>11.4</v>
      </c>
      <c r="H525" s="10">
        <v>1.6</v>
      </c>
    </row>
    <row r="526">
      <c r="A526" s="10">
        <v>595.0</v>
      </c>
      <c r="B526" s="10" t="s">
        <v>2851</v>
      </c>
      <c r="C526" s="10">
        <v>20.0</v>
      </c>
      <c r="D526" s="10">
        <v>94.6</v>
      </c>
      <c r="E526" s="10">
        <v>156.6</v>
      </c>
      <c r="F526" s="10">
        <v>538.93</v>
      </c>
      <c r="G526" s="10">
        <v>458.1</v>
      </c>
      <c r="H526" s="10">
        <v>1.6</v>
      </c>
    </row>
    <row r="527">
      <c r="A527" s="10">
        <v>778.0</v>
      </c>
      <c r="B527" s="10" t="s">
        <v>2853</v>
      </c>
      <c r="C527" s="10">
        <v>23.49</v>
      </c>
      <c r="D527" s="10">
        <v>1.0</v>
      </c>
      <c r="E527" s="10">
        <v>3.6</v>
      </c>
      <c r="F527" s="10">
        <v>13.94</v>
      </c>
      <c r="G527" s="10">
        <v>13.8</v>
      </c>
      <c r="H527" s="10">
        <v>1.6</v>
      </c>
    </row>
    <row r="528">
      <c r="A528" s="10">
        <v>801.0</v>
      </c>
      <c r="B528" s="10" t="s">
        <v>2854</v>
      </c>
      <c r="C528" s="10">
        <v>20.0</v>
      </c>
      <c r="D528" s="10">
        <v>5.3</v>
      </c>
      <c r="E528" s="10">
        <v>5.4</v>
      </c>
      <c r="F528" s="10">
        <v>21.36</v>
      </c>
      <c r="G528" s="10">
        <v>18.7</v>
      </c>
      <c r="H528" s="10">
        <v>1.6</v>
      </c>
    </row>
    <row r="529">
      <c r="A529" s="10">
        <v>651.0</v>
      </c>
      <c r="B529" s="10" t="s">
        <v>2856</v>
      </c>
      <c r="C529" s="10">
        <v>20.78</v>
      </c>
      <c r="D529" s="10">
        <v>6.9</v>
      </c>
      <c r="E529" s="10">
        <v>9.7</v>
      </c>
      <c r="F529" s="10">
        <v>17.18</v>
      </c>
      <c r="G529" s="10">
        <v>14.7</v>
      </c>
      <c r="H529" s="10">
        <v>1.59</v>
      </c>
    </row>
    <row r="530">
      <c r="A530" s="10">
        <v>1130.0</v>
      </c>
      <c r="B530" s="10" t="s">
        <v>2857</v>
      </c>
      <c r="C530" s="10">
        <v>23.24</v>
      </c>
      <c r="D530" s="10">
        <v>1.9</v>
      </c>
      <c r="E530" s="10">
        <v>4.7</v>
      </c>
      <c r="F530" s="10">
        <v>12.83</v>
      </c>
      <c r="G530" s="10">
        <v>12.1</v>
      </c>
      <c r="H530" s="10">
        <v>1.59</v>
      </c>
    </row>
    <row r="531">
      <c r="A531" s="10">
        <v>1172.0</v>
      </c>
      <c r="B531" s="10" t="s">
        <v>2858</v>
      </c>
      <c r="C531" s="10">
        <v>20.0</v>
      </c>
      <c r="D531" s="10">
        <v>37.6</v>
      </c>
      <c r="E531" s="10">
        <v>40.5</v>
      </c>
      <c r="F531" s="10">
        <v>102.57</v>
      </c>
      <c r="G531" s="10">
        <v>87.5</v>
      </c>
      <c r="H531" s="10">
        <v>1.59</v>
      </c>
    </row>
    <row r="532">
      <c r="A532" s="10">
        <v>1210.0</v>
      </c>
      <c r="B532" s="10" t="s">
        <v>2859</v>
      </c>
      <c r="C532" s="10">
        <v>23.16</v>
      </c>
      <c r="D532" s="10">
        <v>3.5</v>
      </c>
      <c r="E532" s="10">
        <v>6.1</v>
      </c>
      <c r="F532" s="10">
        <v>14.21</v>
      </c>
      <c r="G532" s="10">
        <v>12.2</v>
      </c>
      <c r="H532" s="10">
        <v>1.59</v>
      </c>
    </row>
    <row r="533">
      <c r="A533" s="10">
        <v>37.0</v>
      </c>
      <c r="B533" s="10" t="s">
        <v>1463</v>
      </c>
      <c r="C533" s="10">
        <v>22.81</v>
      </c>
      <c r="D533" s="10">
        <v>2.0</v>
      </c>
      <c r="E533" s="10">
        <v>3.1</v>
      </c>
      <c r="F533" s="10">
        <v>8.21</v>
      </c>
      <c r="G533" s="10">
        <v>8.3</v>
      </c>
      <c r="H533" s="10">
        <v>1.58</v>
      </c>
    </row>
    <row r="534">
      <c r="A534" s="10">
        <v>142.0</v>
      </c>
      <c r="B534" s="10" t="s">
        <v>2557</v>
      </c>
      <c r="C534" s="10">
        <v>23.56</v>
      </c>
      <c r="D534" s="10">
        <v>0.7</v>
      </c>
      <c r="E534" s="10">
        <v>3.1</v>
      </c>
      <c r="F534" s="10">
        <v>12.16</v>
      </c>
      <c r="G534" s="10">
        <v>11.5</v>
      </c>
      <c r="H534" s="10">
        <v>1.58</v>
      </c>
    </row>
    <row r="535">
      <c r="A535" s="10">
        <v>440.0</v>
      </c>
      <c r="B535" s="10" t="s">
        <v>2860</v>
      </c>
      <c r="C535" s="10">
        <v>25.41</v>
      </c>
      <c r="D535" s="10">
        <v>0.4</v>
      </c>
      <c r="E535" s="10">
        <v>26.9</v>
      </c>
      <c r="F535" s="10">
        <v>20.47</v>
      </c>
      <c r="G535" s="10">
        <v>110.8</v>
      </c>
      <c r="H535" s="10">
        <v>1.58</v>
      </c>
    </row>
    <row r="536">
      <c r="A536" s="10">
        <v>513.0</v>
      </c>
      <c r="B536" s="10" t="s">
        <v>2861</v>
      </c>
      <c r="C536" s="10">
        <v>23.27</v>
      </c>
      <c r="D536" s="10">
        <v>2.2</v>
      </c>
      <c r="E536" s="10">
        <v>5.5</v>
      </c>
      <c r="F536" s="10">
        <v>12.88</v>
      </c>
      <c r="G536" s="10">
        <v>12.8</v>
      </c>
      <c r="H536" s="10">
        <v>1.58</v>
      </c>
    </row>
    <row r="537">
      <c r="A537" s="10">
        <v>715.0</v>
      </c>
      <c r="B537" s="10" t="s">
        <v>2863</v>
      </c>
      <c r="C537" s="10">
        <v>20.0</v>
      </c>
      <c r="D537" s="10">
        <v>3.0</v>
      </c>
      <c r="E537" s="10">
        <v>3.0</v>
      </c>
      <c r="F537" s="10">
        <v>7.11</v>
      </c>
      <c r="G537" s="10">
        <v>6.1</v>
      </c>
      <c r="H537" s="10">
        <v>1.58</v>
      </c>
    </row>
    <row r="538">
      <c r="A538" s="10">
        <v>723.0</v>
      </c>
      <c r="B538" s="10" t="s">
        <v>2864</v>
      </c>
      <c r="C538" s="10">
        <v>22.56</v>
      </c>
      <c r="D538" s="10">
        <v>5.8</v>
      </c>
      <c r="E538" s="10">
        <v>7.7</v>
      </c>
      <c r="F538" s="10">
        <v>19.21</v>
      </c>
      <c r="G538" s="10">
        <v>16.8</v>
      </c>
      <c r="H538" s="10">
        <v>1.58</v>
      </c>
    </row>
    <row r="539">
      <c r="A539" s="10">
        <v>770.0</v>
      </c>
      <c r="B539" s="10" t="s">
        <v>2866</v>
      </c>
      <c r="C539" s="10">
        <v>20.0</v>
      </c>
      <c r="D539" s="10">
        <v>4.2</v>
      </c>
      <c r="E539" s="10">
        <v>4.2</v>
      </c>
      <c r="F539" s="10">
        <v>8.32</v>
      </c>
      <c r="G539" s="10">
        <v>7.0</v>
      </c>
      <c r="H539" s="10">
        <v>1.58</v>
      </c>
    </row>
    <row r="540">
      <c r="A540" s="10">
        <v>1009.0</v>
      </c>
      <c r="B540" s="10" t="s">
        <v>2867</v>
      </c>
      <c r="C540" s="10">
        <v>20.0</v>
      </c>
      <c r="D540" s="10">
        <v>1.7</v>
      </c>
      <c r="E540" s="10">
        <v>1.7</v>
      </c>
      <c r="F540" s="10">
        <v>10.96</v>
      </c>
      <c r="G540" s="10">
        <v>9.2</v>
      </c>
      <c r="H540" s="10">
        <v>1.58</v>
      </c>
    </row>
    <row r="541">
      <c r="A541" s="10">
        <v>18.0</v>
      </c>
      <c r="B541" s="10" t="s">
        <v>1017</v>
      </c>
      <c r="C541" s="10">
        <v>22.0</v>
      </c>
      <c r="D541" s="10">
        <v>6.7</v>
      </c>
      <c r="E541" s="10">
        <v>7.4</v>
      </c>
      <c r="F541" s="10">
        <v>14.11</v>
      </c>
      <c r="G541" s="10">
        <v>11.8</v>
      </c>
      <c r="H541" s="10">
        <v>1.57</v>
      </c>
    </row>
    <row r="542">
      <c r="A542" s="10">
        <v>134.0</v>
      </c>
      <c r="B542" s="10" t="s">
        <v>2465</v>
      </c>
      <c r="C542" s="10">
        <v>20.92</v>
      </c>
      <c r="D542" s="10">
        <v>13.8</v>
      </c>
      <c r="E542" s="10">
        <v>13.9</v>
      </c>
      <c r="F542" s="10">
        <v>31.9</v>
      </c>
      <c r="G542" s="10">
        <v>26.8</v>
      </c>
      <c r="H542" s="10">
        <v>1.57</v>
      </c>
    </row>
    <row r="543">
      <c r="A543" s="10">
        <v>145.0</v>
      </c>
      <c r="B543" s="10" t="s">
        <v>2565</v>
      </c>
      <c r="C543" s="10">
        <v>22.81</v>
      </c>
      <c r="D543" s="10">
        <v>1.8</v>
      </c>
      <c r="E543" s="10">
        <v>2.5</v>
      </c>
      <c r="F543" s="10">
        <v>8.43</v>
      </c>
      <c r="G543" s="10">
        <v>7.2</v>
      </c>
      <c r="H543" s="10">
        <v>1.57</v>
      </c>
    </row>
    <row r="544">
      <c r="A544" s="10">
        <v>207.0</v>
      </c>
      <c r="B544" s="10" t="s">
        <v>2830</v>
      </c>
      <c r="C544" s="10">
        <v>20.0</v>
      </c>
      <c r="D544" s="10">
        <v>2.2</v>
      </c>
      <c r="E544" s="10">
        <v>2.2</v>
      </c>
      <c r="F544" s="10">
        <v>10.8</v>
      </c>
      <c r="G544" s="10">
        <v>9.2</v>
      </c>
      <c r="H544" s="10">
        <v>1.57</v>
      </c>
    </row>
    <row r="545">
      <c r="A545" s="10">
        <v>487.0</v>
      </c>
      <c r="B545" s="10" t="s">
        <v>2871</v>
      </c>
      <c r="C545" s="10">
        <v>20.0</v>
      </c>
      <c r="D545" s="10">
        <v>2.2</v>
      </c>
      <c r="E545" s="10">
        <v>2.2</v>
      </c>
      <c r="F545" s="10">
        <v>8.85</v>
      </c>
      <c r="G545" s="10">
        <v>7.2</v>
      </c>
      <c r="H545" s="10">
        <v>1.57</v>
      </c>
    </row>
    <row r="546">
      <c r="A546" s="10">
        <v>530.0</v>
      </c>
      <c r="B546" s="10" t="s">
        <v>2872</v>
      </c>
      <c r="C546" s="10">
        <v>20.0</v>
      </c>
      <c r="D546" s="10">
        <v>27.5</v>
      </c>
      <c r="E546" s="10">
        <v>30.7</v>
      </c>
      <c r="F546" s="10">
        <v>118.34</v>
      </c>
      <c r="G546" s="10">
        <v>99.7</v>
      </c>
      <c r="H546" s="10">
        <v>1.57</v>
      </c>
    </row>
    <row r="547">
      <c r="A547" s="10">
        <v>534.0</v>
      </c>
      <c r="B547" s="10" t="s">
        <v>2873</v>
      </c>
      <c r="C547" s="10">
        <v>22.73</v>
      </c>
      <c r="D547" s="10">
        <v>1.7</v>
      </c>
      <c r="E547" s="10">
        <v>2.4</v>
      </c>
      <c r="F547" s="10">
        <v>11.63</v>
      </c>
      <c r="G547" s="10">
        <v>8.6</v>
      </c>
      <c r="H547" s="10">
        <v>1.57</v>
      </c>
    </row>
    <row r="548">
      <c r="A548" s="10">
        <v>615.0</v>
      </c>
      <c r="B548" s="10" t="s">
        <v>2874</v>
      </c>
      <c r="C548" s="10">
        <v>23.52</v>
      </c>
      <c r="D548" s="10">
        <v>20.4</v>
      </c>
      <c r="E548" s="10">
        <v>71.7</v>
      </c>
      <c r="F548" s="10">
        <v>277.38</v>
      </c>
      <c r="G548" s="10">
        <v>282.7</v>
      </c>
      <c r="H548" s="10">
        <v>1.57</v>
      </c>
    </row>
    <row r="549">
      <c r="A549" s="10">
        <v>713.0</v>
      </c>
      <c r="B549" s="10" t="s">
        <v>2875</v>
      </c>
      <c r="C549" s="10">
        <v>20.0</v>
      </c>
      <c r="D549" s="10">
        <v>7.7</v>
      </c>
      <c r="E549" s="10">
        <v>7.7</v>
      </c>
      <c r="F549" s="10">
        <v>18.13</v>
      </c>
      <c r="G549" s="10">
        <v>15.7</v>
      </c>
      <c r="H549" s="10">
        <v>1.57</v>
      </c>
    </row>
    <row r="550">
      <c r="A550" s="10">
        <v>755.0</v>
      </c>
      <c r="B550" s="10" t="s">
        <v>2876</v>
      </c>
      <c r="C550" s="10">
        <v>22.18</v>
      </c>
      <c r="D550" s="10">
        <v>3.9</v>
      </c>
      <c r="E550" s="10">
        <v>4.3</v>
      </c>
      <c r="F550" s="10">
        <v>15.67</v>
      </c>
      <c r="G550" s="10">
        <v>14.2</v>
      </c>
      <c r="H550" s="10">
        <v>1.57</v>
      </c>
    </row>
    <row r="551">
      <c r="A551" s="10">
        <v>880.0</v>
      </c>
      <c r="B551" s="10" t="s">
        <v>2878</v>
      </c>
      <c r="C551" s="10">
        <v>20.0</v>
      </c>
      <c r="D551" s="10">
        <v>2.8</v>
      </c>
      <c r="E551" s="10">
        <v>2.8</v>
      </c>
      <c r="F551" s="10">
        <v>13.18</v>
      </c>
      <c r="G551" s="10">
        <v>11.7</v>
      </c>
      <c r="H551" s="10">
        <v>1.57</v>
      </c>
    </row>
    <row r="552">
      <c r="A552" s="10">
        <v>1177.0</v>
      </c>
      <c r="B552" s="10" t="s">
        <v>2879</v>
      </c>
      <c r="C552" s="10">
        <v>23.76</v>
      </c>
      <c r="D552" s="10">
        <v>0.9</v>
      </c>
      <c r="E552" s="10">
        <v>6.4</v>
      </c>
      <c r="F552" s="10">
        <v>19.2</v>
      </c>
      <c r="G552" s="10">
        <v>23.0</v>
      </c>
      <c r="H552" s="10">
        <v>1.57</v>
      </c>
    </row>
    <row r="553">
      <c r="A553" s="10">
        <v>1185.0</v>
      </c>
      <c r="B553" s="10" t="s">
        <v>2880</v>
      </c>
      <c r="C553" s="10">
        <v>20.0</v>
      </c>
      <c r="D553" s="10">
        <v>2.8</v>
      </c>
      <c r="E553" s="10">
        <v>2.8</v>
      </c>
      <c r="F553" s="10">
        <v>15.0</v>
      </c>
      <c r="G553" s="10">
        <v>13.1</v>
      </c>
      <c r="H553" s="10">
        <v>1.57</v>
      </c>
    </row>
    <row r="554">
      <c r="A554" s="10">
        <v>31.0</v>
      </c>
      <c r="B554" s="10" t="s">
        <v>1235</v>
      </c>
      <c r="C554" s="10">
        <v>22.91</v>
      </c>
      <c r="D554" s="10">
        <v>1.5</v>
      </c>
      <c r="E554" s="10">
        <v>2.4</v>
      </c>
      <c r="F554" s="10">
        <v>8.95</v>
      </c>
      <c r="G554" s="10">
        <v>7.9</v>
      </c>
      <c r="H554" s="10">
        <v>1.56</v>
      </c>
    </row>
    <row r="555">
      <c r="A555" s="10">
        <v>87.0</v>
      </c>
      <c r="B555" s="10" t="s">
        <v>2042</v>
      </c>
      <c r="C555" s="10">
        <v>23.76</v>
      </c>
      <c r="D555" s="10">
        <v>3.8</v>
      </c>
      <c r="E555" s="10">
        <v>32.4</v>
      </c>
      <c r="F555" s="10">
        <v>68.66</v>
      </c>
      <c r="G555" s="10">
        <v>85.9</v>
      </c>
      <c r="H555" s="10">
        <v>1.56</v>
      </c>
    </row>
    <row r="556">
      <c r="A556" s="10">
        <v>446.0</v>
      </c>
      <c r="B556" s="10" t="s">
        <v>2884</v>
      </c>
      <c r="C556" s="10">
        <v>23.52</v>
      </c>
      <c r="D556" s="10">
        <v>2.2</v>
      </c>
      <c r="E556" s="10">
        <v>8.8</v>
      </c>
      <c r="F556" s="10">
        <v>16.0</v>
      </c>
      <c r="G556" s="10">
        <v>17.5</v>
      </c>
      <c r="H556" s="10">
        <v>1.56</v>
      </c>
    </row>
    <row r="557">
      <c r="A557" s="10">
        <v>497.0</v>
      </c>
      <c r="B557" s="10" t="s">
        <v>2885</v>
      </c>
      <c r="C557" s="10">
        <v>20.95</v>
      </c>
      <c r="D557" s="10">
        <v>36.9</v>
      </c>
      <c r="E557" s="10">
        <v>37.2</v>
      </c>
      <c r="F557" s="10">
        <v>109.94</v>
      </c>
      <c r="G557" s="10">
        <v>93.3</v>
      </c>
      <c r="H557" s="10">
        <v>1.56</v>
      </c>
    </row>
    <row r="558">
      <c r="A558" s="10">
        <v>503.0</v>
      </c>
      <c r="B558" s="10" t="s">
        <v>2888</v>
      </c>
      <c r="C558" s="10">
        <v>22.85</v>
      </c>
      <c r="D558" s="10">
        <v>2.3</v>
      </c>
      <c r="E558" s="10">
        <v>3.6</v>
      </c>
      <c r="F558" s="10">
        <v>15.59</v>
      </c>
      <c r="G558" s="10">
        <v>13.5</v>
      </c>
      <c r="H558" s="10">
        <v>1.56</v>
      </c>
    </row>
    <row r="559">
      <c r="A559" s="10">
        <v>532.0</v>
      </c>
      <c r="B559" s="10" t="s">
        <v>2889</v>
      </c>
      <c r="C559" s="10">
        <v>20.0</v>
      </c>
      <c r="D559" s="10">
        <v>2.6</v>
      </c>
      <c r="E559" s="10">
        <v>2.6</v>
      </c>
      <c r="F559" s="10">
        <v>12.39</v>
      </c>
      <c r="G559" s="10">
        <v>9.4</v>
      </c>
      <c r="H559" s="10">
        <v>1.56</v>
      </c>
    </row>
    <row r="560">
      <c r="A560" s="10">
        <v>555.0</v>
      </c>
      <c r="B560" s="10" t="s">
        <v>2891</v>
      </c>
      <c r="C560" s="10">
        <v>23.06</v>
      </c>
      <c r="D560" s="10">
        <v>2.2</v>
      </c>
      <c r="E560" s="10">
        <v>3.3</v>
      </c>
      <c r="F560" s="10">
        <v>5.63</v>
      </c>
      <c r="G560" s="10">
        <v>5.1</v>
      </c>
      <c r="H560" s="10">
        <v>1.56</v>
      </c>
    </row>
    <row r="561">
      <c r="A561" s="10">
        <v>562.0</v>
      </c>
      <c r="B561" s="10" t="s">
        <v>2892</v>
      </c>
      <c r="C561" s="10">
        <v>20.0</v>
      </c>
      <c r="D561" s="10">
        <v>4.0</v>
      </c>
      <c r="E561" s="10">
        <v>4.0</v>
      </c>
      <c r="F561" s="10">
        <v>13.79</v>
      </c>
      <c r="G561" s="10">
        <v>11.9</v>
      </c>
      <c r="H561" s="10">
        <v>1.56</v>
      </c>
    </row>
    <row r="562">
      <c r="A562" s="10">
        <v>894.0</v>
      </c>
      <c r="B562" s="10" t="s">
        <v>2893</v>
      </c>
      <c r="C562" s="10">
        <v>21.92</v>
      </c>
      <c r="D562" s="10">
        <v>1.9</v>
      </c>
      <c r="E562" s="10">
        <v>2.0</v>
      </c>
      <c r="F562" s="10">
        <v>16.34</v>
      </c>
      <c r="G562" s="10">
        <v>14.2</v>
      </c>
      <c r="H562" s="10">
        <v>1.56</v>
      </c>
    </row>
    <row r="563">
      <c r="A563" s="10">
        <v>1036.0</v>
      </c>
      <c r="B563" s="10" t="s">
        <v>2894</v>
      </c>
      <c r="C563" s="10">
        <v>20.7</v>
      </c>
      <c r="D563" s="10">
        <v>7.8</v>
      </c>
      <c r="E563" s="10">
        <v>7.3</v>
      </c>
      <c r="F563" s="10">
        <v>10.42</v>
      </c>
      <c r="G563" s="10">
        <v>8.5</v>
      </c>
      <c r="H563" s="10">
        <v>1.56</v>
      </c>
    </row>
    <row r="564">
      <c r="A564" s="10">
        <v>1187.0</v>
      </c>
      <c r="B564" s="10" t="s">
        <v>2895</v>
      </c>
      <c r="C564" s="10">
        <v>21.64</v>
      </c>
      <c r="D564" s="10">
        <v>4.0</v>
      </c>
      <c r="E564" s="10">
        <v>4.2</v>
      </c>
      <c r="F564" s="10">
        <v>11.36</v>
      </c>
      <c r="G564" s="10">
        <v>9.8</v>
      </c>
      <c r="H564" s="10">
        <v>1.56</v>
      </c>
    </row>
    <row r="565">
      <c r="A565" s="10">
        <v>1204.0</v>
      </c>
      <c r="B565" s="10" t="s">
        <v>2896</v>
      </c>
      <c r="C565" s="10">
        <v>20.48</v>
      </c>
      <c r="D565" s="10">
        <v>4.7</v>
      </c>
      <c r="E565" s="10">
        <v>4.6</v>
      </c>
      <c r="F565" s="10">
        <v>12.66</v>
      </c>
      <c r="G565" s="10">
        <v>10.5</v>
      </c>
      <c r="H565" s="10">
        <v>1.56</v>
      </c>
    </row>
    <row r="566">
      <c r="A566" s="10">
        <v>161.0</v>
      </c>
      <c r="B566" s="10" t="s">
        <v>2617</v>
      </c>
      <c r="C566" s="10">
        <v>20.0</v>
      </c>
      <c r="D566" s="10">
        <v>2.3</v>
      </c>
      <c r="E566" s="10">
        <v>2.3</v>
      </c>
      <c r="F566" s="10">
        <v>12.52</v>
      </c>
      <c r="G566" s="10">
        <v>10.5</v>
      </c>
      <c r="H566" s="10">
        <v>1.55</v>
      </c>
    </row>
    <row r="567">
      <c r="A567" s="10">
        <v>338.0</v>
      </c>
      <c r="B567" s="10" t="s">
        <v>2905</v>
      </c>
      <c r="C567" s="10">
        <v>20.0</v>
      </c>
      <c r="D567" s="10">
        <v>2.1</v>
      </c>
      <c r="E567" s="10">
        <v>2.2</v>
      </c>
      <c r="F567" s="10">
        <v>10.9</v>
      </c>
      <c r="G567" s="10">
        <v>9.0</v>
      </c>
      <c r="H567" s="10">
        <v>1.55</v>
      </c>
    </row>
    <row r="568">
      <c r="A568" s="10">
        <v>397.0</v>
      </c>
      <c r="B568" s="10" t="s">
        <v>2908</v>
      </c>
      <c r="C568" s="10">
        <v>21.77</v>
      </c>
      <c r="D568" s="10">
        <v>3.0</v>
      </c>
      <c r="E568" s="10">
        <v>3.2</v>
      </c>
      <c r="F568" s="10">
        <v>10.54</v>
      </c>
      <c r="G568" s="10">
        <v>8.9</v>
      </c>
      <c r="H568" s="10">
        <v>1.55</v>
      </c>
    </row>
    <row r="569">
      <c r="A569" s="10">
        <v>593.0</v>
      </c>
      <c r="B569" s="10" t="s">
        <v>2909</v>
      </c>
      <c r="C569" s="10">
        <v>22.89</v>
      </c>
      <c r="D569" s="10">
        <v>5.2</v>
      </c>
      <c r="E569" s="10">
        <v>8.5</v>
      </c>
      <c r="F569" s="10">
        <v>30.0</v>
      </c>
      <c r="G569" s="10">
        <v>27.1</v>
      </c>
      <c r="H569" s="10">
        <v>1.55</v>
      </c>
    </row>
    <row r="570">
      <c r="A570" s="10">
        <v>679.0</v>
      </c>
      <c r="B570" s="10" t="s">
        <v>2911</v>
      </c>
      <c r="C570" s="10">
        <v>22.34</v>
      </c>
      <c r="D570" s="10">
        <v>6.1</v>
      </c>
      <c r="E570" s="10">
        <v>7.2</v>
      </c>
      <c r="F570" s="10">
        <v>15.62</v>
      </c>
      <c r="G570" s="10">
        <v>11.9</v>
      </c>
      <c r="H570" s="10">
        <v>1.55</v>
      </c>
    </row>
    <row r="571">
      <c r="A571" s="10">
        <v>191.0</v>
      </c>
      <c r="B571" s="10" t="s">
        <v>2761</v>
      </c>
      <c r="C571" s="10">
        <v>20.0</v>
      </c>
      <c r="D571" s="10">
        <v>3.1</v>
      </c>
      <c r="E571" s="10">
        <v>3.1</v>
      </c>
      <c r="F571" s="10">
        <v>9.16</v>
      </c>
      <c r="G571" s="10">
        <v>7.7</v>
      </c>
      <c r="H571" s="10">
        <v>1.54</v>
      </c>
    </row>
    <row r="572">
      <c r="A572" s="10">
        <v>218.0</v>
      </c>
      <c r="B572" s="10" t="s">
        <v>2855</v>
      </c>
      <c r="C572" s="10">
        <v>23.64</v>
      </c>
      <c r="D572" s="10">
        <v>1.8</v>
      </c>
      <c r="E572" s="10">
        <v>7.5</v>
      </c>
      <c r="F572" s="10">
        <v>23.88</v>
      </c>
      <c r="G572" s="10">
        <v>24.4</v>
      </c>
      <c r="H572" s="10">
        <v>1.54</v>
      </c>
    </row>
    <row r="573">
      <c r="A573" s="10">
        <v>274.0</v>
      </c>
      <c r="B573" s="10" t="s">
        <v>2914</v>
      </c>
      <c r="C573" s="10">
        <v>20.0</v>
      </c>
      <c r="D573" s="10">
        <v>2.7</v>
      </c>
      <c r="E573" s="10">
        <v>4.4</v>
      </c>
      <c r="F573" s="10">
        <v>18.34</v>
      </c>
      <c r="G573" s="10">
        <v>15.7</v>
      </c>
      <c r="H573" s="10">
        <v>1.54</v>
      </c>
    </row>
    <row r="574">
      <c r="A574" s="10">
        <v>347.0</v>
      </c>
      <c r="B574" s="10" t="s">
        <v>2915</v>
      </c>
      <c r="C574" s="10">
        <v>20.76</v>
      </c>
      <c r="D574" s="10">
        <v>11.9</v>
      </c>
      <c r="E574" s="10">
        <v>15.5</v>
      </c>
      <c r="F574" s="10">
        <v>60.6</v>
      </c>
      <c r="G574" s="10">
        <v>50.9</v>
      </c>
      <c r="H574" s="10">
        <v>1.54</v>
      </c>
    </row>
    <row r="575">
      <c r="A575" s="10">
        <v>398.0</v>
      </c>
      <c r="B575" s="10" t="s">
        <v>2916</v>
      </c>
      <c r="C575" s="10">
        <v>20.0</v>
      </c>
      <c r="D575" s="10">
        <v>15.1</v>
      </c>
      <c r="E575" s="10">
        <v>15.6</v>
      </c>
      <c r="F575" s="10">
        <v>50.64</v>
      </c>
      <c r="G575" s="10">
        <v>42.9</v>
      </c>
      <c r="H575" s="10">
        <v>1.54</v>
      </c>
    </row>
    <row r="576">
      <c r="A576" s="10">
        <v>1072.0</v>
      </c>
      <c r="B576" s="10" t="s">
        <v>2917</v>
      </c>
      <c r="C576" s="10">
        <v>23.45</v>
      </c>
      <c r="D576" s="10">
        <v>3.6</v>
      </c>
      <c r="E576" s="10">
        <v>12.2</v>
      </c>
      <c r="F576" s="10">
        <v>32.25</v>
      </c>
      <c r="G576" s="10">
        <v>33.2</v>
      </c>
      <c r="H576" s="10">
        <v>1.54</v>
      </c>
    </row>
    <row r="577">
      <c r="A577" s="10">
        <v>1125.0</v>
      </c>
      <c r="B577" s="10" t="s">
        <v>2918</v>
      </c>
      <c r="C577" s="10">
        <v>20.0</v>
      </c>
      <c r="D577" s="10">
        <v>2.6</v>
      </c>
      <c r="E577" s="10">
        <v>2.6</v>
      </c>
      <c r="F577" s="10">
        <v>12.66</v>
      </c>
      <c r="G577" s="10">
        <v>10.6</v>
      </c>
      <c r="H577" s="10">
        <v>1.54</v>
      </c>
    </row>
    <row r="578">
      <c r="A578" s="10">
        <v>437.0</v>
      </c>
      <c r="B578" s="10" t="s">
        <v>2919</v>
      </c>
      <c r="C578" s="10">
        <v>22.67</v>
      </c>
      <c r="D578" s="10">
        <v>2.7</v>
      </c>
      <c r="E578" s="10">
        <v>3.7</v>
      </c>
      <c r="F578" s="10">
        <v>8.71</v>
      </c>
      <c r="G578" s="10">
        <v>7.4</v>
      </c>
      <c r="H578" s="10">
        <v>1.53</v>
      </c>
    </row>
    <row r="579">
      <c r="A579" s="10">
        <v>504.0</v>
      </c>
      <c r="B579" s="10" t="s">
        <v>2923</v>
      </c>
      <c r="C579" s="10">
        <v>22.62</v>
      </c>
      <c r="D579" s="10">
        <v>2.6</v>
      </c>
      <c r="E579" s="10">
        <v>3.6</v>
      </c>
      <c r="F579" s="10">
        <v>12.79</v>
      </c>
      <c r="G579" s="10">
        <v>11.7</v>
      </c>
      <c r="H579" s="10">
        <v>1.53</v>
      </c>
    </row>
    <row r="580">
      <c r="A580" s="10">
        <v>592.0</v>
      </c>
      <c r="B580" s="10" t="s">
        <v>2930</v>
      </c>
      <c r="C580" s="10">
        <v>22.79</v>
      </c>
      <c r="D580" s="10">
        <v>4.9</v>
      </c>
      <c r="E580" s="10">
        <v>7.3</v>
      </c>
      <c r="F580" s="10">
        <v>22.22</v>
      </c>
      <c r="G580" s="10">
        <v>20.2</v>
      </c>
      <c r="H580" s="10">
        <v>1.53</v>
      </c>
    </row>
    <row r="581">
      <c r="A581" s="10">
        <v>875.0</v>
      </c>
      <c r="B581" s="10" t="s">
        <v>2935</v>
      </c>
      <c r="C581" s="10">
        <v>23.31</v>
      </c>
      <c r="D581" s="10">
        <v>8.6</v>
      </c>
      <c r="E581" s="10">
        <v>23.0</v>
      </c>
      <c r="F581" s="10">
        <v>99.43</v>
      </c>
      <c r="G581" s="10">
        <v>94.0</v>
      </c>
      <c r="H581" s="10">
        <v>1.53</v>
      </c>
    </row>
    <row r="582">
      <c r="A582" s="10">
        <v>1049.0</v>
      </c>
      <c r="B582" s="10" t="s">
        <v>2938</v>
      </c>
      <c r="C582" s="10">
        <v>22.84</v>
      </c>
      <c r="D582" s="10">
        <v>7.6</v>
      </c>
      <c r="E582" s="10">
        <v>11.7</v>
      </c>
      <c r="F582" s="10">
        <v>23.95</v>
      </c>
      <c r="G582" s="10">
        <v>21.4</v>
      </c>
      <c r="H582" s="10">
        <v>1.53</v>
      </c>
    </row>
    <row r="583">
      <c r="A583" s="10">
        <v>94.0</v>
      </c>
      <c r="B583" s="10" t="s">
        <v>2063</v>
      </c>
      <c r="C583" s="10">
        <v>20.0</v>
      </c>
      <c r="D583" s="10">
        <v>2.8</v>
      </c>
      <c r="E583" s="10">
        <v>2.9</v>
      </c>
      <c r="F583" s="10">
        <v>12.54</v>
      </c>
      <c r="G583" s="10">
        <v>10.4</v>
      </c>
      <c r="H583" s="10">
        <v>1.52</v>
      </c>
    </row>
    <row r="584">
      <c r="A584" s="10">
        <v>515.0</v>
      </c>
      <c r="B584" s="10" t="s">
        <v>2939</v>
      </c>
      <c r="C584" s="10">
        <v>22.6</v>
      </c>
      <c r="D584" s="10">
        <v>3.9</v>
      </c>
      <c r="E584" s="10">
        <v>5.1</v>
      </c>
      <c r="F584" s="10">
        <v>13.98</v>
      </c>
      <c r="G584" s="10">
        <v>10.1</v>
      </c>
      <c r="H584" s="10">
        <v>1.52</v>
      </c>
    </row>
    <row r="585">
      <c r="A585" s="10">
        <v>517.0</v>
      </c>
      <c r="B585" s="10" t="s">
        <v>2940</v>
      </c>
      <c r="C585" s="10">
        <v>22.9</v>
      </c>
      <c r="D585" s="10">
        <v>3.4</v>
      </c>
      <c r="E585" s="10">
        <v>5.4</v>
      </c>
      <c r="F585" s="10">
        <v>19.31</v>
      </c>
      <c r="G585" s="10">
        <v>17.8</v>
      </c>
      <c r="H585" s="10">
        <v>1.52</v>
      </c>
    </row>
    <row r="586">
      <c r="A586" s="10">
        <v>586.0</v>
      </c>
      <c r="B586" s="10" t="s">
        <v>2941</v>
      </c>
      <c r="C586" s="10">
        <v>23.36</v>
      </c>
      <c r="D586" s="10">
        <v>2.4</v>
      </c>
      <c r="E586" s="10">
        <v>7.0</v>
      </c>
      <c r="F586" s="10">
        <v>29.48</v>
      </c>
      <c r="G586" s="10">
        <v>27.9</v>
      </c>
      <c r="H586" s="10">
        <v>1.52</v>
      </c>
    </row>
    <row r="587">
      <c r="A587" s="10">
        <v>674.0</v>
      </c>
      <c r="B587" s="10" t="s">
        <v>2942</v>
      </c>
      <c r="C587" s="10">
        <v>20.0</v>
      </c>
      <c r="D587" s="10">
        <v>2.0</v>
      </c>
      <c r="E587" s="10">
        <v>2.0</v>
      </c>
      <c r="F587" s="10">
        <v>14.24</v>
      </c>
      <c r="G587" s="10">
        <v>11.0</v>
      </c>
      <c r="H587" s="10">
        <v>1.52</v>
      </c>
    </row>
    <row r="588">
      <c r="A588" s="10">
        <v>948.0</v>
      </c>
      <c r="B588" s="10" t="s">
        <v>2944</v>
      </c>
      <c r="C588" s="10">
        <v>21.48</v>
      </c>
      <c r="D588" s="10">
        <v>6.0</v>
      </c>
      <c r="E588" s="10">
        <v>6.3</v>
      </c>
      <c r="F588" s="10">
        <v>40.33</v>
      </c>
      <c r="G588" s="10">
        <v>34.3</v>
      </c>
      <c r="H588" s="10">
        <v>1.52</v>
      </c>
    </row>
    <row r="589">
      <c r="A589" s="10">
        <v>1117.0</v>
      </c>
      <c r="B589" s="10" t="s">
        <v>2960</v>
      </c>
      <c r="C589" s="10">
        <v>21.28</v>
      </c>
      <c r="D589" s="10">
        <v>8.9</v>
      </c>
      <c r="E589" s="10">
        <v>9.3</v>
      </c>
      <c r="F589" s="10">
        <v>22.24</v>
      </c>
      <c r="G589" s="10">
        <v>19.3</v>
      </c>
      <c r="H589" s="10">
        <v>1.52</v>
      </c>
    </row>
    <row r="590">
      <c r="A590" s="10">
        <v>105.0</v>
      </c>
      <c r="B590" s="10" t="s">
        <v>2273</v>
      </c>
      <c r="C590" s="10">
        <v>21.37</v>
      </c>
      <c r="D590" s="10">
        <v>5.9</v>
      </c>
      <c r="E590" s="10">
        <v>5.5</v>
      </c>
      <c r="F590" s="10">
        <v>10.78</v>
      </c>
      <c r="G590" s="10">
        <v>8.9</v>
      </c>
      <c r="H590" s="10">
        <v>1.51</v>
      </c>
    </row>
    <row r="591">
      <c r="A591" s="10">
        <v>521.0</v>
      </c>
      <c r="B591" s="10" t="s">
        <v>2961</v>
      </c>
      <c r="C591" s="10">
        <v>21.51</v>
      </c>
      <c r="D591" s="10">
        <v>2.6</v>
      </c>
      <c r="E591" s="10">
        <v>2.7</v>
      </c>
      <c r="F591" s="10">
        <v>3.72</v>
      </c>
      <c r="G591" s="10">
        <v>3.4</v>
      </c>
      <c r="H591" s="10">
        <v>1.51</v>
      </c>
    </row>
    <row r="592">
      <c r="A592" s="10">
        <v>572.0</v>
      </c>
      <c r="B592" s="10" t="s">
        <v>2962</v>
      </c>
      <c r="C592" s="10">
        <v>20.0</v>
      </c>
      <c r="D592" s="10">
        <v>5.1</v>
      </c>
      <c r="E592" s="10">
        <v>5.4</v>
      </c>
      <c r="F592" s="10">
        <v>11.85</v>
      </c>
      <c r="G592" s="10">
        <v>10.3</v>
      </c>
      <c r="H592" s="10">
        <v>1.51</v>
      </c>
    </row>
    <row r="593">
      <c r="A593" s="10">
        <v>633.0</v>
      </c>
      <c r="B593" s="10" t="s">
        <v>2963</v>
      </c>
      <c r="C593" s="10">
        <v>20.0</v>
      </c>
      <c r="D593" s="10">
        <v>1.2</v>
      </c>
      <c r="E593" s="10">
        <v>1.2</v>
      </c>
      <c r="F593" s="10">
        <v>7.02</v>
      </c>
      <c r="G593" s="10">
        <v>5.9</v>
      </c>
      <c r="H593" s="10">
        <v>1.51</v>
      </c>
    </row>
    <row r="594">
      <c r="A594" s="10">
        <v>638.0</v>
      </c>
      <c r="B594" s="10" t="s">
        <v>2964</v>
      </c>
      <c r="C594" s="10">
        <v>23.75</v>
      </c>
      <c r="D594" s="10">
        <v>0.9</v>
      </c>
      <c r="E594" s="10">
        <v>5.5</v>
      </c>
      <c r="F594" s="10">
        <v>27.43</v>
      </c>
      <c r="G594" s="10">
        <v>29.5</v>
      </c>
      <c r="H594" s="10">
        <v>1.51</v>
      </c>
    </row>
    <row r="595">
      <c r="A595" s="10">
        <v>710.0</v>
      </c>
      <c r="B595" s="10" t="s">
        <v>2965</v>
      </c>
      <c r="C595" s="10">
        <v>22.78</v>
      </c>
      <c r="D595" s="10">
        <v>3.1</v>
      </c>
      <c r="E595" s="10">
        <v>4.3</v>
      </c>
      <c r="F595" s="10">
        <v>12.09</v>
      </c>
      <c r="G595" s="10">
        <v>9.8</v>
      </c>
      <c r="H595" s="10">
        <v>1.51</v>
      </c>
    </row>
    <row r="596">
      <c r="A596" s="10">
        <v>746.0</v>
      </c>
      <c r="B596" s="10" t="s">
        <v>2966</v>
      </c>
      <c r="C596" s="10">
        <v>21.23</v>
      </c>
      <c r="D596" s="10">
        <v>5.2</v>
      </c>
      <c r="E596" s="10">
        <v>5.4</v>
      </c>
      <c r="F596" s="10">
        <v>40.84</v>
      </c>
      <c r="G596" s="10">
        <v>16.8</v>
      </c>
      <c r="H596" s="10">
        <v>1.51</v>
      </c>
    </row>
    <row r="597">
      <c r="A597" s="10">
        <v>924.0</v>
      </c>
      <c r="B597" s="10" t="s">
        <v>2967</v>
      </c>
      <c r="C597" s="10">
        <v>20.0</v>
      </c>
      <c r="D597" s="10">
        <v>0.6</v>
      </c>
      <c r="E597" s="10">
        <v>0.6</v>
      </c>
      <c r="F597" s="10">
        <v>4.83</v>
      </c>
      <c r="G597" s="10">
        <v>3.4</v>
      </c>
      <c r="H597" s="10">
        <v>1.51</v>
      </c>
    </row>
    <row r="598">
      <c r="A598" s="10">
        <v>1073.0</v>
      </c>
      <c r="B598" s="10" t="s">
        <v>2968</v>
      </c>
      <c r="C598" s="10">
        <v>22.78</v>
      </c>
      <c r="D598" s="10">
        <v>5.1</v>
      </c>
      <c r="E598" s="10">
        <v>7.7</v>
      </c>
      <c r="F598" s="10">
        <v>28.47</v>
      </c>
      <c r="G598" s="10">
        <v>24.3</v>
      </c>
      <c r="H598" s="10">
        <v>1.51</v>
      </c>
    </row>
    <row r="599">
      <c r="A599" s="10">
        <v>1207.0</v>
      </c>
      <c r="B599" s="10" t="s">
        <v>2969</v>
      </c>
      <c r="C599" s="10">
        <v>22.57</v>
      </c>
      <c r="D599" s="10">
        <v>2.7</v>
      </c>
      <c r="E599" s="10">
        <v>3.3</v>
      </c>
      <c r="F599" s="10">
        <v>11.94</v>
      </c>
      <c r="G599" s="10">
        <v>10.3</v>
      </c>
      <c r="H599" s="10">
        <v>1.51</v>
      </c>
    </row>
    <row r="600">
      <c r="A600" s="10">
        <v>159.0</v>
      </c>
      <c r="B600" s="10" t="s">
        <v>2616</v>
      </c>
      <c r="C600" s="10">
        <v>22.91</v>
      </c>
      <c r="D600" s="10">
        <v>4.0</v>
      </c>
      <c r="E600" s="10">
        <v>6.3</v>
      </c>
      <c r="F600" s="10">
        <v>30.66</v>
      </c>
      <c r="G600" s="10">
        <v>26.2</v>
      </c>
      <c r="H600" s="10">
        <v>1.5</v>
      </c>
    </row>
    <row r="601">
      <c r="A601" s="10">
        <v>257.0</v>
      </c>
      <c r="B601" s="10" t="s">
        <v>2907</v>
      </c>
      <c r="C601" s="10">
        <v>23.74</v>
      </c>
      <c r="D601" s="10">
        <v>1.0</v>
      </c>
      <c r="E601" s="10">
        <v>6.7</v>
      </c>
      <c r="F601" s="10">
        <v>11.81</v>
      </c>
      <c r="G601" s="10">
        <v>13.1</v>
      </c>
      <c r="H601" s="10">
        <v>1.5</v>
      </c>
    </row>
    <row r="602">
      <c r="A602" s="10">
        <v>316.0</v>
      </c>
      <c r="B602" s="10" t="s">
        <v>2971</v>
      </c>
      <c r="C602" s="10">
        <v>20.81</v>
      </c>
      <c r="D602" s="10">
        <v>18.9</v>
      </c>
      <c r="E602" s="10">
        <v>19.5</v>
      </c>
      <c r="F602" s="10">
        <v>65.19</v>
      </c>
      <c r="G602" s="10">
        <v>54.6</v>
      </c>
      <c r="H602" s="10">
        <v>1.5</v>
      </c>
    </row>
    <row r="603">
      <c r="A603" s="10">
        <v>334.0</v>
      </c>
      <c r="B603" s="10" t="s">
        <v>2973</v>
      </c>
      <c r="C603" s="10">
        <v>21.06</v>
      </c>
      <c r="D603" s="10">
        <v>3.7</v>
      </c>
      <c r="E603" s="10">
        <v>3.7</v>
      </c>
      <c r="F603" s="10">
        <v>11.69</v>
      </c>
      <c r="G603" s="10">
        <v>9.8</v>
      </c>
      <c r="H603" s="10">
        <v>1.5</v>
      </c>
    </row>
    <row r="604">
      <c r="A604" s="10">
        <v>403.0</v>
      </c>
      <c r="B604" s="10" t="s">
        <v>2974</v>
      </c>
      <c r="C604" s="10">
        <v>21.2</v>
      </c>
      <c r="D604" s="10">
        <v>5.8</v>
      </c>
      <c r="E604" s="10">
        <v>5.9</v>
      </c>
      <c r="F604" s="10">
        <v>17.32</v>
      </c>
      <c r="G604" s="10">
        <v>15.1</v>
      </c>
      <c r="H604" s="10">
        <v>1.5</v>
      </c>
    </row>
    <row r="605">
      <c r="A605" s="10">
        <v>591.0</v>
      </c>
      <c r="B605" s="10" t="s">
        <v>2975</v>
      </c>
      <c r="C605" s="10">
        <v>22.7</v>
      </c>
      <c r="D605" s="10">
        <v>1.6</v>
      </c>
      <c r="E605" s="10">
        <v>2.2</v>
      </c>
      <c r="F605" s="10">
        <v>14.56</v>
      </c>
      <c r="G605" s="10">
        <v>9.5</v>
      </c>
      <c r="H605" s="10">
        <v>1.5</v>
      </c>
    </row>
    <row r="606">
      <c r="A606" s="10">
        <v>101.0</v>
      </c>
      <c r="B606" s="10" t="s">
        <v>2264</v>
      </c>
      <c r="C606" s="10">
        <v>23.15</v>
      </c>
      <c r="D606" s="10">
        <v>1.1</v>
      </c>
      <c r="E606" s="10">
        <v>2.3</v>
      </c>
      <c r="F606" s="10">
        <v>14.36</v>
      </c>
      <c r="G606" s="10">
        <v>12.5</v>
      </c>
      <c r="H606" s="10">
        <v>1.49</v>
      </c>
    </row>
    <row r="607">
      <c r="A607" s="10">
        <v>406.0</v>
      </c>
      <c r="B607" s="10" t="s">
        <v>2976</v>
      </c>
      <c r="C607" s="10">
        <v>23.46</v>
      </c>
      <c r="D607" s="10">
        <v>1.1</v>
      </c>
      <c r="E607" s="10">
        <v>3.0</v>
      </c>
      <c r="F607" s="10">
        <v>13.32</v>
      </c>
      <c r="G607" s="10">
        <v>13.4</v>
      </c>
      <c r="H607" s="10">
        <v>1.49</v>
      </c>
    </row>
    <row r="608">
      <c r="A608" s="10">
        <v>596.0</v>
      </c>
      <c r="B608" s="10" t="s">
        <v>2978</v>
      </c>
      <c r="C608" s="10">
        <v>22.56</v>
      </c>
      <c r="D608" s="10">
        <v>5.7</v>
      </c>
      <c r="E608" s="10">
        <v>7.2</v>
      </c>
      <c r="F608" s="10">
        <v>20.69</v>
      </c>
      <c r="G608" s="10">
        <v>17.3</v>
      </c>
      <c r="H608" s="10">
        <v>1.49</v>
      </c>
    </row>
    <row r="609">
      <c r="A609" s="10">
        <v>660.0</v>
      </c>
      <c r="B609" s="10" t="s">
        <v>2979</v>
      </c>
      <c r="C609" s="10">
        <v>21.75</v>
      </c>
      <c r="D609" s="10">
        <v>5.7</v>
      </c>
      <c r="E609" s="10">
        <v>6.0</v>
      </c>
      <c r="F609" s="10">
        <v>32.55</v>
      </c>
      <c r="G609" s="10">
        <v>30.0</v>
      </c>
      <c r="H609" s="10">
        <v>1.49</v>
      </c>
    </row>
    <row r="610">
      <c r="A610" s="10">
        <v>1133.0</v>
      </c>
      <c r="B610" s="10" t="s">
        <v>2980</v>
      </c>
      <c r="C610" s="10">
        <v>22.32</v>
      </c>
      <c r="D610" s="10">
        <v>9.6</v>
      </c>
      <c r="E610" s="10">
        <v>11.2</v>
      </c>
      <c r="F610" s="10">
        <v>30.57</v>
      </c>
      <c r="G610" s="10">
        <v>26.3</v>
      </c>
      <c r="H610" s="10">
        <v>1.49</v>
      </c>
    </row>
    <row r="611">
      <c r="A611" s="10">
        <v>1168.0</v>
      </c>
      <c r="B611" s="10" t="s">
        <v>2981</v>
      </c>
      <c r="C611" s="10">
        <v>21.79</v>
      </c>
      <c r="D611" s="10">
        <v>2.6</v>
      </c>
      <c r="E611" s="10">
        <v>2.7</v>
      </c>
      <c r="F611" s="10">
        <v>11.79</v>
      </c>
      <c r="G611" s="10">
        <v>9.3</v>
      </c>
      <c r="H611" s="10">
        <v>1.49</v>
      </c>
    </row>
    <row r="612">
      <c r="A612" s="10">
        <v>150.0</v>
      </c>
      <c r="B612" s="10" t="s">
        <v>2573</v>
      </c>
      <c r="C612" s="10">
        <v>22.46</v>
      </c>
      <c r="D612" s="10">
        <v>5.7</v>
      </c>
      <c r="E612" s="10">
        <v>7.1</v>
      </c>
      <c r="F612" s="10">
        <v>20.04</v>
      </c>
      <c r="G612" s="10">
        <v>17.7</v>
      </c>
      <c r="H612" s="10">
        <v>1.48</v>
      </c>
    </row>
    <row r="613">
      <c r="A613" s="10">
        <v>413.0</v>
      </c>
      <c r="B613" s="10" t="s">
        <v>2983</v>
      </c>
      <c r="C613" s="10">
        <v>20.0</v>
      </c>
      <c r="D613" s="10">
        <v>5.5</v>
      </c>
      <c r="E613" s="10">
        <v>5.5</v>
      </c>
      <c r="F613" s="10">
        <v>21.59</v>
      </c>
      <c r="G613" s="10">
        <v>17.7</v>
      </c>
      <c r="H613" s="10">
        <v>1.48</v>
      </c>
    </row>
    <row r="614">
      <c r="A614" s="10">
        <v>644.0</v>
      </c>
      <c r="B614" s="10" t="s">
        <v>2984</v>
      </c>
      <c r="C614" s="10">
        <v>20.0</v>
      </c>
      <c r="D614" s="10">
        <v>5.6</v>
      </c>
      <c r="E614" s="10">
        <v>5.6</v>
      </c>
      <c r="F614" s="10">
        <v>16.11</v>
      </c>
      <c r="G614" s="10">
        <v>14.5</v>
      </c>
      <c r="H614" s="10">
        <v>1.48</v>
      </c>
    </row>
    <row r="615">
      <c r="A615" s="10">
        <v>1057.0</v>
      </c>
      <c r="B615" s="10" t="s">
        <v>2985</v>
      </c>
      <c r="C615" s="10">
        <v>23.38</v>
      </c>
      <c r="D615" s="10">
        <v>22.0</v>
      </c>
      <c r="E615" s="10">
        <v>32.1</v>
      </c>
      <c r="F615" s="10">
        <v>137.65</v>
      </c>
      <c r="G615" s="10">
        <v>120.7</v>
      </c>
      <c r="H615" s="10">
        <v>1.48</v>
      </c>
    </row>
    <row r="616">
      <c r="A616" s="10">
        <v>1108.0</v>
      </c>
      <c r="B616" s="10" t="s">
        <v>2986</v>
      </c>
      <c r="C616" s="10">
        <v>22.99</v>
      </c>
      <c r="D616" s="10">
        <v>3.6</v>
      </c>
      <c r="E616" s="10">
        <v>6.1</v>
      </c>
      <c r="F616" s="10">
        <v>15.73</v>
      </c>
      <c r="G616" s="10">
        <v>14.6</v>
      </c>
      <c r="H616" s="10">
        <v>1.48</v>
      </c>
    </row>
    <row r="617">
      <c r="A617" s="10">
        <v>52.0</v>
      </c>
      <c r="B617" s="10" t="s">
        <v>1748</v>
      </c>
      <c r="C617" s="10">
        <v>22.22</v>
      </c>
      <c r="D617" s="10">
        <v>5.1</v>
      </c>
      <c r="E617" s="10">
        <v>5.5</v>
      </c>
      <c r="F617" s="10">
        <v>8.56</v>
      </c>
      <c r="G617" s="10">
        <v>7.3</v>
      </c>
      <c r="H617" s="10">
        <v>1.47</v>
      </c>
    </row>
    <row r="618">
      <c r="A618" s="10">
        <v>89.0</v>
      </c>
      <c r="B618" s="10" t="s">
        <v>2049</v>
      </c>
      <c r="C618" s="10">
        <v>22.2</v>
      </c>
      <c r="D618" s="10">
        <v>5.2</v>
      </c>
      <c r="E618" s="10">
        <v>5.6</v>
      </c>
      <c r="F618" s="10">
        <v>12.44</v>
      </c>
      <c r="G618" s="10">
        <v>10.1</v>
      </c>
      <c r="H618" s="10">
        <v>1.47</v>
      </c>
    </row>
    <row r="619">
      <c r="A619" s="10">
        <v>303.0</v>
      </c>
      <c r="B619" s="10" t="s">
        <v>3032</v>
      </c>
      <c r="C619" s="10">
        <v>22.28</v>
      </c>
      <c r="D619" s="10">
        <v>5.3</v>
      </c>
      <c r="E619" s="10">
        <v>6.2</v>
      </c>
      <c r="F619" s="10">
        <v>26.15</v>
      </c>
      <c r="G619" s="10">
        <v>22.7</v>
      </c>
      <c r="H619" s="10">
        <v>1.47</v>
      </c>
    </row>
    <row r="620">
      <c r="A620" s="10">
        <v>333.0</v>
      </c>
      <c r="B620" s="10" t="s">
        <v>3033</v>
      </c>
      <c r="C620" s="10">
        <v>20.0</v>
      </c>
      <c r="D620" s="10">
        <v>2.5</v>
      </c>
      <c r="E620" s="10">
        <v>2.6</v>
      </c>
      <c r="F620" s="10">
        <v>16.21</v>
      </c>
      <c r="G620" s="10">
        <v>13.7</v>
      </c>
      <c r="H620" s="10">
        <v>1.47</v>
      </c>
    </row>
    <row r="621">
      <c r="A621" s="10">
        <v>416.0</v>
      </c>
      <c r="B621" s="10" t="s">
        <v>3034</v>
      </c>
      <c r="C621" s="10">
        <v>23.53</v>
      </c>
      <c r="D621" s="10">
        <v>2.6</v>
      </c>
      <c r="E621" s="10">
        <v>9.9</v>
      </c>
      <c r="F621" s="10">
        <v>46.43</v>
      </c>
      <c r="G621" s="10">
        <v>47.1</v>
      </c>
      <c r="H621" s="10">
        <v>1.47</v>
      </c>
    </row>
    <row r="622">
      <c r="A622" s="10">
        <v>839.0</v>
      </c>
      <c r="B622" s="10" t="s">
        <v>3035</v>
      </c>
      <c r="C622" s="10">
        <v>22.7</v>
      </c>
      <c r="D622" s="10">
        <v>4.5</v>
      </c>
      <c r="E622" s="10">
        <v>6.4</v>
      </c>
      <c r="F622" s="10">
        <v>15.15</v>
      </c>
      <c r="G622" s="10">
        <v>13.6</v>
      </c>
      <c r="H622" s="10">
        <v>1.47</v>
      </c>
    </row>
    <row r="623">
      <c r="A623" s="10">
        <v>5.0</v>
      </c>
      <c r="B623" s="10" t="s">
        <v>397</v>
      </c>
      <c r="C623" s="10">
        <v>22.61</v>
      </c>
      <c r="D623" s="10">
        <v>3.6</v>
      </c>
      <c r="E623" s="10">
        <v>4.7</v>
      </c>
      <c r="F623" s="10">
        <v>12.67</v>
      </c>
      <c r="G623" s="10">
        <v>10.6</v>
      </c>
      <c r="H623" s="10">
        <v>1.46</v>
      </c>
    </row>
    <row r="624">
      <c r="A624" s="10">
        <v>484.0</v>
      </c>
      <c r="B624" s="10" t="s">
        <v>3061</v>
      </c>
      <c r="C624" s="10">
        <v>25.1</v>
      </c>
      <c r="D624" s="10">
        <v>0.3</v>
      </c>
      <c r="E624" s="10">
        <v>6.6</v>
      </c>
      <c r="F624" s="10">
        <v>33.03</v>
      </c>
      <c r="G624" s="10">
        <v>98.5</v>
      </c>
      <c r="H624" s="10">
        <v>1.46</v>
      </c>
    </row>
    <row r="625">
      <c r="A625" s="10">
        <v>677.0</v>
      </c>
      <c r="B625" s="10" t="s">
        <v>3062</v>
      </c>
      <c r="C625" s="10">
        <v>23.31</v>
      </c>
      <c r="D625" s="10">
        <v>5.9</v>
      </c>
      <c r="E625" s="10">
        <v>16.3</v>
      </c>
      <c r="F625" s="10">
        <v>18.87</v>
      </c>
      <c r="G625" s="10">
        <v>20.9</v>
      </c>
      <c r="H625" s="10">
        <v>1.46</v>
      </c>
    </row>
    <row r="626">
      <c r="A626" s="10">
        <v>1135.0</v>
      </c>
      <c r="B626" s="10" t="s">
        <v>3063</v>
      </c>
      <c r="C626" s="10">
        <v>22.91</v>
      </c>
      <c r="D626" s="10">
        <v>20.7</v>
      </c>
      <c r="E626" s="10">
        <v>34.1</v>
      </c>
      <c r="F626" s="10">
        <v>170.93</v>
      </c>
      <c r="G626" s="10">
        <v>108.8</v>
      </c>
      <c r="H626" s="10">
        <v>1.46</v>
      </c>
    </row>
    <row r="627">
      <c r="A627" s="10">
        <v>227.0</v>
      </c>
      <c r="B627" s="10" t="s">
        <v>2870</v>
      </c>
      <c r="C627" s="10">
        <v>23.2</v>
      </c>
      <c r="D627" s="10">
        <v>0.8</v>
      </c>
      <c r="E627" s="10">
        <v>1.6</v>
      </c>
      <c r="F627" s="10">
        <v>11.01</v>
      </c>
      <c r="G627" s="10">
        <v>9.6</v>
      </c>
      <c r="H627" s="10">
        <v>1.45</v>
      </c>
    </row>
    <row r="628">
      <c r="A628" s="10">
        <v>349.0</v>
      </c>
      <c r="B628" s="10" t="s">
        <v>3070</v>
      </c>
      <c r="C628" s="10">
        <v>21.4</v>
      </c>
      <c r="D628" s="10">
        <v>7.0</v>
      </c>
      <c r="E628" s="10">
        <v>7.2</v>
      </c>
      <c r="F628" s="10">
        <v>21.38</v>
      </c>
      <c r="G628" s="10">
        <v>18.5</v>
      </c>
      <c r="H628" s="10">
        <v>1.45</v>
      </c>
    </row>
    <row r="629">
      <c r="A629" s="10">
        <v>520.0</v>
      </c>
      <c r="B629" s="10" t="s">
        <v>3071</v>
      </c>
      <c r="C629" s="10">
        <v>22.82</v>
      </c>
      <c r="D629" s="10">
        <v>2.4</v>
      </c>
      <c r="E629" s="10">
        <v>3.6</v>
      </c>
      <c r="F629" s="10">
        <v>22.43</v>
      </c>
      <c r="G629" s="10">
        <v>17.3</v>
      </c>
      <c r="H629" s="10">
        <v>1.45</v>
      </c>
    </row>
    <row r="630">
      <c r="A630" s="10">
        <v>553.0</v>
      </c>
      <c r="B630" s="10" t="s">
        <v>3072</v>
      </c>
      <c r="C630" s="10">
        <v>21.89</v>
      </c>
      <c r="D630" s="10">
        <v>4.2</v>
      </c>
      <c r="E630" s="10">
        <v>4.7</v>
      </c>
      <c r="F630" s="10">
        <v>20.69</v>
      </c>
      <c r="G630" s="10">
        <v>17.7</v>
      </c>
      <c r="H630" s="10">
        <v>1.45</v>
      </c>
    </row>
    <row r="631">
      <c r="A631" s="10">
        <v>238.0</v>
      </c>
      <c r="B631" s="10" t="s">
        <v>2897</v>
      </c>
      <c r="C631" s="10">
        <v>22.0</v>
      </c>
      <c r="D631" s="10">
        <v>4.8</v>
      </c>
      <c r="E631" s="10">
        <v>4.9</v>
      </c>
      <c r="F631" s="10">
        <v>18.41</v>
      </c>
      <c r="G631" s="10">
        <v>15.0</v>
      </c>
      <c r="H631" s="10">
        <v>1.44</v>
      </c>
    </row>
    <row r="632">
      <c r="A632" s="10">
        <v>243.0</v>
      </c>
      <c r="B632" s="10" t="s">
        <v>2901</v>
      </c>
      <c r="C632" s="10">
        <v>21.38</v>
      </c>
      <c r="D632" s="10">
        <v>5.0</v>
      </c>
      <c r="E632" s="10">
        <v>5.0</v>
      </c>
      <c r="F632" s="10">
        <v>21.22</v>
      </c>
      <c r="G632" s="10">
        <v>18.0</v>
      </c>
      <c r="H632" s="10">
        <v>1.44</v>
      </c>
    </row>
    <row r="633">
      <c r="A633" s="10">
        <v>811.0</v>
      </c>
      <c r="B633" s="10" t="s">
        <v>3073</v>
      </c>
      <c r="C633" s="10">
        <v>23.23</v>
      </c>
      <c r="D633" s="10">
        <v>7.1</v>
      </c>
      <c r="E633" s="10">
        <v>15.7</v>
      </c>
      <c r="F633" s="10">
        <v>43.37</v>
      </c>
      <c r="G633" s="10">
        <v>40.7</v>
      </c>
      <c r="H633" s="10">
        <v>1.44</v>
      </c>
    </row>
    <row r="634">
      <c r="A634" s="10">
        <v>50.0</v>
      </c>
      <c r="B634" s="10" t="s">
        <v>1743</v>
      </c>
      <c r="C634" s="10">
        <v>23.05</v>
      </c>
      <c r="D634" s="10">
        <v>2.1</v>
      </c>
      <c r="E634" s="10">
        <v>4.0</v>
      </c>
      <c r="F634" s="10">
        <v>7.25</v>
      </c>
      <c r="G634" s="10">
        <v>6.9</v>
      </c>
      <c r="H634" s="10">
        <v>1.43</v>
      </c>
    </row>
    <row r="635">
      <c r="A635" s="10">
        <v>72.0</v>
      </c>
      <c r="B635" s="10" t="s">
        <v>1777</v>
      </c>
      <c r="C635" s="10">
        <v>22.01</v>
      </c>
      <c r="D635" s="10">
        <v>21.4</v>
      </c>
      <c r="E635" s="10">
        <v>22.4</v>
      </c>
      <c r="F635" s="10">
        <v>63.25</v>
      </c>
      <c r="G635" s="10">
        <v>52.3</v>
      </c>
      <c r="H635" s="10">
        <v>1.43</v>
      </c>
    </row>
    <row r="636">
      <c r="A636" s="10">
        <v>568.0</v>
      </c>
      <c r="B636" s="10" t="s">
        <v>3074</v>
      </c>
      <c r="C636" s="10">
        <v>22.28</v>
      </c>
      <c r="D636" s="10">
        <v>5.2</v>
      </c>
      <c r="E636" s="10">
        <v>6.0</v>
      </c>
      <c r="F636" s="10">
        <v>16.16</v>
      </c>
      <c r="G636" s="10">
        <v>13.4</v>
      </c>
      <c r="H636" s="10">
        <v>1.43</v>
      </c>
    </row>
    <row r="637">
      <c r="A637" s="10">
        <v>687.0</v>
      </c>
      <c r="B637" s="10" t="s">
        <v>3075</v>
      </c>
      <c r="C637" s="10">
        <v>23.6</v>
      </c>
      <c r="D637" s="10">
        <v>0.9</v>
      </c>
      <c r="E637" s="10">
        <v>4.1</v>
      </c>
      <c r="F637" s="10">
        <v>19.51</v>
      </c>
      <c r="G637" s="10">
        <v>21.5</v>
      </c>
      <c r="H637" s="10">
        <v>1.43</v>
      </c>
    </row>
    <row r="638">
      <c r="A638" s="10">
        <v>63.0</v>
      </c>
      <c r="B638" s="10" t="s">
        <v>1764</v>
      </c>
      <c r="C638" s="10">
        <v>23.3</v>
      </c>
      <c r="D638" s="10">
        <v>1.9</v>
      </c>
      <c r="E638" s="10">
        <v>4.5</v>
      </c>
      <c r="F638" s="10">
        <v>17.46</v>
      </c>
      <c r="G638" s="10">
        <v>15.7</v>
      </c>
      <c r="H638" s="10">
        <v>1.42</v>
      </c>
    </row>
    <row r="639">
      <c r="A639" s="10">
        <v>1062.0</v>
      </c>
      <c r="B639" s="10" t="s">
        <v>3076</v>
      </c>
      <c r="C639" s="10">
        <v>23.3</v>
      </c>
      <c r="D639" s="10">
        <v>1.9</v>
      </c>
      <c r="E639" s="10">
        <v>4.9</v>
      </c>
      <c r="F639" s="10">
        <v>10.21</v>
      </c>
      <c r="G639" s="10">
        <v>10.3</v>
      </c>
      <c r="H639" s="10">
        <v>1.42</v>
      </c>
    </row>
    <row r="640">
      <c r="A640" s="10">
        <v>4.0</v>
      </c>
      <c r="B640" s="10" t="s">
        <v>391</v>
      </c>
      <c r="C640" s="10">
        <v>23.0</v>
      </c>
      <c r="D640" s="10">
        <v>1.7</v>
      </c>
      <c r="E640" s="10">
        <v>3.1</v>
      </c>
      <c r="F640" s="10">
        <v>13.0</v>
      </c>
      <c r="G640" s="10">
        <v>11.2</v>
      </c>
      <c r="H640" s="10">
        <v>1.41</v>
      </c>
    </row>
    <row r="641">
      <c r="A641" s="10">
        <v>187.0</v>
      </c>
      <c r="B641" s="10" t="s">
        <v>2727</v>
      </c>
      <c r="C641" s="10">
        <v>20.0</v>
      </c>
      <c r="D641" s="10">
        <v>3.0</v>
      </c>
      <c r="E641" s="10">
        <v>3.0</v>
      </c>
      <c r="F641" s="10">
        <v>13.56</v>
      </c>
      <c r="G641" s="10">
        <v>12.1</v>
      </c>
      <c r="H641" s="10">
        <v>1.41</v>
      </c>
    </row>
    <row r="642">
      <c r="A642" s="10">
        <v>258.0</v>
      </c>
      <c r="B642" s="10" t="s">
        <v>2910</v>
      </c>
      <c r="C642" s="10">
        <v>22.78</v>
      </c>
      <c r="D642" s="10">
        <v>7.7</v>
      </c>
      <c r="E642" s="10">
        <v>10.8</v>
      </c>
      <c r="F642" s="10">
        <v>60.85</v>
      </c>
      <c r="G642" s="10">
        <v>51.2</v>
      </c>
      <c r="H642" s="10">
        <v>1.41</v>
      </c>
    </row>
    <row r="643">
      <c r="A643" s="10">
        <v>648.0</v>
      </c>
      <c r="B643" s="10" t="s">
        <v>3077</v>
      </c>
      <c r="C643" s="10">
        <v>22.27</v>
      </c>
      <c r="D643" s="10">
        <v>2.1</v>
      </c>
      <c r="E643" s="10">
        <v>2.2</v>
      </c>
      <c r="F643" s="10">
        <v>14.36</v>
      </c>
      <c r="G643" s="10">
        <v>11.1</v>
      </c>
      <c r="H643" s="10">
        <v>1.41</v>
      </c>
    </row>
    <row r="644">
      <c r="A644" s="10">
        <v>44.0</v>
      </c>
      <c r="B644" s="10" t="s">
        <v>1480</v>
      </c>
      <c r="C644" s="10">
        <v>22.57</v>
      </c>
      <c r="D644" s="10">
        <v>2.8</v>
      </c>
      <c r="E644" s="10">
        <v>3.5</v>
      </c>
      <c r="F644" s="10">
        <v>16.3</v>
      </c>
      <c r="G644" s="10">
        <v>14.1</v>
      </c>
      <c r="H644" s="10">
        <v>1.4</v>
      </c>
    </row>
    <row r="645">
      <c r="A645" s="10">
        <v>103.0</v>
      </c>
      <c r="B645" s="10" t="s">
        <v>2269</v>
      </c>
      <c r="C645" s="10">
        <v>22.23</v>
      </c>
      <c r="D645" s="10">
        <v>1.5</v>
      </c>
      <c r="E645" s="10">
        <v>1.7</v>
      </c>
      <c r="F645" s="10">
        <v>11.53</v>
      </c>
      <c r="G645" s="10">
        <v>8.4</v>
      </c>
      <c r="H645" s="10">
        <v>1.4</v>
      </c>
    </row>
    <row r="646">
      <c r="A646" s="10">
        <v>146.0</v>
      </c>
      <c r="B646" s="10" t="s">
        <v>2566</v>
      </c>
      <c r="C646" s="10">
        <v>21.89</v>
      </c>
      <c r="D646" s="10">
        <v>2.6</v>
      </c>
      <c r="E646" s="10">
        <v>2.7</v>
      </c>
      <c r="F646" s="10">
        <v>9.05</v>
      </c>
      <c r="G646" s="10">
        <v>7.2</v>
      </c>
      <c r="H646" s="10">
        <v>1.4</v>
      </c>
    </row>
    <row r="647">
      <c r="A647" s="10">
        <v>390.0</v>
      </c>
      <c r="B647" s="10" t="s">
        <v>3079</v>
      </c>
      <c r="C647" s="10">
        <v>23.56</v>
      </c>
      <c r="D647" s="10">
        <v>1.3</v>
      </c>
      <c r="E647" s="10">
        <v>5.0</v>
      </c>
      <c r="F647" s="10">
        <v>14.23</v>
      </c>
      <c r="G647" s="10">
        <v>14.8</v>
      </c>
      <c r="H647" s="10">
        <v>1.4</v>
      </c>
    </row>
    <row r="648">
      <c r="A648" s="10">
        <v>1152.0</v>
      </c>
      <c r="B648" s="10" t="s">
        <v>3080</v>
      </c>
      <c r="C648" s="10">
        <v>20.0</v>
      </c>
      <c r="D648" s="10">
        <v>1.4</v>
      </c>
      <c r="E648" s="10">
        <v>1.4</v>
      </c>
      <c r="F648" s="10">
        <v>19.77</v>
      </c>
      <c r="G648" s="10">
        <v>15.9</v>
      </c>
      <c r="H648" s="10">
        <v>1.4</v>
      </c>
    </row>
    <row r="649">
      <c r="A649" s="10">
        <v>344.0</v>
      </c>
      <c r="B649" s="10" t="s">
        <v>3081</v>
      </c>
      <c r="C649" s="10">
        <v>23.0</v>
      </c>
      <c r="D649" s="10">
        <v>2.1</v>
      </c>
      <c r="E649" s="10">
        <v>3.6</v>
      </c>
      <c r="F649" s="10">
        <v>18.32</v>
      </c>
      <c r="G649" s="10">
        <v>15.8</v>
      </c>
      <c r="H649" s="10">
        <v>1.39</v>
      </c>
    </row>
    <row r="650">
      <c r="A650" s="10">
        <v>217.0</v>
      </c>
      <c r="B650" s="10" t="s">
        <v>2850</v>
      </c>
      <c r="C650" s="10">
        <v>22.89</v>
      </c>
      <c r="D650" s="10">
        <v>3.4</v>
      </c>
      <c r="E650" s="10">
        <v>5.2</v>
      </c>
      <c r="F650" s="10">
        <v>21.2</v>
      </c>
      <c r="G650" s="10">
        <v>17.9</v>
      </c>
      <c r="H650" s="10">
        <v>1.38</v>
      </c>
    </row>
    <row r="651">
      <c r="A651" s="10">
        <v>1145.0</v>
      </c>
      <c r="B651" s="10" t="s">
        <v>3082</v>
      </c>
      <c r="C651" s="10">
        <v>23.48</v>
      </c>
      <c r="D651" s="10">
        <v>1.4</v>
      </c>
      <c r="E651" s="10">
        <v>4.2</v>
      </c>
      <c r="F651" s="10">
        <v>13.02</v>
      </c>
      <c r="G651" s="10">
        <v>13.3</v>
      </c>
      <c r="H651" s="10">
        <v>1.38</v>
      </c>
    </row>
    <row r="652">
      <c r="A652" s="10">
        <v>128.0</v>
      </c>
      <c r="B652" s="10" t="s">
        <v>2395</v>
      </c>
      <c r="C652" s="10">
        <v>23.0</v>
      </c>
      <c r="D652" s="10">
        <v>1.7</v>
      </c>
      <c r="E652" s="10">
        <v>2.5</v>
      </c>
      <c r="F652" s="10">
        <v>10.78</v>
      </c>
      <c r="G652" s="10">
        <v>7.6</v>
      </c>
      <c r="H652" s="10">
        <v>1.37</v>
      </c>
    </row>
    <row r="653">
      <c r="A653" s="10">
        <v>265.0</v>
      </c>
      <c r="B653" s="10" t="s">
        <v>2970</v>
      </c>
      <c r="C653" s="10">
        <v>23.29</v>
      </c>
      <c r="D653" s="10">
        <v>2.0</v>
      </c>
      <c r="E653" s="10">
        <v>4.8</v>
      </c>
      <c r="F653" s="10">
        <v>29.84</v>
      </c>
      <c r="G653" s="10">
        <v>30.8</v>
      </c>
      <c r="H653" s="10">
        <v>1.37</v>
      </c>
    </row>
    <row r="654">
      <c r="A654" s="10">
        <v>353.0</v>
      </c>
      <c r="B654" s="10" t="s">
        <v>3083</v>
      </c>
      <c r="C654" s="10">
        <v>22.92</v>
      </c>
      <c r="D654" s="10">
        <v>2.6</v>
      </c>
      <c r="E654" s="10">
        <v>4.5</v>
      </c>
      <c r="F654" s="10">
        <v>12.08</v>
      </c>
      <c r="G654" s="10">
        <v>10.5</v>
      </c>
      <c r="H654" s="10">
        <v>1.37</v>
      </c>
    </row>
    <row r="655">
      <c r="A655" s="10">
        <v>379.0</v>
      </c>
      <c r="B655" s="10" t="s">
        <v>3085</v>
      </c>
      <c r="C655" s="10">
        <v>23.46</v>
      </c>
      <c r="D655" s="10">
        <v>1.0</v>
      </c>
      <c r="E655" s="10">
        <v>1.9</v>
      </c>
      <c r="F655" s="10">
        <v>26.72</v>
      </c>
      <c r="G655" s="10">
        <v>21.7</v>
      </c>
      <c r="H655" s="10">
        <v>1.37</v>
      </c>
    </row>
    <row r="656">
      <c r="A656" s="10">
        <v>429.0</v>
      </c>
      <c r="B656" s="10" t="s">
        <v>3086</v>
      </c>
      <c r="C656" s="10">
        <v>21.78</v>
      </c>
      <c r="D656" s="10">
        <v>5.3</v>
      </c>
      <c r="E656" s="10">
        <v>5.5</v>
      </c>
      <c r="F656" s="10">
        <v>15.69</v>
      </c>
      <c r="G656" s="10">
        <v>14.2</v>
      </c>
      <c r="H656" s="10">
        <v>1.37</v>
      </c>
    </row>
    <row r="657">
      <c r="A657" s="10">
        <v>451.0</v>
      </c>
      <c r="B657" s="10" t="s">
        <v>3087</v>
      </c>
      <c r="C657" s="10">
        <v>22.78</v>
      </c>
      <c r="D657" s="10">
        <v>3.4</v>
      </c>
      <c r="E657" s="10">
        <v>4.9</v>
      </c>
      <c r="F657" s="10">
        <v>19.91</v>
      </c>
      <c r="G657" s="10">
        <v>17.3</v>
      </c>
      <c r="H657" s="10">
        <v>1.37</v>
      </c>
    </row>
    <row r="658">
      <c r="A658" s="10">
        <v>582.0</v>
      </c>
      <c r="B658" s="10" t="s">
        <v>3089</v>
      </c>
      <c r="C658" s="10">
        <v>22.9</v>
      </c>
      <c r="D658" s="10">
        <v>5.2</v>
      </c>
      <c r="E658" s="10">
        <v>8.2</v>
      </c>
      <c r="F658" s="10">
        <v>21.18</v>
      </c>
      <c r="G658" s="10">
        <v>18.4</v>
      </c>
      <c r="H658" s="10">
        <v>1.37</v>
      </c>
    </row>
    <row r="659">
      <c r="A659" s="10">
        <v>64.0</v>
      </c>
      <c r="B659" s="10" t="s">
        <v>1767</v>
      </c>
      <c r="C659" s="10">
        <v>22.26</v>
      </c>
      <c r="D659" s="10">
        <v>2.3</v>
      </c>
      <c r="E659" s="10">
        <v>2.5</v>
      </c>
      <c r="F659" s="10">
        <v>11.97</v>
      </c>
      <c r="G659" s="10">
        <v>9.4</v>
      </c>
      <c r="H659" s="10">
        <v>1.36</v>
      </c>
    </row>
    <row r="660">
      <c r="A660" s="10">
        <v>74.0</v>
      </c>
      <c r="B660" s="10" t="s">
        <v>1787</v>
      </c>
      <c r="C660" s="10">
        <v>22.78</v>
      </c>
      <c r="D660" s="10">
        <v>3.9</v>
      </c>
      <c r="E660" s="10">
        <v>5.4</v>
      </c>
      <c r="F660" s="10">
        <v>20.35</v>
      </c>
      <c r="G660" s="10">
        <v>17.0</v>
      </c>
      <c r="H660" s="10">
        <v>1.36</v>
      </c>
    </row>
    <row r="661">
      <c r="A661" s="10">
        <v>176.0</v>
      </c>
      <c r="B661" s="10" t="s">
        <v>2697</v>
      </c>
      <c r="C661" s="10">
        <v>22.77</v>
      </c>
      <c r="D661" s="10">
        <v>3.0</v>
      </c>
      <c r="E661" s="10">
        <v>3.9</v>
      </c>
      <c r="F661" s="10">
        <v>19.41</v>
      </c>
      <c r="G661" s="10">
        <v>15.6</v>
      </c>
      <c r="H661" s="10">
        <v>1.36</v>
      </c>
    </row>
    <row r="662">
      <c r="A662" s="10">
        <v>305.0</v>
      </c>
      <c r="B662" s="10" t="s">
        <v>3040</v>
      </c>
      <c r="C662" s="10">
        <v>23.41</v>
      </c>
      <c r="D662" s="10">
        <v>1.8</v>
      </c>
      <c r="E662" s="10">
        <v>5.5</v>
      </c>
      <c r="F662" s="10">
        <v>7.61</v>
      </c>
      <c r="G662" s="10">
        <v>7.4</v>
      </c>
      <c r="H662" s="10">
        <v>1.36</v>
      </c>
    </row>
    <row r="663">
      <c r="A663" s="10">
        <v>523.0</v>
      </c>
      <c r="B663" s="10" t="s">
        <v>3090</v>
      </c>
      <c r="C663" s="10">
        <v>22.53</v>
      </c>
      <c r="D663" s="10">
        <v>2.0</v>
      </c>
      <c r="E663" s="10">
        <v>2.5</v>
      </c>
      <c r="F663" s="10">
        <v>11.48</v>
      </c>
      <c r="G663" s="10">
        <v>9.6</v>
      </c>
      <c r="H663" s="10">
        <v>1.36</v>
      </c>
    </row>
    <row r="664">
      <c r="A664" s="10">
        <v>560.0</v>
      </c>
      <c r="B664" s="10" t="s">
        <v>3091</v>
      </c>
      <c r="C664" s="10">
        <v>22.36</v>
      </c>
      <c r="D664" s="10">
        <v>6.5</v>
      </c>
      <c r="E664" s="10">
        <v>7.4</v>
      </c>
      <c r="F664" s="10">
        <v>18.02</v>
      </c>
      <c r="G664" s="10">
        <v>14.2</v>
      </c>
      <c r="H664" s="10">
        <v>1.36</v>
      </c>
    </row>
    <row r="665">
      <c r="A665" s="10">
        <v>667.0</v>
      </c>
      <c r="B665" s="10" t="s">
        <v>3093</v>
      </c>
      <c r="C665" s="10">
        <v>20.0</v>
      </c>
      <c r="D665" s="10">
        <v>5.1</v>
      </c>
      <c r="E665" s="10">
        <v>5.2</v>
      </c>
      <c r="F665" s="10">
        <v>16.35</v>
      </c>
      <c r="G665" s="10">
        <v>13.9</v>
      </c>
      <c r="H665" s="10">
        <v>1.36</v>
      </c>
    </row>
    <row r="666">
      <c r="A666" s="10">
        <v>222.0</v>
      </c>
      <c r="B666" s="10" t="s">
        <v>3094</v>
      </c>
      <c r="C666" s="10">
        <v>22.6</v>
      </c>
      <c r="D666" s="10">
        <v>1.2</v>
      </c>
      <c r="E666" s="10">
        <v>1.6</v>
      </c>
      <c r="F666" s="10">
        <v>14.81</v>
      </c>
      <c r="G666" s="10">
        <v>10.0</v>
      </c>
      <c r="H666" s="10">
        <v>1.34</v>
      </c>
    </row>
    <row r="667">
      <c r="A667" s="10">
        <v>1116.0</v>
      </c>
      <c r="B667" s="10" t="s">
        <v>3095</v>
      </c>
      <c r="C667" s="10">
        <v>21.43</v>
      </c>
      <c r="D667" s="10">
        <v>4.5</v>
      </c>
      <c r="E667" s="10">
        <v>4.6</v>
      </c>
      <c r="F667" s="10">
        <v>17.25</v>
      </c>
      <c r="G667" s="10">
        <v>14.9</v>
      </c>
      <c r="H667" s="10">
        <v>1.34</v>
      </c>
    </row>
    <row r="668">
      <c r="A668" s="10">
        <v>371.0</v>
      </c>
      <c r="B668" s="10" t="s">
        <v>3096</v>
      </c>
      <c r="C668" s="10">
        <v>20.0</v>
      </c>
      <c r="D668" s="10">
        <v>4.4</v>
      </c>
      <c r="E668" s="10">
        <v>4.4</v>
      </c>
      <c r="F668" s="10">
        <v>10.88</v>
      </c>
      <c r="G668" s="10">
        <v>9.1</v>
      </c>
      <c r="H668" s="10">
        <v>1.33</v>
      </c>
    </row>
    <row r="669">
      <c r="A669" s="10">
        <v>400.0</v>
      </c>
      <c r="B669" s="10" t="s">
        <v>3097</v>
      </c>
      <c r="C669" s="10">
        <v>22.06</v>
      </c>
      <c r="D669" s="10">
        <v>3.9</v>
      </c>
      <c r="E669" s="10">
        <v>4.0</v>
      </c>
      <c r="F669" s="10">
        <v>32.16</v>
      </c>
      <c r="G669" s="10">
        <v>26.2</v>
      </c>
      <c r="H669" s="10">
        <v>1.33</v>
      </c>
    </row>
    <row r="670">
      <c r="A670" s="10">
        <v>1161.0</v>
      </c>
      <c r="B670" s="10" t="s">
        <v>3098</v>
      </c>
      <c r="C670" s="10">
        <v>20.0</v>
      </c>
      <c r="D670" s="10">
        <v>11.8</v>
      </c>
      <c r="E670" s="10">
        <v>11.7</v>
      </c>
      <c r="F670" s="10">
        <v>30.93</v>
      </c>
      <c r="G670" s="10">
        <v>26.7</v>
      </c>
      <c r="H670" s="10">
        <v>1.33</v>
      </c>
    </row>
    <row r="671">
      <c r="A671" s="10">
        <v>155.0</v>
      </c>
      <c r="B671" s="10" t="s">
        <v>2583</v>
      </c>
      <c r="C671" s="10">
        <v>23.22</v>
      </c>
      <c r="D671" s="10">
        <v>1.6</v>
      </c>
      <c r="E671" s="10">
        <v>3.6</v>
      </c>
      <c r="F671" s="10">
        <v>13.06</v>
      </c>
      <c r="G671" s="10">
        <v>12.1</v>
      </c>
      <c r="H671" s="10">
        <v>1.32</v>
      </c>
    </row>
    <row r="672">
      <c r="A672" s="10">
        <v>439.0</v>
      </c>
      <c r="B672" s="10" t="s">
        <v>3100</v>
      </c>
      <c r="C672" s="10">
        <v>23.08</v>
      </c>
      <c r="D672" s="10">
        <v>1.4</v>
      </c>
      <c r="E672" s="10">
        <v>2.4</v>
      </c>
      <c r="F672" s="10">
        <v>12.21</v>
      </c>
      <c r="G672" s="10">
        <v>10.5</v>
      </c>
      <c r="H672" s="10">
        <v>1.32</v>
      </c>
    </row>
    <row r="673">
      <c r="A673" s="10">
        <v>786.0</v>
      </c>
      <c r="B673" s="10" t="s">
        <v>3101</v>
      </c>
      <c r="C673" s="10">
        <v>20.0</v>
      </c>
      <c r="D673" s="10">
        <v>1.1</v>
      </c>
      <c r="E673" s="10">
        <v>1.1</v>
      </c>
      <c r="F673" s="10">
        <v>10.0</v>
      </c>
      <c r="G673" s="10">
        <v>7.5</v>
      </c>
      <c r="H673" s="10">
        <v>1.32</v>
      </c>
    </row>
    <row r="674">
      <c r="A674" s="10">
        <v>998.0</v>
      </c>
      <c r="B674" s="10" t="s">
        <v>3102</v>
      </c>
      <c r="C674" s="10">
        <v>22.46</v>
      </c>
      <c r="D674" s="10">
        <v>3.9</v>
      </c>
      <c r="E674" s="10">
        <v>4.7</v>
      </c>
      <c r="F674" s="10">
        <v>11.54</v>
      </c>
      <c r="G674" s="10">
        <v>9.9</v>
      </c>
      <c r="H674" s="10">
        <v>1.32</v>
      </c>
    </row>
    <row r="675">
      <c r="A675" s="10">
        <v>197.0</v>
      </c>
      <c r="B675" s="10" t="s">
        <v>2769</v>
      </c>
      <c r="C675" s="10">
        <v>20.0</v>
      </c>
      <c r="D675" s="10">
        <v>6.7</v>
      </c>
      <c r="E675" s="10">
        <v>6.8</v>
      </c>
      <c r="F675" s="10">
        <v>12.85</v>
      </c>
      <c r="G675" s="10">
        <v>11.1</v>
      </c>
      <c r="H675" s="10">
        <v>1.31</v>
      </c>
    </row>
    <row r="676">
      <c r="A676" s="10">
        <v>203.0</v>
      </c>
      <c r="B676" s="10" t="s">
        <v>2821</v>
      </c>
      <c r="C676" s="10">
        <v>22.67</v>
      </c>
      <c r="D676" s="10">
        <v>0.8</v>
      </c>
      <c r="E676" s="10">
        <v>1.0</v>
      </c>
      <c r="F676" s="10">
        <v>10.98</v>
      </c>
      <c r="G676" s="10">
        <v>6.5</v>
      </c>
      <c r="H676" s="10">
        <v>1.31</v>
      </c>
    </row>
    <row r="677">
      <c r="A677" s="10">
        <v>483.0</v>
      </c>
      <c r="B677" s="10" t="s">
        <v>3103</v>
      </c>
      <c r="C677" s="10">
        <v>23.51</v>
      </c>
      <c r="D677" s="10">
        <v>1.3</v>
      </c>
      <c r="E677" s="10">
        <v>3.2</v>
      </c>
      <c r="F677" s="10">
        <v>7.47</v>
      </c>
      <c r="G677" s="10">
        <v>7.9</v>
      </c>
      <c r="H677" s="10">
        <v>1.31</v>
      </c>
    </row>
    <row r="678">
      <c r="A678" s="10">
        <v>745.0</v>
      </c>
      <c r="B678" s="10" t="s">
        <v>3105</v>
      </c>
      <c r="C678" s="10">
        <v>22.8</v>
      </c>
      <c r="D678" s="10">
        <v>1.0</v>
      </c>
      <c r="E678" s="10">
        <v>1.5</v>
      </c>
      <c r="F678" s="10">
        <v>8.88</v>
      </c>
      <c r="G678" s="10">
        <v>7.5</v>
      </c>
      <c r="H678" s="10">
        <v>1.31</v>
      </c>
    </row>
    <row r="679">
      <c r="A679" s="10">
        <v>1078.0</v>
      </c>
      <c r="B679" s="10" t="s">
        <v>3106</v>
      </c>
      <c r="C679" s="10">
        <v>22.0</v>
      </c>
      <c r="D679" s="10">
        <v>3.8</v>
      </c>
      <c r="E679" s="10">
        <v>3.7</v>
      </c>
      <c r="F679" s="10">
        <v>15.62</v>
      </c>
      <c r="G679" s="10">
        <v>11.7</v>
      </c>
      <c r="H679" s="10">
        <v>1.31</v>
      </c>
    </row>
    <row r="680">
      <c r="A680" s="10">
        <v>1165.0</v>
      </c>
      <c r="B680" s="10" t="s">
        <v>3107</v>
      </c>
      <c r="C680" s="10">
        <v>23.76</v>
      </c>
      <c r="D680" s="10">
        <v>2.3</v>
      </c>
      <c r="E680" s="10">
        <v>8.7</v>
      </c>
      <c r="F680" s="10">
        <v>32.65</v>
      </c>
      <c r="G680" s="10">
        <v>30.7</v>
      </c>
      <c r="H680" s="10">
        <v>1.31</v>
      </c>
    </row>
    <row r="681">
      <c r="A681" s="10">
        <v>302.0</v>
      </c>
      <c r="B681" s="10" t="s">
        <v>3037</v>
      </c>
      <c r="C681" s="10">
        <v>22.81</v>
      </c>
      <c r="D681" s="10">
        <v>2.6</v>
      </c>
      <c r="E681" s="10">
        <v>3.7</v>
      </c>
      <c r="F681" s="10">
        <v>7.14</v>
      </c>
      <c r="G681" s="10">
        <v>6.7</v>
      </c>
      <c r="H681" s="10">
        <v>1.3</v>
      </c>
    </row>
    <row r="682">
      <c r="A682" s="10">
        <v>471.0</v>
      </c>
      <c r="B682" s="10" t="s">
        <v>3108</v>
      </c>
      <c r="C682" s="10">
        <v>21.72</v>
      </c>
      <c r="D682" s="10">
        <v>7.3</v>
      </c>
      <c r="E682" s="10">
        <v>6.4</v>
      </c>
      <c r="F682" s="10">
        <v>26.89</v>
      </c>
      <c r="G682" s="10">
        <v>19.0</v>
      </c>
      <c r="H682" s="10">
        <v>1.3</v>
      </c>
    </row>
    <row r="683">
      <c r="A683" s="10">
        <v>1121.0</v>
      </c>
      <c r="B683" s="10" t="s">
        <v>3110</v>
      </c>
      <c r="C683" s="10">
        <v>20.0</v>
      </c>
      <c r="D683" s="10">
        <v>2.6</v>
      </c>
      <c r="E683" s="10">
        <v>2.6</v>
      </c>
      <c r="F683" s="10">
        <v>17.92</v>
      </c>
      <c r="G683" s="10">
        <v>14.4</v>
      </c>
      <c r="H683" s="10">
        <v>1.3</v>
      </c>
    </row>
    <row r="684">
      <c r="A684" s="10">
        <v>209.0</v>
      </c>
      <c r="B684" s="10" t="s">
        <v>2835</v>
      </c>
      <c r="C684" s="10">
        <v>23.75</v>
      </c>
      <c r="D684" s="10">
        <v>2.2</v>
      </c>
      <c r="E684" s="10">
        <v>10.6</v>
      </c>
      <c r="F684" s="10">
        <v>27.65</v>
      </c>
      <c r="G684" s="10">
        <v>31.9</v>
      </c>
      <c r="H684" s="10">
        <v>1.29</v>
      </c>
    </row>
    <row r="685">
      <c r="A685" s="10">
        <v>381.0</v>
      </c>
      <c r="B685" s="10" t="s">
        <v>3111</v>
      </c>
      <c r="C685" s="10">
        <v>22.86</v>
      </c>
      <c r="D685" s="10">
        <v>2.2</v>
      </c>
      <c r="E685" s="10">
        <v>3.0</v>
      </c>
      <c r="F685" s="10">
        <v>12.17</v>
      </c>
      <c r="G685" s="10">
        <v>10.0</v>
      </c>
      <c r="H685" s="10">
        <v>1.29</v>
      </c>
    </row>
    <row r="686">
      <c r="A686" s="10">
        <v>974.0</v>
      </c>
      <c r="B686" s="10" t="s">
        <v>3112</v>
      </c>
      <c r="C686" s="10">
        <v>22.93</v>
      </c>
      <c r="D686" s="10">
        <v>1.3</v>
      </c>
      <c r="E686" s="10">
        <v>2.1</v>
      </c>
      <c r="F686" s="10">
        <v>8.51</v>
      </c>
      <c r="G686" s="10">
        <v>7.5</v>
      </c>
      <c r="H686" s="10">
        <v>1.29</v>
      </c>
    </row>
    <row r="687">
      <c r="A687" s="10">
        <v>394.0</v>
      </c>
      <c r="B687" s="10" t="s">
        <v>3114</v>
      </c>
      <c r="C687" s="10">
        <v>22.54</v>
      </c>
      <c r="D687" s="10">
        <v>5.4</v>
      </c>
      <c r="E687" s="10">
        <v>6.1</v>
      </c>
      <c r="F687" s="10">
        <v>15.71</v>
      </c>
      <c r="G687" s="10">
        <v>11.9</v>
      </c>
      <c r="H687" s="10">
        <v>1.28</v>
      </c>
    </row>
    <row r="688">
      <c r="A688" s="10">
        <v>59.0</v>
      </c>
      <c r="B688" s="10" t="s">
        <v>1760</v>
      </c>
      <c r="C688" s="10">
        <v>21.48</v>
      </c>
      <c r="D688" s="10">
        <v>2.5</v>
      </c>
      <c r="E688" s="10">
        <v>2.6</v>
      </c>
      <c r="F688" s="10">
        <v>9.89</v>
      </c>
      <c r="G688" s="10">
        <v>8.1</v>
      </c>
      <c r="H688" s="10">
        <v>1.27</v>
      </c>
    </row>
    <row r="689">
      <c r="A689" s="10">
        <v>380.0</v>
      </c>
      <c r="B689" s="10" t="s">
        <v>3115</v>
      </c>
      <c r="C689" s="10">
        <v>22.28</v>
      </c>
      <c r="D689" s="10">
        <v>1.4</v>
      </c>
      <c r="E689" s="10">
        <v>1.4</v>
      </c>
      <c r="F689" s="10">
        <v>11.51</v>
      </c>
      <c r="G689" s="10">
        <v>9.7</v>
      </c>
      <c r="H689" s="10">
        <v>1.27</v>
      </c>
    </row>
    <row r="690">
      <c r="A690" s="10">
        <v>370.0</v>
      </c>
      <c r="B690" s="10" t="s">
        <v>3116</v>
      </c>
      <c r="C690" s="10">
        <v>23.4</v>
      </c>
      <c r="D690" s="10">
        <v>1.1</v>
      </c>
      <c r="E690" s="10">
        <v>2.1</v>
      </c>
      <c r="F690" s="10">
        <v>23.35</v>
      </c>
      <c r="G690" s="10">
        <v>19.0</v>
      </c>
      <c r="H690" s="10">
        <v>1.26</v>
      </c>
    </row>
    <row r="691">
      <c r="A691" s="10">
        <v>507.0</v>
      </c>
      <c r="B691" s="10" t="s">
        <v>3117</v>
      </c>
      <c r="C691" s="10">
        <v>22.73</v>
      </c>
      <c r="D691" s="10">
        <v>4.4</v>
      </c>
      <c r="E691" s="10">
        <v>4.9</v>
      </c>
      <c r="F691" s="10">
        <v>26.21</v>
      </c>
      <c r="G691" s="10">
        <v>18.8</v>
      </c>
      <c r="H691" s="10">
        <v>1.26</v>
      </c>
    </row>
    <row r="692">
      <c r="A692" s="10">
        <v>304.0</v>
      </c>
      <c r="B692" s="10" t="s">
        <v>3039</v>
      </c>
      <c r="C692" s="10">
        <v>23.45</v>
      </c>
      <c r="D692" s="10">
        <v>1.7</v>
      </c>
      <c r="E692" s="10">
        <v>4.7</v>
      </c>
      <c r="F692" s="10">
        <v>24.43</v>
      </c>
      <c r="G692" s="10">
        <v>22.5</v>
      </c>
      <c r="H692" s="10">
        <v>1.25</v>
      </c>
    </row>
    <row r="693">
      <c r="A693" s="10">
        <v>196.0</v>
      </c>
      <c r="B693" s="10" t="s">
        <v>2763</v>
      </c>
      <c r="C693" s="10">
        <v>22.34</v>
      </c>
      <c r="D693" s="10">
        <v>3.8</v>
      </c>
      <c r="E693" s="10">
        <v>4.5</v>
      </c>
      <c r="F693" s="10">
        <v>15.33</v>
      </c>
      <c r="G693" s="10">
        <v>13.6</v>
      </c>
      <c r="H693" s="10">
        <v>1.24</v>
      </c>
    </row>
    <row r="694">
      <c r="A694" s="10">
        <v>405.0</v>
      </c>
      <c r="B694" s="10" t="s">
        <v>3119</v>
      </c>
      <c r="C694" s="10">
        <v>23.02</v>
      </c>
      <c r="D694" s="10">
        <v>0.9</v>
      </c>
      <c r="E694" s="10">
        <v>1.6</v>
      </c>
      <c r="F694" s="10">
        <v>15.22</v>
      </c>
      <c r="G694" s="10">
        <v>14.8</v>
      </c>
      <c r="H694" s="10">
        <v>1.23</v>
      </c>
    </row>
    <row r="695">
      <c r="A695" s="10">
        <v>432.0</v>
      </c>
      <c r="B695" s="10" t="s">
        <v>3120</v>
      </c>
      <c r="C695" s="10">
        <v>21.85</v>
      </c>
      <c r="D695" s="10">
        <v>4.3</v>
      </c>
      <c r="E695" s="10">
        <v>4.4</v>
      </c>
      <c r="F695" s="10">
        <v>19.91</v>
      </c>
      <c r="G695" s="10">
        <v>16.2</v>
      </c>
      <c r="H695" s="10">
        <v>1.23</v>
      </c>
    </row>
    <row r="696">
      <c r="A696" s="10">
        <v>635.0</v>
      </c>
      <c r="B696" s="10" t="s">
        <v>3121</v>
      </c>
      <c r="C696" s="10">
        <v>22.45</v>
      </c>
      <c r="D696" s="10">
        <v>2.1</v>
      </c>
      <c r="E696" s="10">
        <v>2.6</v>
      </c>
      <c r="F696" s="10">
        <v>7.13</v>
      </c>
      <c r="G696" s="10">
        <v>6.4</v>
      </c>
      <c r="H696" s="10">
        <v>1.23</v>
      </c>
    </row>
    <row r="697">
      <c r="A697" s="10">
        <v>249.0</v>
      </c>
      <c r="B697" s="10" t="s">
        <v>3122</v>
      </c>
      <c r="C697" s="10">
        <v>23.02</v>
      </c>
      <c r="D697" s="10">
        <v>3.9</v>
      </c>
      <c r="E697" s="10">
        <v>6.7</v>
      </c>
      <c r="F697" s="10">
        <v>24.83</v>
      </c>
      <c r="G697" s="10">
        <v>22.5</v>
      </c>
      <c r="H697" s="10">
        <v>1.22</v>
      </c>
    </row>
    <row r="698">
      <c r="A698" s="10">
        <v>345.0</v>
      </c>
      <c r="B698" s="10" t="s">
        <v>3088</v>
      </c>
      <c r="C698" s="10">
        <v>23.12</v>
      </c>
      <c r="D698" s="10">
        <v>3.3</v>
      </c>
      <c r="E698" s="10">
        <v>6.0</v>
      </c>
      <c r="F698" s="10">
        <v>35.08</v>
      </c>
      <c r="G698" s="10">
        <v>31.1</v>
      </c>
      <c r="H698" s="10">
        <v>1.21</v>
      </c>
    </row>
    <row r="699">
      <c r="A699" s="10">
        <v>1150.0</v>
      </c>
      <c r="B699" s="10" t="s">
        <v>3124</v>
      </c>
      <c r="C699" s="10">
        <v>20.0</v>
      </c>
      <c r="D699" s="10">
        <v>2.3</v>
      </c>
      <c r="E699" s="10">
        <v>2.1</v>
      </c>
      <c r="F699" s="10">
        <v>14.18</v>
      </c>
      <c r="G699" s="10">
        <v>11.5</v>
      </c>
      <c r="H699" s="10">
        <v>1.21</v>
      </c>
    </row>
    <row r="700">
      <c r="A700" s="10">
        <v>682.0</v>
      </c>
      <c r="B700" s="10" t="s">
        <v>3125</v>
      </c>
      <c r="C700" s="10">
        <v>22.43</v>
      </c>
      <c r="D700" s="10">
        <v>9.5</v>
      </c>
      <c r="E700" s="10">
        <v>10.8</v>
      </c>
      <c r="F700" s="10">
        <v>115.48</v>
      </c>
      <c r="G700" s="10">
        <v>93.0</v>
      </c>
      <c r="H700" s="10">
        <v>1.2</v>
      </c>
    </row>
    <row r="701">
      <c r="A701" s="10">
        <v>690.0</v>
      </c>
      <c r="B701" s="10" t="s">
        <v>3126</v>
      </c>
      <c r="C701" s="10">
        <v>20.0</v>
      </c>
      <c r="D701" s="10">
        <v>2.6</v>
      </c>
      <c r="E701" s="10">
        <v>2.6</v>
      </c>
      <c r="F701" s="10">
        <v>6.0</v>
      </c>
      <c r="G701" s="10">
        <v>5.3</v>
      </c>
      <c r="H701" s="10">
        <v>1.2</v>
      </c>
    </row>
    <row r="702">
      <c r="A702" s="10">
        <v>535.0</v>
      </c>
      <c r="B702" s="10" t="s">
        <v>3128</v>
      </c>
      <c r="C702" s="10">
        <v>22.9</v>
      </c>
      <c r="D702" s="10">
        <v>1.3</v>
      </c>
      <c r="E702" s="10">
        <v>2.1</v>
      </c>
      <c r="F702" s="10">
        <v>9.27</v>
      </c>
      <c r="G702" s="10">
        <v>8.0</v>
      </c>
      <c r="H702" s="10">
        <v>1.19</v>
      </c>
    </row>
    <row r="703">
      <c r="A703" s="10">
        <v>589.0</v>
      </c>
      <c r="B703" s="10" t="s">
        <v>3130</v>
      </c>
      <c r="C703" s="10">
        <v>20.0</v>
      </c>
      <c r="D703" s="10">
        <v>1.2</v>
      </c>
      <c r="E703" s="10">
        <v>1.2</v>
      </c>
      <c r="F703" s="10">
        <v>10.33</v>
      </c>
      <c r="G703" s="10">
        <v>7.7</v>
      </c>
      <c r="H703" s="10">
        <v>1.19</v>
      </c>
    </row>
    <row r="704">
      <c r="A704" s="10">
        <v>1180.0</v>
      </c>
      <c r="B704" s="10" t="s">
        <v>3131</v>
      </c>
      <c r="C704" s="10">
        <v>21.46</v>
      </c>
      <c r="D704" s="10">
        <v>9.7</v>
      </c>
      <c r="E704" s="10">
        <v>9.7</v>
      </c>
      <c r="F704" s="10">
        <v>14.56</v>
      </c>
      <c r="G704" s="10">
        <v>11.8</v>
      </c>
      <c r="H704" s="10">
        <v>1.19</v>
      </c>
    </row>
    <row r="705">
      <c r="A705" s="10">
        <v>236.0</v>
      </c>
      <c r="B705" s="10" t="s">
        <v>2886</v>
      </c>
      <c r="C705" s="10">
        <v>22.34</v>
      </c>
      <c r="D705" s="10">
        <v>17.8</v>
      </c>
      <c r="E705" s="10">
        <v>18.7</v>
      </c>
      <c r="F705" s="10">
        <v>45.54</v>
      </c>
      <c r="G705" s="10">
        <v>31.4</v>
      </c>
      <c r="H705" s="10">
        <v>1.17</v>
      </c>
    </row>
    <row r="706">
      <c r="A706" s="10">
        <v>1060.0</v>
      </c>
      <c r="B706" s="10" t="s">
        <v>3132</v>
      </c>
      <c r="C706" s="10">
        <v>22.62</v>
      </c>
      <c r="D706" s="10">
        <v>5.1</v>
      </c>
      <c r="E706" s="10">
        <v>6.3</v>
      </c>
      <c r="F706" s="10">
        <v>20.9</v>
      </c>
      <c r="G706" s="10">
        <v>16.2</v>
      </c>
      <c r="H706" s="10">
        <v>1.17</v>
      </c>
    </row>
    <row r="707">
      <c r="A707" s="10">
        <v>502.0</v>
      </c>
      <c r="B707" s="10" t="s">
        <v>3133</v>
      </c>
      <c r="C707" s="10">
        <v>23.88</v>
      </c>
      <c r="D707" s="10">
        <v>2.6</v>
      </c>
      <c r="E707" s="10">
        <v>19.1</v>
      </c>
      <c r="F707" s="10">
        <v>86.41</v>
      </c>
      <c r="G707" s="10">
        <v>98.4</v>
      </c>
      <c r="H707" s="10">
        <v>1.13</v>
      </c>
    </row>
    <row r="708">
      <c r="A708" s="10">
        <v>659.0</v>
      </c>
      <c r="B708" s="10" t="s">
        <v>3134</v>
      </c>
      <c r="C708" s="10">
        <v>23.69</v>
      </c>
      <c r="D708" s="10">
        <v>2.0</v>
      </c>
      <c r="E708" s="10">
        <v>10.4</v>
      </c>
      <c r="F708" s="10">
        <v>53.47</v>
      </c>
      <c r="G708" s="10">
        <v>58.5</v>
      </c>
      <c r="H708" s="10">
        <v>1.13</v>
      </c>
    </row>
    <row r="709">
      <c r="A709" s="10">
        <v>20.0</v>
      </c>
      <c r="B709" s="10" t="s">
        <v>1036</v>
      </c>
      <c r="C709" s="10">
        <v>23.45</v>
      </c>
      <c r="D709" s="10">
        <v>1.6</v>
      </c>
      <c r="E709" s="10">
        <v>4.0</v>
      </c>
      <c r="F709" s="10">
        <v>16.38</v>
      </c>
      <c r="G709" s="10">
        <v>15.6</v>
      </c>
      <c r="H709" s="10">
        <v>1.12</v>
      </c>
    </row>
    <row r="710">
      <c r="A710" s="10">
        <v>528.0</v>
      </c>
      <c r="B710" s="10" t="s">
        <v>3136</v>
      </c>
      <c r="C710" s="10">
        <v>23.15</v>
      </c>
      <c r="D710" s="10">
        <v>0.8</v>
      </c>
      <c r="E710" s="10">
        <v>1.6</v>
      </c>
      <c r="F710" s="10">
        <v>5.89</v>
      </c>
      <c r="G710" s="10">
        <v>5.6</v>
      </c>
      <c r="H710" s="10">
        <v>1.11</v>
      </c>
    </row>
    <row r="711">
      <c r="A711" s="10">
        <v>32.0</v>
      </c>
      <c r="B711" s="10" t="s">
        <v>1240</v>
      </c>
      <c r="C711" s="10">
        <v>23.45</v>
      </c>
      <c r="D711" s="10">
        <v>2.0</v>
      </c>
      <c r="E711" s="10">
        <v>4.8</v>
      </c>
      <c r="F711" s="10">
        <v>12.98</v>
      </c>
      <c r="G711" s="10">
        <v>12.5</v>
      </c>
      <c r="H711" s="10">
        <v>1.1</v>
      </c>
    </row>
    <row r="712">
      <c r="A712" s="10">
        <v>522.0</v>
      </c>
      <c r="B712" s="10" t="s">
        <v>3137</v>
      </c>
      <c r="C712" s="10">
        <v>23.2</v>
      </c>
      <c r="D712" s="10">
        <v>1.6</v>
      </c>
      <c r="E712" s="10">
        <v>3.0</v>
      </c>
      <c r="F712" s="10">
        <v>16.49</v>
      </c>
      <c r="G712" s="10">
        <v>13.7</v>
      </c>
      <c r="H712" s="10">
        <v>1.09</v>
      </c>
    </row>
    <row r="713">
      <c r="A713" s="10">
        <v>24.0</v>
      </c>
      <c r="B713" s="10" t="s">
        <v>1221</v>
      </c>
      <c r="C713" s="10">
        <v>23.04</v>
      </c>
      <c r="D713" s="10">
        <v>2.4</v>
      </c>
      <c r="E713" s="10">
        <v>4.3</v>
      </c>
      <c r="F713" s="10">
        <v>18.97</v>
      </c>
      <c r="G713" s="10">
        <v>16.6</v>
      </c>
      <c r="H713" s="10">
        <v>1.07</v>
      </c>
    </row>
    <row r="714">
      <c r="A714" s="10">
        <v>692.0</v>
      </c>
      <c r="B714" s="10" t="s">
        <v>3143</v>
      </c>
      <c r="C714" s="10">
        <v>22.09</v>
      </c>
      <c r="D714" s="10">
        <v>42.5</v>
      </c>
      <c r="E714" s="10">
        <v>47.8</v>
      </c>
      <c r="F714" s="10">
        <v>107.52</v>
      </c>
      <c r="G714" s="10">
        <v>88.4</v>
      </c>
      <c r="H714" s="10">
        <v>1.07</v>
      </c>
    </row>
    <row r="715">
      <c r="A715" s="10">
        <v>468.0</v>
      </c>
      <c r="B715" s="10" t="s">
        <v>3144</v>
      </c>
      <c r="C715" s="10">
        <v>22.6</v>
      </c>
      <c r="D715" s="10">
        <v>0.7</v>
      </c>
      <c r="E715" s="10">
        <v>0.8</v>
      </c>
      <c r="F715" s="10">
        <v>12.97</v>
      </c>
      <c r="G715" s="10">
        <v>10.2</v>
      </c>
      <c r="H715" s="10">
        <v>1.06</v>
      </c>
    </row>
    <row r="716">
      <c r="A716" s="10">
        <v>498.0</v>
      </c>
      <c r="B716" s="10" t="s">
        <v>3145</v>
      </c>
      <c r="C716" s="10">
        <v>23.41</v>
      </c>
      <c r="D716" s="10">
        <v>0.4</v>
      </c>
      <c r="E716" s="10">
        <v>0.7</v>
      </c>
      <c r="F716" s="10">
        <v>12.15</v>
      </c>
      <c r="G716" s="10">
        <v>9.6</v>
      </c>
      <c r="H716" s="10">
        <v>1.06</v>
      </c>
    </row>
    <row r="717">
      <c r="A717" s="10">
        <v>767.0</v>
      </c>
      <c r="B717" s="10" t="s">
        <v>3146</v>
      </c>
      <c r="C717" s="10">
        <v>23.11</v>
      </c>
      <c r="D717" s="10">
        <v>1.5</v>
      </c>
      <c r="E717" s="10">
        <v>2.2</v>
      </c>
      <c r="F717" s="10">
        <v>13.23</v>
      </c>
      <c r="G717" s="10">
        <v>11.8</v>
      </c>
      <c r="H717" s="10">
        <v>1.05</v>
      </c>
    </row>
    <row r="718">
      <c r="A718" s="10">
        <v>792.0</v>
      </c>
      <c r="B718" s="10" t="s">
        <v>3147</v>
      </c>
      <c r="C718" s="10">
        <v>22.91</v>
      </c>
      <c r="D718" s="10">
        <v>3.2</v>
      </c>
      <c r="E718" s="10">
        <v>5.0</v>
      </c>
      <c r="F718" s="10">
        <v>25.35</v>
      </c>
      <c r="G718" s="10">
        <v>21.3</v>
      </c>
      <c r="H718" s="10">
        <v>1.0</v>
      </c>
    </row>
    <row r="719">
      <c r="A719" s="10">
        <v>1067.0</v>
      </c>
      <c r="B719" s="10" t="s">
        <v>3148</v>
      </c>
      <c r="C719" s="10">
        <v>23.0</v>
      </c>
      <c r="D719" s="10">
        <v>1.1</v>
      </c>
      <c r="E719" s="10">
        <v>1.8</v>
      </c>
      <c r="F719" s="10">
        <v>13.26</v>
      </c>
      <c r="G719" s="10">
        <v>11.6</v>
      </c>
      <c r="H719" s="10">
        <v>0.99</v>
      </c>
    </row>
    <row r="720">
      <c r="A720" s="10">
        <v>1151.0</v>
      </c>
      <c r="B720" s="10" t="s">
        <v>3149</v>
      </c>
      <c r="C720" s="10">
        <v>23.18</v>
      </c>
      <c r="D720" s="10">
        <v>6.4</v>
      </c>
      <c r="E720" s="10">
        <v>10.3</v>
      </c>
      <c r="F720" s="10">
        <v>42.19</v>
      </c>
      <c r="G720" s="10">
        <v>22.4</v>
      </c>
      <c r="H720" s="10">
        <v>0.97</v>
      </c>
    </row>
    <row r="721">
      <c r="A721" s="10">
        <v>154.0</v>
      </c>
      <c r="B721" s="10" t="s">
        <v>2580</v>
      </c>
      <c r="C721" s="10">
        <v>20.0</v>
      </c>
      <c r="D721" s="10">
        <v>0.7</v>
      </c>
      <c r="E721" s="10">
        <v>0.7</v>
      </c>
      <c r="F721" s="10">
        <v>7.99</v>
      </c>
      <c r="G721" s="10">
        <v>7.8</v>
      </c>
      <c r="H721" s="10">
        <v>0.92</v>
      </c>
    </row>
    <row r="722">
      <c r="A722" s="10">
        <v>584.0</v>
      </c>
      <c r="B722" s="10" t="s">
        <v>3151</v>
      </c>
      <c r="C722" s="10">
        <v>22.46</v>
      </c>
      <c r="D722" s="10">
        <v>8.3</v>
      </c>
      <c r="E722" s="10">
        <v>9.7</v>
      </c>
      <c r="F722" s="10">
        <v>48.02</v>
      </c>
      <c r="G722" s="10">
        <v>40.9</v>
      </c>
      <c r="H722" s="10">
        <v>0.9</v>
      </c>
    </row>
    <row r="723">
      <c r="A723" s="10">
        <v>315.0</v>
      </c>
      <c r="B723" s="10" t="s">
        <v>3068</v>
      </c>
      <c r="C723" s="10">
        <v>23.23</v>
      </c>
      <c r="D723" s="10">
        <v>2.5</v>
      </c>
      <c r="E723" s="10">
        <v>4.2</v>
      </c>
      <c r="F723" s="10">
        <v>16.07</v>
      </c>
      <c r="G723" s="10">
        <v>15.0</v>
      </c>
      <c r="H723" s="10">
        <v>0.66</v>
      </c>
    </row>
    <row r="724">
      <c r="A724" s="10">
        <v>82.0</v>
      </c>
      <c r="B724" s="10" t="s">
        <v>2028</v>
      </c>
      <c r="C724" s="10">
        <v>20.0</v>
      </c>
      <c r="D724" s="10">
        <v>0.8</v>
      </c>
      <c r="E724" s="10">
        <v>0.8</v>
      </c>
      <c r="F724" s="10">
        <v>6.72</v>
      </c>
      <c r="G724" s="10">
        <v>5.2</v>
      </c>
      <c r="H724" s="10">
        <v>0.6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6" max="6" width="3.71"/>
    <col customWidth="1" min="8" max="8" width="10.57"/>
    <col customWidth="1" min="9" max="9" width="3.86"/>
    <col customWidth="1" min="11" max="11" width="8.71"/>
    <col customWidth="1" min="13" max="13" width="8.71"/>
    <col customWidth="1" min="15" max="15" width="6.86"/>
    <col customWidth="1" min="20" max="20" width="4.71"/>
    <col customWidth="1" min="22" max="22" width="27.29"/>
  </cols>
  <sheetData>
    <row r="1">
      <c r="A1" s="34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2"/>
      <c r="G1" s="4" t="s">
        <v>11</v>
      </c>
      <c r="H1" s="1" t="s">
        <v>20</v>
      </c>
      <c r="I1" s="2"/>
      <c r="J1" s="4" t="s">
        <v>431</v>
      </c>
      <c r="K1" s="1" t="s">
        <v>20</v>
      </c>
      <c r="L1" s="4" t="s">
        <v>432</v>
      </c>
      <c r="M1" s="1" t="s">
        <v>20</v>
      </c>
      <c r="N1" s="4" t="s">
        <v>433</v>
      </c>
      <c r="O1" s="1" t="s">
        <v>20</v>
      </c>
      <c r="P1" s="4" t="s">
        <v>434</v>
      </c>
      <c r="Q1" s="1" t="s">
        <v>20</v>
      </c>
      <c r="R1" s="4" t="s">
        <v>435</v>
      </c>
      <c r="S1" s="1" t="s">
        <v>20</v>
      </c>
      <c r="T1" s="13"/>
      <c r="U1" s="1" t="s">
        <v>263</v>
      </c>
      <c r="V1" s="1" t="s">
        <v>264</v>
      </c>
      <c r="W1" s="13"/>
      <c r="X1" s="13"/>
    </row>
    <row r="2">
      <c r="A2" s="36">
        <v>1209.0</v>
      </c>
      <c r="B2" s="3" t="s">
        <v>451</v>
      </c>
      <c r="C2" s="3" t="s">
        <v>454</v>
      </c>
      <c r="E2" s="3" t="s">
        <v>310</v>
      </c>
      <c r="G2" s="3">
        <v>1050.31150642</v>
      </c>
      <c r="H2" s="3">
        <v>350.060761158</v>
      </c>
      <c r="J2" s="3">
        <v>0.0</v>
      </c>
      <c r="K2" s="3">
        <v>0.0</v>
      </c>
      <c r="L2" s="3">
        <v>-3.6634525502</v>
      </c>
      <c r="M2" s="3">
        <v>0.0</v>
      </c>
      <c r="N2" s="3">
        <v>-3.3430834041</v>
      </c>
      <c r="O2" s="3">
        <v>0.0</v>
      </c>
      <c r="P2" s="3">
        <v>-2.7188092198</v>
      </c>
      <c r="Q2" s="3">
        <v>0.0</v>
      </c>
      <c r="R2" s="3">
        <v>-2.5317090369</v>
      </c>
      <c r="S2" s="3">
        <v>0.0</v>
      </c>
      <c r="U2" s="3">
        <v>9.0</v>
      </c>
    </row>
    <row r="3">
      <c r="A3" s="36">
        <v>1206.0</v>
      </c>
      <c r="B3" s="3" t="s">
        <v>458</v>
      </c>
      <c r="C3" s="3" t="s">
        <v>459</v>
      </c>
      <c r="E3" s="3" t="s">
        <v>135</v>
      </c>
      <c r="G3" s="3">
        <v>889.362614256</v>
      </c>
      <c r="H3" s="3">
        <v>127.560335217</v>
      </c>
      <c r="J3" s="3">
        <v>-6.908439005</v>
      </c>
      <c r="K3" s="3">
        <v>0.0</v>
      </c>
      <c r="L3" s="3">
        <v>-6.2707424131</v>
      </c>
      <c r="M3" s="3">
        <v>0.0</v>
      </c>
      <c r="N3" s="3">
        <v>8.0911219934</v>
      </c>
      <c r="O3" s="3">
        <v>0.4310062949</v>
      </c>
      <c r="P3" s="3">
        <v>3.7965015661</v>
      </c>
      <c r="Q3" s="3">
        <v>0.4729566408</v>
      </c>
      <c r="R3" s="3">
        <v>-5.1437838854</v>
      </c>
      <c r="S3" s="3">
        <v>0.0</v>
      </c>
      <c r="U3" s="3">
        <v>1.0</v>
      </c>
    </row>
    <row r="4">
      <c r="A4" s="36">
        <v>1205.0</v>
      </c>
      <c r="B4" s="3" t="s">
        <v>162</v>
      </c>
      <c r="C4" s="3" t="s">
        <v>163</v>
      </c>
      <c r="E4" s="3" t="s">
        <v>210</v>
      </c>
      <c r="G4" s="3">
        <v>3765.08388261</v>
      </c>
      <c r="H4" s="3">
        <v>1720.94679444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9.7744778506</v>
      </c>
      <c r="P4" s="3">
        <v>-5.0261106476</v>
      </c>
      <c r="Q4" s="3">
        <v>0.0</v>
      </c>
      <c r="R4" s="3">
        <v>-7.4304011929</v>
      </c>
      <c r="S4" s="3">
        <v>0.0</v>
      </c>
      <c r="U4" s="3">
        <v>9.0</v>
      </c>
    </row>
    <row r="5">
      <c r="A5" s="36">
        <v>1204.0</v>
      </c>
      <c r="B5" s="3" t="s">
        <v>471</v>
      </c>
      <c r="C5" s="3" t="s">
        <v>473</v>
      </c>
      <c r="E5" s="3" t="s">
        <v>310</v>
      </c>
      <c r="G5" s="3">
        <v>826.313112836</v>
      </c>
      <c r="H5" s="3">
        <v>18.6394192124</v>
      </c>
      <c r="J5" s="3">
        <v>-3.1131321788</v>
      </c>
      <c r="K5" s="3">
        <v>0.0</v>
      </c>
      <c r="L5" s="3">
        <v>-2.6871438183</v>
      </c>
      <c r="M5" s="3">
        <v>0.0</v>
      </c>
      <c r="N5" s="3">
        <v>37.7595855515</v>
      </c>
      <c r="O5" s="3">
        <v>0.3932160803</v>
      </c>
      <c r="P5" s="3">
        <v>6.7542808041</v>
      </c>
      <c r="Q5" s="3">
        <v>0.3796935409</v>
      </c>
      <c r="R5" s="3">
        <v>-10.1007641061</v>
      </c>
      <c r="S5" s="3">
        <v>0.0</v>
      </c>
      <c r="U5" s="3">
        <v>1.0</v>
      </c>
    </row>
    <row r="6">
      <c r="A6" s="36">
        <v>1203.0</v>
      </c>
      <c r="B6" s="3" t="s">
        <v>477</v>
      </c>
      <c r="C6" s="3" t="s">
        <v>478</v>
      </c>
      <c r="E6" s="3" t="s">
        <v>479</v>
      </c>
      <c r="G6" s="3">
        <v>0.0</v>
      </c>
      <c r="H6" s="3">
        <v>0.0</v>
      </c>
      <c r="J6" s="3">
        <v>-55.0303596202</v>
      </c>
      <c r="K6" s="3">
        <v>0.0</v>
      </c>
      <c r="L6" s="3">
        <v>-69.3612658473</v>
      </c>
      <c r="M6" s="3">
        <v>0.0</v>
      </c>
      <c r="N6" s="3">
        <v>-31.836931046</v>
      </c>
      <c r="O6" s="3">
        <v>0.0</v>
      </c>
      <c r="P6" s="3">
        <v>-18.0918880345</v>
      </c>
      <c r="Q6" s="3">
        <v>0.0</v>
      </c>
      <c r="R6" s="3">
        <v>-22.3519934342</v>
      </c>
      <c r="S6" s="3">
        <v>0.0</v>
      </c>
      <c r="U6" s="3">
        <v>9.0</v>
      </c>
    </row>
    <row r="7">
      <c r="A7" s="36">
        <v>1202.0</v>
      </c>
      <c r="B7" s="3" t="s">
        <v>482</v>
      </c>
      <c r="C7" s="3" t="s">
        <v>483</v>
      </c>
      <c r="E7" s="3" t="s">
        <v>485</v>
      </c>
      <c r="G7" s="3">
        <v>0.0</v>
      </c>
      <c r="H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U7" s="3">
        <v>9.0</v>
      </c>
    </row>
    <row r="8">
      <c r="A8" s="39">
        <v>1199.0</v>
      </c>
      <c r="B8" s="3" t="s">
        <v>495</v>
      </c>
      <c r="C8" s="3" t="s">
        <v>496</v>
      </c>
      <c r="E8" s="5" t="s">
        <v>51</v>
      </c>
      <c r="G8" s="3">
        <v>0.0</v>
      </c>
      <c r="H8" s="3">
        <v>0.0</v>
      </c>
      <c r="J8" s="3">
        <v>-55.4015887603</v>
      </c>
      <c r="K8" s="3">
        <v>0.0</v>
      </c>
      <c r="L8" s="3">
        <v>-58.5918481009</v>
      </c>
      <c r="M8" s="3">
        <v>0.0</v>
      </c>
      <c r="N8" s="3">
        <v>-31.2954333792</v>
      </c>
      <c r="O8" s="3">
        <v>0.0</v>
      </c>
      <c r="P8" s="3">
        <v>-16.3233068928</v>
      </c>
      <c r="Q8" s="3">
        <v>0.0</v>
      </c>
      <c r="R8" s="3">
        <v>-17.4015595005</v>
      </c>
      <c r="S8" s="3">
        <v>0.0</v>
      </c>
      <c r="U8" s="3">
        <v>9.0</v>
      </c>
    </row>
    <row r="9">
      <c r="A9" s="36">
        <v>1198.0</v>
      </c>
      <c r="B9" s="3" t="s">
        <v>501</v>
      </c>
      <c r="C9" s="3" t="s">
        <v>503</v>
      </c>
      <c r="E9" s="3" t="s">
        <v>485</v>
      </c>
      <c r="G9" s="3">
        <v>0.0</v>
      </c>
      <c r="H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U9" s="3">
        <v>9.0</v>
      </c>
    </row>
    <row r="10">
      <c r="A10" s="36">
        <v>1196.0</v>
      </c>
      <c r="B10" s="3" t="s">
        <v>155</v>
      </c>
      <c r="C10" s="3" t="s">
        <v>156</v>
      </c>
      <c r="E10" s="3" t="s">
        <v>135</v>
      </c>
      <c r="G10" s="3">
        <v>479.270326294</v>
      </c>
      <c r="H10" s="3">
        <v>6.8345694547</v>
      </c>
      <c r="J10" s="3">
        <v>0.0</v>
      </c>
      <c r="K10" s="3">
        <v>0.0</v>
      </c>
      <c r="L10" s="3">
        <v>0.0</v>
      </c>
      <c r="M10" s="3">
        <v>0.0</v>
      </c>
      <c r="N10" s="3">
        <v>7.8431567459</v>
      </c>
      <c r="O10" s="3">
        <v>0.0938513192</v>
      </c>
      <c r="P10" s="3">
        <v>4.6163172139</v>
      </c>
      <c r="Q10" s="3">
        <v>0.1248328991</v>
      </c>
      <c r="R10" s="3">
        <v>-6.9181111868</v>
      </c>
      <c r="S10" s="3">
        <v>0.0</v>
      </c>
      <c r="U10" s="3">
        <v>1.0</v>
      </c>
    </row>
    <row r="11">
      <c r="A11" s="36">
        <v>1195.0</v>
      </c>
      <c r="B11" s="3" t="s">
        <v>1155</v>
      </c>
      <c r="C11" s="3" t="s">
        <v>1157</v>
      </c>
      <c r="E11" s="3" t="s">
        <v>226</v>
      </c>
      <c r="G11" s="3">
        <v>0.0</v>
      </c>
      <c r="H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U11" s="3">
        <v>9.0</v>
      </c>
    </row>
    <row r="12">
      <c r="A12" s="36">
        <v>1194.0</v>
      </c>
      <c r="B12" s="3" t="s">
        <v>1161</v>
      </c>
      <c r="C12" s="3" t="s">
        <v>1162</v>
      </c>
      <c r="E12" s="3" t="s">
        <v>540</v>
      </c>
      <c r="G12" s="3">
        <v>853.1761882</v>
      </c>
      <c r="H12" s="3">
        <v>227.743672277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-80.4303589731</v>
      </c>
      <c r="S12" s="3">
        <v>0.0</v>
      </c>
      <c r="U12" s="3">
        <v>9.0</v>
      </c>
    </row>
    <row r="13">
      <c r="A13" s="36">
        <v>1192.0</v>
      </c>
      <c r="B13" s="3" t="s">
        <v>1372</v>
      </c>
      <c r="C13" s="3" t="s">
        <v>1373</v>
      </c>
      <c r="E13" s="3" t="s">
        <v>310</v>
      </c>
      <c r="G13" s="3">
        <v>595.285688258</v>
      </c>
      <c r="H13" s="3">
        <v>29.2296801486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19.5056224872</v>
      </c>
      <c r="Q13" s="3">
        <v>0.5812685893</v>
      </c>
      <c r="R13" s="3">
        <v>-7.9258761677</v>
      </c>
      <c r="S13" s="3">
        <v>0.0</v>
      </c>
      <c r="U13" s="3">
        <v>1.0</v>
      </c>
    </row>
    <row r="14">
      <c r="A14" s="36">
        <v>1189.0</v>
      </c>
      <c r="B14" s="3" t="s">
        <v>1377</v>
      </c>
      <c r="C14" s="3" t="s">
        <v>1379</v>
      </c>
      <c r="E14" s="3" t="s">
        <v>485</v>
      </c>
      <c r="G14" s="3">
        <v>0.0</v>
      </c>
      <c r="H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U14" s="3">
        <v>9.0</v>
      </c>
    </row>
    <row r="15">
      <c r="A15" s="36">
        <v>1188.0</v>
      </c>
      <c r="B15" s="3" t="s">
        <v>1387</v>
      </c>
      <c r="C15" s="3" t="s">
        <v>1389</v>
      </c>
      <c r="E15" s="3" t="s">
        <v>540</v>
      </c>
      <c r="G15" s="3">
        <v>0.0</v>
      </c>
      <c r="H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U15" s="3">
        <v>9.0</v>
      </c>
    </row>
    <row r="16">
      <c r="A16" s="36">
        <v>1186.0</v>
      </c>
      <c r="B16" s="3" t="s">
        <v>1396</v>
      </c>
      <c r="C16" s="3" t="s">
        <v>1396</v>
      </c>
      <c r="E16" s="3" t="s">
        <v>479</v>
      </c>
      <c r="G16" s="3">
        <v>1133.28906155</v>
      </c>
      <c r="H16" s="3">
        <v>7.5954895923</v>
      </c>
      <c r="J16" s="3">
        <v>-336.451524687</v>
      </c>
      <c r="K16" s="3">
        <v>0.0</v>
      </c>
      <c r="L16" s="3">
        <v>-125.992581507</v>
      </c>
      <c r="M16" s="3">
        <v>0.0</v>
      </c>
      <c r="N16" s="3">
        <v>131.464270631</v>
      </c>
      <c r="O16" s="3">
        <v>0.6605539926</v>
      </c>
      <c r="P16" s="3">
        <v>-52.4186768696</v>
      </c>
      <c r="Q16" s="3">
        <v>0.0</v>
      </c>
      <c r="R16" s="3">
        <v>-66.1635160009</v>
      </c>
      <c r="S16" s="3">
        <v>0.0</v>
      </c>
      <c r="U16" s="3">
        <v>9.0</v>
      </c>
    </row>
    <row r="17">
      <c r="A17" s="36">
        <v>1185.0</v>
      </c>
      <c r="B17" s="3" t="s">
        <v>1573</v>
      </c>
      <c r="C17" s="3" t="s">
        <v>1574</v>
      </c>
      <c r="E17" s="70" t="s">
        <v>1575</v>
      </c>
      <c r="G17" s="3">
        <v>0.0</v>
      </c>
      <c r="H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U17" s="3">
        <v>9.0</v>
      </c>
    </row>
    <row r="18">
      <c r="A18" s="71">
        <v>1184.0</v>
      </c>
      <c r="B18" s="3" t="s">
        <v>1599</v>
      </c>
      <c r="C18" s="3" t="s">
        <v>1601</v>
      </c>
      <c r="E18" s="3" t="s">
        <v>524</v>
      </c>
      <c r="G18" s="3">
        <v>553.4050199</v>
      </c>
      <c r="H18" s="3">
        <v>3.2602123428</v>
      </c>
      <c r="J18" s="3">
        <v>0.0</v>
      </c>
      <c r="K18" s="3">
        <v>0.0</v>
      </c>
      <c r="L18" s="3">
        <v>0.0</v>
      </c>
      <c r="M18" s="3">
        <v>0.0</v>
      </c>
      <c r="N18" s="3">
        <v>12.4298498985</v>
      </c>
      <c r="O18" s="3">
        <v>0.087234429</v>
      </c>
      <c r="P18" s="3">
        <v>-3.5516867522</v>
      </c>
      <c r="Q18" s="3">
        <v>0.0</v>
      </c>
      <c r="R18" s="3">
        <v>-6.5233544655</v>
      </c>
      <c r="S18" s="3">
        <v>0.0</v>
      </c>
      <c r="U18" s="3">
        <v>1.0</v>
      </c>
    </row>
    <row r="19">
      <c r="A19" s="36">
        <v>1183.0</v>
      </c>
      <c r="B19" s="3" t="s">
        <v>183</v>
      </c>
      <c r="C19" s="3" t="s">
        <v>185</v>
      </c>
      <c r="E19" s="3" t="s">
        <v>97</v>
      </c>
      <c r="G19" s="3">
        <v>745.109435649</v>
      </c>
      <c r="H19" s="3">
        <v>6.2037750305</v>
      </c>
      <c r="J19" s="3">
        <v>9.7140462802</v>
      </c>
      <c r="K19" s="3">
        <v>0.7566131749</v>
      </c>
      <c r="L19" s="3">
        <v>28.7093594924</v>
      </c>
      <c r="M19" s="3">
        <v>1.1671495712</v>
      </c>
      <c r="N19" s="3">
        <v>94.3937425703</v>
      </c>
      <c r="O19" s="3">
        <v>1.0126818102</v>
      </c>
      <c r="P19" s="3">
        <v>36.0604797927</v>
      </c>
      <c r="Q19" s="3">
        <v>0.7591631047</v>
      </c>
      <c r="R19" s="3">
        <v>10.3732154208</v>
      </c>
      <c r="S19" s="52">
        <v>0.6227379336</v>
      </c>
      <c r="U19" s="3">
        <v>1.0</v>
      </c>
      <c r="V19" s="3" t="s">
        <v>1609</v>
      </c>
    </row>
    <row r="20">
      <c r="A20" s="36">
        <v>1182.0</v>
      </c>
      <c r="B20" s="3" t="s">
        <v>52</v>
      </c>
      <c r="C20" s="3" t="s">
        <v>54</v>
      </c>
      <c r="E20" s="3" t="s">
        <v>56</v>
      </c>
      <c r="G20" s="3">
        <v>641.533142889</v>
      </c>
      <c r="H20" s="3">
        <v>27.3737924653</v>
      </c>
      <c r="J20" s="3">
        <v>0.0</v>
      </c>
      <c r="K20" s="3">
        <v>0.0</v>
      </c>
      <c r="L20" s="3">
        <v>104.610090867</v>
      </c>
      <c r="M20" s="3">
        <v>13.4078113655</v>
      </c>
      <c r="N20" s="3">
        <v>156.688465439</v>
      </c>
      <c r="O20" s="3">
        <v>5.6559597429</v>
      </c>
      <c r="P20" s="3">
        <v>91.3580916133</v>
      </c>
      <c r="Q20" s="3">
        <v>5.410560581</v>
      </c>
      <c r="R20" s="3">
        <v>37.0065104801</v>
      </c>
      <c r="S20" s="3">
        <v>3.5652192246</v>
      </c>
      <c r="U20" s="3">
        <v>1.0</v>
      </c>
    </row>
    <row r="21">
      <c r="A21" s="36">
        <v>1181.0</v>
      </c>
      <c r="B21" s="3" t="s">
        <v>1507</v>
      </c>
      <c r="C21" s="3" t="s">
        <v>1508</v>
      </c>
      <c r="E21" s="3" t="s">
        <v>310</v>
      </c>
      <c r="G21" s="3">
        <v>619.309960031</v>
      </c>
      <c r="H21" s="3">
        <v>48.3076935811</v>
      </c>
      <c r="J21" s="3">
        <v>0.0</v>
      </c>
      <c r="K21" s="3">
        <v>0.0</v>
      </c>
      <c r="L21" s="3">
        <v>0.0</v>
      </c>
      <c r="M21" s="3">
        <v>0.0</v>
      </c>
      <c r="N21" s="3">
        <v>107.633833612</v>
      </c>
      <c r="O21" s="3">
        <v>0.5853559013</v>
      </c>
      <c r="P21" s="3">
        <v>35.3017690255</v>
      </c>
      <c r="Q21" s="3">
        <v>0.3052361676</v>
      </c>
      <c r="R21" s="3">
        <v>12.6642986014</v>
      </c>
      <c r="S21" s="3">
        <v>0.1816407764</v>
      </c>
      <c r="U21" s="3">
        <v>1.0</v>
      </c>
    </row>
    <row r="22">
      <c r="A22" s="36">
        <v>1179.0</v>
      </c>
      <c r="B22" s="3" t="s">
        <v>1616</v>
      </c>
      <c r="C22" s="3" t="s">
        <v>1617</v>
      </c>
      <c r="E22" s="3" t="s">
        <v>310</v>
      </c>
      <c r="G22" s="3">
        <v>4361.86552769</v>
      </c>
      <c r="H22" s="3">
        <v>2022.2888067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U22" s="3">
        <v>9.0</v>
      </c>
    </row>
    <row r="23">
      <c r="A23" s="36">
        <v>1178.0</v>
      </c>
      <c r="B23" s="3" t="s">
        <v>1621</v>
      </c>
      <c r="C23" s="3" t="s">
        <v>1622</v>
      </c>
      <c r="E23" s="3" t="s">
        <v>147</v>
      </c>
      <c r="G23" s="3">
        <v>559.817448317</v>
      </c>
      <c r="H23" s="3">
        <v>13.5365467231</v>
      </c>
      <c r="J23" s="3">
        <v>0.0</v>
      </c>
      <c r="K23" s="3">
        <v>0.0</v>
      </c>
      <c r="L23" s="3">
        <v>0.0</v>
      </c>
      <c r="M23" s="3">
        <v>0.0</v>
      </c>
      <c r="N23" s="3">
        <v>12.4298498985</v>
      </c>
      <c r="O23" s="3">
        <v>0.087234429</v>
      </c>
      <c r="P23" s="3">
        <v>-3.5516867522</v>
      </c>
      <c r="Q23" s="3">
        <v>0.0</v>
      </c>
      <c r="R23" s="3">
        <v>-6.5233544655</v>
      </c>
      <c r="S23" s="3">
        <v>0.0</v>
      </c>
      <c r="U23" s="3">
        <v>1.0</v>
      </c>
    </row>
    <row r="24">
      <c r="A24" s="36">
        <v>1177.0</v>
      </c>
      <c r="B24" s="3" t="s">
        <v>1799</v>
      </c>
      <c r="C24" s="3" t="s">
        <v>1801</v>
      </c>
      <c r="E24" s="3" t="s">
        <v>485</v>
      </c>
      <c r="G24" s="3">
        <v>0.0</v>
      </c>
      <c r="H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U24" s="3">
        <v>9.0</v>
      </c>
    </row>
    <row r="25">
      <c r="A25" s="36">
        <v>1176.0</v>
      </c>
      <c r="B25" s="3" t="s">
        <v>1805</v>
      </c>
      <c r="C25" s="3" t="s">
        <v>1806</v>
      </c>
      <c r="E25" s="70" t="s">
        <v>1575</v>
      </c>
      <c r="G25" s="3">
        <v>0.0</v>
      </c>
      <c r="H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U25" s="3">
        <v>9.0</v>
      </c>
    </row>
    <row r="26">
      <c r="A26" s="36">
        <v>1172.0</v>
      </c>
      <c r="B26" s="3" t="s">
        <v>1814</v>
      </c>
      <c r="C26" s="3" t="s">
        <v>1815</v>
      </c>
      <c r="E26" s="3" t="s">
        <v>44</v>
      </c>
      <c r="G26" s="3">
        <v>667.879763092</v>
      </c>
      <c r="H26" s="52">
        <v>11.5011589506</v>
      </c>
      <c r="J26" s="3">
        <v>0.0</v>
      </c>
      <c r="K26" s="3">
        <v>0.0</v>
      </c>
      <c r="L26" s="3">
        <v>0.0</v>
      </c>
      <c r="M26" s="3">
        <v>7.7170326712</v>
      </c>
      <c r="N26" s="3">
        <v>139.046163671</v>
      </c>
      <c r="O26" s="3">
        <v>1.1317362228</v>
      </c>
      <c r="P26" s="3">
        <v>87.1278790659</v>
      </c>
      <c r="Q26" s="3">
        <v>1.8620579639</v>
      </c>
      <c r="R26" s="3">
        <v>33.4609803469</v>
      </c>
      <c r="S26" s="3">
        <v>1.7232310511</v>
      </c>
      <c r="U26" s="3">
        <v>1.0</v>
      </c>
      <c r="V26" s="3" t="s">
        <v>1609</v>
      </c>
    </row>
    <row r="27">
      <c r="A27" s="36">
        <v>1170.0</v>
      </c>
      <c r="B27" s="3" t="s">
        <v>117</v>
      </c>
      <c r="C27" s="3" t="s">
        <v>119</v>
      </c>
      <c r="E27" s="3" t="s">
        <v>310</v>
      </c>
      <c r="G27" s="3">
        <v>58.5687508147</v>
      </c>
      <c r="H27" s="3">
        <v>99.9233872898</v>
      </c>
      <c r="J27" s="3">
        <v>-0.1094226843</v>
      </c>
      <c r="K27" s="3">
        <v>0.0</v>
      </c>
      <c r="L27" s="3">
        <v>-0.0910671321</v>
      </c>
      <c r="M27" s="3">
        <v>0.0</v>
      </c>
      <c r="N27" s="3">
        <v>-0.0591504195</v>
      </c>
      <c r="O27" s="3">
        <v>0.0</v>
      </c>
      <c r="P27" s="3">
        <v>-0.0434906562</v>
      </c>
      <c r="Q27" s="3">
        <v>0.0</v>
      </c>
      <c r="R27" s="3">
        <v>-0.0415001112</v>
      </c>
      <c r="S27" s="3">
        <v>0.0</v>
      </c>
      <c r="U27" s="3">
        <v>9.0</v>
      </c>
    </row>
    <row r="28">
      <c r="A28" s="36">
        <v>1168.0</v>
      </c>
      <c r="B28" s="3" t="s">
        <v>1827</v>
      </c>
      <c r="C28" s="3" t="s">
        <v>1829</v>
      </c>
      <c r="E28" s="3" t="s">
        <v>135</v>
      </c>
      <c r="G28" s="3">
        <v>369.773600536</v>
      </c>
      <c r="H28" s="3">
        <v>18.1774736819</v>
      </c>
      <c r="J28" s="3">
        <v>0.0</v>
      </c>
      <c r="K28" s="3">
        <v>0.0</v>
      </c>
      <c r="L28" s="3">
        <v>0.0</v>
      </c>
      <c r="M28" s="3">
        <v>0.0</v>
      </c>
      <c r="N28" s="3">
        <v>1.0129437069</v>
      </c>
      <c r="O28" s="3">
        <v>0.0420967121</v>
      </c>
      <c r="P28" s="3">
        <v>-0.4772027085</v>
      </c>
      <c r="Q28" s="3">
        <v>0.0</v>
      </c>
      <c r="R28" s="3">
        <v>-0.5208415792</v>
      </c>
      <c r="S28" s="3">
        <v>0.0</v>
      </c>
      <c r="U28" s="3">
        <v>1.0</v>
      </c>
    </row>
    <row r="29">
      <c r="A29" s="36">
        <v>1166.0</v>
      </c>
      <c r="B29" s="3" t="s">
        <v>1842</v>
      </c>
      <c r="C29" s="3" t="s">
        <v>1844</v>
      </c>
      <c r="E29" s="3" t="s">
        <v>1846</v>
      </c>
      <c r="G29" s="3">
        <v>0.0</v>
      </c>
      <c r="H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U29" s="3">
        <v>9.0</v>
      </c>
    </row>
    <row r="30">
      <c r="A30" s="36">
        <v>1165.0</v>
      </c>
      <c r="B30" s="3" t="s">
        <v>1851</v>
      </c>
      <c r="C30" s="3" t="s">
        <v>1852</v>
      </c>
      <c r="E30" s="3" t="s">
        <v>226</v>
      </c>
      <c r="G30" s="3">
        <v>0.0</v>
      </c>
      <c r="H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U30" s="3">
        <v>9.0</v>
      </c>
    </row>
    <row r="31">
      <c r="A31" s="36">
        <v>1162.0</v>
      </c>
      <c r="B31" s="3" t="s">
        <v>1854</v>
      </c>
      <c r="C31" s="3" t="s">
        <v>1855</v>
      </c>
      <c r="E31" s="3" t="s">
        <v>44</v>
      </c>
      <c r="G31" s="3">
        <v>580.742783478</v>
      </c>
      <c r="H31" s="3">
        <v>5.2947354048</v>
      </c>
      <c r="J31" s="3">
        <v>0.0</v>
      </c>
      <c r="K31" s="3">
        <v>0.0</v>
      </c>
      <c r="L31" s="3">
        <v>0.0</v>
      </c>
      <c r="M31" s="3">
        <v>0.0</v>
      </c>
      <c r="N31" s="3">
        <v>88.8382284222</v>
      </c>
      <c r="O31" s="3">
        <v>0.5880313779</v>
      </c>
      <c r="P31" s="3">
        <v>53.2246465523</v>
      </c>
      <c r="Q31" s="3">
        <v>0.6319821077</v>
      </c>
      <c r="R31" s="3">
        <v>-40.0591859095</v>
      </c>
      <c r="S31" s="3">
        <v>0.0</v>
      </c>
      <c r="U31" s="3">
        <v>1.0</v>
      </c>
    </row>
    <row r="32">
      <c r="A32" s="36">
        <v>1161.0</v>
      </c>
      <c r="B32" s="3" t="s">
        <v>1730</v>
      </c>
      <c r="C32" s="3" t="s">
        <v>1859</v>
      </c>
      <c r="E32" s="3" t="s">
        <v>44</v>
      </c>
      <c r="G32" s="3">
        <v>615.022783706</v>
      </c>
      <c r="H32" s="3">
        <v>2.3246310343</v>
      </c>
      <c r="J32" s="3">
        <v>0.0</v>
      </c>
      <c r="K32" s="3">
        <v>0.0</v>
      </c>
      <c r="L32" s="3">
        <v>0.0</v>
      </c>
      <c r="M32" s="3">
        <v>0.0</v>
      </c>
      <c r="N32" s="3">
        <v>166.909584447</v>
      </c>
      <c r="O32" s="3">
        <v>0.6052504965</v>
      </c>
      <c r="P32" s="3">
        <v>61.5223942658</v>
      </c>
      <c r="Q32" s="3">
        <v>0.5056228497</v>
      </c>
      <c r="R32" s="3">
        <v>-24.3937849736</v>
      </c>
      <c r="S32" s="3">
        <v>0.0</v>
      </c>
      <c r="U32" s="3">
        <v>1.0</v>
      </c>
    </row>
    <row r="33">
      <c r="A33" s="36">
        <v>1158.0</v>
      </c>
      <c r="B33" s="3" t="s">
        <v>1862</v>
      </c>
      <c r="C33" s="3" t="s">
        <v>1863</v>
      </c>
      <c r="E33" s="5" t="s">
        <v>51</v>
      </c>
      <c r="G33" s="3">
        <v>711.157881469</v>
      </c>
      <c r="H33" s="3">
        <v>1.9822176728</v>
      </c>
      <c r="J33" s="3">
        <v>-2.6986661662</v>
      </c>
      <c r="K33" s="3">
        <v>0.0</v>
      </c>
      <c r="L33" s="3">
        <v>4.0508521714</v>
      </c>
      <c r="M33" s="3">
        <v>0.0816843543</v>
      </c>
      <c r="N33" s="3">
        <v>28.0435230714</v>
      </c>
      <c r="O33" s="3">
        <v>0.0836973648</v>
      </c>
      <c r="P33" s="3">
        <v>6.1762520966</v>
      </c>
      <c r="Q33" s="3">
        <v>0.0438812035</v>
      </c>
      <c r="R33" s="3">
        <v>-2.5471374342</v>
      </c>
      <c r="S33" s="3">
        <v>0.0</v>
      </c>
      <c r="U33" s="3">
        <v>1.0</v>
      </c>
    </row>
    <row r="34">
      <c r="A34" s="36">
        <v>1157.0</v>
      </c>
      <c r="B34" s="3" t="s">
        <v>1728</v>
      </c>
      <c r="C34" s="3" t="s">
        <v>1729</v>
      </c>
      <c r="E34" s="3" t="s">
        <v>44</v>
      </c>
      <c r="G34" s="3">
        <v>430.090613455</v>
      </c>
      <c r="H34" s="3">
        <v>9.1597554079</v>
      </c>
      <c r="J34" s="3">
        <v>0.0</v>
      </c>
      <c r="K34" s="3">
        <v>0.0</v>
      </c>
      <c r="L34" s="3">
        <v>0.0</v>
      </c>
      <c r="M34" s="3">
        <v>0.0</v>
      </c>
      <c r="N34" s="3">
        <v>13.5604935577</v>
      </c>
      <c r="O34" s="3">
        <v>0.2916076245</v>
      </c>
      <c r="P34" s="3">
        <v>10.6758126192</v>
      </c>
      <c r="Q34" s="3">
        <v>0.247592474</v>
      </c>
      <c r="R34" s="3">
        <v>-21.3915567736</v>
      </c>
      <c r="S34" s="3">
        <v>0.0</v>
      </c>
      <c r="U34" s="3">
        <v>1.0</v>
      </c>
    </row>
    <row r="35">
      <c r="A35" s="36">
        <v>1156.0</v>
      </c>
      <c r="B35" s="3" t="s">
        <v>1696</v>
      </c>
      <c r="C35" s="3" t="s">
        <v>1697</v>
      </c>
      <c r="E35" s="3" t="s">
        <v>310</v>
      </c>
      <c r="G35" s="3">
        <v>94.1965385256</v>
      </c>
      <c r="H35" s="3">
        <v>57.3900375208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-13.091043862</v>
      </c>
      <c r="S35" s="3">
        <v>0.0</v>
      </c>
      <c r="U35" s="3">
        <v>9.0</v>
      </c>
    </row>
    <row r="36">
      <c r="A36" s="36">
        <v>1154.0</v>
      </c>
      <c r="B36" s="3" t="s">
        <v>1203</v>
      </c>
      <c r="C36" s="3" t="s">
        <v>1204</v>
      </c>
      <c r="E36" s="73" t="s">
        <v>455</v>
      </c>
      <c r="G36" s="3">
        <v>0.0</v>
      </c>
      <c r="H36" s="3">
        <v>0.0</v>
      </c>
      <c r="J36" s="3">
        <v>-2.070755605</v>
      </c>
      <c r="K36" s="3">
        <v>0.0</v>
      </c>
      <c r="L36" s="3">
        <v>-2.8994650331</v>
      </c>
      <c r="M36" s="3">
        <v>0.0</v>
      </c>
      <c r="N36" s="3">
        <v>-3.9949576046</v>
      </c>
      <c r="O36" s="3">
        <v>0.0</v>
      </c>
      <c r="P36" s="3">
        <v>-3.9949576046</v>
      </c>
      <c r="Q36" s="3">
        <v>0.0</v>
      </c>
      <c r="R36" s="3">
        <v>-3.9949576046</v>
      </c>
      <c r="S36" s="3">
        <v>0.0</v>
      </c>
      <c r="U36" s="3">
        <v>9.0</v>
      </c>
    </row>
    <row r="37">
      <c r="A37" s="36">
        <v>1151.0</v>
      </c>
      <c r="B37" s="3" t="s">
        <v>1878</v>
      </c>
      <c r="C37" s="3" t="s">
        <v>1879</v>
      </c>
      <c r="E37" s="3" t="s">
        <v>226</v>
      </c>
      <c r="G37" s="3">
        <v>0.0</v>
      </c>
      <c r="H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U37" s="3">
        <v>9.0</v>
      </c>
    </row>
    <row r="38">
      <c r="A38" s="36">
        <v>1150.0</v>
      </c>
      <c r="B38" s="3" t="s">
        <v>1881</v>
      </c>
      <c r="C38" s="3" t="s">
        <v>1882</v>
      </c>
      <c r="E38" s="3" t="s">
        <v>485</v>
      </c>
      <c r="G38" s="3">
        <v>0.0</v>
      </c>
      <c r="H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U38" s="3">
        <v>9.0</v>
      </c>
    </row>
    <row r="39">
      <c r="A39" s="36">
        <v>1149.0</v>
      </c>
      <c r="B39" s="3" t="s">
        <v>152</v>
      </c>
      <c r="C39" s="3" t="s">
        <v>153</v>
      </c>
      <c r="E39" s="3" t="s">
        <v>226</v>
      </c>
      <c r="G39" s="3">
        <v>0.0</v>
      </c>
      <c r="H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U39" s="3">
        <v>9.0</v>
      </c>
    </row>
    <row r="40">
      <c r="A40" s="36">
        <v>1146.0</v>
      </c>
      <c r="B40" s="3" t="s">
        <v>1885</v>
      </c>
      <c r="C40" s="3" t="s">
        <v>1886</v>
      </c>
      <c r="E40" s="70" t="s">
        <v>1575</v>
      </c>
      <c r="G40" s="3">
        <v>0.0</v>
      </c>
      <c r="H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U40" s="3">
        <v>9.0</v>
      </c>
    </row>
    <row r="41">
      <c r="A41" s="36">
        <v>1145.0</v>
      </c>
      <c r="B41" s="3" t="s">
        <v>1691</v>
      </c>
      <c r="C41" s="3" t="s">
        <v>1693</v>
      </c>
      <c r="E41" s="3" t="s">
        <v>310</v>
      </c>
      <c r="G41" s="3">
        <v>2417.6065156</v>
      </c>
      <c r="H41" s="3">
        <v>599.411504639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-7.2672246854</v>
      </c>
      <c r="Q41" s="3">
        <v>0.0</v>
      </c>
      <c r="R41" s="3">
        <v>-8.1524464557</v>
      </c>
      <c r="S41" s="3">
        <v>0.0</v>
      </c>
      <c r="U41" s="3">
        <v>9.0</v>
      </c>
    </row>
    <row r="42">
      <c r="A42" s="36">
        <v>1143.0</v>
      </c>
      <c r="B42" s="3" t="s">
        <v>1108</v>
      </c>
      <c r="C42" s="3" t="s">
        <v>1109</v>
      </c>
      <c r="E42" s="3" t="s">
        <v>226</v>
      </c>
      <c r="G42" s="3">
        <v>0.0</v>
      </c>
      <c r="H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U42" s="3">
        <v>9.0</v>
      </c>
    </row>
    <row r="43">
      <c r="A43" s="36">
        <v>1142.0</v>
      </c>
      <c r="B43" s="3" t="s">
        <v>1139</v>
      </c>
      <c r="C43" s="3" t="s">
        <v>1140</v>
      </c>
      <c r="E43" s="3" t="s">
        <v>540</v>
      </c>
      <c r="G43" s="3">
        <v>473.542587502</v>
      </c>
      <c r="H43" s="3">
        <v>201.306918839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-132.407150567</v>
      </c>
      <c r="S43" s="3">
        <v>0.0</v>
      </c>
      <c r="U43" s="3">
        <v>9.0</v>
      </c>
    </row>
    <row r="44">
      <c r="A44" s="36">
        <v>1141.0</v>
      </c>
      <c r="B44" s="3" t="s">
        <v>1891</v>
      </c>
      <c r="C44" s="3" t="s">
        <v>1893</v>
      </c>
      <c r="E44" s="3" t="s">
        <v>310</v>
      </c>
      <c r="G44" s="3">
        <v>0.0</v>
      </c>
      <c r="H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-8.1113527657</v>
      </c>
      <c r="S44" s="3">
        <v>0.0</v>
      </c>
      <c r="U44" s="3">
        <v>9.0</v>
      </c>
    </row>
    <row r="45">
      <c r="A45" s="36">
        <v>1137.0</v>
      </c>
      <c r="B45" s="3" t="s">
        <v>318</v>
      </c>
      <c r="C45" s="3" t="s">
        <v>320</v>
      </c>
      <c r="E45" s="70" t="s">
        <v>1575</v>
      </c>
      <c r="G45" s="3">
        <v>0.0</v>
      </c>
      <c r="H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U45" s="3">
        <v>9.0</v>
      </c>
    </row>
    <row r="46">
      <c r="A46" s="36">
        <v>1135.0</v>
      </c>
      <c r="B46" s="3" t="s">
        <v>1687</v>
      </c>
      <c r="C46" s="3" t="s">
        <v>1688</v>
      </c>
      <c r="E46" s="3" t="s">
        <v>310</v>
      </c>
      <c r="G46" s="3">
        <v>0.0</v>
      </c>
      <c r="H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U46" s="3">
        <v>9.0</v>
      </c>
    </row>
    <row r="47">
      <c r="A47" s="36">
        <v>1133.0</v>
      </c>
      <c r="B47" s="3" t="s">
        <v>1898</v>
      </c>
      <c r="C47" s="3" t="s">
        <v>1899</v>
      </c>
      <c r="E47" s="3" t="s">
        <v>614</v>
      </c>
      <c r="G47" s="3">
        <v>0.0</v>
      </c>
      <c r="H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U47" s="3">
        <v>9.0</v>
      </c>
    </row>
    <row r="48">
      <c r="A48" s="36">
        <v>1129.0</v>
      </c>
      <c r="B48" s="3" t="s">
        <v>1502</v>
      </c>
      <c r="C48" s="3" t="s">
        <v>1503</v>
      </c>
      <c r="E48" s="3" t="s">
        <v>540</v>
      </c>
      <c r="G48" s="3">
        <v>473.542587502</v>
      </c>
      <c r="H48" s="52">
        <v>7.14E-14</v>
      </c>
      <c r="J48" s="3">
        <v>-24.3148399021</v>
      </c>
      <c r="K48" s="3">
        <v>0.0</v>
      </c>
      <c r="L48" s="3">
        <v>-24.3148399021</v>
      </c>
      <c r="M48" s="3">
        <v>0.0</v>
      </c>
      <c r="N48" s="3">
        <v>-24.3148399021</v>
      </c>
      <c r="O48" s="3">
        <v>0.0</v>
      </c>
      <c r="P48" s="3">
        <v>-24.3148399021</v>
      </c>
      <c r="Q48" s="3">
        <v>0.0</v>
      </c>
      <c r="R48" s="3">
        <v>-24.3148399021</v>
      </c>
      <c r="S48" s="3">
        <v>0.0</v>
      </c>
      <c r="U48" s="3">
        <v>9.0</v>
      </c>
    </row>
    <row r="49">
      <c r="A49" s="36">
        <v>1128.0</v>
      </c>
      <c r="B49" s="3" t="s">
        <v>1908</v>
      </c>
      <c r="C49" s="3" t="s">
        <v>1909</v>
      </c>
      <c r="E49" s="3" t="s">
        <v>310</v>
      </c>
      <c r="G49" s="3">
        <v>606.502742225</v>
      </c>
      <c r="H49" s="3">
        <v>22.5363792819</v>
      </c>
      <c r="J49" s="3">
        <v>0.0</v>
      </c>
      <c r="K49" s="3">
        <v>0.0</v>
      </c>
      <c r="L49" s="3">
        <v>-19.4620094537</v>
      </c>
      <c r="M49" s="3">
        <v>0.0</v>
      </c>
      <c r="N49" s="3">
        <v>7.6361151339</v>
      </c>
      <c r="O49" s="3">
        <v>0.2446646067</v>
      </c>
      <c r="P49" s="3">
        <v>6.8266343904</v>
      </c>
      <c r="Q49" s="3">
        <v>0.3717071994</v>
      </c>
      <c r="R49" s="3">
        <v>2.8967403227</v>
      </c>
      <c r="S49" s="3">
        <v>0.3340982153</v>
      </c>
      <c r="U49" s="3">
        <v>1.0</v>
      </c>
    </row>
    <row r="50">
      <c r="A50" s="36">
        <v>1127.0</v>
      </c>
      <c r="B50" s="3" t="s">
        <v>1912</v>
      </c>
      <c r="C50" s="3" t="s">
        <v>1914</v>
      </c>
      <c r="E50" s="3" t="s">
        <v>310</v>
      </c>
      <c r="G50" s="3">
        <v>29.8567601255</v>
      </c>
      <c r="H50" s="3">
        <v>38.8610759394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-24.2686840568</v>
      </c>
      <c r="S50" s="3">
        <v>0.0</v>
      </c>
      <c r="U50" s="3">
        <v>9.0</v>
      </c>
    </row>
    <row r="51">
      <c r="A51" s="36">
        <v>1120.0</v>
      </c>
      <c r="B51" s="3" t="s">
        <v>1919</v>
      </c>
      <c r="C51" s="3" t="s">
        <v>1920</v>
      </c>
      <c r="E51" s="3" t="s">
        <v>310</v>
      </c>
      <c r="G51" s="3">
        <v>908.689749817</v>
      </c>
      <c r="H51" s="3">
        <v>27.8300776557</v>
      </c>
      <c r="J51" s="3">
        <v>-4.7092669303</v>
      </c>
      <c r="K51" s="3">
        <v>0.0</v>
      </c>
      <c r="L51" s="3">
        <v>-5.1914015239</v>
      </c>
      <c r="M51" s="3">
        <v>0.0</v>
      </c>
      <c r="N51" s="3">
        <v>10.0017440708</v>
      </c>
      <c r="O51" s="3">
        <v>0.2276098799</v>
      </c>
      <c r="P51" s="3">
        <v>7.5187801918</v>
      </c>
      <c r="Q51" s="3">
        <v>0.3017266768</v>
      </c>
      <c r="R51" s="3">
        <v>-4.6931577973</v>
      </c>
      <c r="S51" s="3">
        <v>0.0</v>
      </c>
      <c r="U51" s="3">
        <v>1.0</v>
      </c>
    </row>
    <row r="52">
      <c r="A52" s="36">
        <v>1118.0</v>
      </c>
      <c r="B52" s="3" t="s">
        <v>1923</v>
      </c>
      <c r="C52" s="3" t="s">
        <v>1924</v>
      </c>
      <c r="E52" s="3" t="s">
        <v>310</v>
      </c>
      <c r="G52" s="3">
        <v>888.838912523</v>
      </c>
      <c r="H52" s="3">
        <v>59.7476286848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17.8253955799</v>
      </c>
      <c r="Q52" s="3">
        <v>0.8174414343</v>
      </c>
      <c r="R52" s="3">
        <v>6.3213466885</v>
      </c>
      <c r="S52" s="3">
        <v>0.6151920877</v>
      </c>
      <c r="U52" s="3">
        <v>1.0</v>
      </c>
    </row>
    <row r="53">
      <c r="A53" s="36">
        <v>1116.0</v>
      </c>
      <c r="B53" s="3" t="s">
        <v>1926</v>
      </c>
      <c r="C53" s="3" t="s">
        <v>1927</v>
      </c>
      <c r="E53" s="3" t="s">
        <v>226</v>
      </c>
      <c r="G53" s="3">
        <v>0.0</v>
      </c>
      <c r="H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U53" s="3">
        <v>9.0</v>
      </c>
    </row>
    <row r="54">
      <c r="A54" s="36">
        <v>1114.0</v>
      </c>
      <c r="B54" s="3" t="s">
        <v>1929</v>
      </c>
      <c r="C54" s="3" t="s">
        <v>1930</v>
      </c>
      <c r="E54" s="3" t="s">
        <v>310</v>
      </c>
      <c r="G54" s="3">
        <v>777.181424149</v>
      </c>
      <c r="H54" s="3">
        <v>37.650162494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15.1749341679</v>
      </c>
      <c r="S54" s="3">
        <v>1.0020493514</v>
      </c>
      <c r="U54" s="3">
        <v>9.0</v>
      </c>
    </row>
    <row r="55">
      <c r="A55" s="36">
        <v>1112.0</v>
      </c>
      <c r="B55" s="3" t="s">
        <v>1112</v>
      </c>
      <c r="C55" s="3" t="s">
        <v>1113</v>
      </c>
      <c r="E55" s="3" t="s">
        <v>310</v>
      </c>
      <c r="G55" s="3">
        <v>473.542587502</v>
      </c>
      <c r="H55" s="52">
        <v>7.14E-14</v>
      </c>
      <c r="J55" s="3">
        <v>-19.0390641068</v>
      </c>
      <c r="K55" s="3">
        <v>0.0</v>
      </c>
      <c r="L55" s="3">
        <v>-19.0390641068</v>
      </c>
      <c r="M55" s="3">
        <v>0.0</v>
      </c>
      <c r="N55" s="3">
        <v>-19.0390641068</v>
      </c>
      <c r="O55" s="3">
        <v>0.0</v>
      </c>
      <c r="P55" s="3">
        <v>-19.0390641068</v>
      </c>
      <c r="Q55" s="3">
        <v>0.0</v>
      </c>
      <c r="R55" s="3">
        <v>-19.0390641068</v>
      </c>
      <c r="S55" s="3">
        <v>0.0</v>
      </c>
      <c r="U55" s="3">
        <v>9.0</v>
      </c>
    </row>
    <row r="56">
      <c r="A56" s="36">
        <v>1110.0</v>
      </c>
      <c r="B56" s="3" t="s">
        <v>1936</v>
      </c>
      <c r="C56" s="3" t="s">
        <v>1937</v>
      </c>
      <c r="E56" s="3" t="s">
        <v>614</v>
      </c>
      <c r="G56" s="3">
        <v>0.0</v>
      </c>
      <c r="H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U56" s="3">
        <v>9.0</v>
      </c>
    </row>
    <row r="57">
      <c r="A57" s="36">
        <v>1108.0</v>
      </c>
      <c r="B57" s="3" t="s">
        <v>1768</v>
      </c>
      <c r="C57" s="3" t="s">
        <v>1769</v>
      </c>
      <c r="E57" s="3" t="s">
        <v>226</v>
      </c>
      <c r="G57" s="3">
        <v>0.0</v>
      </c>
      <c r="H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U57" s="3">
        <v>9.0</v>
      </c>
    </row>
    <row r="58">
      <c r="A58" s="36">
        <v>1106.0</v>
      </c>
      <c r="B58" s="3" t="s">
        <v>1940</v>
      </c>
      <c r="C58" s="3" t="s">
        <v>1941</v>
      </c>
      <c r="E58" s="3" t="s">
        <v>485</v>
      </c>
      <c r="G58" s="3">
        <v>564.879314845</v>
      </c>
      <c r="H58" s="3">
        <v>2.3262736938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-52.0387716921</v>
      </c>
      <c r="S58" s="3">
        <v>0.0</v>
      </c>
      <c r="U58" s="3">
        <v>9.0</v>
      </c>
    </row>
    <row r="59">
      <c r="A59" s="36">
        <v>1104.0</v>
      </c>
      <c r="B59" s="3" t="s">
        <v>1943</v>
      </c>
      <c r="C59" s="3" t="s">
        <v>1944</v>
      </c>
      <c r="E59" s="3" t="s">
        <v>479</v>
      </c>
      <c r="G59" s="3">
        <v>623.191375625</v>
      </c>
      <c r="H59" s="3">
        <v>131.052678092</v>
      </c>
      <c r="J59" s="3">
        <v>-2.2841053805</v>
      </c>
      <c r="K59" s="3">
        <v>0.0</v>
      </c>
      <c r="L59" s="3">
        <v>-2.4897310965</v>
      </c>
      <c r="M59" s="3">
        <v>0.0</v>
      </c>
      <c r="N59" s="3">
        <v>1.1335654399</v>
      </c>
      <c r="O59" s="3">
        <v>0.1528616367</v>
      </c>
      <c r="P59" s="3">
        <v>-5.7186530056</v>
      </c>
      <c r="Q59" s="3">
        <v>0.0</v>
      </c>
      <c r="R59" s="3">
        <v>-1.1949110224</v>
      </c>
      <c r="S59" s="3">
        <v>0.0</v>
      </c>
      <c r="U59" s="3">
        <v>9.0</v>
      </c>
    </row>
    <row r="60">
      <c r="A60" s="36">
        <v>1102.0</v>
      </c>
      <c r="B60" s="3" t="s">
        <v>1947</v>
      </c>
      <c r="C60" s="3" t="s">
        <v>1948</v>
      </c>
      <c r="E60" s="3" t="s">
        <v>485</v>
      </c>
      <c r="G60" s="3">
        <v>0.0</v>
      </c>
      <c r="H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-9.6975372071</v>
      </c>
      <c r="Q60" s="3">
        <v>0.0</v>
      </c>
      <c r="R60" s="3">
        <v>-9.1644357318</v>
      </c>
      <c r="S60" s="3">
        <v>0.0</v>
      </c>
      <c r="U60" s="3">
        <v>9.0</v>
      </c>
    </row>
    <row r="61">
      <c r="A61" s="36">
        <v>1099.0</v>
      </c>
      <c r="B61" s="3" t="s">
        <v>1950</v>
      </c>
      <c r="C61" s="3" t="s">
        <v>1951</v>
      </c>
      <c r="E61" s="3" t="s">
        <v>56</v>
      </c>
      <c r="G61" s="3">
        <v>1058.1327521</v>
      </c>
      <c r="H61" s="3">
        <v>241.142657281</v>
      </c>
      <c r="J61" s="3">
        <v>0.0</v>
      </c>
      <c r="K61" s="3">
        <v>0.0</v>
      </c>
      <c r="L61" s="3">
        <v>-30.98490557</v>
      </c>
      <c r="M61" s="3">
        <v>0.0</v>
      </c>
      <c r="N61" s="3">
        <v>-16.4305901977</v>
      </c>
      <c r="O61" s="3">
        <v>0.0</v>
      </c>
      <c r="P61" s="3">
        <v>-29.7408986937</v>
      </c>
      <c r="Q61" s="3">
        <v>0.0</v>
      </c>
      <c r="R61" s="3">
        <v>25.3483162888</v>
      </c>
      <c r="S61" s="3">
        <v>3.4527063805</v>
      </c>
      <c r="U61" s="3">
        <v>1.0</v>
      </c>
    </row>
    <row r="62">
      <c r="A62" s="36">
        <v>1092.0</v>
      </c>
      <c r="B62" s="3" t="s">
        <v>1955</v>
      </c>
      <c r="C62" s="3" t="s">
        <v>1956</v>
      </c>
      <c r="E62" s="3" t="s">
        <v>540</v>
      </c>
      <c r="G62" s="3">
        <v>0.0</v>
      </c>
      <c r="H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U62" s="3">
        <v>9.0</v>
      </c>
    </row>
    <row r="63">
      <c r="A63" s="36">
        <v>1090.0</v>
      </c>
      <c r="B63" s="3" t="s">
        <v>142</v>
      </c>
      <c r="C63" s="3" t="s">
        <v>145</v>
      </c>
      <c r="E63" s="3" t="s">
        <v>147</v>
      </c>
      <c r="G63" s="3">
        <v>756.860928492</v>
      </c>
      <c r="H63" s="3">
        <v>58.7992424701</v>
      </c>
      <c r="J63" s="3">
        <v>-43.5078437692</v>
      </c>
      <c r="K63" s="3">
        <v>0.0</v>
      </c>
      <c r="L63" s="3">
        <v>40.0312775055</v>
      </c>
      <c r="M63" s="3">
        <v>3.8103725962</v>
      </c>
      <c r="N63" s="3">
        <v>137.672580804</v>
      </c>
      <c r="O63" s="3">
        <v>11.7309991431</v>
      </c>
      <c r="P63" s="3">
        <v>54.3094926234</v>
      </c>
      <c r="Q63" s="3">
        <v>5.7077042727</v>
      </c>
      <c r="R63" s="3">
        <v>14.6799039899</v>
      </c>
      <c r="S63" s="3">
        <v>5.6141731562</v>
      </c>
      <c r="U63" s="3">
        <v>1.0</v>
      </c>
    </row>
    <row r="64">
      <c r="A64" s="36">
        <v>1089.0</v>
      </c>
      <c r="B64" s="3" t="s">
        <v>1964</v>
      </c>
      <c r="C64" s="3" t="s">
        <v>1965</v>
      </c>
      <c r="E64" s="3" t="s">
        <v>485</v>
      </c>
      <c r="G64" s="3">
        <v>611.861505661</v>
      </c>
      <c r="H64" s="3">
        <v>268.27818778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-7.716015082</v>
      </c>
      <c r="S64" s="52">
        <v>0.0</v>
      </c>
      <c r="U64" s="3">
        <v>9.0</v>
      </c>
    </row>
    <row r="65">
      <c r="A65" s="36">
        <v>1088.0</v>
      </c>
      <c r="B65" s="3" t="s">
        <v>1971</v>
      </c>
      <c r="C65" s="3" t="s">
        <v>1972</v>
      </c>
      <c r="E65" s="3" t="s">
        <v>226</v>
      </c>
      <c r="G65" s="3">
        <v>0.0</v>
      </c>
      <c r="H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U65" s="3">
        <v>9.0</v>
      </c>
    </row>
    <row r="66">
      <c r="A66" s="36">
        <v>1087.0</v>
      </c>
      <c r="B66" s="3" t="s">
        <v>1974</v>
      </c>
      <c r="C66" s="3" t="s">
        <v>1975</v>
      </c>
      <c r="E66" s="3" t="s">
        <v>310</v>
      </c>
      <c r="G66" s="3">
        <v>543.835625601</v>
      </c>
      <c r="H66" s="3">
        <v>20.1931358973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38.1596058745</v>
      </c>
      <c r="P66" s="3">
        <v>30.0164422027</v>
      </c>
      <c r="Q66" s="3">
        <v>0.8370372654</v>
      </c>
      <c r="R66" s="3">
        <v>10.1517070677</v>
      </c>
      <c r="S66" s="3">
        <v>0.4112968335</v>
      </c>
      <c r="U66" s="3">
        <v>1.0</v>
      </c>
    </row>
    <row r="67">
      <c r="A67" s="36">
        <v>1085.0</v>
      </c>
      <c r="B67" s="3" t="s">
        <v>1980</v>
      </c>
      <c r="C67" s="3" t="s">
        <v>1981</v>
      </c>
      <c r="E67" s="3" t="s">
        <v>310</v>
      </c>
      <c r="G67" s="3">
        <v>0.0</v>
      </c>
      <c r="H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-14.9729334197</v>
      </c>
      <c r="S67" s="3">
        <v>0.0</v>
      </c>
      <c r="U67" s="3">
        <v>9.0</v>
      </c>
    </row>
    <row r="68">
      <c r="A68" s="36">
        <v>1084.0</v>
      </c>
      <c r="B68" s="3" t="s">
        <v>1984</v>
      </c>
      <c r="C68" s="3" t="s">
        <v>1986</v>
      </c>
      <c r="E68" s="3" t="s">
        <v>97</v>
      </c>
      <c r="G68" s="3">
        <v>700.898903433</v>
      </c>
      <c r="H68" s="3">
        <v>11.0394547802</v>
      </c>
      <c r="J68" s="3">
        <v>-11.0731939156</v>
      </c>
      <c r="K68" s="3">
        <v>0.0</v>
      </c>
      <c r="L68" s="3">
        <v>-22.0569901276</v>
      </c>
      <c r="M68" s="3">
        <v>0.0</v>
      </c>
      <c r="N68" s="3">
        <v>-19.4725185961</v>
      </c>
      <c r="O68" s="3">
        <v>0.0</v>
      </c>
      <c r="P68" s="3">
        <v>-8.7078435832</v>
      </c>
      <c r="Q68" s="3">
        <v>0.0</v>
      </c>
      <c r="R68" s="3">
        <v>-15.9853337801</v>
      </c>
      <c r="S68" s="3">
        <v>0.0</v>
      </c>
      <c r="U68" s="3">
        <v>1.0</v>
      </c>
      <c r="V68" s="3" t="s">
        <v>1609</v>
      </c>
    </row>
    <row r="69">
      <c r="A69" s="36">
        <v>1079.0</v>
      </c>
      <c r="B69" s="3" t="s">
        <v>1993</v>
      </c>
      <c r="C69" s="3" t="s">
        <v>1994</v>
      </c>
      <c r="E69" s="3" t="s">
        <v>310</v>
      </c>
      <c r="G69" s="3">
        <v>851.257022922</v>
      </c>
      <c r="H69" s="52">
        <v>23.7285217518</v>
      </c>
      <c r="J69" s="3">
        <v>0.0</v>
      </c>
      <c r="K69" s="3">
        <v>0.0</v>
      </c>
      <c r="L69" s="3">
        <v>0.0</v>
      </c>
      <c r="M69" s="3">
        <v>0.0</v>
      </c>
      <c r="N69" s="3">
        <v>10.9297909781</v>
      </c>
      <c r="O69" s="3">
        <v>0.19093165</v>
      </c>
      <c r="P69" s="3">
        <v>18.8259307032</v>
      </c>
      <c r="Q69" s="3">
        <v>0.3631329286</v>
      </c>
      <c r="R69" s="3">
        <v>5.7702724691</v>
      </c>
      <c r="S69" s="3">
        <v>0.27381088</v>
      </c>
      <c r="U69" s="3">
        <v>1.0</v>
      </c>
    </row>
    <row r="70">
      <c r="A70" s="36">
        <v>1077.0</v>
      </c>
      <c r="B70" s="3" t="s">
        <v>1996</v>
      </c>
      <c r="C70" s="3" t="s">
        <v>1997</v>
      </c>
      <c r="E70" s="3" t="s">
        <v>614</v>
      </c>
      <c r="G70" s="3">
        <v>0.0</v>
      </c>
      <c r="H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52">
        <v>0.0</v>
      </c>
      <c r="U70" s="3">
        <v>9.0</v>
      </c>
    </row>
    <row r="71">
      <c r="A71" s="36">
        <v>1074.0</v>
      </c>
      <c r="B71" s="3" t="s">
        <v>2001</v>
      </c>
      <c r="C71" s="3" t="s">
        <v>2002</v>
      </c>
      <c r="E71" s="3" t="s">
        <v>479</v>
      </c>
      <c r="G71" s="3">
        <v>0.0</v>
      </c>
      <c r="H71" s="52">
        <v>0.0</v>
      </c>
      <c r="J71" s="3">
        <v>-36190.2795598</v>
      </c>
      <c r="K71" s="3">
        <v>0.0</v>
      </c>
      <c r="L71" s="3">
        <v>-11456.8361375</v>
      </c>
      <c r="M71" s="3">
        <v>0.0</v>
      </c>
      <c r="N71" s="3">
        <v>-2472.37617589</v>
      </c>
      <c r="O71" s="3">
        <v>0.0</v>
      </c>
      <c r="P71" s="3">
        <v>1163.74080208</v>
      </c>
      <c r="Q71" s="3">
        <v>0.256515465</v>
      </c>
      <c r="R71" s="3">
        <v>-1221.49863421</v>
      </c>
      <c r="S71" s="3">
        <v>0.0</v>
      </c>
      <c r="U71" s="3">
        <v>9.0</v>
      </c>
    </row>
    <row r="72">
      <c r="A72" s="36">
        <v>1072.0</v>
      </c>
      <c r="B72" s="3" t="s">
        <v>2009</v>
      </c>
      <c r="C72" s="3" t="s">
        <v>2010</v>
      </c>
      <c r="E72" s="3" t="s">
        <v>310</v>
      </c>
      <c r="G72" s="3">
        <v>928.489814322</v>
      </c>
      <c r="H72" s="3">
        <v>116.471066938</v>
      </c>
      <c r="J72" s="3">
        <v>0.0</v>
      </c>
      <c r="K72" s="3">
        <v>0.0</v>
      </c>
      <c r="L72" s="3">
        <v>0.0</v>
      </c>
      <c r="M72" s="3">
        <v>0.0</v>
      </c>
      <c r="N72" s="3">
        <v>11.5522600873</v>
      </c>
      <c r="O72" s="3">
        <v>1.4043469407</v>
      </c>
      <c r="P72" s="3">
        <v>-11.1601738961</v>
      </c>
      <c r="Q72" s="3">
        <v>0.0</v>
      </c>
      <c r="R72" s="3">
        <v>-6.3383119102</v>
      </c>
      <c r="S72" s="3">
        <v>0.0</v>
      </c>
      <c r="U72" s="3">
        <v>9.0</v>
      </c>
    </row>
    <row r="73">
      <c r="A73" s="36">
        <v>1070.0</v>
      </c>
      <c r="B73" s="3" t="s">
        <v>2093</v>
      </c>
      <c r="C73" s="3" t="s">
        <v>2095</v>
      </c>
      <c r="E73" s="3" t="s">
        <v>485</v>
      </c>
      <c r="G73" s="3">
        <v>133.028160683</v>
      </c>
      <c r="H73" s="3">
        <v>15.6378579878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-191.637637849</v>
      </c>
      <c r="S73" s="3">
        <v>0.0</v>
      </c>
      <c r="U73" s="3">
        <v>9.0</v>
      </c>
    </row>
    <row r="74">
      <c r="A74" s="36">
        <v>1067.0</v>
      </c>
      <c r="B74" s="3" t="s">
        <v>2099</v>
      </c>
      <c r="C74" s="3" t="s">
        <v>2100</v>
      </c>
      <c r="E74" s="3" t="s">
        <v>485</v>
      </c>
      <c r="G74" s="3">
        <v>0.0</v>
      </c>
      <c r="H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U74" s="3">
        <v>9.0</v>
      </c>
    </row>
    <row r="75">
      <c r="A75" s="36">
        <v>1064.0</v>
      </c>
      <c r="B75" s="3" t="s">
        <v>2103</v>
      </c>
      <c r="C75" s="3" t="s">
        <v>2104</v>
      </c>
      <c r="E75" s="3" t="s">
        <v>1846</v>
      </c>
      <c r="G75" s="3">
        <v>630.097217314</v>
      </c>
      <c r="H75" s="3">
        <v>5.5811744165</v>
      </c>
      <c r="J75" s="3">
        <v>0.0</v>
      </c>
      <c r="K75" s="3">
        <v>0.0</v>
      </c>
      <c r="L75" s="3">
        <v>0.0</v>
      </c>
      <c r="M75" s="3">
        <v>0.0</v>
      </c>
      <c r="N75" s="3">
        <v>26.1238521216</v>
      </c>
      <c r="O75" s="3">
        <v>0.15465313</v>
      </c>
      <c r="P75" s="3">
        <v>-12.6771357014</v>
      </c>
      <c r="Q75" s="3">
        <v>0.0</v>
      </c>
      <c r="R75" s="3">
        <v>-23.5655669464</v>
      </c>
      <c r="S75" s="3">
        <v>0.0</v>
      </c>
      <c r="U75" s="3">
        <v>1.0</v>
      </c>
      <c r="V75" s="3" t="s">
        <v>1609</v>
      </c>
    </row>
    <row r="76">
      <c r="A76" s="36">
        <v>1063.0</v>
      </c>
      <c r="B76" s="3" t="s">
        <v>2113</v>
      </c>
      <c r="C76" s="3" t="s">
        <v>2115</v>
      </c>
      <c r="E76" s="3" t="s">
        <v>226</v>
      </c>
      <c r="G76" s="3">
        <v>0.0</v>
      </c>
      <c r="H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U76" s="3">
        <v>9.0</v>
      </c>
    </row>
    <row r="77">
      <c r="A77" s="36">
        <v>1062.0</v>
      </c>
      <c r="B77" s="3" t="s">
        <v>2117</v>
      </c>
      <c r="C77" s="3" t="s">
        <v>2118</v>
      </c>
      <c r="E77" s="3" t="s">
        <v>479</v>
      </c>
      <c r="G77" s="3">
        <v>639.123943557</v>
      </c>
      <c r="H77" s="3">
        <v>25.3908793854</v>
      </c>
      <c r="J77" s="3">
        <v>-7.5700794826</v>
      </c>
      <c r="K77" s="52">
        <v>0.0</v>
      </c>
      <c r="L77" s="3">
        <v>-4.1209282757</v>
      </c>
      <c r="M77" s="3">
        <v>0.0</v>
      </c>
      <c r="N77" s="3">
        <v>-8.1057966493</v>
      </c>
      <c r="O77" s="3">
        <v>0.0</v>
      </c>
      <c r="P77" s="3">
        <v>-6.5439397317</v>
      </c>
      <c r="Q77" s="3">
        <v>0.0</v>
      </c>
      <c r="R77" s="3">
        <v>-5.4875828883</v>
      </c>
      <c r="S77" s="3">
        <v>0.0</v>
      </c>
      <c r="U77" s="3">
        <v>9.0</v>
      </c>
    </row>
    <row r="78">
      <c r="A78" s="36">
        <v>1060.0</v>
      </c>
      <c r="B78" s="3" t="s">
        <v>1685</v>
      </c>
      <c r="C78" s="3" t="s">
        <v>1686</v>
      </c>
      <c r="E78" s="3" t="s">
        <v>97</v>
      </c>
      <c r="G78" s="3">
        <v>724.587589318</v>
      </c>
      <c r="H78" s="52">
        <v>9.1283271739</v>
      </c>
      <c r="J78" s="3">
        <v>-8.0319979343</v>
      </c>
      <c r="K78" s="3">
        <v>0.0</v>
      </c>
      <c r="L78" s="3">
        <v>7.2337875853</v>
      </c>
      <c r="M78" s="3">
        <v>0.0921011864</v>
      </c>
      <c r="N78" s="3">
        <v>6.4775640612</v>
      </c>
      <c r="O78" s="3">
        <v>0.0634084475</v>
      </c>
      <c r="P78" s="3">
        <v>3.7327780201</v>
      </c>
      <c r="Q78" s="3">
        <v>0.0860841253</v>
      </c>
      <c r="R78" s="3">
        <v>-7.407373878</v>
      </c>
      <c r="S78" s="3">
        <v>0.0</v>
      </c>
      <c r="U78" s="3">
        <v>1.0</v>
      </c>
      <c r="V78" s="3" t="s">
        <v>1609</v>
      </c>
    </row>
    <row r="79">
      <c r="A79" s="36">
        <v>1057.0</v>
      </c>
      <c r="B79" s="3" t="s">
        <v>2119</v>
      </c>
      <c r="C79" s="3" t="s">
        <v>2120</v>
      </c>
      <c r="E79" s="3" t="s">
        <v>614</v>
      </c>
      <c r="G79" s="3">
        <v>0.0</v>
      </c>
      <c r="H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52">
        <v>0.0</v>
      </c>
      <c r="P79" s="3">
        <v>0.0</v>
      </c>
      <c r="Q79" s="3">
        <v>0.0</v>
      </c>
      <c r="R79" s="3">
        <v>0.0</v>
      </c>
      <c r="S79" s="3">
        <v>0.0</v>
      </c>
      <c r="U79" s="3">
        <v>9.0</v>
      </c>
    </row>
    <row r="80">
      <c r="A80" s="36">
        <v>1051.0</v>
      </c>
      <c r="B80" s="3" t="s">
        <v>2121</v>
      </c>
      <c r="C80" s="3" t="s">
        <v>2122</v>
      </c>
      <c r="E80" s="5" t="s">
        <v>51</v>
      </c>
      <c r="G80" s="3">
        <v>633.206826604</v>
      </c>
      <c r="H80" s="3">
        <v>7.0620485247</v>
      </c>
      <c r="J80" s="3">
        <v>-4.3111060817</v>
      </c>
      <c r="K80" s="3">
        <v>0.0</v>
      </c>
      <c r="L80" s="3">
        <v>-4.7345557409</v>
      </c>
      <c r="M80" s="3">
        <v>0.0</v>
      </c>
      <c r="N80" s="3">
        <v>5.0237802728</v>
      </c>
      <c r="O80" s="3">
        <v>0.067113442</v>
      </c>
      <c r="P80" s="3">
        <v>3.2541642119</v>
      </c>
      <c r="Q80" s="3">
        <v>0.0487301761</v>
      </c>
      <c r="R80" s="3">
        <v>-2.8694562107</v>
      </c>
      <c r="S80" s="3">
        <v>0.0</v>
      </c>
      <c r="U80" s="3">
        <v>1.0</v>
      </c>
    </row>
    <row r="81">
      <c r="A81" s="36">
        <v>1049.0</v>
      </c>
      <c r="B81" s="3" t="s">
        <v>2124</v>
      </c>
      <c r="C81" s="3" t="s">
        <v>2125</v>
      </c>
      <c r="E81" s="3" t="s">
        <v>485</v>
      </c>
      <c r="G81" s="3">
        <v>769.968689234</v>
      </c>
      <c r="H81" s="3">
        <v>384.062746636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-10.9926619769</v>
      </c>
      <c r="S81" s="3">
        <v>0.0</v>
      </c>
      <c r="U81" s="3">
        <v>1.0</v>
      </c>
    </row>
    <row r="82">
      <c r="A82" s="36">
        <v>1046.0</v>
      </c>
      <c r="B82" s="3" t="s">
        <v>2126</v>
      </c>
      <c r="C82" s="3" t="s">
        <v>2127</v>
      </c>
      <c r="E82" s="3" t="s">
        <v>210</v>
      </c>
      <c r="G82" s="3">
        <v>0.0</v>
      </c>
      <c r="H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U82" s="3">
        <v>9.0</v>
      </c>
    </row>
    <row r="83">
      <c r="A83" s="36">
        <v>1043.0</v>
      </c>
      <c r="B83" s="3" t="s">
        <v>2130</v>
      </c>
      <c r="C83" s="3" t="s">
        <v>2131</v>
      </c>
      <c r="E83" s="3" t="s">
        <v>310</v>
      </c>
      <c r="G83" s="3">
        <v>1472.60855757</v>
      </c>
      <c r="H83" s="3">
        <v>323.71837986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-8.5278178087</v>
      </c>
      <c r="Q83" s="3">
        <v>0.0</v>
      </c>
      <c r="R83" s="3">
        <v>-7.7340016537</v>
      </c>
      <c r="S83" s="3">
        <v>0.0</v>
      </c>
      <c r="U83" s="3">
        <v>9.0</v>
      </c>
    </row>
    <row r="84">
      <c r="A84" s="36">
        <v>1042.0</v>
      </c>
      <c r="B84" s="3" t="s">
        <v>2136</v>
      </c>
      <c r="C84" s="3" t="s">
        <v>2137</v>
      </c>
      <c r="E84" s="3" t="s">
        <v>56</v>
      </c>
      <c r="G84" s="3">
        <v>663.046229144</v>
      </c>
      <c r="H84" s="3">
        <v>19.5129108476</v>
      </c>
      <c r="J84" s="3">
        <v>0.0</v>
      </c>
      <c r="K84" s="3">
        <v>0.0</v>
      </c>
      <c r="L84" s="3">
        <v>0.0</v>
      </c>
      <c r="M84" s="3">
        <v>0.0</v>
      </c>
      <c r="N84" s="3">
        <v>86.6130130522</v>
      </c>
      <c r="O84" s="3">
        <v>1.4612631017</v>
      </c>
      <c r="P84" s="3">
        <v>48.7386052819</v>
      </c>
      <c r="Q84" s="3">
        <v>2.1831604188</v>
      </c>
      <c r="R84" s="3">
        <v>34.2809238966</v>
      </c>
      <c r="S84" s="3">
        <v>2.815931201</v>
      </c>
      <c r="U84" s="3">
        <v>1.0</v>
      </c>
    </row>
    <row r="85">
      <c r="A85" s="36">
        <v>1041.0</v>
      </c>
      <c r="B85" s="3" t="s">
        <v>2141</v>
      </c>
      <c r="C85" s="3" t="s">
        <v>2142</v>
      </c>
      <c r="E85" s="3" t="s">
        <v>614</v>
      </c>
      <c r="G85" s="3">
        <v>0.0</v>
      </c>
      <c r="H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U85" s="3">
        <v>9.0</v>
      </c>
    </row>
    <row r="86">
      <c r="A86" s="36">
        <v>1040.0</v>
      </c>
      <c r="B86" s="3" t="s">
        <v>2145</v>
      </c>
      <c r="C86" s="3" t="s">
        <v>2146</v>
      </c>
      <c r="E86" s="3" t="s">
        <v>614</v>
      </c>
      <c r="G86" s="3">
        <v>0.0</v>
      </c>
      <c r="H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U86" s="3">
        <v>9.0</v>
      </c>
    </row>
    <row r="87">
      <c r="A87" s="36">
        <v>1038.0</v>
      </c>
      <c r="B87" s="3" t="s">
        <v>348</v>
      </c>
      <c r="C87" s="3" t="s">
        <v>350</v>
      </c>
      <c r="E87" s="70" t="s">
        <v>1575</v>
      </c>
      <c r="G87" s="3">
        <v>0.0</v>
      </c>
      <c r="H87" s="52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U87" s="3">
        <v>9.0</v>
      </c>
    </row>
    <row r="88">
      <c r="A88" s="36">
        <v>1037.0</v>
      </c>
      <c r="B88" s="3" t="s">
        <v>2151</v>
      </c>
      <c r="C88" s="3" t="s">
        <v>2152</v>
      </c>
      <c r="E88" s="3" t="s">
        <v>210</v>
      </c>
      <c r="F88" s="3"/>
      <c r="G88" s="3">
        <v>488.389314142</v>
      </c>
      <c r="H88" s="52">
        <v>5.0481571688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3.8991847821</v>
      </c>
      <c r="Q88" s="3">
        <v>0.0496403243</v>
      </c>
      <c r="R88" s="3">
        <v>-1.9530298945</v>
      </c>
      <c r="S88" s="3">
        <v>0.0</v>
      </c>
      <c r="U88" s="3">
        <v>1.0</v>
      </c>
      <c r="V88" s="3"/>
    </row>
    <row r="89">
      <c r="A89" s="36">
        <v>1032.0</v>
      </c>
      <c r="B89" s="3" t="s">
        <v>2154</v>
      </c>
      <c r="C89" s="3" t="s">
        <v>2155</v>
      </c>
      <c r="E89" s="3" t="s">
        <v>540</v>
      </c>
      <c r="G89" s="3">
        <v>265.396250814</v>
      </c>
      <c r="H89" s="52">
        <v>36.6814323704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14.7474665851</v>
      </c>
      <c r="S89" s="3">
        <v>1.1293765841</v>
      </c>
      <c r="U89" s="3">
        <v>9.0</v>
      </c>
    </row>
    <row r="90">
      <c r="A90" s="36">
        <v>1031.0</v>
      </c>
      <c r="B90" s="3" t="s">
        <v>2158</v>
      </c>
      <c r="C90" s="3" t="s">
        <v>2159</v>
      </c>
      <c r="E90" s="3" t="s">
        <v>310</v>
      </c>
      <c r="G90" s="3">
        <v>488.322072843</v>
      </c>
      <c r="H90" s="3">
        <v>31.1809075175</v>
      </c>
      <c r="J90" s="3">
        <v>0.0</v>
      </c>
      <c r="K90" s="3">
        <v>0.0</v>
      </c>
      <c r="L90" s="3">
        <v>0.0</v>
      </c>
      <c r="M90" s="3">
        <v>0.0</v>
      </c>
      <c r="N90" s="3">
        <v>3.4965680531</v>
      </c>
      <c r="O90" s="3">
        <v>0.249918116</v>
      </c>
      <c r="P90" s="3">
        <v>2.2543940454</v>
      </c>
      <c r="Q90" s="3">
        <v>0.1124556896</v>
      </c>
      <c r="R90" s="3">
        <v>-2.1995533009</v>
      </c>
      <c r="S90" s="3">
        <v>0.0</v>
      </c>
      <c r="U90" s="3">
        <v>1.0</v>
      </c>
    </row>
    <row r="91">
      <c r="A91" s="36">
        <v>1027.0</v>
      </c>
      <c r="B91" s="3" t="s">
        <v>2165</v>
      </c>
      <c r="C91" s="3" t="s">
        <v>2166</v>
      </c>
      <c r="E91" s="3" t="s">
        <v>310</v>
      </c>
      <c r="G91" s="3">
        <v>782.224290974</v>
      </c>
      <c r="H91" s="52">
        <v>33.3712227201</v>
      </c>
      <c r="J91" s="3">
        <v>0.0</v>
      </c>
      <c r="K91" s="3">
        <v>0.0</v>
      </c>
      <c r="L91" s="3">
        <v>0.0</v>
      </c>
      <c r="M91" s="3">
        <v>0.0</v>
      </c>
      <c r="N91" s="3">
        <v>12.5934721584</v>
      </c>
      <c r="O91" s="3">
        <v>0.5287254712</v>
      </c>
      <c r="P91" s="3">
        <v>-5.1626163311</v>
      </c>
      <c r="Q91" s="3">
        <v>0.0</v>
      </c>
      <c r="R91" s="3">
        <v>-4.1258104749</v>
      </c>
      <c r="S91" s="3">
        <v>0.0</v>
      </c>
      <c r="U91" s="3">
        <v>9.0</v>
      </c>
    </row>
    <row r="92">
      <c r="A92" s="36">
        <v>1015.0</v>
      </c>
      <c r="B92" s="3" t="s">
        <v>2169</v>
      </c>
      <c r="C92" s="3" t="s">
        <v>2170</v>
      </c>
      <c r="E92" s="3" t="s">
        <v>310</v>
      </c>
      <c r="G92" s="3">
        <v>953.01126443</v>
      </c>
      <c r="H92" s="3">
        <v>490.16458445</v>
      </c>
      <c r="J92" s="3">
        <v>0.0</v>
      </c>
      <c r="K92" s="3">
        <v>0.0</v>
      </c>
      <c r="L92" s="3">
        <v>0.0</v>
      </c>
      <c r="M92" s="3">
        <v>0.0</v>
      </c>
      <c r="N92" s="3">
        <v>-6.5555302176</v>
      </c>
      <c r="O92" s="3">
        <v>0.0</v>
      </c>
      <c r="P92" s="3">
        <v>-6.6440643562</v>
      </c>
      <c r="Q92" s="3">
        <v>0.0</v>
      </c>
      <c r="R92" s="3">
        <v>-4.3495532252</v>
      </c>
      <c r="S92" s="3">
        <v>0.0</v>
      </c>
      <c r="U92" s="3">
        <v>9.0</v>
      </c>
    </row>
    <row r="93">
      <c r="A93" s="36">
        <v>1009.0</v>
      </c>
      <c r="B93" s="3" t="s">
        <v>1682</v>
      </c>
      <c r="C93" s="3" t="s">
        <v>1683</v>
      </c>
      <c r="E93" s="3" t="s">
        <v>310</v>
      </c>
      <c r="G93" s="3">
        <v>461.803043479</v>
      </c>
      <c r="H93" s="3">
        <v>45.1917428226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-5.2149513191</v>
      </c>
      <c r="Q93" s="3">
        <v>0.0</v>
      </c>
      <c r="R93" s="3">
        <v>-8.9963342545</v>
      </c>
      <c r="S93" s="3">
        <v>0.0</v>
      </c>
      <c r="U93" s="3">
        <v>9.0</v>
      </c>
    </row>
    <row r="94">
      <c r="A94" s="36">
        <v>1002.0</v>
      </c>
      <c r="B94" s="3" t="s">
        <v>2174</v>
      </c>
      <c r="C94" s="3" t="s">
        <v>2175</v>
      </c>
      <c r="E94" s="3" t="s">
        <v>310</v>
      </c>
      <c r="G94" s="3">
        <v>856.303004791</v>
      </c>
      <c r="H94" s="3">
        <v>89.2580783042</v>
      </c>
      <c r="J94" s="3">
        <v>0.0</v>
      </c>
      <c r="K94" s="3">
        <v>0.0</v>
      </c>
      <c r="L94" s="3">
        <v>0.0</v>
      </c>
      <c r="M94" s="3">
        <v>0.0</v>
      </c>
      <c r="N94" s="3">
        <v>14.3064889871</v>
      </c>
      <c r="O94" s="3">
        <v>1.0078369741</v>
      </c>
      <c r="P94" s="3">
        <v>11.7396225833</v>
      </c>
      <c r="Q94" s="3">
        <v>0.8602022078</v>
      </c>
      <c r="R94" s="3">
        <v>-8.0657235637</v>
      </c>
      <c r="S94" s="52">
        <v>0.0</v>
      </c>
      <c r="U94" s="3">
        <v>1.0</v>
      </c>
    </row>
    <row r="95">
      <c r="A95" s="36">
        <v>995.0</v>
      </c>
      <c r="B95" s="3" t="s">
        <v>2176</v>
      </c>
      <c r="C95" s="3" t="s">
        <v>2177</v>
      </c>
      <c r="E95" s="3" t="s">
        <v>1846</v>
      </c>
      <c r="G95" s="3">
        <v>572.066551014</v>
      </c>
      <c r="H95" s="52">
        <v>9.4191311639</v>
      </c>
      <c r="J95" s="3">
        <v>0.0</v>
      </c>
      <c r="K95" s="3">
        <v>0.0</v>
      </c>
      <c r="L95" s="3">
        <v>0.0</v>
      </c>
      <c r="M95" s="3">
        <v>0.0</v>
      </c>
      <c r="N95" s="3">
        <v>71.8902341681</v>
      </c>
      <c r="O95" s="3">
        <v>0.8595032105</v>
      </c>
      <c r="P95" s="3">
        <v>35.0290801147</v>
      </c>
      <c r="Q95" s="3">
        <v>0.6318266588</v>
      </c>
      <c r="R95" s="3">
        <v>-26.6518435311</v>
      </c>
      <c r="S95" s="3">
        <v>0.0</v>
      </c>
      <c r="U95" s="3">
        <v>1.0</v>
      </c>
      <c r="V95" s="3" t="s">
        <v>1609</v>
      </c>
    </row>
    <row r="96">
      <c r="A96" s="36">
        <v>994.0</v>
      </c>
      <c r="B96" s="3" t="s">
        <v>2178</v>
      </c>
      <c r="C96" s="3" t="s">
        <v>2203</v>
      </c>
      <c r="E96" s="3" t="s">
        <v>485</v>
      </c>
      <c r="G96" s="3">
        <v>0.0</v>
      </c>
      <c r="H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-12.9041459123</v>
      </c>
      <c r="S96" s="3">
        <v>0.0</v>
      </c>
      <c r="U96" s="3">
        <v>9.0</v>
      </c>
    </row>
    <row r="97">
      <c r="A97" s="36">
        <v>988.0</v>
      </c>
      <c r="B97" s="3" t="s">
        <v>2206</v>
      </c>
      <c r="C97" s="3" t="s">
        <v>2207</v>
      </c>
      <c r="E97" s="3" t="s">
        <v>1846</v>
      </c>
      <c r="G97" s="3">
        <v>688.830683938</v>
      </c>
      <c r="H97" s="3">
        <v>3.4172548682</v>
      </c>
      <c r="J97" s="3">
        <v>0.0</v>
      </c>
      <c r="K97" s="3">
        <v>0.0</v>
      </c>
      <c r="L97" s="3">
        <v>0.0</v>
      </c>
      <c r="M97" s="3">
        <v>0.0</v>
      </c>
      <c r="N97" s="3">
        <v>85.71369201</v>
      </c>
      <c r="O97" s="3">
        <v>0.5640679634</v>
      </c>
      <c r="P97" s="3">
        <v>19.5352334583</v>
      </c>
      <c r="Q97" s="3">
        <v>0.3364323371</v>
      </c>
      <c r="R97" s="3">
        <v>-38.9362940442</v>
      </c>
      <c r="S97" s="3">
        <v>0.0</v>
      </c>
      <c r="U97" s="3">
        <v>1.0</v>
      </c>
      <c r="V97" s="3" t="s">
        <v>1609</v>
      </c>
    </row>
    <row r="98">
      <c r="A98" s="36">
        <v>986.0</v>
      </c>
      <c r="B98" s="3" t="s">
        <v>1726</v>
      </c>
      <c r="C98" s="3" t="s">
        <v>2211</v>
      </c>
      <c r="E98" s="3" t="s">
        <v>44</v>
      </c>
      <c r="G98" s="3">
        <v>854.456734084</v>
      </c>
      <c r="H98" s="3">
        <v>4.4277677581</v>
      </c>
      <c r="J98" s="3">
        <v>0.0</v>
      </c>
      <c r="K98" s="3">
        <v>0.0</v>
      </c>
      <c r="L98" s="3">
        <v>0.0</v>
      </c>
      <c r="M98" s="3">
        <v>0.0</v>
      </c>
      <c r="N98" s="3">
        <v>82.6767709767</v>
      </c>
      <c r="O98" s="3">
        <v>0.4082296419</v>
      </c>
      <c r="P98" s="3">
        <v>23.0848555978</v>
      </c>
      <c r="Q98" s="3">
        <v>0.4490454916</v>
      </c>
      <c r="R98" s="3">
        <v>-29.8701071072</v>
      </c>
      <c r="S98" s="52">
        <v>0.0</v>
      </c>
      <c r="U98" s="3">
        <v>1.0</v>
      </c>
    </row>
    <row r="99">
      <c r="A99" s="36">
        <v>984.0</v>
      </c>
      <c r="B99" s="3" t="s">
        <v>2217</v>
      </c>
      <c r="C99" s="3" t="s">
        <v>2218</v>
      </c>
      <c r="E99" s="3" t="s">
        <v>210</v>
      </c>
      <c r="G99" s="3">
        <v>1361.92335797</v>
      </c>
      <c r="H99" s="52">
        <v>10.9681110151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-4.1976746866</v>
      </c>
      <c r="S99" s="3">
        <v>0.0</v>
      </c>
      <c r="U99" s="3">
        <v>1.0</v>
      </c>
    </row>
    <row r="100">
      <c r="A100" s="36">
        <v>983.0</v>
      </c>
      <c r="B100" s="3" t="s">
        <v>1420</v>
      </c>
      <c r="C100" s="3" t="s">
        <v>1421</v>
      </c>
      <c r="E100" s="3" t="s">
        <v>540</v>
      </c>
      <c r="G100" s="3">
        <v>473.542587502</v>
      </c>
      <c r="H100" s="52">
        <v>7.14E-14</v>
      </c>
      <c r="J100" s="3">
        <v>-82.0181440936</v>
      </c>
      <c r="K100" s="3">
        <v>0.0</v>
      </c>
      <c r="L100" s="3">
        <v>-82.0181440936</v>
      </c>
      <c r="M100" s="3">
        <v>0.0</v>
      </c>
      <c r="N100" s="3">
        <v>-82.0181440936</v>
      </c>
      <c r="O100" s="3">
        <v>0.0</v>
      </c>
      <c r="P100" s="3">
        <v>-82.0181440936</v>
      </c>
      <c r="Q100" s="3">
        <v>0.0</v>
      </c>
      <c r="R100" s="3">
        <v>-82.0181440936</v>
      </c>
      <c r="S100" s="52">
        <v>0.0</v>
      </c>
      <c r="U100" s="3">
        <v>9.0</v>
      </c>
    </row>
    <row r="101">
      <c r="A101" s="36">
        <v>981.0</v>
      </c>
      <c r="B101" s="3" t="s">
        <v>1722</v>
      </c>
      <c r="C101" s="3" t="s">
        <v>2227</v>
      </c>
      <c r="E101" s="3" t="s">
        <v>210</v>
      </c>
      <c r="G101" s="3">
        <v>0.0</v>
      </c>
      <c r="H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-3.9922603441</v>
      </c>
      <c r="Q101" s="3">
        <v>0.0</v>
      </c>
      <c r="R101" s="3">
        <v>-10.7272048114</v>
      </c>
      <c r="S101" s="3">
        <v>0.0</v>
      </c>
      <c r="U101" s="3">
        <v>9.0</v>
      </c>
    </row>
    <row r="102">
      <c r="A102" s="36">
        <v>980.0</v>
      </c>
      <c r="B102" s="3" t="s">
        <v>186</v>
      </c>
      <c r="C102" s="3" t="s">
        <v>187</v>
      </c>
      <c r="E102" s="70" t="s">
        <v>1575</v>
      </c>
      <c r="G102" s="3">
        <v>0.0</v>
      </c>
      <c r="H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U102" s="3">
        <v>9.0</v>
      </c>
    </row>
    <row r="103">
      <c r="A103" s="36">
        <v>978.0</v>
      </c>
      <c r="B103" s="3" t="s">
        <v>1717</v>
      </c>
      <c r="C103" s="3" t="s">
        <v>2233</v>
      </c>
      <c r="E103" s="3" t="s">
        <v>210</v>
      </c>
      <c r="G103" s="3">
        <v>502.982991654</v>
      </c>
      <c r="H103" s="3">
        <v>10.6067704344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2.5675912696</v>
      </c>
      <c r="Q103" s="3">
        <v>0.0423378842</v>
      </c>
      <c r="R103" s="3">
        <v>-8.0918532547</v>
      </c>
      <c r="S103" s="3">
        <v>0.0</v>
      </c>
      <c r="T103" s="3"/>
      <c r="U103" s="3">
        <v>1.0</v>
      </c>
    </row>
    <row r="104">
      <c r="A104" s="36">
        <v>971.0</v>
      </c>
      <c r="B104" s="3" t="s">
        <v>2238</v>
      </c>
      <c r="C104" s="3" t="s">
        <v>2239</v>
      </c>
      <c r="E104" s="3" t="s">
        <v>210</v>
      </c>
      <c r="G104" s="3">
        <v>561.437776912</v>
      </c>
      <c r="H104" s="3">
        <v>3.5499579441</v>
      </c>
      <c r="J104" s="3">
        <v>0.0</v>
      </c>
      <c r="K104" s="3">
        <v>0.0</v>
      </c>
      <c r="L104" s="3">
        <v>0.0</v>
      </c>
      <c r="M104" s="3">
        <v>0.0</v>
      </c>
      <c r="N104" s="3">
        <v>7.8733681409</v>
      </c>
      <c r="O104" s="3">
        <v>0.0723376538</v>
      </c>
      <c r="P104" s="3">
        <v>4.7387593741</v>
      </c>
      <c r="Q104" s="3">
        <v>0.0601800531</v>
      </c>
      <c r="R104" s="3">
        <v>-2.8358890491</v>
      </c>
      <c r="S104" s="3">
        <v>0.0</v>
      </c>
      <c r="U104" s="3">
        <v>1.0</v>
      </c>
    </row>
    <row r="105">
      <c r="A105" s="36">
        <v>970.0</v>
      </c>
      <c r="B105" s="3" t="s">
        <v>2243</v>
      </c>
      <c r="C105" s="3" t="s">
        <v>2244</v>
      </c>
      <c r="E105" s="3" t="s">
        <v>540</v>
      </c>
      <c r="G105" s="3">
        <v>159.039339791</v>
      </c>
      <c r="H105" s="3">
        <v>215.434996229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-89.4686620558</v>
      </c>
      <c r="S105" s="3">
        <v>0.0</v>
      </c>
      <c r="U105" s="3">
        <v>9.0</v>
      </c>
    </row>
    <row r="106">
      <c r="A106" s="36">
        <v>968.0</v>
      </c>
      <c r="B106" s="3" t="s">
        <v>2248</v>
      </c>
      <c r="C106" s="3" t="s">
        <v>2249</v>
      </c>
      <c r="E106" s="3" t="s">
        <v>479</v>
      </c>
      <c r="G106" s="3">
        <v>964.283431996</v>
      </c>
      <c r="H106" s="3">
        <v>74.8825397028</v>
      </c>
      <c r="J106" s="3">
        <v>-2.2497893033</v>
      </c>
      <c r="K106" s="3">
        <v>0.0</v>
      </c>
      <c r="L106" s="3">
        <v>-1.6129933297</v>
      </c>
      <c r="M106" s="3">
        <v>0.0</v>
      </c>
      <c r="N106" s="3">
        <v>3.4994325024</v>
      </c>
      <c r="O106" s="3">
        <v>0.3533757275</v>
      </c>
      <c r="P106" s="3">
        <v>-1.5379368107</v>
      </c>
      <c r="Q106" s="3">
        <v>0.0</v>
      </c>
      <c r="R106" s="3">
        <v>-2.4743247723</v>
      </c>
      <c r="S106" s="3">
        <v>0.0</v>
      </c>
      <c r="U106" s="3">
        <v>9.0</v>
      </c>
    </row>
    <row r="107">
      <c r="A107" s="36">
        <v>967.0</v>
      </c>
      <c r="B107" s="3" t="s">
        <v>1088</v>
      </c>
      <c r="C107" s="3" t="s">
        <v>1089</v>
      </c>
      <c r="E107" s="3" t="s">
        <v>1091</v>
      </c>
      <c r="G107" s="3">
        <v>869.457936581</v>
      </c>
      <c r="H107" s="3">
        <v>25.2729862951</v>
      </c>
      <c r="J107" s="3">
        <v>-21.991075103</v>
      </c>
      <c r="K107" s="3">
        <v>0.0</v>
      </c>
      <c r="L107" s="3">
        <v>14.3696262653</v>
      </c>
      <c r="M107" s="3">
        <v>0.6205301931</v>
      </c>
      <c r="N107" s="3">
        <v>39.8738182633</v>
      </c>
      <c r="O107" s="3">
        <v>0.6225654293</v>
      </c>
      <c r="P107" s="3">
        <v>24.8559420019</v>
      </c>
      <c r="Q107" s="3">
        <v>0.7762283766</v>
      </c>
      <c r="R107" s="3">
        <v>5.4213050859</v>
      </c>
      <c r="S107" s="3">
        <v>0.8556045076</v>
      </c>
      <c r="U107" s="3">
        <v>1.0</v>
      </c>
    </row>
    <row r="108">
      <c r="A108" s="36">
        <v>960.0</v>
      </c>
      <c r="B108" s="3" t="s">
        <v>1765</v>
      </c>
      <c r="C108" s="3" t="s">
        <v>1766</v>
      </c>
      <c r="E108" s="3" t="s">
        <v>226</v>
      </c>
      <c r="G108" s="3">
        <v>0.0</v>
      </c>
      <c r="H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U108" s="3">
        <v>9.0</v>
      </c>
    </row>
    <row r="109">
      <c r="A109" s="36">
        <v>950.0</v>
      </c>
      <c r="B109" s="3" t="s">
        <v>2253</v>
      </c>
      <c r="C109" s="3" t="s">
        <v>2254</v>
      </c>
      <c r="E109" s="3" t="s">
        <v>210</v>
      </c>
      <c r="G109" s="3">
        <v>595.957556832</v>
      </c>
      <c r="H109" s="3">
        <v>9.9980062375</v>
      </c>
      <c r="J109" s="3">
        <v>0.0</v>
      </c>
      <c r="K109" s="3">
        <v>0.0</v>
      </c>
      <c r="L109" s="3">
        <v>0.0</v>
      </c>
      <c r="M109" s="3">
        <v>0.0</v>
      </c>
      <c r="N109" s="3">
        <v>6.3488468124</v>
      </c>
      <c r="O109" s="3">
        <v>0.0898181499</v>
      </c>
      <c r="P109" s="3">
        <v>2.7920331518</v>
      </c>
      <c r="Q109" s="3">
        <v>0.068300726</v>
      </c>
      <c r="R109" s="3">
        <v>-3.421043568</v>
      </c>
      <c r="S109" s="3">
        <v>0.0</v>
      </c>
      <c r="U109" s="3">
        <v>1.0</v>
      </c>
    </row>
    <row r="110">
      <c r="A110" s="36">
        <v>925.0</v>
      </c>
      <c r="B110" s="3" t="s">
        <v>1230</v>
      </c>
      <c r="C110" s="3" t="s">
        <v>1231</v>
      </c>
      <c r="E110" s="3" t="s">
        <v>97</v>
      </c>
      <c r="G110" s="3">
        <v>717.090389967</v>
      </c>
      <c r="H110" s="3">
        <v>113.102963121</v>
      </c>
      <c r="J110" s="3">
        <v>-3.8505705299</v>
      </c>
      <c r="K110" s="3">
        <v>0.0</v>
      </c>
      <c r="L110" s="3">
        <v>10.5638172657</v>
      </c>
      <c r="M110" s="3">
        <v>1.3264671222</v>
      </c>
      <c r="N110" s="3">
        <v>5.4778837618</v>
      </c>
      <c r="O110" s="3">
        <v>1.3923139226</v>
      </c>
      <c r="P110" s="3">
        <v>4.4209682998</v>
      </c>
      <c r="Q110" s="3">
        <v>1.0711440773</v>
      </c>
      <c r="R110" s="3">
        <v>5.8832407561</v>
      </c>
      <c r="S110" s="3">
        <v>0.7448001336</v>
      </c>
      <c r="U110" s="3">
        <v>1.0</v>
      </c>
      <c r="V110" s="3" t="s">
        <v>1609</v>
      </c>
    </row>
    <row r="111">
      <c r="A111" s="36">
        <v>924.0</v>
      </c>
      <c r="B111" s="3" t="s">
        <v>2328</v>
      </c>
      <c r="C111" s="3" t="s">
        <v>2329</v>
      </c>
      <c r="E111" s="3" t="s">
        <v>226</v>
      </c>
      <c r="G111" s="3">
        <v>0.0</v>
      </c>
      <c r="H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U111" s="3">
        <v>9.0</v>
      </c>
    </row>
    <row r="112">
      <c r="A112" s="36">
        <v>912.0</v>
      </c>
      <c r="B112" s="3" t="s">
        <v>2251</v>
      </c>
      <c r="C112" s="3" t="s">
        <v>2251</v>
      </c>
      <c r="E112" s="3" t="s">
        <v>614</v>
      </c>
      <c r="G112" s="3">
        <v>0.0</v>
      </c>
      <c r="H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U112" s="3">
        <v>9.0</v>
      </c>
      <c r="V112" s="3"/>
    </row>
    <row r="113">
      <c r="A113" s="36">
        <v>888.0</v>
      </c>
      <c r="B113" s="3" t="s">
        <v>2332</v>
      </c>
      <c r="C113" s="3" t="s">
        <v>2333</v>
      </c>
      <c r="E113" s="3" t="s">
        <v>479</v>
      </c>
      <c r="G113" s="3">
        <v>0.0</v>
      </c>
      <c r="H113" s="3">
        <v>0.0</v>
      </c>
      <c r="J113" s="3">
        <v>-177.355941803</v>
      </c>
      <c r="K113" s="3">
        <v>0.0</v>
      </c>
      <c r="L113" s="3">
        <v>-181.153708532</v>
      </c>
      <c r="M113" s="3">
        <v>0.0</v>
      </c>
      <c r="N113" s="3">
        <v>-2229.78172532</v>
      </c>
      <c r="O113" s="3">
        <v>0.0</v>
      </c>
      <c r="P113" s="3">
        <v>-530.673080153</v>
      </c>
      <c r="Q113" s="3">
        <v>0.0</v>
      </c>
      <c r="R113" s="3">
        <v>-444.464680671</v>
      </c>
      <c r="S113" s="3">
        <v>0.0</v>
      </c>
      <c r="U113" s="3">
        <v>9.0</v>
      </c>
    </row>
    <row r="114">
      <c r="A114" s="36">
        <v>883.0</v>
      </c>
      <c r="B114" s="3" t="s">
        <v>2334</v>
      </c>
      <c r="C114" s="3" t="s">
        <v>2335</v>
      </c>
      <c r="E114" s="3" t="s">
        <v>226</v>
      </c>
      <c r="G114" s="3">
        <v>0.0</v>
      </c>
      <c r="H114" s="52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U114" s="3">
        <v>9.0</v>
      </c>
    </row>
    <row r="115">
      <c r="A115" s="36">
        <v>882.0</v>
      </c>
      <c r="B115" s="3" t="s">
        <v>2245</v>
      </c>
      <c r="C115" s="3" t="s">
        <v>2246</v>
      </c>
      <c r="E115" s="70" t="s">
        <v>1575</v>
      </c>
      <c r="F115" s="3"/>
      <c r="G115" s="3">
        <v>0.0</v>
      </c>
      <c r="H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U115" s="3">
        <v>9.0</v>
      </c>
      <c r="V115" s="3"/>
    </row>
    <row r="116">
      <c r="A116" s="36">
        <v>876.0</v>
      </c>
      <c r="B116" s="3" t="s">
        <v>962</v>
      </c>
      <c r="C116" s="3" t="s">
        <v>964</v>
      </c>
      <c r="E116" s="3" t="s">
        <v>210</v>
      </c>
      <c r="G116" s="3">
        <v>0.0</v>
      </c>
      <c r="H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U116" s="3">
        <v>9.0</v>
      </c>
    </row>
    <row r="117">
      <c r="A117" s="36">
        <v>875.0</v>
      </c>
      <c r="B117" s="3" t="s">
        <v>2336</v>
      </c>
      <c r="C117" s="3" t="s">
        <v>2337</v>
      </c>
      <c r="E117" s="3" t="s">
        <v>540</v>
      </c>
      <c r="G117" s="3">
        <v>0.0</v>
      </c>
      <c r="H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U117" s="3">
        <v>9.0</v>
      </c>
    </row>
    <row r="118">
      <c r="A118" s="36">
        <v>862.0</v>
      </c>
      <c r="B118" s="3" t="s">
        <v>2215</v>
      </c>
      <c r="C118" s="3" t="s">
        <v>2216</v>
      </c>
      <c r="E118" s="3" t="s">
        <v>135</v>
      </c>
      <c r="G118" s="3">
        <v>548.806649743</v>
      </c>
      <c r="H118" s="52">
        <v>32.606631724</v>
      </c>
      <c r="J118" s="3">
        <v>0.0</v>
      </c>
      <c r="K118" s="3">
        <v>0.0</v>
      </c>
      <c r="L118" s="3">
        <v>0.0</v>
      </c>
      <c r="M118" s="3">
        <v>0.0</v>
      </c>
      <c r="N118" s="3">
        <v>1.7577465016</v>
      </c>
      <c r="O118" s="3">
        <v>0.0738287169</v>
      </c>
      <c r="P118" s="3">
        <v>1.8909123768</v>
      </c>
      <c r="Q118" s="3">
        <v>0.148429554</v>
      </c>
      <c r="R118" s="3">
        <v>-1.7301236297</v>
      </c>
      <c r="S118" s="3">
        <v>0.0</v>
      </c>
      <c r="U118" s="3">
        <v>1.0</v>
      </c>
    </row>
    <row r="119">
      <c r="A119" s="36">
        <v>846.0</v>
      </c>
      <c r="B119" s="3" t="s">
        <v>2339</v>
      </c>
      <c r="C119" s="3" t="s">
        <v>2340</v>
      </c>
      <c r="E119" s="3" t="s">
        <v>540</v>
      </c>
      <c r="G119" s="3">
        <v>37.0537219723</v>
      </c>
      <c r="H119" s="3">
        <v>24.1318960522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-87.1609990761</v>
      </c>
      <c r="Q119" s="3">
        <v>0.0</v>
      </c>
      <c r="R119" s="3">
        <v>-73.0400510142</v>
      </c>
      <c r="S119" s="3">
        <v>0.0</v>
      </c>
      <c r="U119" s="3">
        <v>9.0</v>
      </c>
    </row>
    <row r="120">
      <c r="A120" s="36">
        <v>843.0</v>
      </c>
      <c r="B120" s="3" t="s">
        <v>1124</v>
      </c>
      <c r="C120" s="3" t="s">
        <v>1125</v>
      </c>
      <c r="E120" s="3" t="s">
        <v>210</v>
      </c>
      <c r="G120" s="3">
        <v>0.0</v>
      </c>
      <c r="H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U120" s="3">
        <v>9.0</v>
      </c>
    </row>
    <row r="121">
      <c r="A121" s="36">
        <v>842.0</v>
      </c>
      <c r="B121" s="3" t="s">
        <v>2342</v>
      </c>
      <c r="C121" s="3" t="s">
        <v>2343</v>
      </c>
      <c r="E121" s="3" t="s">
        <v>135</v>
      </c>
      <c r="G121" s="3">
        <v>536.076827004</v>
      </c>
      <c r="H121" s="3">
        <v>3.7768792432</v>
      </c>
      <c r="J121" s="3">
        <v>0.0</v>
      </c>
      <c r="K121" s="3">
        <v>0.0</v>
      </c>
      <c r="L121" s="3">
        <v>0.0</v>
      </c>
      <c r="M121" s="3">
        <v>0.0</v>
      </c>
      <c r="N121" s="3">
        <v>31.3386900168</v>
      </c>
      <c r="O121" s="3">
        <v>0.1207237079</v>
      </c>
      <c r="P121" s="3">
        <v>11.6329210246</v>
      </c>
      <c r="Q121" s="3">
        <v>0.0956253539</v>
      </c>
      <c r="R121" s="3">
        <v>4.6658112219</v>
      </c>
      <c r="S121" s="3">
        <v>0.0697471626</v>
      </c>
      <c r="U121" s="3">
        <v>1.0</v>
      </c>
    </row>
    <row r="122">
      <c r="A122" s="36">
        <v>841.0</v>
      </c>
      <c r="B122" s="3" t="s">
        <v>2344</v>
      </c>
      <c r="C122" s="3" t="s">
        <v>2345</v>
      </c>
      <c r="E122" s="3" t="s">
        <v>614</v>
      </c>
      <c r="G122" s="3">
        <v>0.0</v>
      </c>
      <c r="H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52">
        <v>0.0</v>
      </c>
      <c r="R122" s="3">
        <v>0.0</v>
      </c>
      <c r="S122" s="3">
        <v>0.0</v>
      </c>
      <c r="U122" s="3">
        <v>9.0</v>
      </c>
    </row>
    <row r="123">
      <c r="A123" s="36">
        <v>836.0</v>
      </c>
      <c r="B123" s="3" t="s">
        <v>2078</v>
      </c>
      <c r="C123" s="3" t="s">
        <v>2079</v>
      </c>
      <c r="E123" s="3" t="s">
        <v>485</v>
      </c>
      <c r="G123" s="3">
        <v>0.0</v>
      </c>
      <c r="H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U123" s="3">
        <v>9.0</v>
      </c>
      <c r="V123" s="3"/>
    </row>
    <row r="124">
      <c r="A124" s="36">
        <v>833.0</v>
      </c>
      <c r="B124" s="3" t="s">
        <v>2420</v>
      </c>
      <c r="C124" s="3" t="s">
        <v>2421</v>
      </c>
      <c r="E124" s="3" t="s">
        <v>540</v>
      </c>
      <c r="G124" s="3">
        <v>0.0</v>
      </c>
      <c r="H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-9.5580264699</v>
      </c>
      <c r="S124" s="3">
        <v>0.0</v>
      </c>
      <c r="U124" s="3">
        <v>9.0</v>
      </c>
    </row>
    <row r="125">
      <c r="A125" s="36">
        <v>829.0</v>
      </c>
      <c r="B125" s="3" t="s">
        <v>181</v>
      </c>
      <c r="C125" s="3" t="s">
        <v>182</v>
      </c>
      <c r="E125" s="3" t="s">
        <v>135</v>
      </c>
      <c r="G125" s="3">
        <v>1017.50181263</v>
      </c>
      <c r="H125" s="3">
        <v>49.7017768386</v>
      </c>
      <c r="J125" s="3">
        <v>-0.7291917128</v>
      </c>
      <c r="K125" s="3">
        <v>0.0</v>
      </c>
      <c r="L125" s="3">
        <v>1.4961298784</v>
      </c>
      <c r="M125" s="3">
        <v>0.0589077965</v>
      </c>
      <c r="N125" s="3">
        <v>-0.8852011216</v>
      </c>
      <c r="O125" s="3">
        <v>0.0</v>
      </c>
      <c r="P125" s="3">
        <v>-0.7901708071</v>
      </c>
      <c r="Q125" s="3">
        <v>0.0</v>
      </c>
      <c r="R125" s="3">
        <v>-0.6231471418</v>
      </c>
      <c r="S125" s="3">
        <v>0.0</v>
      </c>
      <c r="U125" s="3">
        <v>1.0</v>
      </c>
    </row>
    <row r="126">
      <c r="A126" s="36">
        <v>828.0</v>
      </c>
      <c r="B126" s="3" t="s">
        <v>1470</v>
      </c>
      <c r="C126" s="3" t="s">
        <v>1471</v>
      </c>
      <c r="E126" s="5" t="s">
        <v>51</v>
      </c>
      <c r="G126" s="3">
        <v>648.747093617</v>
      </c>
      <c r="H126" s="3">
        <v>0.7961019589</v>
      </c>
      <c r="J126" s="3">
        <v>-9.6491162327</v>
      </c>
      <c r="K126" s="3">
        <v>0.0</v>
      </c>
      <c r="L126" s="3">
        <v>9.0768000647</v>
      </c>
      <c r="M126" s="3">
        <v>0.2163550481</v>
      </c>
      <c r="N126" s="3">
        <v>185.268069703</v>
      </c>
      <c r="O126" s="3">
        <v>0.2159673804</v>
      </c>
      <c r="P126" s="3">
        <v>31.085205392</v>
      </c>
      <c r="Q126" s="3">
        <v>0.1810083105</v>
      </c>
      <c r="R126" s="3">
        <v>12.8337086319</v>
      </c>
      <c r="S126" s="3">
        <v>0.2088385942</v>
      </c>
      <c r="U126" s="3">
        <v>1.0</v>
      </c>
    </row>
    <row r="127">
      <c r="A127" s="36">
        <v>823.0</v>
      </c>
      <c r="B127" s="3" t="s">
        <v>2429</v>
      </c>
      <c r="C127" s="3" t="s">
        <v>2430</v>
      </c>
      <c r="E127" s="3" t="s">
        <v>1846</v>
      </c>
      <c r="G127" s="3">
        <v>771.348019004</v>
      </c>
      <c r="H127" s="3">
        <v>6.721165816</v>
      </c>
      <c r="J127" s="3">
        <v>0.0</v>
      </c>
      <c r="K127" s="3">
        <v>0.0</v>
      </c>
      <c r="L127" s="3">
        <v>0.0</v>
      </c>
      <c r="M127" s="3">
        <v>0.0</v>
      </c>
      <c r="N127" s="3">
        <v>3331.88215292</v>
      </c>
      <c r="O127" s="3">
        <v>28.0718353607</v>
      </c>
      <c r="P127" s="3">
        <v>1007.77064169</v>
      </c>
      <c r="Q127" s="3">
        <v>27.4334408833</v>
      </c>
      <c r="R127" s="3">
        <v>-697.424847043</v>
      </c>
      <c r="S127" s="3">
        <v>0.0</v>
      </c>
      <c r="U127" s="3">
        <v>1.0</v>
      </c>
    </row>
    <row r="128">
      <c r="A128" s="36">
        <v>817.0</v>
      </c>
      <c r="B128" s="3" t="s">
        <v>2437</v>
      </c>
      <c r="C128" s="3" t="s">
        <v>2492</v>
      </c>
      <c r="E128" s="3" t="s">
        <v>135</v>
      </c>
      <c r="G128" s="3">
        <v>670.063267001</v>
      </c>
      <c r="H128" s="52">
        <v>6.5010363647</v>
      </c>
      <c r="J128" s="3">
        <v>0.0</v>
      </c>
      <c r="K128" s="3">
        <v>0.0</v>
      </c>
      <c r="L128" s="3">
        <v>0.0</v>
      </c>
      <c r="M128" s="3">
        <v>0.0</v>
      </c>
      <c r="N128" s="3">
        <v>11.6159109436</v>
      </c>
      <c r="O128" s="3">
        <v>0.0577256564</v>
      </c>
      <c r="P128" s="3">
        <v>2.4371004352</v>
      </c>
      <c r="Q128" s="3">
        <v>0.0643070651</v>
      </c>
      <c r="R128" s="3">
        <v>-1.9056032654</v>
      </c>
      <c r="S128" s="3">
        <v>0.0</v>
      </c>
      <c r="U128" s="3">
        <v>1.0</v>
      </c>
    </row>
    <row r="129">
      <c r="A129" s="36">
        <v>816.0</v>
      </c>
      <c r="B129" s="3" t="s">
        <v>2201</v>
      </c>
      <c r="C129" s="3" t="s">
        <v>2202</v>
      </c>
      <c r="E129" s="5" t="s">
        <v>51</v>
      </c>
      <c r="G129" s="3">
        <v>548.54209135</v>
      </c>
      <c r="H129" s="3">
        <v>1.67639426</v>
      </c>
      <c r="J129" s="3">
        <v>-2.5955632731</v>
      </c>
      <c r="K129" s="3">
        <v>0.0</v>
      </c>
      <c r="L129" s="3">
        <v>3.4848284336</v>
      </c>
      <c r="M129" s="3">
        <v>0.0262955445</v>
      </c>
      <c r="N129" s="3">
        <v>12.1839596089</v>
      </c>
      <c r="O129" s="3">
        <v>0.0365494281</v>
      </c>
      <c r="P129" s="3">
        <v>2.4810596687</v>
      </c>
      <c r="Q129" s="3">
        <v>0.0344853763</v>
      </c>
      <c r="R129" s="3">
        <v>-4.0554206857</v>
      </c>
      <c r="S129" s="3">
        <v>0.0</v>
      </c>
      <c r="U129" s="3">
        <v>1.0</v>
      </c>
    </row>
    <row r="130">
      <c r="A130" s="36">
        <v>811.0</v>
      </c>
      <c r="B130" s="3" t="s">
        <v>2501</v>
      </c>
      <c r="C130" s="3" t="s">
        <v>2600</v>
      </c>
      <c r="E130" s="3" t="s">
        <v>614</v>
      </c>
      <c r="G130" s="3">
        <v>0.0</v>
      </c>
      <c r="H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U130" s="3">
        <v>9.0</v>
      </c>
    </row>
    <row r="131">
      <c r="A131" s="36">
        <v>807.0</v>
      </c>
      <c r="B131" s="3" t="s">
        <v>475</v>
      </c>
      <c r="C131" s="3" t="s">
        <v>476</v>
      </c>
      <c r="E131" s="78" t="s">
        <v>455</v>
      </c>
      <c r="G131" s="3">
        <v>0.0</v>
      </c>
      <c r="H131" s="3">
        <v>0.0</v>
      </c>
      <c r="J131" s="3">
        <v>-0.3174288521</v>
      </c>
      <c r="K131" s="3">
        <v>0.0</v>
      </c>
      <c r="L131" s="3">
        <v>-0.1895065488</v>
      </c>
      <c r="M131" s="3">
        <v>0.0</v>
      </c>
      <c r="N131" s="3">
        <v>-0.3425624854</v>
      </c>
      <c r="O131" s="3">
        <v>0.0</v>
      </c>
      <c r="P131" s="3">
        <v>-0.5001558348</v>
      </c>
      <c r="Q131" s="3">
        <v>0.0</v>
      </c>
      <c r="R131" s="3">
        <v>-0.3422090392</v>
      </c>
      <c r="S131" s="3">
        <v>0.0</v>
      </c>
      <c r="U131" s="3">
        <v>9.0</v>
      </c>
    </row>
    <row r="132">
      <c r="A132" s="36">
        <v>804.0</v>
      </c>
      <c r="B132" s="3" t="s">
        <v>2075</v>
      </c>
      <c r="C132" s="3" t="s">
        <v>2076</v>
      </c>
      <c r="E132" s="3" t="s">
        <v>485</v>
      </c>
      <c r="G132" s="3">
        <v>0.0</v>
      </c>
      <c r="H132" s="52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U132" s="3">
        <v>9.0</v>
      </c>
    </row>
    <row r="133">
      <c r="A133" s="36">
        <v>801.0</v>
      </c>
      <c r="B133" s="3" t="s">
        <v>2171</v>
      </c>
      <c r="C133" s="3" t="s">
        <v>2172</v>
      </c>
      <c r="E133" s="3" t="s">
        <v>1846</v>
      </c>
      <c r="G133" s="3">
        <v>0.0</v>
      </c>
      <c r="H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-62.4587655378</v>
      </c>
      <c r="O133" s="3">
        <v>0.0</v>
      </c>
      <c r="P133" s="3">
        <v>-56.4419747723</v>
      </c>
      <c r="Q133" s="3">
        <v>0.0</v>
      </c>
      <c r="R133" s="3">
        <v>-31.9999086277</v>
      </c>
      <c r="S133" s="52">
        <v>0.0</v>
      </c>
      <c r="U133" s="3">
        <v>9.0</v>
      </c>
    </row>
    <row r="134">
      <c r="A134" s="36">
        <v>800.0</v>
      </c>
      <c r="B134" s="3" t="s">
        <v>2258</v>
      </c>
      <c r="C134" s="3" t="s">
        <v>2259</v>
      </c>
      <c r="E134" s="3" t="s">
        <v>135</v>
      </c>
      <c r="F134" s="3"/>
      <c r="G134" s="3">
        <v>513.067465012</v>
      </c>
      <c r="H134" s="3">
        <v>11.2448932777</v>
      </c>
      <c r="J134" s="3">
        <v>-1.5573315382</v>
      </c>
      <c r="K134" s="3">
        <v>0.0</v>
      </c>
      <c r="L134" s="3">
        <v>1.5398299955</v>
      </c>
      <c r="M134" s="3">
        <v>0.0674554435</v>
      </c>
      <c r="N134" s="3">
        <v>4.4037099036</v>
      </c>
      <c r="O134" s="52">
        <v>0.0634414487</v>
      </c>
      <c r="P134" s="3">
        <v>1.882068445</v>
      </c>
      <c r="Q134" s="3">
        <v>0.0939268586</v>
      </c>
      <c r="R134" s="3">
        <v>-1.3160051768</v>
      </c>
      <c r="S134" s="52">
        <v>0.0</v>
      </c>
      <c r="U134" s="3">
        <v>1.0</v>
      </c>
    </row>
    <row r="135">
      <c r="A135" s="36">
        <v>797.0</v>
      </c>
      <c r="B135" s="3" t="s">
        <v>2162</v>
      </c>
      <c r="C135" s="3" t="s">
        <v>2163</v>
      </c>
      <c r="E135" s="3" t="s">
        <v>210</v>
      </c>
      <c r="F135" s="3"/>
      <c r="G135" s="3">
        <v>1500.26081166</v>
      </c>
      <c r="H135" s="3">
        <v>555.52503017</v>
      </c>
      <c r="J135" s="3">
        <v>0.0</v>
      </c>
      <c r="K135" s="3">
        <v>0.0</v>
      </c>
      <c r="L135" s="3">
        <v>0.0</v>
      </c>
      <c r="M135" s="3">
        <v>30.6918990196</v>
      </c>
      <c r="N135" s="3">
        <v>-5.5416168252</v>
      </c>
      <c r="O135" s="3">
        <v>0.0</v>
      </c>
      <c r="P135" s="3">
        <v>-7.9477034938</v>
      </c>
      <c r="Q135" s="3">
        <v>0.0</v>
      </c>
      <c r="R135" s="3">
        <v>-5.6141847662</v>
      </c>
      <c r="S135" s="3">
        <v>0.0</v>
      </c>
      <c r="U135" s="3">
        <v>9.0</v>
      </c>
      <c r="V135" s="3"/>
    </row>
    <row r="136">
      <c r="A136" s="36">
        <v>795.0</v>
      </c>
      <c r="B136" s="3" t="s">
        <v>2160</v>
      </c>
      <c r="C136" s="3" t="s">
        <v>2161</v>
      </c>
      <c r="E136" s="3" t="s">
        <v>540</v>
      </c>
      <c r="G136" s="3">
        <v>487.910871849</v>
      </c>
      <c r="H136" s="3">
        <v>215.48068079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-32.5474353964</v>
      </c>
      <c r="S136" s="3">
        <v>0.0</v>
      </c>
      <c r="U136" s="3">
        <v>9.0</v>
      </c>
    </row>
    <row r="137">
      <c r="A137" s="36">
        <v>793.0</v>
      </c>
      <c r="B137" s="3" t="s">
        <v>2156</v>
      </c>
      <c r="C137" s="3" t="s">
        <v>2157</v>
      </c>
      <c r="E137" s="3" t="s">
        <v>135</v>
      </c>
      <c r="G137" s="3">
        <v>831.054833001</v>
      </c>
      <c r="H137" s="3">
        <v>23.2845696375</v>
      </c>
      <c r="J137" s="3">
        <v>0.0</v>
      </c>
      <c r="K137" s="3">
        <v>0.0</v>
      </c>
      <c r="L137" s="3">
        <v>3.5084104049</v>
      </c>
      <c r="M137" s="3">
        <v>0.1898037441</v>
      </c>
      <c r="N137" s="3">
        <v>-1.7514001903</v>
      </c>
      <c r="O137" s="3">
        <v>0.0</v>
      </c>
      <c r="P137" s="3">
        <v>2.9357476024</v>
      </c>
      <c r="Q137" s="3">
        <v>0.1298288973</v>
      </c>
      <c r="R137" s="3">
        <v>-2.53415958</v>
      </c>
      <c r="S137" s="3">
        <v>0.0</v>
      </c>
      <c r="U137" s="3">
        <v>1.0</v>
      </c>
    </row>
    <row r="138">
      <c r="A138" s="36">
        <v>786.0</v>
      </c>
      <c r="B138" s="3" t="s">
        <v>2434</v>
      </c>
      <c r="C138" s="3" t="s">
        <v>2435</v>
      </c>
      <c r="E138" s="3" t="s">
        <v>135</v>
      </c>
      <c r="G138" s="3">
        <v>516.257704331</v>
      </c>
      <c r="H138" s="3">
        <v>17.7773568414</v>
      </c>
      <c r="J138" s="3">
        <v>-0.882875731</v>
      </c>
      <c r="K138" s="3">
        <v>0.0</v>
      </c>
      <c r="L138" s="3">
        <v>-0.9430992888</v>
      </c>
      <c r="M138" s="3">
        <v>0.0</v>
      </c>
      <c r="N138" s="3">
        <v>1.260825961</v>
      </c>
      <c r="O138" s="3">
        <v>0.0520374688</v>
      </c>
      <c r="P138" s="3">
        <v>-0.4905584541</v>
      </c>
      <c r="Q138" s="3">
        <v>0.0</v>
      </c>
      <c r="R138" s="3">
        <v>-1.0882829413</v>
      </c>
      <c r="S138" s="52">
        <v>0.0</v>
      </c>
      <c r="U138" s="3">
        <v>1.0</v>
      </c>
    </row>
    <row r="139">
      <c r="A139" s="36">
        <v>785.0</v>
      </c>
      <c r="B139" s="3" t="s">
        <v>2432</v>
      </c>
      <c r="C139" s="3" t="s">
        <v>2433</v>
      </c>
      <c r="E139" s="3" t="s">
        <v>135</v>
      </c>
      <c r="G139" s="3">
        <v>474.039548333</v>
      </c>
      <c r="H139" s="3">
        <v>16.1889594994</v>
      </c>
      <c r="J139" s="3">
        <v>0.0</v>
      </c>
      <c r="K139" s="3">
        <v>0.0</v>
      </c>
      <c r="L139" s="3">
        <v>-1.6979057054</v>
      </c>
      <c r="M139" s="3">
        <v>0.0</v>
      </c>
      <c r="N139" s="3">
        <v>2.6200114995</v>
      </c>
      <c r="O139" s="3">
        <v>0.0851593728</v>
      </c>
      <c r="P139" s="3">
        <v>-1.3901054283</v>
      </c>
      <c r="Q139" s="3">
        <v>0.0</v>
      </c>
      <c r="R139" s="3">
        <v>-2.865730638</v>
      </c>
      <c r="S139" s="3">
        <v>0.0</v>
      </c>
      <c r="U139" s="3">
        <v>1.0</v>
      </c>
    </row>
    <row r="140">
      <c r="A140" s="36">
        <v>783.0</v>
      </c>
      <c r="B140" s="3" t="s">
        <v>2493</v>
      </c>
      <c r="C140" s="3" t="s">
        <v>2494</v>
      </c>
      <c r="E140" s="3" t="s">
        <v>210</v>
      </c>
      <c r="G140" s="3">
        <v>1210.12583416</v>
      </c>
      <c r="H140" s="3">
        <v>12.4723684133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6.5639274212</v>
      </c>
      <c r="Q140" s="3">
        <v>0.1128159961</v>
      </c>
      <c r="R140" s="3">
        <v>-30.2836405695</v>
      </c>
      <c r="S140" s="3">
        <v>0.0</v>
      </c>
      <c r="U140" s="3">
        <v>9.0</v>
      </c>
    </row>
    <row r="141">
      <c r="A141" s="36">
        <v>779.0</v>
      </c>
      <c r="B141" s="3" t="s">
        <v>1481</v>
      </c>
      <c r="C141" s="3" t="s">
        <v>1483</v>
      </c>
      <c r="E141" s="3" t="s">
        <v>135</v>
      </c>
      <c r="G141" s="3">
        <v>844.885462233</v>
      </c>
      <c r="H141" s="3">
        <v>43.026393917</v>
      </c>
      <c r="J141" s="3">
        <v>-3.6139785936</v>
      </c>
      <c r="K141" s="3">
        <v>0.0</v>
      </c>
      <c r="L141" s="3">
        <v>7.3128005387</v>
      </c>
      <c r="M141" s="3">
        <v>0.2688867187</v>
      </c>
      <c r="N141" s="3">
        <v>5.5377781694</v>
      </c>
      <c r="O141" s="3">
        <v>0.2773962875</v>
      </c>
      <c r="P141" s="3">
        <v>7.8077345591</v>
      </c>
      <c r="Q141" s="3">
        <v>0.2772748235</v>
      </c>
      <c r="R141" s="3">
        <v>2.5833835641</v>
      </c>
      <c r="S141" s="52">
        <v>0.1860969873</v>
      </c>
      <c r="U141" s="3">
        <v>1.0</v>
      </c>
    </row>
    <row r="142">
      <c r="A142" s="36">
        <v>778.0</v>
      </c>
      <c r="B142" s="3" t="s">
        <v>2072</v>
      </c>
      <c r="C142" s="3" t="s">
        <v>2073</v>
      </c>
      <c r="E142" s="3" t="s">
        <v>485</v>
      </c>
      <c r="G142" s="3">
        <v>0.0</v>
      </c>
      <c r="H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U142" s="3">
        <v>9.0</v>
      </c>
    </row>
    <row r="143">
      <c r="A143" s="36">
        <v>776.0</v>
      </c>
      <c r="B143" s="3" t="s">
        <v>2149</v>
      </c>
      <c r="C143" s="3" t="s">
        <v>2150</v>
      </c>
      <c r="E143" s="3" t="s">
        <v>210</v>
      </c>
      <c r="G143" s="3">
        <v>526.647881189</v>
      </c>
      <c r="H143" s="52">
        <v>18.3191125552</v>
      </c>
      <c r="J143" s="3">
        <v>0.0</v>
      </c>
      <c r="K143" s="3">
        <v>0.0</v>
      </c>
      <c r="L143" s="3">
        <v>0.0</v>
      </c>
      <c r="M143" s="3">
        <v>0.0</v>
      </c>
      <c r="N143" s="3">
        <v>10.9215009478</v>
      </c>
      <c r="O143" s="3">
        <v>0.3791016639</v>
      </c>
      <c r="P143" s="3">
        <v>4.255982135</v>
      </c>
      <c r="Q143" s="3">
        <v>0.2166961968</v>
      </c>
      <c r="R143" s="3">
        <v>-2.1679220353</v>
      </c>
      <c r="S143" s="3">
        <v>0.0</v>
      </c>
      <c r="U143" s="3">
        <v>1.0</v>
      </c>
    </row>
    <row r="144">
      <c r="A144" s="36">
        <v>774.0</v>
      </c>
      <c r="B144" s="3" t="s">
        <v>2110</v>
      </c>
      <c r="C144" s="3" t="s">
        <v>2111</v>
      </c>
      <c r="E144" s="3" t="s">
        <v>1091</v>
      </c>
      <c r="G144" s="3">
        <v>605.903883685</v>
      </c>
      <c r="H144" s="3">
        <v>13.7094908547</v>
      </c>
      <c r="J144" s="3">
        <v>0.0</v>
      </c>
      <c r="K144" s="3">
        <v>0.0</v>
      </c>
      <c r="L144" s="3">
        <v>-48.4338712979</v>
      </c>
      <c r="M144" s="3">
        <v>0.0</v>
      </c>
      <c r="N144" s="3">
        <v>19.611477874</v>
      </c>
      <c r="O144" s="3">
        <v>0.9459571239</v>
      </c>
      <c r="P144" s="3">
        <v>24.1138919108</v>
      </c>
      <c r="Q144" s="3">
        <v>0.8341207913</v>
      </c>
      <c r="R144" s="3">
        <v>10.2276784138</v>
      </c>
      <c r="S144" s="52">
        <v>0.5040927759</v>
      </c>
      <c r="U144" s="3">
        <v>1.0</v>
      </c>
    </row>
    <row r="145">
      <c r="A145" s="36">
        <v>772.0</v>
      </c>
      <c r="B145" s="3" t="s">
        <v>2649</v>
      </c>
      <c r="C145" s="3" t="s">
        <v>2651</v>
      </c>
      <c r="E145" s="3" t="s">
        <v>485</v>
      </c>
      <c r="G145" s="3">
        <v>0.0</v>
      </c>
      <c r="H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U145" s="3">
        <v>9.0</v>
      </c>
    </row>
    <row r="146">
      <c r="A146" s="36">
        <v>771.0</v>
      </c>
      <c r="B146" s="3" t="s">
        <v>2653</v>
      </c>
      <c r="C146" s="3" t="s">
        <v>2654</v>
      </c>
      <c r="E146" s="3" t="s">
        <v>310</v>
      </c>
      <c r="G146" s="3">
        <v>504.656104458</v>
      </c>
      <c r="H146" s="3">
        <v>49.1420256473</v>
      </c>
      <c r="J146" s="3">
        <v>0.0</v>
      </c>
      <c r="K146" s="3">
        <v>0.0</v>
      </c>
      <c r="L146" s="3">
        <v>0.0</v>
      </c>
      <c r="M146" s="3">
        <v>0.0</v>
      </c>
      <c r="N146" s="3">
        <v>-7.7911492083</v>
      </c>
      <c r="O146" s="3">
        <v>0.0</v>
      </c>
      <c r="P146" s="3">
        <v>-8.9757221625</v>
      </c>
      <c r="Q146" s="3">
        <v>0.0</v>
      </c>
      <c r="R146" s="3">
        <v>-8.1040755254</v>
      </c>
      <c r="S146" s="3">
        <v>0.0</v>
      </c>
      <c r="U146" s="3">
        <v>9.0</v>
      </c>
    </row>
    <row r="147">
      <c r="A147" s="36">
        <v>769.0</v>
      </c>
      <c r="B147" s="3" t="s">
        <v>2105</v>
      </c>
      <c r="C147" s="3" t="s">
        <v>2107</v>
      </c>
      <c r="E147" s="3" t="s">
        <v>135</v>
      </c>
      <c r="G147" s="3">
        <v>469.154104684</v>
      </c>
      <c r="H147" s="3">
        <v>5.038143447</v>
      </c>
      <c r="J147" s="3">
        <v>0.0</v>
      </c>
      <c r="K147" s="3">
        <v>0.0</v>
      </c>
      <c r="L147" s="3">
        <v>-4.7396287427</v>
      </c>
      <c r="M147" s="3">
        <v>0.0</v>
      </c>
      <c r="N147" s="3">
        <v>12.6234577206</v>
      </c>
      <c r="O147" s="3">
        <v>0.099522096</v>
      </c>
      <c r="P147" s="3">
        <v>5.8075332539</v>
      </c>
      <c r="Q147" s="3">
        <v>0.1041224121</v>
      </c>
      <c r="R147" s="3">
        <v>2.0203145252</v>
      </c>
      <c r="S147" s="52">
        <v>0.0641013968</v>
      </c>
      <c r="U147" s="3">
        <v>1.0</v>
      </c>
    </row>
    <row r="148">
      <c r="A148" s="36">
        <v>766.0</v>
      </c>
      <c r="B148" s="3" t="s">
        <v>1713</v>
      </c>
      <c r="C148" s="3" t="s">
        <v>1714</v>
      </c>
      <c r="E148" s="3" t="s">
        <v>210</v>
      </c>
      <c r="G148" s="3">
        <v>331.803975539</v>
      </c>
      <c r="H148" s="3">
        <v>6.0580848624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-8.4632113163</v>
      </c>
      <c r="S148" s="3">
        <v>0.0</v>
      </c>
      <c r="U148" s="3">
        <v>9.0</v>
      </c>
    </row>
    <row r="149">
      <c r="A149" s="36">
        <v>765.0</v>
      </c>
      <c r="B149" s="3" t="s">
        <v>2663</v>
      </c>
      <c r="C149" s="3" t="s">
        <v>2665</v>
      </c>
      <c r="E149" s="3" t="s">
        <v>540</v>
      </c>
      <c r="G149" s="3">
        <v>0.0</v>
      </c>
      <c r="H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-27.3696127437</v>
      </c>
      <c r="Q149" s="3">
        <v>0.0</v>
      </c>
      <c r="R149" s="3">
        <v>-35.0161799864</v>
      </c>
      <c r="S149" s="3">
        <v>0.0</v>
      </c>
      <c r="U149" s="3">
        <v>9.0</v>
      </c>
    </row>
    <row r="150">
      <c r="A150" s="36">
        <v>763.0</v>
      </c>
      <c r="B150" s="3" t="s">
        <v>1401</v>
      </c>
      <c r="C150" s="3" t="s">
        <v>1403</v>
      </c>
      <c r="E150" s="3" t="s">
        <v>310</v>
      </c>
      <c r="G150" s="3">
        <v>6752.37163012</v>
      </c>
      <c r="H150" s="3">
        <v>3515.1791804</v>
      </c>
      <c r="J150" s="3">
        <v>-23.3288164336</v>
      </c>
      <c r="K150" s="3">
        <v>0.0</v>
      </c>
      <c r="L150" s="3">
        <v>-22.4829990367</v>
      </c>
      <c r="M150" s="3">
        <v>0.0</v>
      </c>
      <c r="N150" s="3">
        <v>-20.8305575477</v>
      </c>
      <c r="O150" s="3">
        <v>0.0</v>
      </c>
      <c r="P150" s="3">
        <v>-17.2116843684</v>
      </c>
      <c r="Q150" s="3">
        <v>0.0</v>
      </c>
      <c r="R150" s="3">
        <v>-12.4598417037</v>
      </c>
      <c r="S150" s="3">
        <v>0.0</v>
      </c>
      <c r="U150" s="3">
        <v>9.0</v>
      </c>
    </row>
    <row r="151">
      <c r="A151" s="36">
        <v>760.0</v>
      </c>
      <c r="B151" s="3" t="s">
        <v>2097</v>
      </c>
      <c r="C151" s="3" t="s">
        <v>2098</v>
      </c>
      <c r="E151" s="3" t="s">
        <v>44</v>
      </c>
      <c r="G151" s="3">
        <v>0.0</v>
      </c>
      <c r="H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U151" s="3">
        <v>9.0</v>
      </c>
    </row>
    <row r="152">
      <c r="A152" s="36">
        <v>757.0</v>
      </c>
      <c r="B152" s="3" t="s">
        <v>2672</v>
      </c>
      <c r="C152" s="3" t="s">
        <v>2673</v>
      </c>
      <c r="E152" s="3" t="s">
        <v>135</v>
      </c>
      <c r="G152" s="3">
        <v>531.559559569</v>
      </c>
      <c r="H152" s="3">
        <v>4.7817074146</v>
      </c>
      <c r="J152" s="3">
        <v>0.0</v>
      </c>
      <c r="K152" s="3">
        <v>0.0</v>
      </c>
      <c r="L152" s="3">
        <v>0.0</v>
      </c>
      <c r="M152" s="3">
        <v>0.0</v>
      </c>
      <c r="N152" s="3">
        <v>27.9959419685</v>
      </c>
      <c r="O152" s="3">
        <v>0.3325114222</v>
      </c>
      <c r="P152" s="3">
        <v>12.5932177455</v>
      </c>
      <c r="Q152" s="3">
        <v>0.1657743512</v>
      </c>
      <c r="R152" s="3">
        <v>4.1687577549</v>
      </c>
      <c r="S152" s="3">
        <v>0.0625614055</v>
      </c>
      <c r="U152" s="3">
        <v>1.0</v>
      </c>
    </row>
    <row r="153">
      <c r="A153" s="36">
        <v>755.0</v>
      </c>
      <c r="B153" s="3" t="s">
        <v>2406</v>
      </c>
      <c r="C153" s="3" t="s">
        <v>2408</v>
      </c>
      <c r="E153" s="3" t="s">
        <v>135</v>
      </c>
      <c r="G153" s="3">
        <v>385.958567584</v>
      </c>
      <c r="H153" s="3">
        <v>2.0633614035</v>
      </c>
      <c r="J153" s="3">
        <v>0.0</v>
      </c>
      <c r="K153" s="3">
        <v>0.0</v>
      </c>
      <c r="L153" s="3">
        <v>0.0</v>
      </c>
      <c r="M153" s="3">
        <v>0.241656335</v>
      </c>
      <c r="N153" s="3">
        <v>8.9943649947</v>
      </c>
      <c r="O153" s="3">
        <v>0.078831421</v>
      </c>
      <c r="P153" s="3">
        <v>1.5794159258</v>
      </c>
      <c r="Q153" s="3">
        <v>0.0492782615</v>
      </c>
      <c r="R153" s="3">
        <v>-2.012162728</v>
      </c>
      <c r="S153" s="3">
        <v>0.0</v>
      </c>
      <c r="U153" s="3">
        <v>1.0</v>
      </c>
    </row>
    <row r="154">
      <c r="A154" s="36">
        <v>754.0</v>
      </c>
      <c r="B154" s="3" t="s">
        <v>2087</v>
      </c>
      <c r="C154" s="3" t="s">
        <v>2088</v>
      </c>
      <c r="E154" s="3" t="s">
        <v>135</v>
      </c>
      <c r="G154" s="3">
        <v>529.953169238</v>
      </c>
      <c r="H154" s="3">
        <v>7.4132317389</v>
      </c>
      <c r="J154" s="3">
        <v>0.0</v>
      </c>
      <c r="K154" s="3">
        <v>0.0</v>
      </c>
      <c r="L154" s="3">
        <v>0.0</v>
      </c>
      <c r="M154" s="3">
        <v>0.0</v>
      </c>
      <c r="N154" s="3">
        <v>45.0925170758</v>
      </c>
      <c r="O154" s="3">
        <v>0.6984052949</v>
      </c>
      <c r="P154" s="3">
        <v>25.6635893777</v>
      </c>
      <c r="Q154" s="3">
        <v>0.4529926098</v>
      </c>
      <c r="R154" s="3">
        <v>9.3999806499</v>
      </c>
      <c r="S154" s="3">
        <v>0.2908888436</v>
      </c>
      <c r="U154" s="3">
        <v>1.0</v>
      </c>
    </row>
    <row r="155">
      <c r="A155" s="36">
        <v>753.0</v>
      </c>
      <c r="B155" s="3" t="s">
        <v>2003</v>
      </c>
      <c r="C155" s="3" t="s">
        <v>2004</v>
      </c>
      <c r="E155" s="3" t="s">
        <v>614</v>
      </c>
      <c r="G155" s="3">
        <v>0.0</v>
      </c>
      <c r="H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U155" s="3">
        <v>9.0</v>
      </c>
    </row>
    <row r="156">
      <c r="A156" s="36">
        <v>748.0</v>
      </c>
      <c r="B156" s="3" t="s">
        <v>1985</v>
      </c>
      <c r="C156" s="3" t="s">
        <v>1989</v>
      </c>
      <c r="E156" s="3" t="s">
        <v>135</v>
      </c>
      <c r="G156" s="3">
        <v>651.258575412</v>
      </c>
      <c r="H156" s="52">
        <v>82.3</v>
      </c>
      <c r="J156" s="3">
        <v>0.0</v>
      </c>
      <c r="K156" s="3">
        <v>0.0</v>
      </c>
      <c r="L156" s="3">
        <v>0.0</v>
      </c>
      <c r="M156" s="3">
        <v>0.0</v>
      </c>
      <c r="N156" s="3">
        <v>3.2205653796</v>
      </c>
      <c r="O156" s="3">
        <v>0.335584781</v>
      </c>
      <c r="P156" s="3">
        <v>-3.2559466055</v>
      </c>
      <c r="Q156" s="3">
        <v>0.0</v>
      </c>
      <c r="R156" s="3">
        <v>-4.04074163</v>
      </c>
      <c r="S156" s="3">
        <v>0.0</v>
      </c>
      <c r="U156" s="3">
        <v>1.0</v>
      </c>
    </row>
    <row r="157">
      <c r="A157" s="36">
        <v>740.0</v>
      </c>
      <c r="B157" s="3" t="s">
        <v>118</v>
      </c>
      <c r="C157" s="3" t="s">
        <v>120</v>
      </c>
      <c r="E157" s="5" t="s">
        <v>18</v>
      </c>
      <c r="G157" s="3">
        <v>494.015493487</v>
      </c>
      <c r="H157" s="3">
        <v>1.4078597669</v>
      </c>
      <c r="J157" s="3">
        <v>9.4353305068</v>
      </c>
      <c r="K157" s="3">
        <v>0.1065020683</v>
      </c>
      <c r="L157" s="3">
        <v>58.1651720611</v>
      </c>
      <c r="M157" s="3">
        <v>0.1953134523</v>
      </c>
      <c r="N157" s="3">
        <v>43.0659088091</v>
      </c>
      <c r="O157" s="3">
        <v>0.1526517975</v>
      </c>
      <c r="P157" s="3">
        <v>28.5663599522</v>
      </c>
      <c r="Q157" s="3">
        <v>0.1564043802</v>
      </c>
      <c r="R157" s="3">
        <v>6.5842679959</v>
      </c>
      <c r="S157" s="3">
        <v>0.1720772919</v>
      </c>
      <c r="U157" s="3">
        <v>1.0</v>
      </c>
    </row>
    <row r="158">
      <c r="A158" s="36">
        <v>739.0</v>
      </c>
      <c r="B158" s="3" t="s">
        <v>1245</v>
      </c>
      <c r="C158" s="3" t="s">
        <v>1461</v>
      </c>
      <c r="E158" s="5" t="s">
        <v>51</v>
      </c>
      <c r="G158" s="3">
        <v>526.914029777</v>
      </c>
      <c r="H158" s="52">
        <v>1.074510606</v>
      </c>
      <c r="J158" s="3">
        <v>-6.4416045727</v>
      </c>
      <c r="K158" s="3">
        <v>0.0</v>
      </c>
      <c r="L158" s="3">
        <v>9.1999586787</v>
      </c>
      <c r="M158" s="3">
        <v>0.0689255375</v>
      </c>
      <c r="N158" s="3">
        <v>32.8216438981</v>
      </c>
      <c r="O158" s="3">
        <v>0.0515374035</v>
      </c>
      <c r="P158" s="3">
        <v>18.0994928093</v>
      </c>
      <c r="Q158" s="3">
        <v>0.0743150895</v>
      </c>
      <c r="R158" s="3">
        <v>-8.4298760627</v>
      </c>
      <c r="S158" s="3">
        <v>0.0</v>
      </c>
      <c r="U158" s="3">
        <v>1.0</v>
      </c>
    </row>
    <row r="159">
      <c r="A159" s="36">
        <v>738.0</v>
      </c>
      <c r="B159" s="3" t="s">
        <v>2677</v>
      </c>
      <c r="C159" s="3" t="s">
        <v>2678</v>
      </c>
      <c r="E159" s="3" t="s">
        <v>135</v>
      </c>
      <c r="G159" s="3">
        <v>518.385310626</v>
      </c>
      <c r="H159" s="3">
        <v>2.0558813602</v>
      </c>
      <c r="J159" s="3">
        <v>0.0</v>
      </c>
      <c r="K159" s="3">
        <v>0.0</v>
      </c>
      <c r="L159" s="3">
        <v>0.0</v>
      </c>
      <c r="M159" s="3">
        <v>0.0</v>
      </c>
      <c r="N159" s="3">
        <v>217.555201884</v>
      </c>
      <c r="O159" s="3">
        <v>1.5317444181</v>
      </c>
      <c r="P159" s="3">
        <v>94.1837328</v>
      </c>
      <c r="Q159" s="3">
        <v>0.710256397</v>
      </c>
      <c r="R159" s="3">
        <v>41.3951579913</v>
      </c>
      <c r="S159" s="3">
        <v>0.3720465015</v>
      </c>
      <c r="U159" s="3">
        <v>1.0</v>
      </c>
    </row>
    <row r="160">
      <c r="A160" s="36">
        <v>737.0</v>
      </c>
      <c r="B160" s="3" t="s">
        <v>2276</v>
      </c>
      <c r="C160" s="3" t="s">
        <v>2277</v>
      </c>
      <c r="E160" s="3" t="s">
        <v>135</v>
      </c>
      <c r="G160" s="3">
        <v>483.427209721</v>
      </c>
      <c r="H160" s="3">
        <v>18.3777649375</v>
      </c>
      <c r="J160" s="3">
        <v>0.0</v>
      </c>
      <c r="K160" s="3">
        <v>0.0</v>
      </c>
      <c r="L160" s="3">
        <v>0.0</v>
      </c>
      <c r="M160" s="3">
        <v>0.0</v>
      </c>
      <c r="N160" s="3">
        <v>1.1387226846</v>
      </c>
      <c r="O160" s="3">
        <v>0.0547188862</v>
      </c>
      <c r="P160" s="3">
        <v>-1.0531839072</v>
      </c>
      <c r="Q160" s="3">
        <v>0.0</v>
      </c>
      <c r="R160" s="3">
        <v>-1.7787701215</v>
      </c>
      <c r="S160" s="3">
        <v>0.0</v>
      </c>
      <c r="U160" s="3">
        <v>2.0</v>
      </c>
    </row>
    <row r="161">
      <c r="A161" s="36">
        <v>736.0</v>
      </c>
      <c r="B161" s="3" t="s">
        <v>2608</v>
      </c>
      <c r="C161" s="3" t="s">
        <v>2631</v>
      </c>
      <c r="E161" s="3" t="s">
        <v>310</v>
      </c>
      <c r="G161" s="3">
        <v>787.758358219</v>
      </c>
      <c r="H161" s="3">
        <v>42.9561004251</v>
      </c>
      <c r="J161" s="3">
        <v>0.0</v>
      </c>
      <c r="K161" s="3">
        <v>0.0</v>
      </c>
      <c r="L161" s="3">
        <v>0.0</v>
      </c>
      <c r="M161" s="3">
        <v>0.0</v>
      </c>
      <c r="N161" s="3">
        <v>5.7168934338</v>
      </c>
      <c r="O161" s="3">
        <v>0.3165110292</v>
      </c>
      <c r="P161" s="3">
        <v>8.2029699919</v>
      </c>
      <c r="Q161" s="3">
        <v>0.3893124238</v>
      </c>
      <c r="R161" s="3">
        <v>3.2823793793</v>
      </c>
      <c r="S161" s="3">
        <v>0.2513067403</v>
      </c>
      <c r="U161" s="3">
        <v>1.0</v>
      </c>
    </row>
    <row r="162">
      <c r="A162" s="36">
        <v>735.0</v>
      </c>
      <c r="B162" s="3" t="s">
        <v>1976</v>
      </c>
      <c r="C162" s="3" t="s">
        <v>1977</v>
      </c>
      <c r="E162" s="3" t="s">
        <v>210</v>
      </c>
      <c r="G162" s="3">
        <v>1528.11934922</v>
      </c>
      <c r="H162" s="3">
        <v>1116.06933794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52">
        <v>3.51615754183E-15</v>
      </c>
      <c r="P162" s="3">
        <v>-16.3221529652</v>
      </c>
      <c r="Q162" s="3">
        <v>0.0</v>
      </c>
      <c r="R162" s="3">
        <v>-7.0348246978</v>
      </c>
      <c r="S162" s="3">
        <v>0.0</v>
      </c>
      <c r="U162" s="3">
        <v>1.0</v>
      </c>
    </row>
    <row r="163">
      <c r="A163" s="36">
        <v>734.0</v>
      </c>
      <c r="B163" s="3" t="s">
        <v>1967</v>
      </c>
      <c r="C163" s="3" t="s">
        <v>1969</v>
      </c>
      <c r="E163" s="3" t="s">
        <v>135</v>
      </c>
      <c r="G163" s="3">
        <v>451.189435698</v>
      </c>
      <c r="H163" s="3">
        <v>11.9349584936</v>
      </c>
      <c r="J163" s="3">
        <v>0.0</v>
      </c>
      <c r="K163" s="3">
        <v>0.0</v>
      </c>
      <c r="L163" s="3">
        <v>0.0</v>
      </c>
      <c r="M163" s="3">
        <v>0.0</v>
      </c>
      <c r="N163" s="3">
        <v>9.6556570028</v>
      </c>
      <c r="O163" s="3">
        <v>0.3085128771</v>
      </c>
      <c r="P163" s="3">
        <v>5.0441154274</v>
      </c>
      <c r="Q163" s="3">
        <v>0.1251333901</v>
      </c>
      <c r="R163" s="3">
        <v>-3.5573049881</v>
      </c>
      <c r="S163" s="3">
        <v>0.0</v>
      </c>
      <c r="U163" s="3">
        <v>1.0</v>
      </c>
    </row>
    <row r="164">
      <c r="A164" s="36">
        <v>733.0</v>
      </c>
      <c r="B164" s="3" t="s">
        <v>2260</v>
      </c>
      <c r="C164" s="3" t="s">
        <v>2261</v>
      </c>
      <c r="E164" s="3" t="s">
        <v>210</v>
      </c>
      <c r="G164" s="3">
        <v>464.976777259</v>
      </c>
      <c r="H164" s="3">
        <v>13.8799769803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6.0009958762</v>
      </c>
      <c r="Q164" s="3">
        <v>0.1097500986</v>
      </c>
      <c r="R164" s="3">
        <v>-8.8329153263</v>
      </c>
      <c r="S164" s="3">
        <v>0.0</v>
      </c>
      <c r="U164" s="3">
        <v>1.0</v>
      </c>
    </row>
    <row r="165">
      <c r="A165" s="36">
        <v>731.0</v>
      </c>
      <c r="B165" s="3" t="s">
        <v>2606</v>
      </c>
      <c r="C165" s="3" t="s">
        <v>2607</v>
      </c>
      <c r="E165" s="3" t="s">
        <v>310</v>
      </c>
      <c r="G165" s="3">
        <v>1001.70093257</v>
      </c>
      <c r="H165" s="52">
        <v>724.162139526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3">
        <v>0.3897333545</v>
      </c>
      <c r="R165" s="3">
        <v>17.9229860408</v>
      </c>
      <c r="S165" s="3">
        <v>6.905383149</v>
      </c>
      <c r="U165" s="3">
        <v>9.0</v>
      </c>
    </row>
    <row r="166">
      <c r="A166" s="36">
        <v>728.0</v>
      </c>
      <c r="B166" s="3" t="s">
        <v>1958</v>
      </c>
      <c r="C166" s="3" t="s">
        <v>1959</v>
      </c>
      <c r="E166" s="3" t="s">
        <v>210</v>
      </c>
      <c r="G166" s="3">
        <v>1068.7329013</v>
      </c>
      <c r="H166" s="3">
        <v>583.426001994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12.7312857787</v>
      </c>
      <c r="Q166" s="3">
        <v>1.7872648323</v>
      </c>
      <c r="R166" s="3">
        <v>-7.7183166336</v>
      </c>
      <c r="S166" s="3">
        <v>0.0</v>
      </c>
      <c r="U166" s="3">
        <v>1.0</v>
      </c>
    </row>
    <row r="167">
      <c r="A167" s="36">
        <v>727.0</v>
      </c>
      <c r="B167" s="3" t="s">
        <v>107</v>
      </c>
      <c r="C167" s="3" t="s">
        <v>108</v>
      </c>
      <c r="E167" s="78" t="s">
        <v>455</v>
      </c>
      <c r="G167" s="3">
        <v>0.0</v>
      </c>
      <c r="H167" s="3">
        <v>0.0</v>
      </c>
      <c r="J167" s="3">
        <v>-1.5297830163</v>
      </c>
      <c r="K167" s="3">
        <v>0.0</v>
      </c>
      <c r="L167" s="3">
        <v>-1.2329506537</v>
      </c>
      <c r="M167" s="3">
        <v>0.0</v>
      </c>
      <c r="N167" s="3">
        <v>-0.7471777085</v>
      </c>
      <c r="O167" s="3">
        <v>0.0</v>
      </c>
      <c r="P167" s="3">
        <v>-0.781807574</v>
      </c>
      <c r="Q167" s="3">
        <v>0.0</v>
      </c>
      <c r="R167" s="3">
        <v>-1.516132019</v>
      </c>
      <c r="S167" s="3">
        <v>0.0</v>
      </c>
      <c r="U167" s="3">
        <v>9.0</v>
      </c>
    </row>
    <row r="168">
      <c r="A168" s="36">
        <v>726.0</v>
      </c>
      <c r="B168" s="3" t="s">
        <v>1952</v>
      </c>
      <c r="C168" s="3" t="s">
        <v>1953</v>
      </c>
      <c r="E168" s="3" t="s">
        <v>135</v>
      </c>
      <c r="G168" s="3">
        <v>1347.26213898</v>
      </c>
      <c r="H168" s="3">
        <v>608.488681355</v>
      </c>
      <c r="J168" s="3">
        <v>0.0</v>
      </c>
      <c r="K168" s="3">
        <v>1.8363E-5</v>
      </c>
      <c r="L168" s="3">
        <v>-11.2536904867</v>
      </c>
      <c r="M168" s="3">
        <v>0.0</v>
      </c>
      <c r="N168" s="3">
        <v>-6.9057210227</v>
      </c>
      <c r="O168" s="3">
        <v>0.0</v>
      </c>
      <c r="P168" s="3">
        <v>-9.8645924488</v>
      </c>
      <c r="Q168" s="3">
        <v>0.0</v>
      </c>
      <c r="R168" s="3">
        <v>-4.1735872791</v>
      </c>
      <c r="S168" s="3">
        <v>0.0</v>
      </c>
      <c r="U168" s="3">
        <v>1.0</v>
      </c>
    </row>
    <row r="169">
      <c r="A169" s="36">
        <v>723.0</v>
      </c>
      <c r="B169" s="3" t="s">
        <v>2250</v>
      </c>
      <c r="C169" s="3" t="s">
        <v>2255</v>
      </c>
      <c r="E169" s="3" t="s">
        <v>97</v>
      </c>
      <c r="G169" s="3">
        <v>657.476428633</v>
      </c>
      <c r="H169" s="3">
        <v>3.5959921406</v>
      </c>
      <c r="J169" s="3">
        <v>-4.1154877366</v>
      </c>
      <c r="K169" s="3">
        <v>0.0</v>
      </c>
      <c r="L169" s="3">
        <v>-2.5068966582</v>
      </c>
      <c r="M169" s="3">
        <v>0.0</v>
      </c>
      <c r="N169" s="3">
        <v>6.1022930866</v>
      </c>
      <c r="O169" s="3">
        <v>0.0383900438</v>
      </c>
      <c r="P169" s="3">
        <v>-2.0987348589</v>
      </c>
      <c r="Q169" s="3">
        <v>0.0</v>
      </c>
      <c r="R169" s="3">
        <v>-3.1749736943</v>
      </c>
      <c r="S169" s="3">
        <v>0.0</v>
      </c>
      <c r="U169" s="3">
        <v>1.0</v>
      </c>
      <c r="V169" s="3" t="s">
        <v>1609</v>
      </c>
    </row>
    <row r="170">
      <c r="A170" s="36">
        <v>722.0</v>
      </c>
      <c r="B170" s="3" t="s">
        <v>450</v>
      </c>
      <c r="C170" s="3" t="s">
        <v>452</v>
      </c>
      <c r="E170" s="37" t="s">
        <v>455</v>
      </c>
      <c r="G170" s="3">
        <v>729.26537623</v>
      </c>
      <c r="H170" s="52">
        <v>26.9626912425</v>
      </c>
      <c r="J170" s="3">
        <v>0.0</v>
      </c>
      <c r="K170" s="3">
        <v>0.0</v>
      </c>
      <c r="L170" s="3">
        <v>16.9280180876</v>
      </c>
      <c r="M170" s="3">
        <v>0.2693322923</v>
      </c>
      <c r="N170" s="3">
        <v>11.4541683458</v>
      </c>
      <c r="O170" s="3">
        <v>0.3194290948</v>
      </c>
      <c r="P170" s="3">
        <v>11.8931461705</v>
      </c>
      <c r="Q170" s="3">
        <v>0.2843006169</v>
      </c>
      <c r="R170" s="3">
        <v>4.6482423538</v>
      </c>
      <c r="S170" s="3">
        <v>0.2397586009</v>
      </c>
      <c r="U170" s="3">
        <v>1.0</v>
      </c>
    </row>
    <row r="171">
      <c r="A171" s="36">
        <v>719.0</v>
      </c>
      <c r="B171" s="3" t="s">
        <v>2685</v>
      </c>
      <c r="C171" s="3" t="s">
        <v>2699</v>
      </c>
      <c r="E171" s="3" t="s">
        <v>540</v>
      </c>
      <c r="G171" s="3">
        <v>468.513616084</v>
      </c>
      <c r="H171" s="52">
        <v>171.280859839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-37.5852051061</v>
      </c>
      <c r="S171" s="3">
        <v>0.0</v>
      </c>
      <c r="U171" s="3">
        <v>9.0</v>
      </c>
    </row>
    <row r="172">
      <c r="A172" s="36">
        <v>717.0</v>
      </c>
      <c r="B172" s="3" t="s">
        <v>132</v>
      </c>
      <c r="C172" s="3" t="s">
        <v>134</v>
      </c>
      <c r="E172" s="3" t="s">
        <v>1091</v>
      </c>
      <c r="G172" s="3">
        <v>725.088258401</v>
      </c>
      <c r="H172" s="52">
        <v>11.617472886</v>
      </c>
      <c r="J172" s="3">
        <v>0.0</v>
      </c>
      <c r="K172" s="3">
        <v>0.0</v>
      </c>
      <c r="L172" s="3">
        <v>56.6598254729</v>
      </c>
      <c r="M172" s="3">
        <v>1.4032940492</v>
      </c>
      <c r="N172" s="3">
        <v>51.5642608552</v>
      </c>
      <c r="O172" s="3">
        <v>1.0432300046</v>
      </c>
      <c r="P172" s="3">
        <v>64.8285295694</v>
      </c>
      <c r="Q172" s="3">
        <v>0.9962647786</v>
      </c>
      <c r="R172" s="3">
        <v>18.9032194159</v>
      </c>
      <c r="S172" s="3">
        <v>1.973926044</v>
      </c>
      <c r="U172" s="3">
        <v>1.0</v>
      </c>
      <c r="V172" s="3" t="s">
        <v>1609</v>
      </c>
    </row>
    <row r="173">
      <c r="A173" s="36">
        <v>716.0</v>
      </c>
      <c r="B173" s="3" t="s">
        <v>101</v>
      </c>
      <c r="C173" s="3" t="s">
        <v>102</v>
      </c>
      <c r="E173" s="3" t="s">
        <v>135</v>
      </c>
      <c r="F173" s="3"/>
      <c r="G173" s="3">
        <v>114.029644632</v>
      </c>
      <c r="H173" s="52">
        <v>148959.155734</v>
      </c>
      <c r="J173" s="3">
        <v>-0.4502846287</v>
      </c>
      <c r="K173" s="3">
        <v>0.0</v>
      </c>
      <c r="L173" s="3">
        <v>-0.4904287195</v>
      </c>
      <c r="M173" s="3">
        <v>0.0</v>
      </c>
      <c r="N173" s="3">
        <v>-0.3707490081</v>
      </c>
      <c r="O173" s="3">
        <v>0.0</v>
      </c>
      <c r="P173" s="3">
        <v>-0.3828028993</v>
      </c>
      <c r="Q173" s="3">
        <v>0.0</v>
      </c>
      <c r="R173" s="3">
        <v>-0.6073333633</v>
      </c>
      <c r="S173" s="3">
        <v>0.0</v>
      </c>
      <c r="U173" s="3">
        <v>9.0</v>
      </c>
      <c r="V173" s="3"/>
    </row>
    <row r="174">
      <c r="A174" s="36">
        <v>715.0</v>
      </c>
      <c r="B174" s="3" t="s">
        <v>2220</v>
      </c>
      <c r="C174" s="3" t="s">
        <v>2222</v>
      </c>
      <c r="E174" s="3" t="s">
        <v>135</v>
      </c>
      <c r="G174" s="3">
        <v>658.143896616</v>
      </c>
      <c r="H174" s="3">
        <v>14.9143728594</v>
      </c>
      <c r="J174" s="3">
        <v>0.0</v>
      </c>
      <c r="K174" s="3">
        <v>0.0</v>
      </c>
      <c r="L174" s="3">
        <v>-2.7175603889</v>
      </c>
      <c r="M174" s="3">
        <v>0.0</v>
      </c>
      <c r="N174" s="3">
        <v>4.0219529617</v>
      </c>
      <c r="O174" s="3">
        <v>0.0643774123</v>
      </c>
      <c r="P174" s="3">
        <v>-1.2025093944</v>
      </c>
      <c r="Q174" s="3">
        <v>0.0</v>
      </c>
      <c r="R174" s="3">
        <v>-1.779789817</v>
      </c>
      <c r="S174" s="3">
        <v>0.0</v>
      </c>
      <c r="U174" s="3">
        <v>1.0</v>
      </c>
    </row>
    <row r="175">
      <c r="A175" s="36">
        <v>714.0</v>
      </c>
      <c r="B175" s="3" t="s">
        <v>1679</v>
      </c>
      <c r="C175" s="3" t="s">
        <v>1680</v>
      </c>
      <c r="E175" s="3" t="s">
        <v>310</v>
      </c>
      <c r="G175" s="3">
        <v>451.569893201</v>
      </c>
      <c r="H175" s="52">
        <v>285.045074778</v>
      </c>
      <c r="J175" s="3">
        <v>0.0</v>
      </c>
      <c r="K175" s="3">
        <v>0.0</v>
      </c>
      <c r="L175" s="3">
        <v>0.0</v>
      </c>
      <c r="M175" s="3">
        <v>0.0</v>
      </c>
      <c r="N175" s="3">
        <v>4.0637416376</v>
      </c>
      <c r="O175" s="3">
        <v>0.7439930602</v>
      </c>
      <c r="P175" s="3">
        <v>-4.2840132526</v>
      </c>
      <c r="Q175" s="3">
        <v>0.0</v>
      </c>
      <c r="R175" s="3">
        <v>-6.6386131533</v>
      </c>
      <c r="S175" s="3">
        <v>0.0</v>
      </c>
      <c r="U175" s="3">
        <v>9.0</v>
      </c>
    </row>
    <row r="176">
      <c r="A176" s="36">
        <v>712.0</v>
      </c>
      <c r="B176" s="3" t="s">
        <v>2707</v>
      </c>
      <c r="C176" s="3" t="s">
        <v>2708</v>
      </c>
      <c r="E176" s="3" t="s">
        <v>135</v>
      </c>
      <c r="G176" s="3">
        <v>566.260045546</v>
      </c>
      <c r="H176" s="3">
        <v>7.2182890793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20.3630140103</v>
      </c>
      <c r="Q176" s="3">
        <v>0.136376017</v>
      </c>
      <c r="R176" s="3">
        <v>8.7592769832</v>
      </c>
      <c r="S176" s="3">
        <v>0.1250930722</v>
      </c>
      <c r="U176" s="3">
        <v>1.0</v>
      </c>
    </row>
    <row r="177">
      <c r="A177" s="36">
        <v>710.0</v>
      </c>
      <c r="B177" s="3" t="s">
        <v>2213</v>
      </c>
      <c r="C177" s="3" t="s">
        <v>2214</v>
      </c>
      <c r="E177" s="3" t="s">
        <v>310</v>
      </c>
      <c r="G177" s="3">
        <v>872.719196558</v>
      </c>
      <c r="H177" s="3">
        <v>281.853954453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-5.9725523393</v>
      </c>
      <c r="Q177" s="3">
        <v>0.0</v>
      </c>
      <c r="R177" s="3">
        <v>-8.0399303581</v>
      </c>
      <c r="S177" s="3">
        <v>0.0</v>
      </c>
      <c r="U177" s="3">
        <v>9.0</v>
      </c>
    </row>
    <row r="178">
      <c r="A178" s="36">
        <v>707.0</v>
      </c>
      <c r="B178" s="3" t="s">
        <v>2567</v>
      </c>
      <c r="C178" s="3" t="s">
        <v>2568</v>
      </c>
      <c r="E178" s="3" t="s">
        <v>310</v>
      </c>
      <c r="G178" s="3">
        <v>675.740162228</v>
      </c>
      <c r="H178" s="3">
        <v>30.0533017304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-8.3297098114</v>
      </c>
      <c r="Q178" s="3">
        <v>0.0</v>
      </c>
      <c r="R178" s="3">
        <v>-9.8692870828</v>
      </c>
      <c r="S178" s="3">
        <v>0.0</v>
      </c>
      <c r="U178" s="3">
        <v>9.0</v>
      </c>
    </row>
    <row r="179">
      <c r="A179" s="36">
        <v>704.0</v>
      </c>
      <c r="B179" s="3" t="s">
        <v>2547</v>
      </c>
      <c r="C179" s="3" t="s">
        <v>2548</v>
      </c>
      <c r="E179" s="3" t="s">
        <v>310</v>
      </c>
      <c r="G179" s="3">
        <v>614.035100687</v>
      </c>
      <c r="H179" s="3">
        <v>195.232608471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-5.4258549483</v>
      </c>
      <c r="Q179" s="3">
        <v>0.0</v>
      </c>
      <c r="R179" s="3">
        <v>-9.0906100788</v>
      </c>
      <c r="S179" s="3">
        <v>0.0</v>
      </c>
      <c r="U179" s="3">
        <v>1.0</v>
      </c>
    </row>
    <row r="180">
      <c r="A180" s="36">
        <v>703.0</v>
      </c>
      <c r="B180" s="3" t="s">
        <v>2710</v>
      </c>
      <c r="C180" s="3" t="s">
        <v>2711</v>
      </c>
      <c r="E180" s="3" t="s">
        <v>210</v>
      </c>
      <c r="G180" s="3">
        <v>917.357338607</v>
      </c>
      <c r="H180" s="52">
        <v>2.6335377624</v>
      </c>
      <c r="J180" s="3">
        <v>0.0</v>
      </c>
      <c r="K180" s="3">
        <v>0.0</v>
      </c>
      <c r="L180" s="3">
        <v>0.0</v>
      </c>
      <c r="M180" s="3">
        <v>0.0</v>
      </c>
      <c r="N180" s="3">
        <v>144.761825054</v>
      </c>
      <c r="O180" s="3">
        <v>0.2090282281</v>
      </c>
      <c r="P180" s="3">
        <v>32.5797287965</v>
      </c>
      <c r="Q180" s="3">
        <v>0.3055696023</v>
      </c>
      <c r="R180" s="3">
        <v>13.9398818507</v>
      </c>
      <c r="S180" s="3">
        <v>0.2449962745</v>
      </c>
      <c r="U180" s="3">
        <v>1.0</v>
      </c>
    </row>
    <row r="181">
      <c r="A181" s="36">
        <v>702.0</v>
      </c>
      <c r="B181" s="3" t="s">
        <v>2713</v>
      </c>
      <c r="C181" s="3" t="s">
        <v>2714</v>
      </c>
      <c r="E181" s="3" t="s">
        <v>135</v>
      </c>
      <c r="G181" s="3">
        <v>525.024400613</v>
      </c>
      <c r="H181" s="52">
        <v>2.5676312945</v>
      </c>
      <c r="J181" s="3">
        <v>0.0</v>
      </c>
      <c r="K181" s="3">
        <v>0.0</v>
      </c>
      <c r="L181" s="3">
        <v>0.0</v>
      </c>
      <c r="M181" s="3">
        <v>0.0</v>
      </c>
      <c r="N181" s="3">
        <v>47.5051081559</v>
      </c>
      <c r="O181" s="3">
        <v>0.2720962212</v>
      </c>
      <c r="P181" s="3">
        <v>10.572778647</v>
      </c>
      <c r="Q181" s="3">
        <v>0.121132887</v>
      </c>
      <c r="R181" s="3">
        <v>5.2443630354</v>
      </c>
      <c r="S181" s="3">
        <v>0.1298957309</v>
      </c>
      <c r="U181" s="3">
        <v>1.0</v>
      </c>
    </row>
    <row r="182">
      <c r="A182" s="36">
        <v>701.0</v>
      </c>
      <c r="B182" s="3" t="s">
        <v>2717</v>
      </c>
      <c r="C182" s="3" t="s">
        <v>2744</v>
      </c>
      <c r="E182" s="3" t="s">
        <v>479</v>
      </c>
      <c r="G182" s="3">
        <v>110.376237068</v>
      </c>
      <c r="H182" s="3">
        <v>324.456237979</v>
      </c>
      <c r="J182" s="3">
        <v>-2.2845848837</v>
      </c>
      <c r="K182" s="3">
        <v>0.0</v>
      </c>
      <c r="L182" s="3">
        <v>-1.7496920966</v>
      </c>
      <c r="M182" s="3">
        <v>0.0</v>
      </c>
      <c r="N182" s="3">
        <v>-1.1965280518</v>
      </c>
      <c r="O182" s="3">
        <v>0.0</v>
      </c>
      <c r="P182" s="3">
        <v>-1.5864019899</v>
      </c>
      <c r="Q182" s="3">
        <v>0.0</v>
      </c>
      <c r="R182" s="3">
        <v>-1.7220449532</v>
      </c>
      <c r="S182" s="3">
        <v>0.0</v>
      </c>
      <c r="U182" s="3">
        <v>9.0</v>
      </c>
    </row>
    <row r="183">
      <c r="A183" s="36">
        <v>700.0</v>
      </c>
      <c r="B183" s="3" t="s">
        <v>2209</v>
      </c>
      <c r="C183" s="3" t="s">
        <v>2210</v>
      </c>
      <c r="E183" s="3" t="s">
        <v>135</v>
      </c>
      <c r="G183" s="3">
        <v>408.121493078</v>
      </c>
      <c r="H183" s="52">
        <v>17.3966559001</v>
      </c>
      <c r="J183" s="3">
        <v>0.0</v>
      </c>
      <c r="K183" s="3">
        <v>0.0</v>
      </c>
      <c r="L183" s="3">
        <v>0.0</v>
      </c>
      <c r="M183" s="3">
        <v>0.0</v>
      </c>
      <c r="N183" s="3">
        <v>3.0427421052</v>
      </c>
      <c r="O183" s="3">
        <v>0.1203486448</v>
      </c>
      <c r="P183" s="3">
        <v>-0.6161083657</v>
      </c>
      <c r="Q183" s="3">
        <v>0.0</v>
      </c>
      <c r="R183" s="3">
        <v>-0.6109809775</v>
      </c>
      <c r="S183" s="3">
        <v>0.0</v>
      </c>
      <c r="U183" s="3">
        <v>1.0</v>
      </c>
    </row>
    <row r="184">
      <c r="A184" s="36">
        <v>699.0</v>
      </c>
      <c r="B184" s="3" t="s">
        <v>2534</v>
      </c>
      <c r="C184" s="3" t="s">
        <v>2535</v>
      </c>
      <c r="E184" s="3" t="s">
        <v>310</v>
      </c>
      <c r="G184" s="3">
        <v>551.189412842</v>
      </c>
      <c r="H184" s="52">
        <v>4.8212922234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33.6682616401</v>
      </c>
      <c r="Q184" s="3">
        <v>0.4965723099</v>
      </c>
      <c r="R184" s="3">
        <v>17.0521821875</v>
      </c>
      <c r="S184" s="3">
        <v>0.2933370411</v>
      </c>
      <c r="U184" s="3">
        <v>1.0</v>
      </c>
    </row>
    <row r="185">
      <c r="A185" s="36">
        <v>698.0</v>
      </c>
      <c r="B185" s="3" t="s">
        <v>2204</v>
      </c>
      <c r="C185" s="3" t="s">
        <v>2205</v>
      </c>
      <c r="E185" s="3" t="s">
        <v>310</v>
      </c>
      <c r="G185" s="3">
        <v>451.294180282</v>
      </c>
      <c r="H185" s="3">
        <v>54.1299320183</v>
      </c>
      <c r="J185" s="3">
        <v>0.0</v>
      </c>
      <c r="K185" s="3">
        <v>0.0</v>
      </c>
      <c r="L185" s="3">
        <v>0.0</v>
      </c>
      <c r="M185" s="3">
        <v>0.0</v>
      </c>
      <c r="N185" s="3">
        <v>-5.1695786653</v>
      </c>
      <c r="O185" s="3">
        <v>0.0</v>
      </c>
      <c r="P185" s="3">
        <v>-3.9466127919</v>
      </c>
      <c r="Q185" s="3">
        <v>0.0</v>
      </c>
      <c r="R185" s="3">
        <v>-6.5618093079</v>
      </c>
      <c r="S185" s="3">
        <v>0.0</v>
      </c>
      <c r="U185" s="3">
        <v>1.0</v>
      </c>
    </row>
    <row r="186">
      <c r="A186" s="36">
        <v>697.0</v>
      </c>
      <c r="B186" s="3" t="s">
        <v>2791</v>
      </c>
      <c r="C186" s="3" t="s">
        <v>2753</v>
      </c>
      <c r="E186" s="3" t="s">
        <v>226</v>
      </c>
      <c r="G186" s="3">
        <v>0.0</v>
      </c>
      <c r="H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U186" s="3">
        <v>9.0</v>
      </c>
    </row>
    <row r="187">
      <c r="A187" s="36">
        <v>696.0</v>
      </c>
      <c r="B187" s="3" t="s">
        <v>2482</v>
      </c>
      <c r="C187" s="3" t="s">
        <v>2484</v>
      </c>
      <c r="E187" s="3" t="s">
        <v>310</v>
      </c>
      <c r="G187" s="3">
        <v>69.0295073401</v>
      </c>
      <c r="H187" s="3">
        <v>988.387101354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52">
        <v>1.48949218696E-7</v>
      </c>
      <c r="R187" s="3">
        <v>-8.5662655551</v>
      </c>
      <c r="S187" s="52">
        <v>0.0</v>
      </c>
      <c r="U187" s="3">
        <v>9.0</v>
      </c>
    </row>
    <row r="188">
      <c r="A188" s="36">
        <v>695.0</v>
      </c>
      <c r="B188" s="3" t="s">
        <v>1931</v>
      </c>
      <c r="C188" s="3" t="s">
        <v>1933</v>
      </c>
      <c r="E188" s="3" t="s">
        <v>135</v>
      </c>
      <c r="G188" s="3">
        <v>541.539000943</v>
      </c>
      <c r="H188" s="3">
        <v>5.1933674376</v>
      </c>
      <c r="J188" s="3">
        <v>0.0</v>
      </c>
      <c r="K188" s="3">
        <v>0.0</v>
      </c>
      <c r="L188" s="3">
        <v>0.0</v>
      </c>
      <c r="M188" s="3">
        <v>0.0</v>
      </c>
      <c r="N188" s="3">
        <v>30.861345621</v>
      </c>
      <c r="O188" s="3">
        <v>0.3775906076</v>
      </c>
      <c r="P188" s="3">
        <v>14.4686718799</v>
      </c>
      <c r="Q188" s="3">
        <v>0.2015943919</v>
      </c>
      <c r="R188" s="3">
        <v>5.612538617</v>
      </c>
      <c r="S188" s="3">
        <v>0.1605227191</v>
      </c>
      <c r="U188" s="3">
        <v>1.0</v>
      </c>
    </row>
    <row r="189">
      <c r="A189" s="36">
        <v>694.0</v>
      </c>
      <c r="B189" s="3" t="s">
        <v>1911</v>
      </c>
      <c r="C189" s="3" t="s">
        <v>1913</v>
      </c>
      <c r="E189" s="3" t="s">
        <v>310</v>
      </c>
      <c r="G189" s="3">
        <v>1599.66665927</v>
      </c>
      <c r="H189" s="3">
        <v>683.752081529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3.1578908593</v>
      </c>
      <c r="R189" s="3">
        <v>-26.4619221379</v>
      </c>
      <c r="S189" s="3">
        <v>0.0</v>
      </c>
      <c r="U189" s="3">
        <v>9.0</v>
      </c>
    </row>
    <row r="190">
      <c r="A190" s="36">
        <v>693.0</v>
      </c>
      <c r="B190" s="3" t="s">
        <v>2793</v>
      </c>
      <c r="C190" s="3" t="s">
        <v>2794</v>
      </c>
      <c r="E190" s="78" t="s">
        <v>455</v>
      </c>
      <c r="G190" s="3">
        <v>0.0</v>
      </c>
      <c r="H190" s="3">
        <v>0.0</v>
      </c>
      <c r="J190" s="3">
        <v>-0.5358156417</v>
      </c>
      <c r="K190" s="3">
        <v>0.0</v>
      </c>
      <c r="L190" s="3">
        <v>-0.5893922122</v>
      </c>
      <c r="M190" s="3">
        <v>0.0</v>
      </c>
      <c r="N190" s="3">
        <v>-0.5526443738</v>
      </c>
      <c r="O190" s="3">
        <v>0.0</v>
      </c>
      <c r="P190" s="3">
        <v>-0.8639063517</v>
      </c>
      <c r="Q190" s="3">
        <v>0.0</v>
      </c>
      <c r="R190" s="3">
        <v>-0.6706349559</v>
      </c>
      <c r="S190" s="52">
        <v>0.0</v>
      </c>
      <c r="U190" s="3">
        <v>9.0</v>
      </c>
    </row>
    <row r="191">
      <c r="A191" s="36">
        <v>689.0</v>
      </c>
      <c r="B191" s="3" t="s">
        <v>1905</v>
      </c>
      <c r="C191" s="3" t="s">
        <v>1907</v>
      </c>
      <c r="E191" s="3" t="s">
        <v>135</v>
      </c>
      <c r="G191" s="3">
        <v>605.81975895</v>
      </c>
      <c r="H191" s="52">
        <v>24.7744268466</v>
      </c>
      <c r="J191" s="3">
        <v>0.0</v>
      </c>
      <c r="K191" s="3">
        <v>0.0</v>
      </c>
      <c r="L191" s="3">
        <v>0.0</v>
      </c>
      <c r="M191" s="3">
        <v>0.0</v>
      </c>
      <c r="N191" s="3">
        <v>3.752267763</v>
      </c>
      <c r="O191" s="3">
        <v>0.1760226985</v>
      </c>
      <c r="P191" s="3">
        <v>-2.7192452544</v>
      </c>
      <c r="Q191" s="3">
        <v>0.0</v>
      </c>
      <c r="R191" s="3">
        <v>-3.0942316508</v>
      </c>
      <c r="S191" s="3">
        <v>0.0</v>
      </c>
      <c r="U191" s="3">
        <v>1.0</v>
      </c>
    </row>
    <row r="192">
      <c r="A192" s="36">
        <v>688.0</v>
      </c>
      <c r="B192" s="3" t="s">
        <v>2197</v>
      </c>
      <c r="C192" s="3" t="s">
        <v>2199</v>
      </c>
      <c r="E192" s="3" t="s">
        <v>135</v>
      </c>
      <c r="G192" s="3">
        <v>542.03697428</v>
      </c>
      <c r="H192" s="3">
        <v>110.223366129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-1.0507699198</v>
      </c>
      <c r="Q192" s="3">
        <v>0.0</v>
      </c>
      <c r="R192" s="3">
        <v>-2.1372450653</v>
      </c>
      <c r="S192" s="52">
        <v>0.0</v>
      </c>
      <c r="U192" s="3">
        <v>9.0</v>
      </c>
    </row>
    <row r="193">
      <c r="A193" s="36">
        <v>687.0</v>
      </c>
      <c r="B193" s="3" t="s">
        <v>2195</v>
      </c>
      <c r="C193" s="3" t="s">
        <v>2196</v>
      </c>
      <c r="E193" s="3" t="s">
        <v>135</v>
      </c>
      <c r="G193" s="3">
        <v>491.235829936</v>
      </c>
      <c r="H193" s="3">
        <v>9.0867114198</v>
      </c>
      <c r="J193" s="3">
        <v>0.0</v>
      </c>
      <c r="K193" s="3">
        <v>0.0</v>
      </c>
      <c r="L193" s="3">
        <v>0.0</v>
      </c>
      <c r="M193" s="3">
        <v>0.0</v>
      </c>
      <c r="N193" s="3">
        <v>5.8588186178</v>
      </c>
      <c r="O193" s="3">
        <v>0.0862148217</v>
      </c>
      <c r="P193" s="3">
        <v>-1.6666956592</v>
      </c>
      <c r="Q193" s="3">
        <v>0.0</v>
      </c>
      <c r="R193" s="3">
        <v>-3.9458460135</v>
      </c>
      <c r="S193" s="52">
        <v>0.0</v>
      </c>
      <c r="U193" s="3">
        <v>1.0</v>
      </c>
    </row>
    <row r="194">
      <c r="A194" s="36">
        <v>686.0</v>
      </c>
      <c r="B194" s="3" t="s">
        <v>2192</v>
      </c>
      <c r="C194" s="3" t="s">
        <v>2193</v>
      </c>
      <c r="E194" s="3" t="s">
        <v>135</v>
      </c>
      <c r="G194" s="3">
        <v>371.706915757</v>
      </c>
      <c r="H194" s="3">
        <v>8.244333902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13.4842760929</v>
      </c>
      <c r="Q194" s="3">
        <v>0.1704916742</v>
      </c>
      <c r="R194" s="3">
        <v>-7.9058300694</v>
      </c>
      <c r="S194" s="3">
        <v>0.0</v>
      </c>
      <c r="U194" s="3">
        <v>1.0</v>
      </c>
    </row>
    <row r="195">
      <c r="A195" s="36">
        <v>685.0</v>
      </c>
      <c r="B195" s="3" t="s">
        <v>2062</v>
      </c>
      <c r="C195" s="3" t="s">
        <v>2064</v>
      </c>
      <c r="E195" s="3" t="s">
        <v>135</v>
      </c>
      <c r="G195" s="3">
        <v>1168.52274322</v>
      </c>
      <c r="H195" s="3">
        <v>9.5981467034</v>
      </c>
      <c r="J195" s="3">
        <v>0.0</v>
      </c>
      <c r="K195" s="3">
        <v>0.0</v>
      </c>
      <c r="L195" s="3">
        <v>0.0</v>
      </c>
      <c r="M195" s="3">
        <v>0.0</v>
      </c>
      <c r="N195" s="3">
        <v>39.8544271313</v>
      </c>
      <c r="O195" s="3">
        <v>0.1095946743</v>
      </c>
      <c r="P195" s="3">
        <v>8.8732905066</v>
      </c>
      <c r="Q195" s="3">
        <v>0.1571368851</v>
      </c>
      <c r="R195" s="3">
        <v>-15.0820095097</v>
      </c>
      <c r="S195" s="3">
        <v>0.0</v>
      </c>
      <c r="U195" s="3">
        <v>1.0</v>
      </c>
    </row>
    <row r="196">
      <c r="A196" s="36">
        <v>684.0</v>
      </c>
      <c r="B196" s="3" t="s">
        <v>1707</v>
      </c>
      <c r="C196" s="3" t="s">
        <v>1708</v>
      </c>
      <c r="D196" s="72"/>
      <c r="E196" s="3" t="s">
        <v>210</v>
      </c>
      <c r="G196" s="3">
        <v>1003.45222477</v>
      </c>
      <c r="H196" s="52">
        <v>16.8139586976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38.2611600695</v>
      </c>
      <c r="R196" s="3">
        <v>-9.1885186746</v>
      </c>
      <c r="S196" s="3">
        <v>0.0</v>
      </c>
      <c r="U196" s="3">
        <v>9.0</v>
      </c>
    </row>
    <row r="197">
      <c r="A197" s="36">
        <v>683.0</v>
      </c>
      <c r="B197" s="3" t="s">
        <v>1900</v>
      </c>
      <c r="C197" s="3" t="s">
        <v>1902</v>
      </c>
      <c r="E197" s="70" t="s">
        <v>1575</v>
      </c>
      <c r="G197" s="3">
        <v>0.0</v>
      </c>
      <c r="H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U197" s="3">
        <v>9.0</v>
      </c>
    </row>
    <row r="198">
      <c r="A198" s="36">
        <v>682.0</v>
      </c>
      <c r="B198" s="3" t="s">
        <v>1210</v>
      </c>
      <c r="C198" s="3" t="s">
        <v>1211</v>
      </c>
      <c r="E198" s="5" t="s">
        <v>51</v>
      </c>
      <c r="G198" s="3">
        <v>685.250459693</v>
      </c>
      <c r="H198" s="3">
        <v>2.0350647843</v>
      </c>
      <c r="J198" s="3">
        <v>-5.0793224218</v>
      </c>
      <c r="K198" s="3">
        <v>0.0</v>
      </c>
      <c r="L198" s="3">
        <v>10.9643626676</v>
      </c>
      <c r="M198" s="3">
        <v>0.0550169675</v>
      </c>
      <c r="N198" s="3">
        <v>41.364913505</v>
      </c>
      <c r="O198" s="3">
        <v>0.0955075607</v>
      </c>
      <c r="P198" s="3">
        <v>11.828806521</v>
      </c>
      <c r="Q198" s="3">
        <v>0.0829372362</v>
      </c>
      <c r="R198" s="3">
        <v>-6.0313307547</v>
      </c>
      <c r="S198" s="3">
        <v>0.0</v>
      </c>
      <c r="U198" s="3">
        <v>1.0</v>
      </c>
    </row>
    <row r="199">
      <c r="A199" s="36">
        <v>680.0</v>
      </c>
      <c r="B199" s="3" t="s">
        <v>2806</v>
      </c>
      <c r="C199" s="3" t="s">
        <v>2735</v>
      </c>
      <c r="E199" s="3" t="s">
        <v>540</v>
      </c>
      <c r="G199" s="3">
        <v>0.0</v>
      </c>
      <c r="H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U199" s="3">
        <v>9.0</v>
      </c>
    </row>
    <row r="200">
      <c r="A200" s="36">
        <v>679.0</v>
      </c>
      <c r="B200" s="3" t="s">
        <v>2051</v>
      </c>
      <c r="C200" s="3" t="s">
        <v>2052</v>
      </c>
      <c r="E200" s="3" t="s">
        <v>135</v>
      </c>
      <c r="G200" s="3">
        <v>507.401310512</v>
      </c>
      <c r="H200" s="3">
        <v>8.5589090101</v>
      </c>
      <c r="J200" s="3">
        <v>0.0</v>
      </c>
      <c r="K200" s="3">
        <v>0.0</v>
      </c>
      <c r="L200" s="3">
        <v>0.0</v>
      </c>
      <c r="M200" s="3">
        <v>0.0</v>
      </c>
      <c r="N200" s="3">
        <v>15.9959313368</v>
      </c>
      <c r="O200" s="3">
        <v>0.2111696042</v>
      </c>
      <c r="P200" s="3">
        <v>-3.7893634292</v>
      </c>
      <c r="Q200" s="3">
        <v>0.0</v>
      </c>
      <c r="R200" s="3">
        <v>-7.4065518033</v>
      </c>
      <c r="S200" s="3">
        <v>0.0</v>
      </c>
      <c r="U200" s="3">
        <v>1.0</v>
      </c>
    </row>
    <row r="201">
      <c r="A201" s="36">
        <v>678.0</v>
      </c>
      <c r="B201" s="3" t="s">
        <v>1759</v>
      </c>
      <c r="C201" s="3" t="s">
        <v>2032</v>
      </c>
      <c r="E201" s="3" t="s">
        <v>310</v>
      </c>
      <c r="G201" s="3">
        <v>377.467510157</v>
      </c>
      <c r="H201" s="3">
        <v>33.3017937664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3">
        <v>0.0</v>
      </c>
      <c r="P201" s="3">
        <v>0.0</v>
      </c>
      <c r="Q201" s="3">
        <v>0.0</v>
      </c>
      <c r="R201" s="3">
        <v>-17.659873573</v>
      </c>
      <c r="S201" s="3">
        <v>0.0</v>
      </c>
      <c r="U201" s="3">
        <v>9.0</v>
      </c>
    </row>
    <row r="202">
      <c r="A202" s="36">
        <v>677.0</v>
      </c>
      <c r="B202" s="3" t="s">
        <v>2811</v>
      </c>
      <c r="C202" s="3" t="s">
        <v>2733</v>
      </c>
      <c r="E202" s="3" t="s">
        <v>540</v>
      </c>
      <c r="G202" s="3">
        <v>0.0</v>
      </c>
      <c r="H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  <c r="S202" s="3">
        <v>0.0</v>
      </c>
      <c r="U202" s="3">
        <v>9.0</v>
      </c>
    </row>
    <row r="203">
      <c r="A203" s="36">
        <v>674.0</v>
      </c>
      <c r="B203" s="3" t="s">
        <v>1477</v>
      </c>
      <c r="C203" s="3" t="s">
        <v>1754</v>
      </c>
      <c r="E203" s="3" t="s">
        <v>310</v>
      </c>
      <c r="G203" s="3">
        <v>890.420355051</v>
      </c>
      <c r="H203" s="3">
        <v>38.7244199178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23.0850593907</v>
      </c>
      <c r="Q203" s="3">
        <v>0.8828109382</v>
      </c>
      <c r="R203" s="3">
        <v>-32.1328482618</v>
      </c>
      <c r="S203" s="3">
        <v>0.0</v>
      </c>
      <c r="U203" s="3">
        <v>1.0</v>
      </c>
    </row>
    <row r="204">
      <c r="A204" s="36">
        <v>671.0</v>
      </c>
      <c r="B204" s="3" t="s">
        <v>1097</v>
      </c>
      <c r="C204" s="3" t="s">
        <v>1098</v>
      </c>
      <c r="E204" s="3" t="s">
        <v>540</v>
      </c>
      <c r="G204" s="3">
        <v>0.0</v>
      </c>
      <c r="H204" s="3">
        <v>0.0</v>
      </c>
      <c r="J204" s="3">
        <v>0.0</v>
      </c>
      <c r="K204" s="3">
        <v>0.0</v>
      </c>
      <c r="L204" s="3">
        <v>0.0</v>
      </c>
      <c r="M204" s="3">
        <v>0.0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U204" s="3">
        <v>9.0</v>
      </c>
    </row>
    <row r="205">
      <c r="A205" s="36">
        <v>670.0</v>
      </c>
      <c r="B205" s="3" t="s">
        <v>2812</v>
      </c>
      <c r="C205" s="3" t="s">
        <v>2731</v>
      </c>
      <c r="E205" s="3" t="s">
        <v>226</v>
      </c>
      <c r="G205" s="3">
        <v>1186.37785053</v>
      </c>
      <c r="H205" s="3">
        <v>5.3553367923</v>
      </c>
      <c r="J205" s="3">
        <v>0.0</v>
      </c>
      <c r="K205" s="3">
        <v>0.0</v>
      </c>
      <c r="L205" s="3">
        <v>-111.830887654</v>
      </c>
      <c r="M205" s="3">
        <v>0.0</v>
      </c>
      <c r="N205" s="3">
        <v>135.326388243</v>
      </c>
      <c r="O205" s="3">
        <v>0.4616737763</v>
      </c>
      <c r="P205" s="3">
        <v>190.848098579</v>
      </c>
      <c r="Q205" s="3">
        <v>0.9276195651</v>
      </c>
      <c r="R205" s="3">
        <v>66.2211678764</v>
      </c>
      <c r="S205" s="3">
        <v>0.4937408328</v>
      </c>
      <c r="U205" s="3">
        <v>1.0</v>
      </c>
      <c r="V205" s="3" t="s">
        <v>1609</v>
      </c>
    </row>
    <row r="206">
      <c r="A206" s="36">
        <v>666.0</v>
      </c>
      <c r="B206" s="3" t="s">
        <v>1474</v>
      </c>
      <c r="C206" s="3" t="s">
        <v>2818</v>
      </c>
      <c r="E206" s="5" t="s">
        <v>51</v>
      </c>
      <c r="G206" s="3">
        <v>697.254412576</v>
      </c>
      <c r="H206" s="3">
        <v>1.5117811465</v>
      </c>
      <c r="J206" s="3">
        <v>-3.0587760962</v>
      </c>
      <c r="K206" s="3">
        <v>0.0</v>
      </c>
      <c r="L206" s="3">
        <v>-2.823846858</v>
      </c>
      <c r="M206" s="3">
        <v>0.0</v>
      </c>
      <c r="N206" s="3">
        <v>29.6336060866</v>
      </c>
      <c r="O206" s="3">
        <v>0.041985866</v>
      </c>
      <c r="P206" s="3">
        <v>-2.6575139099</v>
      </c>
      <c r="Q206" s="3">
        <v>0.0</v>
      </c>
      <c r="R206" s="3">
        <v>-4.650464802</v>
      </c>
      <c r="S206" s="3">
        <v>0.0</v>
      </c>
      <c r="U206" s="3">
        <v>1.0</v>
      </c>
      <c r="V206" s="3" t="s">
        <v>1609</v>
      </c>
    </row>
    <row r="207">
      <c r="A207" s="36">
        <v>665.0</v>
      </c>
      <c r="B207" s="3" t="s">
        <v>1472</v>
      </c>
      <c r="C207" s="3" t="s">
        <v>1473</v>
      </c>
      <c r="E207" s="3" t="s">
        <v>210</v>
      </c>
      <c r="G207" s="3">
        <v>1943.53502052</v>
      </c>
      <c r="H207" s="3">
        <v>14.0086752605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  <c r="O207" s="3">
        <v>0.0</v>
      </c>
      <c r="P207" s="3">
        <v>-9.9761457316</v>
      </c>
      <c r="Q207" s="3">
        <v>0.0</v>
      </c>
      <c r="R207" s="3">
        <v>-35.5502298265</v>
      </c>
      <c r="S207" s="3">
        <v>0.0</v>
      </c>
      <c r="U207" s="3">
        <v>9.0</v>
      </c>
    </row>
    <row r="208">
      <c r="A208" s="36">
        <v>664.0</v>
      </c>
      <c r="B208" s="3" t="s">
        <v>1468</v>
      </c>
      <c r="C208" s="3" t="s">
        <v>1469</v>
      </c>
      <c r="E208" s="3" t="s">
        <v>135</v>
      </c>
      <c r="G208" s="3">
        <v>448.031249931</v>
      </c>
      <c r="H208" s="3">
        <v>10.3726641712</v>
      </c>
      <c r="J208" s="3">
        <v>0.0</v>
      </c>
      <c r="K208" s="3">
        <v>0.0</v>
      </c>
      <c r="L208" s="3">
        <v>0.0</v>
      </c>
      <c r="M208" s="3">
        <v>0.0</v>
      </c>
      <c r="N208" s="3">
        <v>6.0456047164</v>
      </c>
      <c r="O208" s="3">
        <v>0.1767374714</v>
      </c>
      <c r="P208" s="3">
        <v>2.5553597029</v>
      </c>
      <c r="Q208" s="3">
        <v>0.0959589236</v>
      </c>
      <c r="R208" s="3">
        <v>-1.5164063419</v>
      </c>
      <c r="S208" s="3">
        <v>0.0</v>
      </c>
      <c r="U208" s="3">
        <v>1.0</v>
      </c>
    </row>
    <row r="209">
      <c r="A209" s="36">
        <v>663.0</v>
      </c>
      <c r="B209" s="3" t="s">
        <v>1464</v>
      </c>
      <c r="C209" s="3" t="s">
        <v>1465</v>
      </c>
      <c r="E209" s="3" t="s">
        <v>310</v>
      </c>
      <c r="G209" s="3">
        <v>625.102313341</v>
      </c>
      <c r="H209" s="52">
        <v>19.7474610357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26.8078558544</v>
      </c>
      <c r="Q209" s="3">
        <v>0.750926739</v>
      </c>
      <c r="R209" s="3">
        <v>10.7036109</v>
      </c>
      <c r="S209" s="3">
        <v>0.6589804634</v>
      </c>
      <c r="U209" s="3">
        <v>1.0</v>
      </c>
    </row>
    <row r="210">
      <c r="A210" s="36">
        <v>662.0</v>
      </c>
      <c r="B210" s="3" t="s">
        <v>1457</v>
      </c>
      <c r="C210" s="3" t="s">
        <v>1458</v>
      </c>
      <c r="E210" s="3" t="s">
        <v>135</v>
      </c>
      <c r="G210" s="3">
        <v>547.380662158</v>
      </c>
      <c r="H210" s="3">
        <v>14.7161649518</v>
      </c>
      <c r="J210" s="3">
        <v>0.0</v>
      </c>
      <c r="K210" s="3">
        <v>0.0</v>
      </c>
      <c r="L210" s="3">
        <v>0.0</v>
      </c>
      <c r="M210" s="3">
        <v>0.0</v>
      </c>
      <c r="N210" s="3">
        <v>3.6973242352</v>
      </c>
      <c r="O210" s="3">
        <v>0.1080772625</v>
      </c>
      <c r="P210" s="3">
        <v>-1.7824186608</v>
      </c>
      <c r="Q210" s="3">
        <v>0.0</v>
      </c>
      <c r="R210" s="3">
        <v>-3.6955951545</v>
      </c>
      <c r="S210" s="3">
        <v>0.0</v>
      </c>
      <c r="U210" s="3">
        <v>1.0</v>
      </c>
    </row>
    <row r="211">
      <c r="A211" s="36">
        <v>659.0</v>
      </c>
      <c r="B211" s="3" t="s">
        <v>1452</v>
      </c>
      <c r="C211" s="3" t="s">
        <v>1453</v>
      </c>
      <c r="E211" s="3" t="s">
        <v>226</v>
      </c>
      <c r="G211" s="3">
        <v>458.319350628</v>
      </c>
      <c r="H211" s="3">
        <v>10.0209142189</v>
      </c>
      <c r="J211" s="3">
        <v>0.0</v>
      </c>
      <c r="K211" s="3">
        <v>0.0</v>
      </c>
      <c r="L211" s="3">
        <v>-7.8928602785</v>
      </c>
      <c r="M211" s="3">
        <v>0.0</v>
      </c>
      <c r="N211" s="3">
        <v>-4.5596604762</v>
      </c>
      <c r="O211" s="3">
        <v>0.0</v>
      </c>
      <c r="P211" s="3">
        <v>-4.535560332</v>
      </c>
      <c r="Q211" s="3">
        <v>0.0</v>
      </c>
      <c r="R211" s="3">
        <v>-10.2170953608</v>
      </c>
      <c r="S211" s="3">
        <v>0.0</v>
      </c>
      <c r="U211" s="3">
        <v>1.0</v>
      </c>
      <c r="V211" s="3" t="s">
        <v>1609</v>
      </c>
    </row>
    <row r="212">
      <c r="A212" s="36">
        <v>657.0</v>
      </c>
      <c r="B212" s="3" t="s">
        <v>2838</v>
      </c>
      <c r="C212" s="3" t="s">
        <v>2723</v>
      </c>
      <c r="E212" s="3" t="s">
        <v>540</v>
      </c>
      <c r="G212" s="3">
        <v>1138.24195135</v>
      </c>
      <c r="H212" s="3">
        <v>25.0961729381</v>
      </c>
      <c r="J212" s="3">
        <v>0.0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-48.5772793102</v>
      </c>
      <c r="S212" s="3">
        <v>0.0</v>
      </c>
      <c r="U212" s="3">
        <v>9.0</v>
      </c>
    </row>
    <row r="213">
      <c r="A213" s="36">
        <v>656.0</v>
      </c>
      <c r="B213" s="3" t="s">
        <v>1386</v>
      </c>
      <c r="C213" s="3" t="s">
        <v>1388</v>
      </c>
      <c r="E213" s="70" t="s">
        <v>1575</v>
      </c>
      <c r="G213" s="3">
        <v>0.0</v>
      </c>
      <c r="H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52">
        <v>0.0</v>
      </c>
      <c r="U213" s="3">
        <v>9.0</v>
      </c>
    </row>
    <row r="214">
      <c r="A214" s="36">
        <v>654.0</v>
      </c>
      <c r="B214" s="3" t="s">
        <v>1278</v>
      </c>
      <c r="C214" s="3" t="s">
        <v>1279</v>
      </c>
      <c r="E214" s="3" t="s">
        <v>210</v>
      </c>
      <c r="G214" s="3">
        <v>0.0</v>
      </c>
      <c r="H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U214" s="3">
        <v>9.0</v>
      </c>
    </row>
    <row r="215">
      <c r="A215" s="36">
        <v>653.0</v>
      </c>
      <c r="B215" s="3" t="s">
        <v>1273</v>
      </c>
      <c r="C215" s="3" t="s">
        <v>1274</v>
      </c>
      <c r="E215" s="3" t="s">
        <v>210</v>
      </c>
      <c r="G215" s="3">
        <v>0.0</v>
      </c>
      <c r="H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U215" s="3">
        <v>9.0</v>
      </c>
    </row>
    <row r="216">
      <c r="A216" s="36">
        <v>652.0</v>
      </c>
      <c r="B216" s="3" t="s">
        <v>2846</v>
      </c>
      <c r="C216" s="3" t="s">
        <v>2703</v>
      </c>
      <c r="E216" s="37" t="s">
        <v>455</v>
      </c>
      <c r="G216" s="3">
        <v>495.309164379</v>
      </c>
      <c r="H216" s="3">
        <v>4.9186235598</v>
      </c>
      <c r="J216" s="3">
        <v>0.0</v>
      </c>
      <c r="K216" s="3">
        <v>0.0</v>
      </c>
      <c r="L216" s="3">
        <v>0.0</v>
      </c>
      <c r="M216" s="3">
        <v>0.0</v>
      </c>
      <c r="N216" s="3">
        <v>18.2228390947</v>
      </c>
      <c r="O216" s="3">
        <v>0.2260783837</v>
      </c>
      <c r="P216" s="3">
        <v>5.5570219554</v>
      </c>
      <c r="Q216" s="3">
        <v>0.0844739635</v>
      </c>
      <c r="R216" s="3">
        <v>-3.7806623471</v>
      </c>
      <c r="S216" s="3">
        <v>0.0</v>
      </c>
      <c r="U216" s="3">
        <v>1.0</v>
      </c>
    </row>
    <row r="217">
      <c r="A217" s="36">
        <v>651.0</v>
      </c>
      <c r="B217" s="3" t="s">
        <v>1261</v>
      </c>
      <c r="C217" s="3" t="s">
        <v>1262</v>
      </c>
      <c r="E217" s="3" t="s">
        <v>135</v>
      </c>
      <c r="G217" s="3">
        <v>524.557575871</v>
      </c>
      <c r="H217" s="52">
        <v>2.195027535</v>
      </c>
      <c r="J217" s="3">
        <v>0.0</v>
      </c>
      <c r="K217" s="3">
        <v>0.0</v>
      </c>
      <c r="L217" s="3">
        <v>0.0</v>
      </c>
      <c r="M217" s="3">
        <v>0.0</v>
      </c>
      <c r="N217" s="3">
        <v>70.4506372098</v>
      </c>
      <c r="O217" s="3">
        <v>0.1705600808</v>
      </c>
      <c r="P217" s="3">
        <v>19.7921922698</v>
      </c>
      <c r="Q217" s="3">
        <v>0.1778390873</v>
      </c>
      <c r="R217" s="3">
        <v>7.9444870089</v>
      </c>
      <c r="S217" s="3">
        <v>0.1612290969</v>
      </c>
      <c r="U217" s="3">
        <v>1.0</v>
      </c>
    </row>
    <row r="218">
      <c r="A218" s="36">
        <v>648.0</v>
      </c>
      <c r="B218" s="3" t="s">
        <v>1257</v>
      </c>
      <c r="C218" s="3" t="s">
        <v>1258</v>
      </c>
      <c r="E218" s="3" t="s">
        <v>135</v>
      </c>
      <c r="G218" s="3">
        <v>685.452340915</v>
      </c>
      <c r="H218" s="3">
        <v>12.9583314854</v>
      </c>
      <c r="J218" s="3">
        <v>0.0</v>
      </c>
      <c r="K218" s="3">
        <v>0.0</v>
      </c>
      <c r="L218" s="3">
        <v>0.0</v>
      </c>
      <c r="M218" s="3">
        <v>0.0</v>
      </c>
      <c r="N218" s="3">
        <v>10.3449520571</v>
      </c>
      <c r="O218" s="3">
        <v>0.1260375826</v>
      </c>
      <c r="P218" s="3">
        <v>1.6447516769</v>
      </c>
      <c r="Q218" s="3">
        <v>0.0672681467</v>
      </c>
      <c r="R218" s="3">
        <v>-3.4179271109</v>
      </c>
      <c r="S218" s="3">
        <v>0.0</v>
      </c>
      <c r="U218" s="3">
        <v>1.0</v>
      </c>
    </row>
    <row r="219">
      <c r="A219" s="36">
        <v>645.0</v>
      </c>
      <c r="B219" s="3" t="s">
        <v>175</v>
      </c>
      <c r="C219" s="3" t="s">
        <v>176</v>
      </c>
      <c r="E219" s="3" t="s">
        <v>310</v>
      </c>
      <c r="G219" s="3">
        <v>306.988592628</v>
      </c>
      <c r="H219" s="52">
        <v>137.811477622</v>
      </c>
      <c r="J219" s="3">
        <v>-2.9461510765</v>
      </c>
      <c r="K219" s="3">
        <v>0.0</v>
      </c>
      <c r="L219" s="3">
        <v>-4.3066765345</v>
      </c>
      <c r="M219" s="3">
        <v>0.0</v>
      </c>
      <c r="N219" s="3">
        <v>-4.138716965</v>
      </c>
      <c r="O219" s="3">
        <v>0.0</v>
      </c>
      <c r="P219" s="3">
        <v>-4.0016013041</v>
      </c>
      <c r="Q219" s="3">
        <v>0.0</v>
      </c>
      <c r="R219" s="3">
        <v>-3.9362864521</v>
      </c>
      <c r="S219" s="3">
        <v>0.0</v>
      </c>
      <c r="U219" s="3">
        <v>9.0</v>
      </c>
    </row>
    <row r="220">
      <c r="A220" s="36">
        <v>644.0</v>
      </c>
      <c r="B220" s="3" t="s">
        <v>2862</v>
      </c>
      <c r="C220" s="3" t="s">
        <v>2702</v>
      </c>
      <c r="E220" s="79" t="s">
        <v>226</v>
      </c>
      <c r="G220" s="3">
        <v>0.0</v>
      </c>
      <c r="H220" s="52">
        <v>0.0</v>
      </c>
      <c r="J220" s="3">
        <v>0.0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3">
        <v>0.0</v>
      </c>
      <c r="R220" s="3">
        <v>0.0</v>
      </c>
      <c r="S220" s="3">
        <v>0.0</v>
      </c>
      <c r="U220" s="3">
        <v>9.0</v>
      </c>
    </row>
    <row r="221">
      <c r="A221" s="36">
        <v>643.0</v>
      </c>
      <c r="B221" s="3" t="s">
        <v>1252</v>
      </c>
      <c r="C221" s="3" t="s">
        <v>1254</v>
      </c>
      <c r="E221" s="3" t="s">
        <v>310</v>
      </c>
      <c r="G221" s="3">
        <v>1124.03608675</v>
      </c>
      <c r="H221" s="52">
        <v>1703.03960342</v>
      </c>
      <c r="J221" s="3">
        <v>0.0</v>
      </c>
      <c r="K221" s="3">
        <v>0.0</v>
      </c>
      <c r="L221" s="3">
        <v>0.0</v>
      </c>
      <c r="M221" s="3">
        <v>0.0</v>
      </c>
      <c r="N221" s="3">
        <v>0.0</v>
      </c>
      <c r="O221" s="3">
        <v>1.91327647895E8</v>
      </c>
      <c r="P221" s="3">
        <v>0.0</v>
      </c>
      <c r="Q221" s="3">
        <v>14.2132783654</v>
      </c>
      <c r="R221" s="3">
        <v>-21.546016159</v>
      </c>
      <c r="S221" s="3">
        <v>0.0</v>
      </c>
      <c r="U221" s="3">
        <v>9.0</v>
      </c>
    </row>
    <row r="222">
      <c r="A222" s="36">
        <v>641.0</v>
      </c>
      <c r="B222" s="3" t="s">
        <v>438</v>
      </c>
      <c r="C222" s="3" t="s">
        <v>441</v>
      </c>
      <c r="E222" s="3" t="s">
        <v>97</v>
      </c>
      <c r="G222" s="3">
        <v>706.524860501</v>
      </c>
      <c r="H222" s="3">
        <v>44.0287573331</v>
      </c>
      <c r="J222" s="3">
        <v>-24.8835689439</v>
      </c>
      <c r="K222" s="3">
        <v>0.0</v>
      </c>
      <c r="L222" s="3">
        <v>17.04462698</v>
      </c>
      <c r="M222" s="3">
        <v>2.1971832863</v>
      </c>
      <c r="N222" s="3">
        <v>57.1331869357</v>
      </c>
      <c r="O222" s="3">
        <v>2.6001907433</v>
      </c>
      <c r="P222" s="3">
        <v>-21.7582712396</v>
      </c>
      <c r="Q222" s="3">
        <v>0.0</v>
      </c>
      <c r="R222" s="3">
        <v>12.9990326288</v>
      </c>
      <c r="S222" s="3">
        <v>1.9800021993</v>
      </c>
      <c r="U222" s="3">
        <v>1.0</v>
      </c>
      <c r="V222" s="3" t="s">
        <v>1609</v>
      </c>
    </row>
    <row r="223">
      <c r="A223" s="36">
        <v>638.0</v>
      </c>
      <c r="B223" s="3" t="s">
        <v>1214</v>
      </c>
      <c r="C223" s="3" t="s">
        <v>1249</v>
      </c>
      <c r="E223" s="3" t="s">
        <v>485</v>
      </c>
      <c r="G223" s="3">
        <v>0.0</v>
      </c>
      <c r="H223" s="3">
        <v>0.0</v>
      </c>
      <c r="J223" s="3">
        <v>0.0</v>
      </c>
      <c r="K223" s="3">
        <v>0.0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U223" s="3">
        <v>9.0</v>
      </c>
    </row>
    <row r="224">
      <c r="A224" s="36">
        <v>635.0</v>
      </c>
      <c r="B224" s="3" t="s">
        <v>1084</v>
      </c>
      <c r="C224" s="3" t="s">
        <v>1085</v>
      </c>
      <c r="E224" s="3" t="s">
        <v>97</v>
      </c>
      <c r="F224" s="3"/>
      <c r="G224" s="3">
        <v>706.588946439</v>
      </c>
      <c r="H224" s="3">
        <v>3.3662844057</v>
      </c>
      <c r="J224" s="3">
        <v>-3.5596627595</v>
      </c>
      <c r="K224" s="3">
        <v>0.0</v>
      </c>
      <c r="L224" s="3">
        <v>-1.8764946068</v>
      </c>
      <c r="M224" s="3">
        <v>0.0</v>
      </c>
      <c r="N224" s="3">
        <v>9.7223143669</v>
      </c>
      <c r="O224" s="3">
        <v>0.0262028354</v>
      </c>
      <c r="P224" s="3">
        <v>1.8438122473</v>
      </c>
      <c r="Q224" s="3">
        <v>0.0185354438</v>
      </c>
      <c r="R224" s="3">
        <v>-2.3706667552</v>
      </c>
      <c r="S224" s="3">
        <v>0.0</v>
      </c>
      <c r="U224" s="3">
        <v>1.0</v>
      </c>
      <c r="V224" s="3" t="s">
        <v>1609</v>
      </c>
    </row>
    <row r="225">
      <c r="A225" s="36">
        <v>634.0</v>
      </c>
      <c r="B225" s="3" t="s">
        <v>2881</v>
      </c>
      <c r="C225" s="3" t="s">
        <v>2698</v>
      </c>
      <c r="E225" s="3" t="s">
        <v>540</v>
      </c>
      <c r="G225" s="3">
        <v>669.36004123</v>
      </c>
      <c r="H225" s="52">
        <v>12.1959945036</v>
      </c>
      <c r="J225" s="3">
        <v>0.0</v>
      </c>
      <c r="K225" s="3">
        <v>0.0</v>
      </c>
      <c r="L225" s="3">
        <v>0.0</v>
      </c>
      <c r="M225" s="3">
        <v>0.0</v>
      </c>
      <c r="N225" s="3">
        <v>0.0</v>
      </c>
      <c r="O225" s="3">
        <v>0.0</v>
      </c>
      <c r="P225" s="3">
        <v>-41.626516996</v>
      </c>
      <c r="Q225" s="3">
        <v>0.0</v>
      </c>
      <c r="R225" s="3">
        <v>-24.4609436586</v>
      </c>
      <c r="S225" s="3">
        <v>0.0</v>
      </c>
      <c r="U225" s="3">
        <v>9.0</v>
      </c>
    </row>
    <row r="226">
      <c r="A226" s="36">
        <v>633.0</v>
      </c>
      <c r="B226" s="3" t="s">
        <v>1080</v>
      </c>
      <c r="C226" s="3" t="s">
        <v>1083</v>
      </c>
      <c r="E226" s="3" t="s">
        <v>135</v>
      </c>
      <c r="G226" s="3">
        <v>867.238534673</v>
      </c>
      <c r="H226" s="3">
        <v>199.821074217</v>
      </c>
      <c r="J226" s="3">
        <v>0.0</v>
      </c>
      <c r="K226" s="3">
        <v>0.0</v>
      </c>
      <c r="L226" s="3">
        <v>0.0</v>
      </c>
      <c r="M226" s="3">
        <v>0.0</v>
      </c>
      <c r="N226" s="3">
        <v>0.0</v>
      </c>
      <c r="O226" s="3">
        <v>0.0</v>
      </c>
      <c r="P226" s="3">
        <v>-15.221977696</v>
      </c>
      <c r="Q226" s="3">
        <v>0.0</v>
      </c>
      <c r="R226" s="3">
        <v>-30.3891227003</v>
      </c>
      <c r="S226" s="3">
        <v>0.0</v>
      </c>
      <c r="U226" s="3">
        <v>9.0</v>
      </c>
    </row>
    <row r="227">
      <c r="A227" s="36">
        <v>632.0</v>
      </c>
      <c r="B227" s="3" t="s">
        <v>1078</v>
      </c>
      <c r="C227" s="3" t="s">
        <v>1079</v>
      </c>
      <c r="E227" s="3" t="s">
        <v>135</v>
      </c>
      <c r="G227" s="3">
        <v>399.998720815</v>
      </c>
      <c r="H227" s="3">
        <v>8.7622224936</v>
      </c>
      <c r="J227" s="3">
        <v>0.0</v>
      </c>
      <c r="K227" s="3">
        <v>0.0</v>
      </c>
      <c r="L227" s="3">
        <v>0.0</v>
      </c>
      <c r="M227" s="3">
        <v>0.0</v>
      </c>
      <c r="N227" s="3">
        <v>2.8209121232</v>
      </c>
      <c r="O227" s="3">
        <v>0.1030245338</v>
      </c>
      <c r="P227" s="3">
        <v>-2.2034515476</v>
      </c>
      <c r="Q227" s="3">
        <v>0.0</v>
      </c>
      <c r="R227" s="3">
        <v>-5.124710846</v>
      </c>
      <c r="S227" s="3">
        <v>0.0</v>
      </c>
      <c r="U227" s="3">
        <v>1.0</v>
      </c>
    </row>
    <row r="228">
      <c r="A228" s="36">
        <v>631.0</v>
      </c>
      <c r="B228" s="3" t="s">
        <v>1069</v>
      </c>
      <c r="C228" s="3" t="s">
        <v>1070</v>
      </c>
      <c r="E228" s="3" t="s">
        <v>1091</v>
      </c>
      <c r="G228" s="3">
        <v>592.816640627</v>
      </c>
      <c r="H228" s="3">
        <v>63.3445487752</v>
      </c>
      <c r="J228" s="3">
        <v>0.0</v>
      </c>
      <c r="K228" s="3">
        <v>0.0</v>
      </c>
      <c r="L228" s="3">
        <v>0.0</v>
      </c>
      <c r="M228" s="3">
        <v>0.0</v>
      </c>
      <c r="N228" s="3">
        <v>-22.1665757107</v>
      </c>
      <c r="O228" s="3">
        <v>0.0</v>
      </c>
      <c r="P228" s="3">
        <v>-18.7323484355</v>
      </c>
      <c r="Q228" s="3">
        <v>0.0</v>
      </c>
      <c r="R228" s="3">
        <v>-20.5299057991</v>
      </c>
      <c r="S228" s="3">
        <v>0.0</v>
      </c>
      <c r="U228" s="3">
        <v>1.0</v>
      </c>
    </row>
    <row r="229">
      <c r="A229" s="36">
        <v>630.0</v>
      </c>
      <c r="B229" s="3" t="s">
        <v>1065</v>
      </c>
      <c r="C229" s="3" t="s">
        <v>1067</v>
      </c>
      <c r="E229" s="3" t="s">
        <v>485</v>
      </c>
      <c r="G229" s="3">
        <v>0.0</v>
      </c>
      <c r="H229" s="3">
        <v>0.0</v>
      </c>
      <c r="J229" s="3">
        <v>0.0</v>
      </c>
      <c r="K229" s="3">
        <v>0.0</v>
      </c>
      <c r="L229" s="3">
        <v>0.0</v>
      </c>
      <c r="M229" s="3">
        <v>0.0</v>
      </c>
      <c r="N229" s="3">
        <v>0.0</v>
      </c>
      <c r="O229" s="3">
        <v>0.0</v>
      </c>
      <c r="P229" s="3">
        <v>0.0</v>
      </c>
      <c r="Q229" s="3">
        <v>0.0</v>
      </c>
      <c r="R229" s="3">
        <v>0.0</v>
      </c>
      <c r="S229" s="3">
        <v>0.0</v>
      </c>
      <c r="U229" s="3">
        <v>9.0</v>
      </c>
    </row>
    <row r="230">
      <c r="A230" s="36">
        <v>629.0</v>
      </c>
      <c r="B230" s="3" t="s">
        <v>1063</v>
      </c>
      <c r="C230" s="3" t="s">
        <v>1064</v>
      </c>
      <c r="E230" s="3" t="s">
        <v>226</v>
      </c>
      <c r="G230" s="3">
        <v>587.414459439</v>
      </c>
      <c r="H230" s="3">
        <v>5.9377402616</v>
      </c>
      <c r="J230" s="3">
        <v>0.0</v>
      </c>
      <c r="K230" s="3">
        <v>0.0</v>
      </c>
      <c r="L230" s="3">
        <v>-6.5957920653</v>
      </c>
      <c r="M230" s="3">
        <v>0.0</v>
      </c>
      <c r="N230" s="3">
        <v>7.305432983</v>
      </c>
      <c r="O230" s="3">
        <v>0.0624744285</v>
      </c>
      <c r="P230" s="3">
        <v>-4.2881235993</v>
      </c>
      <c r="Q230" s="3">
        <v>0.0</v>
      </c>
      <c r="R230" s="3">
        <v>-9.9302617445</v>
      </c>
      <c r="S230" s="52">
        <v>0.0</v>
      </c>
      <c r="U230" s="3">
        <v>1.0</v>
      </c>
      <c r="V230" s="3" t="s">
        <v>1609</v>
      </c>
    </row>
    <row r="231">
      <c r="A231" s="36">
        <v>628.0</v>
      </c>
      <c r="B231" s="3" t="s">
        <v>1059</v>
      </c>
      <c r="C231" s="3" t="s">
        <v>1061</v>
      </c>
      <c r="E231" s="3" t="s">
        <v>135</v>
      </c>
      <c r="G231" s="3">
        <v>428.967892091</v>
      </c>
      <c r="H231" s="3">
        <v>21.7094033739</v>
      </c>
      <c r="J231" s="3">
        <v>0.0</v>
      </c>
      <c r="K231" s="3">
        <v>0.0</v>
      </c>
      <c r="L231" s="3">
        <v>0.0</v>
      </c>
      <c r="M231" s="3">
        <v>0.0</v>
      </c>
      <c r="N231" s="3">
        <v>-2.0164171989</v>
      </c>
      <c r="O231" s="3">
        <v>0.0</v>
      </c>
      <c r="P231" s="3">
        <v>-2.0216624799</v>
      </c>
      <c r="Q231" s="3">
        <v>0.0</v>
      </c>
      <c r="R231" s="3">
        <v>-4.5612499908</v>
      </c>
      <c r="S231" s="52">
        <v>0.0</v>
      </c>
      <c r="U231" s="3">
        <v>9.0</v>
      </c>
    </row>
    <row r="232">
      <c r="A232" s="36">
        <v>626.0</v>
      </c>
      <c r="B232" s="3" t="s">
        <v>1056</v>
      </c>
      <c r="C232" s="3" t="s">
        <v>1057</v>
      </c>
      <c r="E232" s="3" t="s">
        <v>226</v>
      </c>
      <c r="G232" s="3">
        <v>632.291873457</v>
      </c>
      <c r="H232" s="3">
        <v>0.7344021707</v>
      </c>
      <c r="J232" s="3">
        <v>0.0</v>
      </c>
      <c r="K232" s="3">
        <v>0.0</v>
      </c>
      <c r="L232" s="3">
        <v>0.0</v>
      </c>
      <c r="M232" s="52">
        <v>1.82388529508E-13</v>
      </c>
      <c r="N232" s="3">
        <v>301.129261889</v>
      </c>
      <c r="O232" s="3">
        <v>0.2945537648</v>
      </c>
      <c r="P232" s="3">
        <v>170.730065312</v>
      </c>
      <c r="Q232" s="3">
        <v>0.1845498588</v>
      </c>
      <c r="R232" s="3">
        <v>64.9494015043</v>
      </c>
      <c r="S232" s="3">
        <v>0.3651317309</v>
      </c>
      <c r="U232" s="3">
        <v>1.0</v>
      </c>
      <c r="V232" s="3" t="s">
        <v>1609</v>
      </c>
    </row>
    <row r="233">
      <c r="A233" s="36">
        <v>623.0</v>
      </c>
      <c r="B233" s="3" t="s">
        <v>1040</v>
      </c>
      <c r="C233" s="3" t="s">
        <v>1043</v>
      </c>
      <c r="E233" s="3" t="s">
        <v>135</v>
      </c>
      <c r="G233" s="3">
        <v>504.921130077</v>
      </c>
      <c r="H233" s="3">
        <v>18.0580951152</v>
      </c>
      <c r="J233" s="3">
        <v>0.0</v>
      </c>
      <c r="K233" s="3">
        <v>0.0</v>
      </c>
      <c r="L233" s="3">
        <v>0.0</v>
      </c>
      <c r="M233" s="3">
        <v>0.0</v>
      </c>
      <c r="N233" s="3">
        <v>6.3607188875</v>
      </c>
      <c r="O233" s="3">
        <v>0.1455843669</v>
      </c>
      <c r="P233" s="3">
        <v>7.3128074144</v>
      </c>
      <c r="Q233" s="3">
        <v>0.2476939794</v>
      </c>
      <c r="R233" s="3">
        <v>3.1248610625</v>
      </c>
      <c r="S233" s="52">
        <v>0.1723939722</v>
      </c>
      <c r="U233" s="3">
        <v>1.0</v>
      </c>
    </row>
    <row r="234">
      <c r="A234" s="36">
        <v>622.0</v>
      </c>
      <c r="B234" s="3" t="s">
        <v>2438</v>
      </c>
      <c r="C234" s="3" t="s">
        <v>2439</v>
      </c>
      <c r="E234" s="3" t="s">
        <v>310</v>
      </c>
      <c r="G234" s="3">
        <v>564.548081895</v>
      </c>
      <c r="H234" s="3">
        <v>86.5040393666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3">
        <v>11.8868313179</v>
      </c>
      <c r="Q234" s="3">
        <v>1.4480983843</v>
      </c>
      <c r="R234" s="3">
        <v>-9.3644747478</v>
      </c>
      <c r="S234" s="3">
        <v>0.0</v>
      </c>
      <c r="U234" s="3">
        <v>1.0</v>
      </c>
    </row>
    <row r="235">
      <c r="A235" s="36">
        <v>619.0</v>
      </c>
      <c r="B235" s="3" t="s">
        <v>169</v>
      </c>
      <c r="C235" s="3" t="s">
        <v>171</v>
      </c>
      <c r="E235" s="3" t="s">
        <v>1091</v>
      </c>
      <c r="G235" s="3">
        <v>0.0</v>
      </c>
      <c r="H235" s="3">
        <v>0.0</v>
      </c>
      <c r="J235" s="3">
        <v>-149.366460591</v>
      </c>
      <c r="K235" s="3">
        <v>0.0</v>
      </c>
      <c r="L235" s="3">
        <v>-195.318298914</v>
      </c>
      <c r="M235" s="3">
        <v>0.0</v>
      </c>
      <c r="N235" s="3">
        <v>-106.131004565</v>
      </c>
      <c r="O235" s="3">
        <v>0.0</v>
      </c>
      <c r="P235" s="3">
        <v>-111.489295408</v>
      </c>
      <c r="Q235" s="3">
        <v>0.0</v>
      </c>
      <c r="R235" s="3">
        <v>-86.7671361679</v>
      </c>
      <c r="S235" s="3">
        <v>0.0</v>
      </c>
      <c r="U235" s="3">
        <v>9.0</v>
      </c>
    </row>
    <row r="236">
      <c r="A236" s="36">
        <v>616.0</v>
      </c>
      <c r="B236" s="3" t="s">
        <v>1208</v>
      </c>
      <c r="C236" s="3" t="s">
        <v>1209</v>
      </c>
      <c r="E236" s="5" t="s">
        <v>51</v>
      </c>
      <c r="G236" s="3">
        <v>453.405790348</v>
      </c>
      <c r="H236" s="52">
        <v>4.6149831362</v>
      </c>
      <c r="J236" s="3">
        <v>8.4967782549</v>
      </c>
      <c r="K236" s="3">
        <v>0.5351471337</v>
      </c>
      <c r="L236" s="3">
        <v>11.1958428661</v>
      </c>
      <c r="M236" s="3">
        <v>0.236748558</v>
      </c>
      <c r="N236" s="3">
        <v>41.0926251963</v>
      </c>
      <c r="O236" s="3">
        <v>0.6985945791</v>
      </c>
      <c r="P236" s="3">
        <v>28.6722905406</v>
      </c>
      <c r="Q236" s="3">
        <v>0.3389273718</v>
      </c>
      <c r="R236" s="3">
        <v>12.4929142442</v>
      </c>
      <c r="S236" s="3">
        <v>0.4666481547</v>
      </c>
      <c r="U236" s="3">
        <v>1.0</v>
      </c>
      <c r="V236" s="3" t="s">
        <v>1609</v>
      </c>
    </row>
    <row r="237">
      <c r="A237" s="36">
        <v>615.0</v>
      </c>
      <c r="B237" s="3" t="s">
        <v>206</v>
      </c>
      <c r="C237" s="3" t="s">
        <v>208</v>
      </c>
      <c r="E237" s="3" t="s">
        <v>210</v>
      </c>
      <c r="G237" s="3">
        <v>607.514072432</v>
      </c>
      <c r="H237" s="3">
        <v>1.0826433037</v>
      </c>
      <c r="J237" s="3">
        <v>9.662842222</v>
      </c>
      <c r="K237" s="3">
        <v>0.2958996531</v>
      </c>
      <c r="L237" s="3">
        <v>24.8690334154</v>
      </c>
      <c r="M237" s="3">
        <v>0.2474430813</v>
      </c>
      <c r="N237" s="3">
        <v>258.228923247</v>
      </c>
      <c r="O237" s="3">
        <v>0.2482896734</v>
      </c>
      <c r="P237" s="3">
        <v>67.6875336413</v>
      </c>
      <c r="Q237" s="3">
        <v>0.473468387</v>
      </c>
      <c r="R237" s="3">
        <v>19.9724604198</v>
      </c>
      <c r="S237" s="3">
        <v>0.2821069183</v>
      </c>
      <c r="U237" s="3">
        <v>1.0</v>
      </c>
    </row>
    <row r="238">
      <c r="A238" s="36">
        <v>614.0</v>
      </c>
      <c r="B238" s="3" t="s">
        <v>982</v>
      </c>
      <c r="C238" s="3" t="s">
        <v>983</v>
      </c>
      <c r="E238" s="3" t="s">
        <v>135</v>
      </c>
      <c r="G238" s="3">
        <v>0.0</v>
      </c>
      <c r="H238" s="3">
        <v>0.0</v>
      </c>
      <c r="J238" s="3">
        <v>-7.3461495361</v>
      </c>
      <c r="K238" s="3">
        <v>0.0</v>
      </c>
      <c r="L238" s="3">
        <v>-10.0919862876</v>
      </c>
      <c r="M238" s="3">
        <v>0.0</v>
      </c>
      <c r="N238" s="3">
        <v>-4.6243742243</v>
      </c>
      <c r="O238" s="3">
        <v>0.0</v>
      </c>
      <c r="P238" s="3">
        <v>-4.5890295017</v>
      </c>
      <c r="Q238" s="3">
        <v>0.0</v>
      </c>
      <c r="R238" s="3">
        <v>-3.6988504359</v>
      </c>
      <c r="S238" s="3">
        <v>0.0</v>
      </c>
      <c r="U238" s="3">
        <v>9.0</v>
      </c>
    </row>
    <row r="239">
      <c r="A239" s="36">
        <v>613.0</v>
      </c>
      <c r="B239" s="3" t="s">
        <v>978</v>
      </c>
      <c r="C239" s="3" t="s">
        <v>979</v>
      </c>
      <c r="E239" s="3" t="s">
        <v>135</v>
      </c>
      <c r="G239" s="3">
        <v>483.661323634</v>
      </c>
      <c r="H239" s="52">
        <v>27.1</v>
      </c>
      <c r="J239" s="3">
        <v>0.0</v>
      </c>
      <c r="K239" s="3">
        <v>0.0</v>
      </c>
      <c r="L239" s="3">
        <v>0.0</v>
      </c>
      <c r="M239" s="3">
        <v>0.0</v>
      </c>
      <c r="N239" s="3">
        <v>-3.863548617</v>
      </c>
      <c r="O239" s="3">
        <v>0.0</v>
      </c>
      <c r="P239" s="3">
        <v>4.1955656948</v>
      </c>
      <c r="Q239" s="3">
        <v>0.1771024044</v>
      </c>
      <c r="R239" s="3">
        <v>-2.7972610787</v>
      </c>
      <c r="S239" s="3">
        <v>0.0</v>
      </c>
      <c r="U239" s="3">
        <v>1.0</v>
      </c>
    </row>
    <row r="240">
      <c r="A240" s="36">
        <v>612.0</v>
      </c>
      <c r="B240" s="3" t="s">
        <v>307</v>
      </c>
      <c r="C240" s="3" t="s">
        <v>309</v>
      </c>
      <c r="E240" s="3" t="s">
        <v>135</v>
      </c>
      <c r="G240" s="3">
        <v>0.0</v>
      </c>
      <c r="H240" s="52">
        <v>0.0</v>
      </c>
      <c r="J240" s="3">
        <v>-0.2924939072</v>
      </c>
      <c r="K240" s="3">
        <v>0.0</v>
      </c>
      <c r="L240" s="3">
        <v>-0.2951448371</v>
      </c>
      <c r="M240" s="3">
        <v>0.0</v>
      </c>
      <c r="N240" s="3">
        <v>-0.4403657624</v>
      </c>
      <c r="O240" s="3">
        <v>0.0</v>
      </c>
      <c r="P240" s="3">
        <v>-0.2805334015</v>
      </c>
      <c r="Q240" s="3">
        <v>0.0</v>
      </c>
      <c r="R240" s="3">
        <v>-0.4756445971</v>
      </c>
      <c r="S240" s="3">
        <v>0.0</v>
      </c>
      <c r="U240" s="3">
        <v>9.0</v>
      </c>
    </row>
    <row r="241">
      <c r="A241" s="36">
        <v>611.0</v>
      </c>
      <c r="B241" s="3" t="s">
        <v>975</v>
      </c>
      <c r="C241" s="3" t="s">
        <v>976</v>
      </c>
      <c r="E241" s="3" t="s">
        <v>485</v>
      </c>
      <c r="G241" s="3">
        <v>1193.54617182</v>
      </c>
      <c r="H241" s="3">
        <v>33.2149132366</v>
      </c>
      <c r="J241" s="3">
        <v>0.0</v>
      </c>
      <c r="K241" s="3">
        <v>0.0</v>
      </c>
      <c r="L241" s="3">
        <v>0.0</v>
      </c>
      <c r="M241" s="3">
        <v>0.0</v>
      </c>
      <c r="N241" s="3">
        <v>0.0</v>
      </c>
      <c r="O241" s="3">
        <v>0.0</v>
      </c>
      <c r="P241" s="3">
        <v>-8.7237162803</v>
      </c>
      <c r="Q241" s="3">
        <v>0.0</v>
      </c>
      <c r="R241" s="3">
        <v>-12.2089248632</v>
      </c>
      <c r="S241" s="3">
        <v>0.0</v>
      </c>
      <c r="U241" s="3">
        <v>9.0</v>
      </c>
    </row>
    <row r="242">
      <c r="A242" s="36">
        <v>610.0</v>
      </c>
      <c r="B242" s="3" t="s">
        <v>1104</v>
      </c>
      <c r="C242" s="3" t="s">
        <v>1105</v>
      </c>
      <c r="E242" s="3" t="s">
        <v>135</v>
      </c>
      <c r="G242" s="3">
        <v>205.628476268</v>
      </c>
      <c r="H242" s="52">
        <v>7.14E-14</v>
      </c>
      <c r="J242" s="3">
        <v>-1.3927085666</v>
      </c>
      <c r="K242" s="3">
        <v>0.0</v>
      </c>
      <c r="L242" s="3">
        <v>-1.029665943</v>
      </c>
      <c r="M242" s="3">
        <v>0.0</v>
      </c>
      <c r="N242" s="3">
        <v>-0.8064684538</v>
      </c>
      <c r="O242" s="3">
        <v>0.0</v>
      </c>
      <c r="P242" s="3">
        <v>-0.7464909816</v>
      </c>
      <c r="Q242" s="3">
        <v>0.0</v>
      </c>
      <c r="R242" s="3">
        <v>-1.0831529842</v>
      </c>
      <c r="S242" s="3">
        <v>0.0</v>
      </c>
      <c r="U242" s="3">
        <v>9.0</v>
      </c>
    </row>
    <row r="243">
      <c r="A243" s="36">
        <v>609.0</v>
      </c>
      <c r="B243" s="3" t="s">
        <v>971</v>
      </c>
      <c r="C243" s="3" t="s">
        <v>2689</v>
      </c>
      <c r="E243" s="3" t="s">
        <v>210</v>
      </c>
      <c r="G243" s="3">
        <v>1151.30130434</v>
      </c>
      <c r="H243" s="3">
        <v>15.7000355632</v>
      </c>
      <c r="J243" s="3">
        <v>0.0</v>
      </c>
      <c r="K243" s="3">
        <v>0.0</v>
      </c>
      <c r="L243" s="3">
        <v>0.0</v>
      </c>
      <c r="M243" s="3">
        <v>0.0</v>
      </c>
      <c r="N243" s="3">
        <v>0.0</v>
      </c>
      <c r="O243" s="3">
        <v>0.0</v>
      </c>
      <c r="P243" s="3">
        <v>-104.491517603</v>
      </c>
      <c r="Q243" s="3">
        <v>0.0</v>
      </c>
      <c r="R243" s="3">
        <v>-103.39454375</v>
      </c>
      <c r="S243" s="3">
        <v>0.0</v>
      </c>
      <c r="U243" s="3">
        <v>9.0</v>
      </c>
    </row>
    <row r="244">
      <c r="A244" s="36">
        <v>608.0</v>
      </c>
      <c r="B244" s="3" t="s">
        <v>963</v>
      </c>
      <c r="C244" s="3" t="s">
        <v>965</v>
      </c>
      <c r="E244" s="3" t="s">
        <v>210</v>
      </c>
      <c r="G244" s="3">
        <v>594.234379618</v>
      </c>
      <c r="H244" s="3">
        <v>14.3479384186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  <c r="P244" s="3">
        <v>43.231400165</v>
      </c>
      <c r="Q244" s="3">
        <v>1.0584993876</v>
      </c>
      <c r="R244" s="3">
        <v>14.1577214102</v>
      </c>
      <c r="S244" s="3">
        <v>0.3871433032</v>
      </c>
      <c r="U244" s="3">
        <v>1.0</v>
      </c>
    </row>
    <row r="245">
      <c r="A245" s="36">
        <v>607.0</v>
      </c>
      <c r="B245" s="3" t="s">
        <v>960</v>
      </c>
      <c r="C245" s="3" t="s">
        <v>961</v>
      </c>
      <c r="E245" s="3" t="s">
        <v>135</v>
      </c>
      <c r="G245" s="3">
        <v>548.581682576</v>
      </c>
      <c r="H245" s="3">
        <v>29.7026340687</v>
      </c>
      <c r="J245" s="3">
        <v>0.0</v>
      </c>
      <c r="K245" s="3">
        <v>0.0</v>
      </c>
      <c r="L245" s="3">
        <v>0.0</v>
      </c>
      <c r="M245" s="3">
        <v>0.0</v>
      </c>
      <c r="N245" s="3">
        <v>0.0</v>
      </c>
      <c r="O245" s="3">
        <v>0.0</v>
      </c>
      <c r="P245" s="3">
        <v>-3.6635092629</v>
      </c>
      <c r="Q245" s="3">
        <v>0.0</v>
      </c>
      <c r="R245" s="3">
        <v>-8.7345537935</v>
      </c>
      <c r="S245" s="3">
        <v>0.0</v>
      </c>
      <c r="U245" s="3">
        <v>1.0</v>
      </c>
    </row>
    <row r="246">
      <c r="A246" s="36">
        <v>606.0</v>
      </c>
      <c r="B246" s="3" t="s">
        <v>2416</v>
      </c>
      <c r="C246" s="3" t="s">
        <v>2417</v>
      </c>
      <c r="E246" s="3" t="s">
        <v>310</v>
      </c>
      <c r="G246" s="3">
        <v>0.0</v>
      </c>
      <c r="H246" s="3">
        <v>0.0</v>
      </c>
      <c r="J246" s="3">
        <v>0.0</v>
      </c>
      <c r="K246" s="3">
        <v>0.0</v>
      </c>
      <c r="L246" s="3">
        <v>0.0</v>
      </c>
      <c r="M246" s="3">
        <v>0.0</v>
      </c>
      <c r="N246" s="3">
        <v>0.0</v>
      </c>
      <c r="O246" s="3">
        <v>0.0</v>
      </c>
      <c r="P246" s="3">
        <v>-40.5770326507</v>
      </c>
      <c r="Q246" s="3">
        <v>0.0</v>
      </c>
      <c r="R246" s="3">
        <v>-46.2229944035</v>
      </c>
      <c r="S246" s="3">
        <v>0.0</v>
      </c>
      <c r="U246" s="3">
        <v>9.0</v>
      </c>
    </row>
    <row r="247">
      <c r="A247" s="71">
        <v>605.0</v>
      </c>
      <c r="B247" s="3" t="s">
        <v>956</v>
      </c>
      <c r="C247" s="3" t="s">
        <v>958</v>
      </c>
      <c r="E247" s="3" t="s">
        <v>524</v>
      </c>
      <c r="G247" s="3">
        <v>609.605828069</v>
      </c>
      <c r="H247" s="3">
        <v>10.2688757113</v>
      </c>
      <c r="J247" s="3">
        <v>0.0</v>
      </c>
      <c r="K247" s="3">
        <v>0.0</v>
      </c>
      <c r="L247" s="3">
        <v>0.0</v>
      </c>
      <c r="M247" s="3">
        <v>0.0</v>
      </c>
      <c r="N247" s="3">
        <v>13.2401123357</v>
      </c>
      <c r="O247" s="3">
        <v>0.1380069714</v>
      </c>
      <c r="P247" s="3">
        <v>2.1873885399</v>
      </c>
      <c r="Q247" s="3">
        <v>0.0591476436</v>
      </c>
      <c r="R247" s="3">
        <v>-2.4797550961</v>
      </c>
      <c r="S247" s="3">
        <v>0.0</v>
      </c>
      <c r="U247" s="3">
        <v>1.0</v>
      </c>
    </row>
    <row r="248">
      <c r="A248" s="36">
        <v>601.0</v>
      </c>
      <c r="B248" s="3" t="s">
        <v>1199</v>
      </c>
      <c r="C248" s="3" t="s">
        <v>1200</v>
      </c>
      <c r="E248" s="78" t="s">
        <v>455</v>
      </c>
      <c r="G248" s="3">
        <v>0.0</v>
      </c>
      <c r="H248" s="3">
        <v>0.0</v>
      </c>
      <c r="J248" s="3">
        <v>-4.3713055088</v>
      </c>
      <c r="K248" s="3">
        <v>0.0</v>
      </c>
      <c r="L248" s="3">
        <v>-4.3713055088</v>
      </c>
      <c r="M248" s="3">
        <v>0.0</v>
      </c>
      <c r="N248" s="3">
        <v>-4.3713055088</v>
      </c>
      <c r="O248" s="3">
        <v>0.0</v>
      </c>
      <c r="P248" s="3">
        <v>-4.3713055088</v>
      </c>
      <c r="Q248" s="3">
        <v>0.0</v>
      </c>
      <c r="R248" s="3">
        <v>-4.3713055088</v>
      </c>
      <c r="S248" s="3">
        <v>0.0</v>
      </c>
      <c r="U248" s="3">
        <v>9.0</v>
      </c>
    </row>
    <row r="249">
      <c r="A249" s="36">
        <v>600.0</v>
      </c>
      <c r="B249" s="3" t="s">
        <v>954</v>
      </c>
      <c r="C249" s="3" t="s">
        <v>955</v>
      </c>
      <c r="E249" s="3" t="s">
        <v>135</v>
      </c>
      <c r="G249" s="3">
        <v>424.614662707</v>
      </c>
      <c r="H249" s="3">
        <v>7.5295715685</v>
      </c>
      <c r="J249" s="3">
        <v>0.0</v>
      </c>
      <c r="K249" s="3">
        <v>0.0</v>
      </c>
      <c r="L249" s="3">
        <v>0.0</v>
      </c>
      <c r="M249" s="3">
        <v>0.0</v>
      </c>
      <c r="N249" s="3">
        <v>5.7578176908</v>
      </c>
      <c r="O249" s="3">
        <v>0.1127673679</v>
      </c>
      <c r="P249" s="3">
        <v>1.4706750651</v>
      </c>
      <c r="Q249" s="3">
        <v>0.0596107343</v>
      </c>
      <c r="R249" s="3">
        <v>-3.3646068081</v>
      </c>
      <c r="S249" s="3">
        <v>0.0</v>
      </c>
      <c r="U249" s="3">
        <v>1.0</v>
      </c>
    </row>
    <row r="250">
      <c r="A250" s="36">
        <v>597.0</v>
      </c>
      <c r="B250" s="3" t="s">
        <v>952</v>
      </c>
      <c r="C250" s="3" t="s">
        <v>953</v>
      </c>
      <c r="E250" s="3" t="s">
        <v>310</v>
      </c>
      <c r="G250" s="3">
        <v>988.044916878</v>
      </c>
      <c r="H250" s="52">
        <v>220.260634279</v>
      </c>
      <c r="J250" s="3">
        <v>0.0</v>
      </c>
      <c r="K250" s="3">
        <v>0.0</v>
      </c>
      <c r="L250" s="3">
        <v>0.0</v>
      </c>
      <c r="M250" s="3">
        <v>0.0</v>
      </c>
      <c r="N250" s="3">
        <v>0.0</v>
      </c>
      <c r="O250" s="3">
        <v>0.0</v>
      </c>
      <c r="P250" s="3">
        <v>-13.518831284</v>
      </c>
      <c r="Q250" s="3">
        <v>0.0</v>
      </c>
      <c r="R250" s="3">
        <v>-16.2394043135</v>
      </c>
      <c r="S250" s="3">
        <v>0.0</v>
      </c>
      <c r="U250" s="3">
        <v>1.0</v>
      </c>
    </row>
    <row r="251">
      <c r="A251" s="36">
        <v>596.0</v>
      </c>
      <c r="B251" s="3" t="s">
        <v>950</v>
      </c>
      <c r="C251" s="3" t="s">
        <v>951</v>
      </c>
      <c r="E251" s="3" t="s">
        <v>135</v>
      </c>
      <c r="G251" s="3">
        <v>476.407827692</v>
      </c>
      <c r="H251" s="3">
        <v>9.4415829009</v>
      </c>
      <c r="J251" s="3">
        <v>0.0</v>
      </c>
      <c r="K251" s="3">
        <v>0.0</v>
      </c>
      <c r="L251" s="3">
        <v>0.0</v>
      </c>
      <c r="M251" s="3">
        <v>0.0</v>
      </c>
      <c r="N251" s="3">
        <v>17.1239731978</v>
      </c>
      <c r="O251" s="3">
        <v>0.193276498</v>
      </c>
      <c r="P251" s="3">
        <v>12.0048768056</v>
      </c>
      <c r="Q251" s="3">
        <v>0.2819072902</v>
      </c>
      <c r="R251" s="3">
        <v>-8.3529458719</v>
      </c>
      <c r="S251" s="3">
        <v>0.0</v>
      </c>
      <c r="U251" s="3">
        <v>1.0</v>
      </c>
    </row>
    <row r="252">
      <c r="A252" s="36">
        <v>595.0</v>
      </c>
      <c r="B252" s="3" t="s">
        <v>947</v>
      </c>
      <c r="C252" s="3" t="s">
        <v>948</v>
      </c>
      <c r="E252" s="3" t="s">
        <v>56</v>
      </c>
      <c r="G252" s="3">
        <v>729.54508878</v>
      </c>
      <c r="H252" s="3">
        <v>11.0236306484</v>
      </c>
      <c r="J252" s="3">
        <v>0.0</v>
      </c>
      <c r="K252" s="3">
        <v>0.0</v>
      </c>
      <c r="L252" s="3">
        <v>0.0</v>
      </c>
      <c r="M252" s="3">
        <v>0.0</v>
      </c>
      <c r="N252" s="3">
        <v>2210.8486837</v>
      </c>
      <c r="O252" s="3">
        <v>23.3211522247</v>
      </c>
      <c r="P252" s="3">
        <v>1326.39106745</v>
      </c>
      <c r="Q252" s="3">
        <v>32.4195101892</v>
      </c>
      <c r="R252" s="3">
        <v>531.810812896</v>
      </c>
      <c r="S252" s="3">
        <v>22.200808233</v>
      </c>
      <c r="U252" s="3">
        <v>1.0</v>
      </c>
    </row>
    <row r="253">
      <c r="A253" s="36">
        <v>594.0</v>
      </c>
      <c r="B253" s="3" t="s">
        <v>2394</v>
      </c>
      <c r="C253" s="3" t="s">
        <v>2398</v>
      </c>
      <c r="E253" s="3" t="s">
        <v>310</v>
      </c>
      <c r="G253" s="3">
        <v>0.0</v>
      </c>
      <c r="H253" s="3">
        <v>0.0</v>
      </c>
      <c r="J253" s="3">
        <v>0.0</v>
      </c>
      <c r="K253" s="3">
        <v>0.0</v>
      </c>
      <c r="L253" s="3">
        <v>0.0</v>
      </c>
      <c r="M253" s="3">
        <v>0.0</v>
      </c>
      <c r="N253" s="3">
        <v>0.0</v>
      </c>
      <c r="O253" s="52">
        <v>1.57548242525E-9</v>
      </c>
      <c r="P253" s="3">
        <v>-10.4822142389</v>
      </c>
      <c r="Q253" s="3">
        <v>0.0</v>
      </c>
      <c r="R253" s="3">
        <v>-15.8067831391</v>
      </c>
      <c r="S253" s="3">
        <v>0.0</v>
      </c>
      <c r="U253" s="3">
        <v>9.0</v>
      </c>
    </row>
    <row r="254">
      <c r="A254" s="36">
        <v>593.0</v>
      </c>
      <c r="B254" s="3" t="s">
        <v>945</v>
      </c>
      <c r="C254" s="3" t="s">
        <v>946</v>
      </c>
      <c r="E254" s="3" t="s">
        <v>210</v>
      </c>
      <c r="G254" s="3">
        <v>0.0</v>
      </c>
      <c r="H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  <c r="S254" s="3">
        <v>0.0</v>
      </c>
      <c r="U254" s="3">
        <v>9.0</v>
      </c>
    </row>
    <row r="255">
      <c r="A255" s="36">
        <v>592.0</v>
      </c>
      <c r="B255" s="3" t="s">
        <v>943</v>
      </c>
      <c r="C255" s="3" t="s">
        <v>944</v>
      </c>
      <c r="E255" s="3" t="s">
        <v>135</v>
      </c>
      <c r="G255" s="3">
        <v>484.825949735</v>
      </c>
      <c r="H255" s="3">
        <v>2.7483548598</v>
      </c>
      <c r="J255" s="3">
        <v>0.0</v>
      </c>
      <c r="K255" s="3">
        <v>0.0</v>
      </c>
      <c r="L255" s="3">
        <v>0.0</v>
      </c>
      <c r="M255" s="3">
        <v>0.0</v>
      </c>
      <c r="N255" s="3">
        <v>47.5147248232</v>
      </c>
      <c r="O255" s="3">
        <v>0.4272859001</v>
      </c>
      <c r="P255" s="3">
        <v>12.0891963367</v>
      </c>
      <c r="Q255" s="3">
        <v>0.1487697775</v>
      </c>
      <c r="R255" s="3">
        <v>-7.0394984243</v>
      </c>
      <c r="S255" s="3">
        <v>0.0</v>
      </c>
      <c r="U255" s="3">
        <v>1.0</v>
      </c>
    </row>
    <row r="256">
      <c r="A256" s="36">
        <v>591.0</v>
      </c>
      <c r="B256" s="3" t="s">
        <v>941</v>
      </c>
      <c r="C256" s="3" t="s">
        <v>942</v>
      </c>
      <c r="E256" s="3" t="s">
        <v>135</v>
      </c>
      <c r="G256" s="3">
        <v>373.817760907</v>
      </c>
      <c r="H256" s="52">
        <v>2.4000494115</v>
      </c>
      <c r="J256" s="3">
        <v>0.0</v>
      </c>
      <c r="K256" s="3">
        <v>0.0</v>
      </c>
      <c r="L256" s="3">
        <v>0.0</v>
      </c>
      <c r="M256" s="3">
        <v>0.0</v>
      </c>
      <c r="N256" s="3">
        <v>9.3783060164</v>
      </c>
      <c r="O256" s="3">
        <v>0.0787613274</v>
      </c>
      <c r="P256" s="3">
        <v>3.0792317093</v>
      </c>
      <c r="Q256" s="3">
        <v>0.0383487493</v>
      </c>
      <c r="R256" s="3">
        <v>-1.6351114292</v>
      </c>
      <c r="S256" s="3">
        <v>0.0</v>
      </c>
      <c r="U256" s="3">
        <v>1.0</v>
      </c>
    </row>
    <row r="257">
      <c r="A257" s="36">
        <v>590.0</v>
      </c>
      <c r="B257" s="3" t="s">
        <v>939</v>
      </c>
      <c r="C257" s="3" t="s">
        <v>940</v>
      </c>
      <c r="E257" s="3" t="s">
        <v>485</v>
      </c>
      <c r="G257" s="3">
        <v>0.0</v>
      </c>
      <c r="H257" s="3">
        <v>0.0</v>
      </c>
      <c r="J257" s="3">
        <v>0.0</v>
      </c>
      <c r="K257" s="3">
        <v>0.0</v>
      </c>
      <c r="L257" s="3">
        <v>0.0</v>
      </c>
      <c r="M257" s="3">
        <v>0.0</v>
      </c>
      <c r="N257" s="3">
        <v>0.0</v>
      </c>
      <c r="O257" s="3">
        <v>0.0</v>
      </c>
      <c r="P257" s="3">
        <v>0.0</v>
      </c>
      <c r="Q257" s="3">
        <v>0.0</v>
      </c>
      <c r="R257" s="3">
        <v>0.0</v>
      </c>
      <c r="S257" s="3">
        <v>0.0</v>
      </c>
      <c r="U257" s="3">
        <v>9.0</v>
      </c>
    </row>
    <row r="258">
      <c r="A258" s="36">
        <v>589.0</v>
      </c>
      <c r="B258" s="3" t="s">
        <v>937</v>
      </c>
      <c r="C258" s="3" t="s">
        <v>938</v>
      </c>
      <c r="E258" s="3" t="s">
        <v>135</v>
      </c>
      <c r="G258" s="3">
        <v>483.135306934</v>
      </c>
      <c r="H258" s="52">
        <v>4.2317730551</v>
      </c>
      <c r="J258" s="3">
        <v>0.0</v>
      </c>
      <c r="K258" s="3">
        <v>0.0</v>
      </c>
      <c r="L258" s="3">
        <v>0.0</v>
      </c>
      <c r="M258" s="3">
        <v>0.0</v>
      </c>
      <c r="N258" s="3">
        <v>15.2651018671</v>
      </c>
      <c r="O258" s="3">
        <v>0.2148770257</v>
      </c>
      <c r="P258" s="3">
        <v>6.1449528457</v>
      </c>
      <c r="Q258" s="3">
        <v>0.0951469745</v>
      </c>
      <c r="R258" s="3">
        <v>-2.623602289</v>
      </c>
      <c r="S258" s="3">
        <v>0.0</v>
      </c>
      <c r="U258" s="3">
        <v>1.0</v>
      </c>
    </row>
    <row r="259">
      <c r="A259" s="36">
        <v>588.0</v>
      </c>
      <c r="B259" s="3" t="s">
        <v>935</v>
      </c>
      <c r="C259" s="3" t="s">
        <v>936</v>
      </c>
      <c r="E259" s="3" t="s">
        <v>210</v>
      </c>
      <c r="G259" s="3">
        <v>479.19969137</v>
      </c>
      <c r="H259" s="52">
        <v>2.842092333</v>
      </c>
      <c r="J259" s="3">
        <v>-9.8510286134</v>
      </c>
      <c r="K259" s="3">
        <v>0.0</v>
      </c>
      <c r="L259" s="3">
        <v>10.1890265043</v>
      </c>
      <c r="M259" s="3">
        <v>0.112867942</v>
      </c>
      <c r="N259" s="3">
        <v>21.3842008406</v>
      </c>
      <c r="O259" s="3">
        <v>0.127205851</v>
      </c>
      <c r="P259" s="3">
        <v>11.5490041265</v>
      </c>
      <c r="Q259" s="3">
        <v>0.0795845762</v>
      </c>
      <c r="R259" s="3">
        <v>-9.7651623496</v>
      </c>
      <c r="S259" s="3">
        <v>0.0</v>
      </c>
      <c r="U259" s="3">
        <v>1.0</v>
      </c>
      <c r="V259" s="3" t="s">
        <v>1609</v>
      </c>
    </row>
    <row r="260">
      <c r="A260" s="36">
        <v>587.0</v>
      </c>
      <c r="B260" s="3" t="s">
        <v>930</v>
      </c>
      <c r="C260" s="3" t="s">
        <v>931</v>
      </c>
      <c r="E260" s="3" t="s">
        <v>135</v>
      </c>
      <c r="G260" s="3">
        <v>635.474874785</v>
      </c>
      <c r="H260" s="3">
        <v>21.1222082022</v>
      </c>
      <c r="J260" s="3">
        <v>2.3639004277</v>
      </c>
      <c r="K260" s="3">
        <v>0.0844134721</v>
      </c>
      <c r="L260" s="3">
        <v>6.3352596979</v>
      </c>
      <c r="M260" s="3">
        <v>0.1351625703</v>
      </c>
      <c r="N260" s="3">
        <v>7.9612550866</v>
      </c>
      <c r="O260" s="3">
        <v>0.1131787714</v>
      </c>
      <c r="P260" s="3">
        <v>7.0413534235</v>
      </c>
      <c r="Q260" s="3">
        <v>0.0872461856</v>
      </c>
      <c r="R260" s="3">
        <v>2.4879414417</v>
      </c>
      <c r="S260" s="52">
        <v>0.1006443943</v>
      </c>
      <c r="U260" s="3">
        <v>1.0</v>
      </c>
    </row>
    <row r="261">
      <c r="A261" s="36">
        <v>586.0</v>
      </c>
      <c r="B261" s="3" t="s">
        <v>928</v>
      </c>
      <c r="C261" s="3" t="s">
        <v>929</v>
      </c>
      <c r="E261" s="3" t="s">
        <v>135</v>
      </c>
      <c r="G261" s="3">
        <v>401.613740169</v>
      </c>
      <c r="H261" s="52">
        <v>2.5964810931</v>
      </c>
      <c r="J261" s="3">
        <v>0.0</v>
      </c>
      <c r="K261" s="3">
        <v>0.0</v>
      </c>
      <c r="L261" s="3">
        <v>0.0</v>
      </c>
      <c r="M261" s="3">
        <v>0.0</v>
      </c>
      <c r="N261" s="3">
        <v>0.0</v>
      </c>
      <c r="O261" s="3">
        <v>0.2489573591</v>
      </c>
      <c r="P261" s="3">
        <v>11.6131098274</v>
      </c>
      <c r="Q261" s="3">
        <v>0.082609657</v>
      </c>
      <c r="R261" s="3">
        <v>-5.8269920928</v>
      </c>
      <c r="S261" s="3">
        <v>0.0</v>
      </c>
      <c r="U261" s="3">
        <v>1.0</v>
      </c>
    </row>
    <row r="262">
      <c r="A262" s="36">
        <v>585.0</v>
      </c>
      <c r="B262" s="3" t="s">
        <v>926</v>
      </c>
      <c r="C262" s="3" t="s">
        <v>927</v>
      </c>
      <c r="E262" s="3" t="s">
        <v>485</v>
      </c>
      <c r="G262" s="3">
        <v>0.0</v>
      </c>
      <c r="H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0.0</v>
      </c>
      <c r="R262" s="3">
        <v>0.0</v>
      </c>
      <c r="S262" s="3">
        <v>0.0</v>
      </c>
      <c r="U262" s="3">
        <v>9.0</v>
      </c>
    </row>
    <row r="263">
      <c r="A263" s="36">
        <v>584.0</v>
      </c>
      <c r="B263" s="3" t="s">
        <v>924</v>
      </c>
      <c r="C263" s="3" t="s">
        <v>925</v>
      </c>
      <c r="E263" s="3" t="s">
        <v>226</v>
      </c>
      <c r="G263" s="3">
        <v>510.292587015</v>
      </c>
      <c r="H263" s="3">
        <v>11.8526282505</v>
      </c>
      <c r="J263" s="3">
        <v>0.0</v>
      </c>
      <c r="K263" s="3">
        <v>0.0</v>
      </c>
      <c r="L263" s="3">
        <v>-18.2590340456</v>
      </c>
      <c r="M263" s="3">
        <v>0.0</v>
      </c>
      <c r="N263" s="3">
        <v>35.1279926179</v>
      </c>
      <c r="O263" s="3">
        <v>0.3725313232</v>
      </c>
      <c r="P263" s="3">
        <v>16.9466752503</v>
      </c>
      <c r="Q263" s="3">
        <v>0.1794674916</v>
      </c>
      <c r="R263" s="3">
        <v>-3.7151585336</v>
      </c>
      <c r="S263" s="3">
        <v>0.0</v>
      </c>
      <c r="U263" s="3">
        <v>1.0</v>
      </c>
    </row>
    <row r="264">
      <c r="A264" s="36">
        <v>583.0</v>
      </c>
      <c r="B264" s="3" t="s">
        <v>922</v>
      </c>
      <c r="C264" s="3" t="s">
        <v>923</v>
      </c>
      <c r="E264" s="3" t="s">
        <v>135</v>
      </c>
      <c r="G264" s="3">
        <v>364.25214169</v>
      </c>
      <c r="H264" s="3">
        <v>3.5744684402</v>
      </c>
      <c r="J264" s="3">
        <v>0.0</v>
      </c>
      <c r="K264" s="3">
        <v>0.0</v>
      </c>
      <c r="L264" s="3">
        <v>0.0</v>
      </c>
      <c r="M264" s="3">
        <v>0.0</v>
      </c>
      <c r="N264" s="3">
        <v>-5.745050338</v>
      </c>
      <c r="O264" s="3">
        <v>0.0</v>
      </c>
      <c r="P264" s="3">
        <v>12.7925123839</v>
      </c>
      <c r="Q264" s="3">
        <v>0.1121871356</v>
      </c>
      <c r="R264" s="3">
        <v>4.4563935594</v>
      </c>
      <c r="S264" s="3">
        <v>0.1068707845</v>
      </c>
      <c r="U264" s="3">
        <v>1.0</v>
      </c>
    </row>
    <row r="265">
      <c r="A265" s="36">
        <v>582.0</v>
      </c>
      <c r="B265" s="3" t="s">
        <v>920</v>
      </c>
      <c r="C265" s="3" t="s">
        <v>921</v>
      </c>
      <c r="E265" s="3" t="s">
        <v>135</v>
      </c>
      <c r="G265" s="3">
        <v>436.224240245</v>
      </c>
      <c r="H265" s="3">
        <v>4.9786434707</v>
      </c>
      <c r="J265" s="3">
        <v>0.0</v>
      </c>
      <c r="K265" s="3">
        <v>0.0</v>
      </c>
      <c r="L265" s="3">
        <v>0.0</v>
      </c>
      <c r="M265" s="3">
        <v>0.0</v>
      </c>
      <c r="N265" s="3">
        <v>6.1900093837</v>
      </c>
      <c r="O265" s="3">
        <v>0.1343826199</v>
      </c>
      <c r="P265" s="3">
        <v>1.1717622708</v>
      </c>
      <c r="Q265" s="3">
        <v>0.0620762137</v>
      </c>
      <c r="R265" s="3">
        <v>-3.8680556767</v>
      </c>
      <c r="S265" s="3">
        <v>0.0</v>
      </c>
      <c r="U265" s="3">
        <v>1.0</v>
      </c>
    </row>
    <row r="266">
      <c r="A266" s="36">
        <v>581.0</v>
      </c>
      <c r="B266" s="3" t="s">
        <v>2384</v>
      </c>
      <c r="C266" s="3" t="s">
        <v>2385</v>
      </c>
      <c r="E266" s="3" t="s">
        <v>310</v>
      </c>
      <c r="G266" s="3">
        <v>413.88315228</v>
      </c>
      <c r="H266" s="3">
        <v>49.2612382249</v>
      </c>
      <c r="J266" s="3">
        <v>-1.5311008437</v>
      </c>
      <c r="K266" s="3">
        <v>0.0</v>
      </c>
      <c r="L266" s="3">
        <v>-1.6484313801</v>
      </c>
      <c r="M266" s="3">
        <v>0.0</v>
      </c>
      <c r="N266" s="3">
        <v>-2.0621372772</v>
      </c>
      <c r="O266" s="3">
        <v>0.0</v>
      </c>
      <c r="P266" s="3">
        <v>-1.1184008665</v>
      </c>
      <c r="Q266" s="3">
        <v>0.0</v>
      </c>
      <c r="R266" s="3">
        <v>-29.4008578944</v>
      </c>
      <c r="S266" s="3">
        <v>0.0</v>
      </c>
      <c r="U266" s="3">
        <v>9.0</v>
      </c>
    </row>
    <row r="267">
      <c r="A267" s="36">
        <v>580.0</v>
      </c>
      <c r="B267" s="3" t="s">
        <v>918</v>
      </c>
      <c r="C267" s="3" t="s">
        <v>919</v>
      </c>
      <c r="E267" s="3" t="s">
        <v>135</v>
      </c>
      <c r="G267" s="3">
        <v>874.814862517</v>
      </c>
      <c r="H267" s="3">
        <v>6.7259112826</v>
      </c>
      <c r="J267" s="3">
        <v>0.0</v>
      </c>
      <c r="K267" s="3">
        <v>0.0</v>
      </c>
      <c r="L267" s="3">
        <v>0.0</v>
      </c>
      <c r="M267" s="3">
        <v>0.0</v>
      </c>
      <c r="N267" s="3">
        <v>26.8960858732</v>
      </c>
      <c r="O267" s="3">
        <v>0.322738769</v>
      </c>
      <c r="P267" s="3">
        <v>8.9395615064</v>
      </c>
      <c r="Q267" s="3">
        <v>0.1636750693</v>
      </c>
      <c r="R267" s="3">
        <v>-10.0746682325</v>
      </c>
      <c r="S267" s="3">
        <v>0.0</v>
      </c>
      <c r="U267" s="3">
        <v>1.0</v>
      </c>
    </row>
    <row r="268">
      <c r="A268" s="36">
        <v>579.0</v>
      </c>
      <c r="B268" s="3" t="s">
        <v>916</v>
      </c>
      <c r="C268" s="3" t="s">
        <v>917</v>
      </c>
      <c r="E268" s="3" t="s">
        <v>485</v>
      </c>
      <c r="G268" s="3">
        <v>0.0</v>
      </c>
      <c r="H268" s="3">
        <v>0.0</v>
      </c>
      <c r="J268" s="3">
        <v>0.0</v>
      </c>
      <c r="K268" s="3">
        <v>0.0</v>
      </c>
      <c r="L268" s="3">
        <v>0.0</v>
      </c>
      <c r="M268" s="3">
        <v>0.0</v>
      </c>
      <c r="N268" s="3">
        <v>0.0</v>
      </c>
      <c r="O268" s="3">
        <v>0.0</v>
      </c>
      <c r="P268" s="3">
        <v>0.0</v>
      </c>
      <c r="Q268" s="3">
        <v>0.0</v>
      </c>
      <c r="R268" s="3">
        <v>0.0</v>
      </c>
      <c r="S268" s="3">
        <v>0.0</v>
      </c>
      <c r="U268" s="3">
        <v>9.0</v>
      </c>
    </row>
    <row r="269">
      <c r="A269" s="36">
        <v>578.0</v>
      </c>
      <c r="B269" s="3" t="s">
        <v>335</v>
      </c>
      <c r="C269" s="3" t="s">
        <v>336</v>
      </c>
      <c r="E269" s="3" t="s">
        <v>135</v>
      </c>
      <c r="G269" s="3">
        <v>683.056756463</v>
      </c>
      <c r="H269" s="3">
        <v>33.7046985505</v>
      </c>
      <c r="J269" s="3">
        <v>-0.9384838085</v>
      </c>
      <c r="K269" s="3">
        <v>0.0</v>
      </c>
      <c r="L269" s="3">
        <v>1.5170781859</v>
      </c>
      <c r="M269" s="3">
        <v>0.1240681967</v>
      </c>
      <c r="N269" s="3">
        <v>1.3002612626</v>
      </c>
      <c r="O269" s="3">
        <v>0.0501521223</v>
      </c>
      <c r="P269" s="3">
        <v>-1.3531220676</v>
      </c>
      <c r="Q269" s="3">
        <v>0.0</v>
      </c>
      <c r="R269" s="3">
        <v>-0.9521993359</v>
      </c>
      <c r="S269" s="3">
        <v>0.0</v>
      </c>
      <c r="U269" s="3">
        <v>1.0</v>
      </c>
    </row>
    <row r="270">
      <c r="A270" s="36">
        <v>576.0</v>
      </c>
      <c r="B270" s="3" t="s">
        <v>912</v>
      </c>
      <c r="C270" s="3" t="s">
        <v>913</v>
      </c>
      <c r="E270" s="70" t="s">
        <v>1575</v>
      </c>
      <c r="G270" s="3">
        <v>0.0</v>
      </c>
      <c r="H270" s="3">
        <v>0.0</v>
      </c>
      <c r="J270" s="3">
        <v>0.0</v>
      </c>
      <c r="K270" s="3">
        <v>0.0</v>
      </c>
      <c r="L270" s="3">
        <v>0.0</v>
      </c>
      <c r="M270" s="3">
        <v>0.0</v>
      </c>
      <c r="N270" s="3">
        <v>0.0</v>
      </c>
      <c r="O270" s="3">
        <v>0.0</v>
      </c>
      <c r="P270" s="3">
        <v>0.0</v>
      </c>
      <c r="Q270" s="3">
        <v>0.0</v>
      </c>
      <c r="R270" s="3">
        <v>0.0</v>
      </c>
      <c r="S270" s="3">
        <v>0.0</v>
      </c>
      <c r="U270" s="3">
        <v>9.0</v>
      </c>
    </row>
    <row r="271">
      <c r="A271" s="36">
        <v>575.0</v>
      </c>
      <c r="B271" s="3" t="s">
        <v>910</v>
      </c>
      <c r="C271" s="3" t="s">
        <v>911</v>
      </c>
      <c r="E271" s="3" t="s">
        <v>135</v>
      </c>
      <c r="G271" s="3">
        <v>542.694888911</v>
      </c>
      <c r="H271" s="3">
        <v>10.5970330762</v>
      </c>
      <c r="J271" s="3">
        <v>0.0</v>
      </c>
      <c r="K271" s="3">
        <v>0.0</v>
      </c>
      <c r="L271" s="3">
        <v>0.0</v>
      </c>
      <c r="M271" s="3">
        <v>0.0</v>
      </c>
      <c r="N271" s="3">
        <v>7.5326855573</v>
      </c>
      <c r="O271" s="3">
        <v>0.1337096746</v>
      </c>
      <c r="P271" s="3">
        <v>1.6430715901</v>
      </c>
      <c r="Q271" s="3">
        <v>0.0557119637</v>
      </c>
      <c r="R271" s="3">
        <v>-1.3023570817</v>
      </c>
      <c r="S271" s="3">
        <v>0.0</v>
      </c>
      <c r="U271" s="3">
        <v>1.0</v>
      </c>
    </row>
    <row r="272">
      <c r="A272" s="36">
        <v>572.0</v>
      </c>
      <c r="B272" s="3" t="s">
        <v>908</v>
      </c>
      <c r="C272" s="3" t="s">
        <v>909</v>
      </c>
      <c r="E272" s="3" t="s">
        <v>135</v>
      </c>
      <c r="G272" s="3">
        <v>410.639840411</v>
      </c>
      <c r="H272" s="3">
        <v>9.7348422426</v>
      </c>
      <c r="J272" s="3">
        <v>0.0</v>
      </c>
      <c r="K272" s="3">
        <v>0.0</v>
      </c>
      <c r="L272" s="3">
        <v>0.0</v>
      </c>
      <c r="M272" s="3">
        <v>0.0</v>
      </c>
      <c r="N272" s="3">
        <v>6.631172888</v>
      </c>
      <c r="O272" s="3">
        <v>0.1429212631</v>
      </c>
      <c r="P272" s="3">
        <v>10.4765263955</v>
      </c>
      <c r="Q272" s="3">
        <v>0.2576651781</v>
      </c>
      <c r="R272" s="3">
        <v>3.9325931465</v>
      </c>
      <c r="S272" s="52">
        <v>0.1906394625</v>
      </c>
      <c r="U272" s="3">
        <v>1.0</v>
      </c>
    </row>
    <row r="273">
      <c r="A273" s="36">
        <v>567.0</v>
      </c>
      <c r="B273" s="3" t="s">
        <v>905</v>
      </c>
      <c r="C273" s="3" t="s">
        <v>906</v>
      </c>
      <c r="E273" s="3" t="s">
        <v>540</v>
      </c>
      <c r="G273" s="3">
        <v>1203.60201807</v>
      </c>
      <c r="H273" s="3">
        <v>653.562599175</v>
      </c>
      <c r="J273" s="3">
        <v>0.0</v>
      </c>
      <c r="K273" s="3">
        <v>0.0</v>
      </c>
      <c r="L273" s="3">
        <v>0.0</v>
      </c>
      <c r="M273" s="3">
        <v>0.0</v>
      </c>
      <c r="N273" s="3">
        <v>0.0</v>
      </c>
      <c r="O273" s="3">
        <v>0.0</v>
      </c>
      <c r="P273" s="3">
        <v>-54.7450902588</v>
      </c>
      <c r="Q273" s="3">
        <v>0.0</v>
      </c>
      <c r="R273" s="3">
        <v>80.457982514</v>
      </c>
      <c r="S273" s="3">
        <v>17.2944274361</v>
      </c>
      <c r="U273" s="3">
        <v>9.0</v>
      </c>
    </row>
    <row r="274">
      <c r="A274" s="36">
        <v>566.0</v>
      </c>
      <c r="B274" s="3" t="s">
        <v>2997</v>
      </c>
      <c r="C274" s="3" t="s">
        <v>2997</v>
      </c>
      <c r="E274" s="3" t="s">
        <v>614</v>
      </c>
      <c r="G274" s="3">
        <v>0.0</v>
      </c>
      <c r="H274" s="3">
        <v>0.0</v>
      </c>
      <c r="J274" s="3">
        <v>0.0</v>
      </c>
      <c r="K274" s="3">
        <v>0.0</v>
      </c>
      <c r="L274" s="3">
        <v>0.0</v>
      </c>
      <c r="M274" s="3">
        <v>0.0</v>
      </c>
      <c r="N274" s="3">
        <v>0.0</v>
      </c>
      <c r="O274" s="3">
        <v>0.0</v>
      </c>
      <c r="P274" s="3">
        <v>0.0</v>
      </c>
      <c r="Q274" s="3">
        <v>0.0</v>
      </c>
      <c r="R274" s="3">
        <v>0.0</v>
      </c>
      <c r="S274" s="3">
        <v>0.0</v>
      </c>
      <c r="U274" s="3">
        <v>9.0</v>
      </c>
    </row>
    <row r="275">
      <c r="A275" s="36">
        <v>565.0</v>
      </c>
      <c r="B275" s="3" t="s">
        <v>901</v>
      </c>
      <c r="C275" s="3" t="s">
        <v>902</v>
      </c>
      <c r="E275" s="3" t="s">
        <v>135</v>
      </c>
      <c r="G275" s="3">
        <v>386.605663308</v>
      </c>
      <c r="H275" s="3">
        <v>7.7226659414</v>
      </c>
      <c r="J275" s="3">
        <v>0.0</v>
      </c>
      <c r="K275" s="3">
        <v>0.0</v>
      </c>
      <c r="L275" s="3">
        <v>0.0</v>
      </c>
      <c r="M275" s="3">
        <v>0.0</v>
      </c>
      <c r="N275" s="3">
        <v>7.67339084</v>
      </c>
      <c r="O275" s="3">
        <v>0.1843328639</v>
      </c>
      <c r="P275" s="3">
        <v>3.24384679</v>
      </c>
      <c r="Q275" s="3">
        <v>0.1224354345</v>
      </c>
      <c r="R275" s="3">
        <v>-3.0841563411</v>
      </c>
      <c r="S275" s="3">
        <v>0.0</v>
      </c>
      <c r="U275" s="3">
        <v>1.0</v>
      </c>
    </row>
    <row r="276">
      <c r="A276" s="36">
        <v>561.0</v>
      </c>
      <c r="B276" s="3" t="s">
        <v>898</v>
      </c>
      <c r="C276" s="3" t="s">
        <v>899</v>
      </c>
      <c r="E276" s="3" t="s">
        <v>135</v>
      </c>
      <c r="G276" s="3">
        <v>400.023360534</v>
      </c>
      <c r="H276" s="3">
        <v>2.2276017276</v>
      </c>
      <c r="J276" s="3">
        <v>0.0</v>
      </c>
      <c r="K276" s="3">
        <v>0.0</v>
      </c>
      <c r="L276" s="3">
        <v>0.0</v>
      </c>
      <c r="M276" s="3">
        <v>0.0</v>
      </c>
      <c r="N276" s="3">
        <v>47.3631770843</v>
      </c>
      <c r="O276" s="3">
        <v>0.2875425479</v>
      </c>
      <c r="P276" s="3">
        <v>24.1484451025</v>
      </c>
      <c r="Q276" s="3">
        <v>0.1628369482</v>
      </c>
      <c r="R276" s="3">
        <v>10.3174639456</v>
      </c>
      <c r="S276" s="3">
        <v>0.2118222007</v>
      </c>
      <c r="U276" s="3">
        <v>1.0</v>
      </c>
    </row>
    <row r="277">
      <c r="A277" s="36">
        <v>560.0</v>
      </c>
      <c r="B277" s="3" t="s">
        <v>2948</v>
      </c>
      <c r="C277" s="3" t="s">
        <v>2623</v>
      </c>
      <c r="E277" s="3" t="s">
        <v>97</v>
      </c>
      <c r="G277" s="3">
        <v>639.219346788</v>
      </c>
      <c r="H277" s="3">
        <v>2.408785631</v>
      </c>
      <c r="J277" s="3">
        <v>-11.7914999944</v>
      </c>
      <c r="K277" s="3">
        <v>0.0</v>
      </c>
      <c r="L277" s="3">
        <v>-10.5552570584</v>
      </c>
      <c r="M277" s="3">
        <v>0.0</v>
      </c>
      <c r="N277" s="3">
        <v>48.5171339346</v>
      </c>
      <c r="O277" s="3">
        <v>0.1371274369</v>
      </c>
      <c r="P277" s="3">
        <v>15.6855338524</v>
      </c>
      <c r="Q277" s="3">
        <v>0.1321700328</v>
      </c>
      <c r="R277" s="3">
        <v>-12.7032013782</v>
      </c>
      <c r="S277" s="3">
        <v>0.0</v>
      </c>
      <c r="U277" s="3">
        <v>1.0</v>
      </c>
      <c r="V277" s="3" t="s">
        <v>1609</v>
      </c>
    </row>
    <row r="278">
      <c r="A278" s="36">
        <v>558.0</v>
      </c>
      <c r="B278" s="3" t="s">
        <v>42</v>
      </c>
      <c r="C278" s="3" t="s">
        <v>43</v>
      </c>
      <c r="E278" s="3" t="s">
        <v>44</v>
      </c>
      <c r="G278" s="3">
        <v>719.638301217</v>
      </c>
      <c r="H278" s="3">
        <v>47.3793887911</v>
      </c>
      <c r="J278" s="3">
        <v>0.0</v>
      </c>
      <c r="K278" s="3">
        <v>0.0</v>
      </c>
      <c r="L278" s="3">
        <v>224.009228263</v>
      </c>
      <c r="M278" s="3">
        <v>11.2301373088</v>
      </c>
      <c r="N278" s="3">
        <v>122.294993655</v>
      </c>
      <c r="O278" s="3">
        <v>7.8683020162</v>
      </c>
      <c r="P278" s="3">
        <v>158.594895483</v>
      </c>
      <c r="Q278" s="3">
        <v>11.0945628225</v>
      </c>
      <c r="R278" s="3">
        <v>96.0522860104</v>
      </c>
      <c r="S278" s="3">
        <v>15.3376902954</v>
      </c>
      <c r="U278" s="3">
        <v>1.0</v>
      </c>
    </row>
    <row r="279">
      <c r="A279" s="36">
        <v>557.0</v>
      </c>
      <c r="B279" s="3" t="s">
        <v>895</v>
      </c>
      <c r="C279" s="3" t="s">
        <v>896</v>
      </c>
      <c r="E279" s="3" t="s">
        <v>310</v>
      </c>
      <c r="G279" s="3">
        <v>509.598153646</v>
      </c>
      <c r="H279" s="3">
        <v>17.8591863687</v>
      </c>
      <c r="J279" s="3">
        <v>0.0</v>
      </c>
      <c r="K279" s="3">
        <v>0.0</v>
      </c>
      <c r="L279" s="3">
        <v>0.0</v>
      </c>
      <c r="M279" s="3">
        <v>0.0</v>
      </c>
      <c r="N279" s="3">
        <v>0.0</v>
      </c>
      <c r="O279" s="3">
        <v>0.0</v>
      </c>
      <c r="P279" s="3">
        <v>0.0</v>
      </c>
      <c r="Q279" s="3">
        <v>0.0</v>
      </c>
      <c r="R279" s="3">
        <v>3.2490313052</v>
      </c>
      <c r="S279" s="3">
        <v>0.1852477091</v>
      </c>
      <c r="U279" s="3">
        <v>1.0</v>
      </c>
    </row>
    <row r="280">
      <c r="A280" s="36">
        <v>556.0</v>
      </c>
      <c r="B280" s="3" t="s">
        <v>893</v>
      </c>
      <c r="C280" s="3" t="s">
        <v>894</v>
      </c>
      <c r="E280" s="3" t="s">
        <v>135</v>
      </c>
      <c r="G280" s="3">
        <v>470.995287454</v>
      </c>
      <c r="H280" s="3">
        <v>5.5392177219</v>
      </c>
      <c r="J280" s="3">
        <v>0.0</v>
      </c>
      <c r="K280" s="3">
        <v>0.0</v>
      </c>
      <c r="L280" s="3">
        <v>0.0</v>
      </c>
      <c r="M280" s="3">
        <v>0.0</v>
      </c>
      <c r="N280" s="3">
        <v>18.5021348968</v>
      </c>
      <c r="O280" s="3">
        <v>0.2999011112</v>
      </c>
      <c r="P280" s="3">
        <v>14.5047587042</v>
      </c>
      <c r="Q280" s="3">
        <v>0.3168338547</v>
      </c>
      <c r="R280" s="3">
        <v>8.0361168288</v>
      </c>
      <c r="S280" s="3">
        <v>0.0923534511</v>
      </c>
      <c r="U280" s="3">
        <v>1.0</v>
      </c>
    </row>
    <row r="281">
      <c r="A281" s="36">
        <v>555.0</v>
      </c>
      <c r="B281" s="3" t="s">
        <v>891</v>
      </c>
      <c r="C281" s="3" t="s">
        <v>892</v>
      </c>
      <c r="E281" s="3" t="s">
        <v>135</v>
      </c>
      <c r="G281" s="3">
        <v>559.478526729</v>
      </c>
      <c r="H281" s="3">
        <v>7.3660552364</v>
      </c>
      <c r="J281" s="3">
        <v>-0.5254760864</v>
      </c>
      <c r="K281" s="3">
        <v>0.0</v>
      </c>
      <c r="L281" s="3">
        <v>0.7240038805</v>
      </c>
      <c r="M281" s="3">
        <v>0.0389137247</v>
      </c>
      <c r="N281" s="3">
        <v>6.187559727</v>
      </c>
      <c r="O281" s="3">
        <v>0.0760930035</v>
      </c>
      <c r="P281" s="3">
        <v>1.4064079535</v>
      </c>
      <c r="Q281" s="3">
        <v>0.0439626855</v>
      </c>
      <c r="R281" s="3">
        <v>-0.6394502184</v>
      </c>
      <c r="S281" s="3">
        <v>0.0</v>
      </c>
      <c r="U281" s="3">
        <v>1.0</v>
      </c>
    </row>
    <row r="282">
      <c r="A282" s="36">
        <v>554.0</v>
      </c>
      <c r="B282" s="3" t="s">
        <v>889</v>
      </c>
      <c r="C282" s="3" t="s">
        <v>890</v>
      </c>
      <c r="E282" s="3" t="s">
        <v>135</v>
      </c>
      <c r="G282" s="3">
        <v>389.761248993</v>
      </c>
      <c r="H282" s="3">
        <v>9.1408714012</v>
      </c>
      <c r="J282" s="3">
        <v>0.0</v>
      </c>
      <c r="K282" s="3">
        <v>0.0</v>
      </c>
      <c r="L282" s="3">
        <v>0.0</v>
      </c>
      <c r="M282" s="3">
        <v>0.0</v>
      </c>
      <c r="N282" s="3">
        <v>2.3401429453</v>
      </c>
      <c r="O282" s="3">
        <v>0.0447128743</v>
      </c>
      <c r="P282" s="3">
        <v>0.7347364486</v>
      </c>
      <c r="Q282" s="3">
        <v>0.0521884059</v>
      </c>
      <c r="R282" s="3">
        <v>-1.0677918524</v>
      </c>
      <c r="S282" s="3">
        <v>0.0</v>
      </c>
      <c r="U282" s="3">
        <v>1.0</v>
      </c>
    </row>
    <row r="283">
      <c r="A283" s="36">
        <v>552.0</v>
      </c>
      <c r="B283" s="3" t="s">
        <v>886</v>
      </c>
      <c r="C283" s="3" t="s">
        <v>887</v>
      </c>
      <c r="E283" s="3" t="s">
        <v>135</v>
      </c>
      <c r="G283" s="3">
        <v>541.352944642</v>
      </c>
      <c r="H283" s="52">
        <v>27.4</v>
      </c>
      <c r="J283" s="3">
        <v>0.0</v>
      </c>
      <c r="K283" s="3">
        <v>0.0</v>
      </c>
      <c r="L283" s="3">
        <v>0.0</v>
      </c>
      <c r="M283" s="3">
        <v>0.0</v>
      </c>
      <c r="N283" s="3">
        <v>5.2674146033</v>
      </c>
      <c r="O283" s="3">
        <v>0.3916251198</v>
      </c>
      <c r="P283" s="3">
        <v>-4.1768690292</v>
      </c>
      <c r="Q283" s="3">
        <v>0.0</v>
      </c>
      <c r="R283" s="3">
        <v>-5.7837661508</v>
      </c>
      <c r="S283" s="3">
        <v>0.0</v>
      </c>
      <c r="U283" s="3">
        <v>1.0</v>
      </c>
    </row>
    <row r="284">
      <c r="A284" s="36">
        <v>551.0</v>
      </c>
      <c r="B284" s="3" t="s">
        <v>148</v>
      </c>
      <c r="C284" s="3" t="s">
        <v>150</v>
      </c>
      <c r="E284" s="3" t="s">
        <v>135</v>
      </c>
      <c r="G284" s="3">
        <v>227.082312504</v>
      </c>
      <c r="H284" s="52">
        <v>71.566149421</v>
      </c>
      <c r="J284" s="3">
        <v>0.0</v>
      </c>
      <c r="K284" s="3">
        <v>1.23041896616E9</v>
      </c>
      <c r="L284" s="3">
        <v>-1.0241542952</v>
      </c>
      <c r="M284" s="3">
        <v>0.0</v>
      </c>
      <c r="N284" s="3">
        <v>-0.6959902574</v>
      </c>
      <c r="O284" s="3">
        <v>0.0</v>
      </c>
      <c r="P284" s="3">
        <v>-0.9253695857</v>
      </c>
      <c r="Q284" s="3">
        <v>0.0</v>
      </c>
      <c r="R284" s="3">
        <v>-1.6739044259</v>
      </c>
      <c r="S284" s="3">
        <v>0.0</v>
      </c>
      <c r="U284" s="3">
        <v>9.0</v>
      </c>
    </row>
    <row r="285">
      <c r="A285" s="36">
        <v>550.0</v>
      </c>
      <c r="B285" s="3" t="s">
        <v>882</v>
      </c>
      <c r="C285" s="3" t="s">
        <v>883</v>
      </c>
      <c r="E285" s="3" t="s">
        <v>135</v>
      </c>
      <c r="G285" s="3">
        <v>1726.03817619</v>
      </c>
      <c r="H285" s="3">
        <v>71.2171915336</v>
      </c>
      <c r="J285" s="3">
        <v>-1.6720764779</v>
      </c>
      <c r="K285" s="3">
        <v>0.0</v>
      </c>
      <c r="L285" s="3">
        <v>-1.9321580829</v>
      </c>
      <c r="M285" s="3">
        <v>0.0</v>
      </c>
      <c r="N285" s="3">
        <v>-1.7088241599</v>
      </c>
      <c r="O285" s="3">
        <v>0.0</v>
      </c>
      <c r="P285" s="3">
        <v>-2.2408399919</v>
      </c>
      <c r="Q285" s="3">
        <v>0.0</v>
      </c>
      <c r="R285" s="3">
        <v>1.9772586867</v>
      </c>
      <c r="S285" s="52">
        <v>0.0860176304</v>
      </c>
      <c r="U285" s="3">
        <v>9.0</v>
      </c>
    </row>
    <row r="286">
      <c r="A286" s="36">
        <v>549.0</v>
      </c>
      <c r="B286" s="3" t="s">
        <v>880</v>
      </c>
      <c r="C286" s="3" t="s">
        <v>881</v>
      </c>
      <c r="E286" s="3" t="s">
        <v>135</v>
      </c>
      <c r="G286" s="3">
        <v>427.192035314</v>
      </c>
      <c r="H286" s="3">
        <v>15.2785930362</v>
      </c>
      <c r="J286" s="3">
        <v>0.0</v>
      </c>
      <c r="K286" s="3">
        <v>0.0</v>
      </c>
      <c r="L286" s="3">
        <v>0.0</v>
      </c>
      <c r="M286" s="3">
        <v>0.0</v>
      </c>
      <c r="N286" s="3">
        <v>2.3429068535</v>
      </c>
      <c r="O286" s="3">
        <v>0.0996782695</v>
      </c>
      <c r="P286" s="3">
        <v>-2.0383530399</v>
      </c>
      <c r="Q286" s="3">
        <v>0.0</v>
      </c>
      <c r="R286" s="3">
        <v>-2.7117919165</v>
      </c>
      <c r="S286" s="3">
        <v>0.0</v>
      </c>
      <c r="U286" s="3">
        <v>1.0</v>
      </c>
    </row>
    <row r="287">
      <c r="A287" s="36">
        <v>548.0</v>
      </c>
      <c r="B287" s="3" t="s">
        <v>878</v>
      </c>
      <c r="C287" s="3" t="s">
        <v>879</v>
      </c>
      <c r="E287" s="3" t="s">
        <v>485</v>
      </c>
      <c r="G287" s="3">
        <v>0.0</v>
      </c>
      <c r="H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>
        <v>0.0</v>
      </c>
      <c r="O287" s="3">
        <v>0.0</v>
      </c>
      <c r="P287" s="3">
        <v>0.0</v>
      </c>
      <c r="Q287" s="3">
        <v>0.0</v>
      </c>
      <c r="R287" s="3">
        <v>0.0</v>
      </c>
      <c r="S287" s="3">
        <v>0.0</v>
      </c>
      <c r="U287" s="3">
        <v>9.0</v>
      </c>
      <c r="V287" s="3"/>
    </row>
    <row r="288">
      <c r="A288" s="36">
        <v>545.0</v>
      </c>
      <c r="B288" s="3" t="s">
        <v>519</v>
      </c>
      <c r="C288" s="3" t="s">
        <v>521</v>
      </c>
      <c r="E288" s="3" t="s">
        <v>310</v>
      </c>
      <c r="G288" s="3">
        <v>168.83496822</v>
      </c>
      <c r="H288" s="52">
        <v>140.74138165</v>
      </c>
      <c r="J288" s="3">
        <v>-0.8763779987</v>
      </c>
      <c r="K288" s="3">
        <v>0.0</v>
      </c>
      <c r="L288" s="3">
        <v>-0.5770970783</v>
      </c>
      <c r="M288" s="3">
        <v>0.0</v>
      </c>
      <c r="N288" s="3">
        <v>-0.5440542259</v>
      </c>
      <c r="O288" s="3">
        <v>0.0</v>
      </c>
      <c r="P288" s="3">
        <v>-0.5440542259</v>
      </c>
      <c r="Q288" s="3">
        <v>0.0</v>
      </c>
      <c r="R288" s="3">
        <v>-0.5440542259</v>
      </c>
      <c r="S288" s="3">
        <v>0.0</v>
      </c>
      <c r="U288" s="3">
        <v>9.0</v>
      </c>
    </row>
    <row r="289">
      <c r="A289" s="36">
        <v>544.0</v>
      </c>
      <c r="B289" s="3" t="s">
        <v>3004</v>
      </c>
      <c r="C289" s="3" t="s">
        <v>3005</v>
      </c>
      <c r="E289" s="3" t="s">
        <v>614</v>
      </c>
      <c r="G289" s="3">
        <v>0.0</v>
      </c>
      <c r="H289" s="3">
        <v>0.0</v>
      </c>
      <c r="J289" s="3">
        <v>0.0</v>
      </c>
      <c r="K289" s="3">
        <v>0.0</v>
      </c>
      <c r="L289" s="3">
        <v>0.0</v>
      </c>
      <c r="M289" s="3">
        <v>0.0</v>
      </c>
      <c r="N289" s="3">
        <v>0.0</v>
      </c>
      <c r="O289" s="3">
        <v>0.0</v>
      </c>
      <c r="P289" s="3">
        <v>0.0</v>
      </c>
      <c r="Q289" s="3">
        <v>0.0</v>
      </c>
      <c r="R289" s="3">
        <v>0.0</v>
      </c>
      <c r="S289" s="3">
        <v>0.0</v>
      </c>
      <c r="U289" s="3">
        <v>9.0</v>
      </c>
    </row>
    <row r="290">
      <c r="A290" s="36">
        <v>543.0</v>
      </c>
      <c r="B290" s="3" t="s">
        <v>876</v>
      </c>
      <c r="C290" s="3" t="s">
        <v>2591</v>
      </c>
      <c r="E290" s="3" t="s">
        <v>210</v>
      </c>
      <c r="G290" s="3">
        <v>756.499242575</v>
      </c>
      <c r="H290" s="3">
        <v>15.8656203053</v>
      </c>
      <c r="J290" s="3">
        <v>0.0</v>
      </c>
      <c r="K290" s="3">
        <v>0.0</v>
      </c>
      <c r="L290" s="3">
        <v>0.0</v>
      </c>
      <c r="M290" s="3">
        <v>0.0</v>
      </c>
      <c r="N290" s="3">
        <v>0.0</v>
      </c>
      <c r="O290" s="3">
        <v>14.6963407998</v>
      </c>
      <c r="P290" s="3">
        <v>5.3928009891</v>
      </c>
      <c r="Q290" s="3">
        <v>0.0797460164</v>
      </c>
      <c r="R290" s="3">
        <v>-9.8149543142</v>
      </c>
      <c r="S290" s="3">
        <v>0.0</v>
      </c>
      <c r="U290" s="3">
        <v>9.0</v>
      </c>
    </row>
    <row r="291">
      <c r="A291" s="36">
        <v>542.0</v>
      </c>
      <c r="B291" s="3" t="s">
        <v>874</v>
      </c>
      <c r="C291" s="3" t="s">
        <v>875</v>
      </c>
      <c r="E291" s="3" t="s">
        <v>135</v>
      </c>
      <c r="G291" s="3">
        <v>327.941408613</v>
      </c>
      <c r="H291" s="52">
        <v>14.2965156556</v>
      </c>
      <c r="J291" s="3">
        <v>0.0</v>
      </c>
      <c r="K291" s="3">
        <v>0.0</v>
      </c>
      <c r="L291" s="3">
        <v>0.0</v>
      </c>
      <c r="M291" s="3">
        <v>0.0</v>
      </c>
      <c r="N291" s="3">
        <v>0.0</v>
      </c>
      <c r="O291" s="3">
        <v>0.0</v>
      </c>
      <c r="P291" s="3">
        <v>4.2873194345</v>
      </c>
      <c r="Q291" s="3">
        <v>0.1228908792</v>
      </c>
      <c r="R291" s="3">
        <v>-3.1188680682</v>
      </c>
      <c r="S291" s="3">
        <v>0.0</v>
      </c>
      <c r="U291" s="3">
        <v>1.0</v>
      </c>
    </row>
    <row r="292">
      <c r="A292" s="36">
        <v>538.0</v>
      </c>
      <c r="B292" s="3" t="s">
        <v>2278</v>
      </c>
      <c r="C292" s="3" t="s">
        <v>2279</v>
      </c>
      <c r="E292" s="3" t="s">
        <v>310</v>
      </c>
      <c r="G292" s="3">
        <v>2028.79514481</v>
      </c>
      <c r="H292" s="3">
        <v>143.645244917</v>
      </c>
      <c r="J292" s="3">
        <v>0.0</v>
      </c>
      <c r="K292" s="3">
        <v>0.0</v>
      </c>
      <c r="L292" s="3">
        <v>0.0</v>
      </c>
      <c r="M292" s="3">
        <v>0.0</v>
      </c>
      <c r="N292" s="3">
        <v>0.0</v>
      </c>
      <c r="O292" s="3">
        <v>0.0</v>
      </c>
      <c r="P292" s="3">
        <v>34.2608296547</v>
      </c>
      <c r="Q292" s="3">
        <v>1.8406860681</v>
      </c>
      <c r="R292" s="3">
        <v>-14.4232983095</v>
      </c>
      <c r="S292" s="3">
        <v>0.0</v>
      </c>
      <c r="U292" s="3">
        <v>1.0</v>
      </c>
    </row>
    <row r="293">
      <c r="A293" s="36">
        <v>537.0</v>
      </c>
      <c r="B293" s="3" t="s">
        <v>870</v>
      </c>
      <c r="C293" s="3" t="s">
        <v>872</v>
      </c>
      <c r="E293" s="3" t="s">
        <v>135</v>
      </c>
      <c r="G293" s="3">
        <v>537.065881484</v>
      </c>
      <c r="H293" s="3">
        <v>64.646909709</v>
      </c>
      <c r="J293" s="3">
        <v>0.0</v>
      </c>
      <c r="K293" s="3">
        <v>0.0</v>
      </c>
      <c r="L293" s="3">
        <v>0.0</v>
      </c>
      <c r="M293" s="3">
        <v>0.0</v>
      </c>
      <c r="N293" s="3">
        <v>1.7433576547</v>
      </c>
      <c r="O293" s="3">
        <v>0.1014586857</v>
      </c>
      <c r="P293" s="3">
        <v>-1.4955178935</v>
      </c>
      <c r="Q293" s="3">
        <v>0.0</v>
      </c>
      <c r="R293" s="3">
        <v>-1.1010703774</v>
      </c>
      <c r="S293" s="3">
        <v>0.0</v>
      </c>
      <c r="U293" s="3">
        <v>1.0</v>
      </c>
    </row>
    <row r="294">
      <c r="A294" s="36">
        <v>535.0</v>
      </c>
      <c r="B294" s="3" t="s">
        <v>868</v>
      </c>
      <c r="C294" s="3" t="s">
        <v>869</v>
      </c>
      <c r="E294" s="3" t="s">
        <v>135</v>
      </c>
      <c r="G294" s="3">
        <v>461.34049667</v>
      </c>
      <c r="H294" s="3">
        <v>17.1388052047</v>
      </c>
      <c r="J294" s="3">
        <v>0.0</v>
      </c>
      <c r="K294" s="3">
        <v>0.0</v>
      </c>
      <c r="L294" s="3">
        <v>0.0</v>
      </c>
      <c r="M294" s="3">
        <v>0.0</v>
      </c>
      <c r="N294" s="3">
        <v>3.3929845695</v>
      </c>
      <c r="O294" s="3">
        <v>0.097051719</v>
      </c>
      <c r="P294" s="3">
        <v>1.0751197153</v>
      </c>
      <c r="Q294" s="3">
        <v>0.0509650208</v>
      </c>
      <c r="R294" s="3">
        <v>-1.7460262552</v>
      </c>
      <c r="S294" s="3">
        <v>0.0</v>
      </c>
      <c r="U294" s="3">
        <v>1.0</v>
      </c>
    </row>
    <row r="295">
      <c r="A295" s="36">
        <v>533.0</v>
      </c>
      <c r="B295" s="3" t="s">
        <v>3018</v>
      </c>
      <c r="C295" s="3" t="s">
        <v>3019</v>
      </c>
      <c r="E295" s="5" t="s">
        <v>18</v>
      </c>
      <c r="G295" s="3">
        <v>441.870117653</v>
      </c>
      <c r="H295" s="52">
        <v>3.4451949979</v>
      </c>
      <c r="J295" s="3">
        <v>-5.5196101122</v>
      </c>
      <c r="K295" s="3">
        <v>0.0</v>
      </c>
      <c r="L295" s="3">
        <v>-5.4465940627</v>
      </c>
      <c r="M295" s="3">
        <v>0.0</v>
      </c>
      <c r="N295" s="3">
        <v>4.3358769213</v>
      </c>
      <c r="O295" s="3">
        <v>0.0233810653</v>
      </c>
      <c r="P295" s="3">
        <v>-1.6716958052</v>
      </c>
      <c r="Q295" s="3">
        <v>0.0</v>
      </c>
      <c r="R295" s="3">
        <v>-2.4543354711</v>
      </c>
      <c r="S295" s="3">
        <v>0.0</v>
      </c>
      <c r="U295" s="3">
        <v>1.0</v>
      </c>
    </row>
    <row r="296">
      <c r="A296" s="36">
        <v>532.0</v>
      </c>
      <c r="B296" s="3" t="s">
        <v>866</v>
      </c>
      <c r="C296" s="3" t="s">
        <v>3023</v>
      </c>
      <c r="E296" s="5" t="s">
        <v>51</v>
      </c>
      <c r="G296" s="3">
        <v>583.049540531</v>
      </c>
      <c r="H296" s="3">
        <v>9.5303804278</v>
      </c>
      <c r="J296" s="3">
        <v>-10.0881576459</v>
      </c>
      <c r="K296" s="3">
        <v>0.0</v>
      </c>
      <c r="L296" s="3">
        <v>-8.2621305783</v>
      </c>
      <c r="M296" s="3">
        <v>0.0</v>
      </c>
      <c r="N296" s="3">
        <v>7.8708042893</v>
      </c>
      <c r="O296" s="3">
        <v>0.0875946435</v>
      </c>
      <c r="P296" s="3">
        <v>3.1326129592</v>
      </c>
      <c r="Q296" s="3">
        <v>0.0839018937</v>
      </c>
      <c r="R296" s="3">
        <v>-4.1625820815</v>
      </c>
      <c r="S296" s="3">
        <v>0.0</v>
      </c>
      <c r="U296" s="3">
        <v>1.0</v>
      </c>
      <c r="V296" s="3" t="s">
        <v>1609</v>
      </c>
    </row>
    <row r="297">
      <c r="A297" s="36">
        <v>531.0</v>
      </c>
      <c r="B297" s="3" t="s">
        <v>2270</v>
      </c>
      <c r="C297" s="3" t="s">
        <v>2271</v>
      </c>
      <c r="E297" s="3" t="s">
        <v>310</v>
      </c>
      <c r="G297" s="3">
        <v>281.713794564</v>
      </c>
      <c r="H297" s="3">
        <v>35.4832477923</v>
      </c>
      <c r="J297" s="3">
        <v>0.0</v>
      </c>
      <c r="K297" s="3">
        <v>0.0</v>
      </c>
      <c r="L297" s="3">
        <v>0.0</v>
      </c>
      <c r="M297" s="3">
        <v>0.0</v>
      </c>
      <c r="N297" s="3">
        <v>0.0</v>
      </c>
      <c r="O297" s="3">
        <v>0.0</v>
      </c>
      <c r="P297" s="3">
        <v>0.0</v>
      </c>
      <c r="Q297" s="3">
        <v>0.0</v>
      </c>
      <c r="R297" s="3">
        <v>-13.1384139215</v>
      </c>
      <c r="S297" s="3">
        <v>0.0</v>
      </c>
      <c r="U297" s="3">
        <v>9.0</v>
      </c>
    </row>
    <row r="298">
      <c r="A298" s="36">
        <v>530.0</v>
      </c>
      <c r="B298" s="3" t="s">
        <v>864</v>
      </c>
      <c r="C298" s="3" t="s">
        <v>865</v>
      </c>
      <c r="E298" s="3" t="s">
        <v>485</v>
      </c>
      <c r="G298" s="3">
        <v>0.0</v>
      </c>
      <c r="H298" s="52">
        <v>0.0</v>
      </c>
      <c r="J298" s="3">
        <v>0.0</v>
      </c>
      <c r="K298" s="3">
        <v>0.0</v>
      </c>
      <c r="L298" s="3">
        <v>0.0</v>
      </c>
      <c r="M298" s="3">
        <v>0.0</v>
      </c>
      <c r="N298" s="3">
        <v>0.0</v>
      </c>
      <c r="O298" s="3">
        <v>0.0</v>
      </c>
      <c r="P298" s="3">
        <v>0.0</v>
      </c>
      <c r="Q298" s="3">
        <v>0.0</v>
      </c>
      <c r="R298" s="3">
        <v>0.0</v>
      </c>
      <c r="S298" s="3">
        <v>0.0</v>
      </c>
      <c r="U298" s="3">
        <v>9.0</v>
      </c>
    </row>
    <row r="299">
      <c r="A299" s="36">
        <v>529.0</v>
      </c>
      <c r="B299" s="3" t="s">
        <v>862</v>
      </c>
      <c r="C299" s="3" t="s">
        <v>863</v>
      </c>
      <c r="E299" s="3" t="s">
        <v>135</v>
      </c>
      <c r="G299" s="3">
        <v>528.252535817</v>
      </c>
      <c r="H299" s="3">
        <v>14.5938486817</v>
      </c>
      <c r="J299" s="3">
        <v>-1.6322319787</v>
      </c>
      <c r="K299" s="3">
        <v>0.0</v>
      </c>
      <c r="L299" s="3">
        <v>2.5937961157</v>
      </c>
      <c r="M299" s="3">
        <v>0.1952702112</v>
      </c>
      <c r="N299" s="3">
        <v>3.8682115128</v>
      </c>
      <c r="O299" s="3">
        <v>0.0802627675</v>
      </c>
      <c r="P299" s="3">
        <v>1.549126763</v>
      </c>
      <c r="Q299" s="3">
        <v>0.0741067955</v>
      </c>
      <c r="R299" s="3">
        <v>-1.7287699865</v>
      </c>
      <c r="S299" s="52">
        <v>0.0</v>
      </c>
      <c r="U299" s="3">
        <v>1.0</v>
      </c>
    </row>
    <row r="300">
      <c r="A300" s="36">
        <v>528.0</v>
      </c>
      <c r="B300" s="3" t="s">
        <v>860</v>
      </c>
      <c r="C300" s="3" t="s">
        <v>861</v>
      </c>
      <c r="E300" s="3" t="s">
        <v>135</v>
      </c>
      <c r="F300" s="3"/>
      <c r="G300" s="3">
        <v>404.56451504</v>
      </c>
      <c r="H300" s="3">
        <v>13.4042327561</v>
      </c>
      <c r="J300" s="3">
        <v>0.0</v>
      </c>
      <c r="K300" s="3">
        <v>0.0</v>
      </c>
      <c r="L300" s="3">
        <v>0.0</v>
      </c>
      <c r="M300" s="3">
        <v>0.0</v>
      </c>
      <c r="N300" s="3">
        <v>2.7850651373</v>
      </c>
      <c r="O300" s="3">
        <v>0.1790868037</v>
      </c>
      <c r="P300" s="3">
        <v>-2.7554024097</v>
      </c>
      <c r="Q300" s="3">
        <v>0.0</v>
      </c>
      <c r="R300" s="3">
        <v>-5.5337961666</v>
      </c>
      <c r="S300" s="52">
        <v>0.0</v>
      </c>
      <c r="U300" s="3">
        <v>1.0</v>
      </c>
      <c r="V300" s="3"/>
    </row>
    <row r="301">
      <c r="A301" s="36">
        <v>527.0</v>
      </c>
      <c r="B301" s="3" t="s">
        <v>1121</v>
      </c>
      <c r="C301" s="3" t="s">
        <v>1122</v>
      </c>
      <c r="E301" s="3" t="s">
        <v>210</v>
      </c>
      <c r="G301" s="3">
        <v>0.0</v>
      </c>
      <c r="H301" s="3">
        <v>0.0</v>
      </c>
      <c r="J301" s="3">
        <v>0.0</v>
      </c>
      <c r="K301" s="3">
        <v>0.0</v>
      </c>
      <c r="L301" s="3">
        <v>0.0</v>
      </c>
      <c r="M301" s="3">
        <v>0.0</v>
      </c>
      <c r="N301" s="3">
        <v>0.0</v>
      </c>
      <c r="O301" s="3">
        <v>0.0</v>
      </c>
      <c r="P301" s="3">
        <v>0.0</v>
      </c>
      <c r="Q301" s="3">
        <v>0.0</v>
      </c>
      <c r="R301" s="3">
        <v>0.0</v>
      </c>
      <c r="S301" s="3">
        <v>0.0</v>
      </c>
      <c r="U301" s="3">
        <v>9.0</v>
      </c>
    </row>
    <row r="302">
      <c r="A302" s="36">
        <v>526.0</v>
      </c>
      <c r="B302" s="3" t="s">
        <v>143</v>
      </c>
      <c r="C302" s="3" t="s">
        <v>144</v>
      </c>
      <c r="E302" s="3" t="s">
        <v>310</v>
      </c>
      <c r="G302" s="3">
        <v>571.883675476</v>
      </c>
      <c r="H302" s="3">
        <v>369.217241624</v>
      </c>
      <c r="J302" s="3">
        <v>0.0</v>
      </c>
      <c r="K302" s="3">
        <v>0.0</v>
      </c>
      <c r="L302" s="3">
        <v>-0.9534359869</v>
      </c>
      <c r="M302" s="3">
        <v>0.0</v>
      </c>
      <c r="N302" s="3">
        <v>-0.9207174645</v>
      </c>
      <c r="O302" s="3">
        <v>0.0</v>
      </c>
      <c r="P302" s="3">
        <v>-0.4544557299</v>
      </c>
      <c r="Q302" s="3">
        <v>0.0</v>
      </c>
      <c r="R302" s="3">
        <v>-0.5130780317</v>
      </c>
      <c r="S302" s="3">
        <v>0.0</v>
      </c>
      <c r="U302" s="3">
        <v>9.0</v>
      </c>
      <c r="V302" s="3"/>
    </row>
    <row r="303">
      <c r="A303" s="36">
        <v>525.0</v>
      </c>
      <c r="B303" s="3" t="s">
        <v>858</v>
      </c>
      <c r="C303" s="3" t="s">
        <v>859</v>
      </c>
      <c r="E303" s="3" t="s">
        <v>135</v>
      </c>
      <c r="G303" s="3">
        <v>502.653091478</v>
      </c>
      <c r="H303" s="3">
        <v>8.867203156</v>
      </c>
      <c r="J303" s="3">
        <v>0.0</v>
      </c>
      <c r="K303" s="3">
        <v>0.0</v>
      </c>
      <c r="L303" s="3">
        <v>0.0</v>
      </c>
      <c r="M303" s="3">
        <v>0.0</v>
      </c>
      <c r="N303" s="3">
        <v>4.7106151733</v>
      </c>
      <c r="O303" s="3">
        <v>0.0749835759</v>
      </c>
      <c r="P303" s="3">
        <v>1.0193812209</v>
      </c>
      <c r="Q303" s="3">
        <v>0.0703545573</v>
      </c>
      <c r="R303" s="3">
        <v>-1.3596799519</v>
      </c>
      <c r="S303" s="52">
        <v>0.0</v>
      </c>
      <c r="U303" s="3">
        <v>1.0</v>
      </c>
    </row>
    <row r="304">
      <c r="A304" s="36">
        <v>524.0</v>
      </c>
      <c r="B304" s="3" t="s">
        <v>853</v>
      </c>
      <c r="C304" s="3" t="s">
        <v>854</v>
      </c>
      <c r="E304" s="3" t="s">
        <v>135</v>
      </c>
      <c r="G304" s="3">
        <v>541.913787907</v>
      </c>
      <c r="H304" s="3">
        <v>5.1474698597</v>
      </c>
      <c r="J304" s="3">
        <v>0.0</v>
      </c>
      <c r="K304" s="3">
        <v>0.0</v>
      </c>
      <c r="L304" s="3">
        <v>0.0</v>
      </c>
      <c r="M304" s="3">
        <v>0.0</v>
      </c>
      <c r="N304" s="3">
        <v>39.3944935901</v>
      </c>
      <c r="O304" s="3">
        <v>0.4247664941</v>
      </c>
      <c r="P304" s="3">
        <v>7.9550466728</v>
      </c>
      <c r="Q304" s="3">
        <v>0.1813409637</v>
      </c>
      <c r="R304" s="3">
        <v>-3.3387119497</v>
      </c>
      <c r="S304" s="3">
        <v>0.0</v>
      </c>
      <c r="U304" s="3">
        <v>1.0</v>
      </c>
    </row>
    <row r="305">
      <c r="A305" s="36">
        <v>523.0</v>
      </c>
      <c r="B305" s="3" t="s">
        <v>851</v>
      </c>
      <c r="C305" s="3" t="s">
        <v>852</v>
      </c>
      <c r="E305" s="3" t="s">
        <v>135</v>
      </c>
      <c r="G305" s="3">
        <v>535.826175176</v>
      </c>
      <c r="H305" s="3">
        <v>3.3324058133</v>
      </c>
      <c r="J305" s="3">
        <v>0.0</v>
      </c>
      <c r="K305" s="3">
        <v>0.0</v>
      </c>
      <c r="L305" s="3">
        <v>0.0</v>
      </c>
      <c r="M305" s="3">
        <v>0.0</v>
      </c>
      <c r="N305" s="3">
        <v>8.0308589886</v>
      </c>
      <c r="O305" s="3">
        <v>0.098225384</v>
      </c>
      <c r="P305" s="3">
        <v>1.9232888865</v>
      </c>
      <c r="Q305" s="3">
        <v>0.0471394871</v>
      </c>
      <c r="R305" s="3">
        <v>-1.1566688362</v>
      </c>
      <c r="S305" s="3">
        <v>0.0</v>
      </c>
      <c r="U305" s="3">
        <v>1.0</v>
      </c>
    </row>
    <row r="306">
      <c r="A306" s="36">
        <v>522.0</v>
      </c>
      <c r="B306" s="3" t="s">
        <v>848</v>
      </c>
      <c r="C306" s="3" t="s">
        <v>849</v>
      </c>
      <c r="E306" s="78" t="s">
        <v>455</v>
      </c>
      <c r="G306" s="3">
        <v>612.944319168</v>
      </c>
      <c r="H306" s="3">
        <v>18.7378520433</v>
      </c>
      <c r="J306" s="3">
        <v>0.0</v>
      </c>
      <c r="K306" s="3">
        <v>0.0</v>
      </c>
      <c r="L306" s="3">
        <v>0.0</v>
      </c>
      <c r="M306" s="3">
        <v>0.0</v>
      </c>
      <c r="N306" s="3">
        <v>3.122646125</v>
      </c>
      <c r="O306" s="3">
        <v>0.123352363</v>
      </c>
      <c r="P306" s="3">
        <v>-1.0054303339</v>
      </c>
      <c r="Q306" s="3">
        <v>0.0</v>
      </c>
      <c r="R306" s="3">
        <v>-1.3480095887</v>
      </c>
      <c r="S306" s="3">
        <v>0.0</v>
      </c>
      <c r="U306" s="3">
        <v>1.0</v>
      </c>
    </row>
    <row r="307">
      <c r="A307" s="36">
        <v>520.0</v>
      </c>
      <c r="B307" s="3" t="s">
        <v>845</v>
      </c>
      <c r="C307" s="3" t="s">
        <v>846</v>
      </c>
      <c r="E307" s="3" t="s">
        <v>310</v>
      </c>
      <c r="G307" s="3">
        <v>167.641876114</v>
      </c>
      <c r="H307" s="3">
        <v>81.7088072136</v>
      </c>
      <c r="J307" s="3">
        <v>0.0</v>
      </c>
      <c r="K307" s="3">
        <v>0.0</v>
      </c>
      <c r="L307" s="3">
        <v>0.0</v>
      </c>
      <c r="M307" s="3">
        <v>0.0</v>
      </c>
      <c r="N307" s="3">
        <v>0.0</v>
      </c>
      <c r="O307" s="3">
        <v>0.0</v>
      </c>
      <c r="P307" s="3">
        <v>0.0</v>
      </c>
      <c r="Q307" s="3">
        <v>0.0</v>
      </c>
      <c r="R307" s="3">
        <v>-9.6989660646</v>
      </c>
      <c r="S307" s="3">
        <v>0.0</v>
      </c>
      <c r="U307" s="3">
        <v>9.0</v>
      </c>
    </row>
    <row r="308">
      <c r="A308" s="36">
        <v>519.0</v>
      </c>
      <c r="B308" s="3" t="s">
        <v>842</v>
      </c>
      <c r="C308" s="3" t="s">
        <v>843</v>
      </c>
      <c r="E308" s="3" t="s">
        <v>226</v>
      </c>
      <c r="G308" s="3">
        <v>512.868689024</v>
      </c>
      <c r="H308" s="52">
        <v>0.7432488589</v>
      </c>
      <c r="J308" s="3">
        <v>0.0</v>
      </c>
      <c r="K308" s="3">
        <v>0.0</v>
      </c>
      <c r="L308" s="3">
        <v>7.2774681174</v>
      </c>
      <c r="M308" s="3">
        <v>0.0265510137</v>
      </c>
      <c r="N308" s="3">
        <v>18.1149757278</v>
      </c>
      <c r="O308" s="3">
        <v>0.0214504712</v>
      </c>
      <c r="P308" s="3">
        <v>7.8380890857</v>
      </c>
      <c r="Q308" s="3">
        <v>0.0215050449</v>
      </c>
      <c r="R308" s="3">
        <v>-4.8094654762</v>
      </c>
      <c r="S308" s="3">
        <v>0.0</v>
      </c>
      <c r="U308" s="3">
        <v>1.0</v>
      </c>
      <c r="V308" s="3" t="s">
        <v>1609</v>
      </c>
    </row>
    <row r="309">
      <c r="A309" s="36">
        <v>518.0</v>
      </c>
      <c r="B309" s="3" t="s">
        <v>93</v>
      </c>
      <c r="C309" s="3" t="s">
        <v>95</v>
      </c>
      <c r="E309" s="3" t="s">
        <v>97</v>
      </c>
      <c r="G309" s="3">
        <v>754.345918273</v>
      </c>
      <c r="H309" s="3">
        <v>2.9135122589</v>
      </c>
      <c r="J309" s="3">
        <v>30.4289393365</v>
      </c>
      <c r="K309" s="3">
        <v>0.6473726399</v>
      </c>
      <c r="L309" s="3">
        <v>76.4658418813</v>
      </c>
      <c r="M309" s="3">
        <v>1.7149442455</v>
      </c>
      <c r="N309" s="3">
        <v>339.925393178</v>
      </c>
      <c r="O309" s="3">
        <v>1.9182565903</v>
      </c>
      <c r="P309" s="3">
        <v>141.463300457</v>
      </c>
      <c r="Q309" s="3">
        <v>1.8262827734</v>
      </c>
      <c r="R309" s="3">
        <v>-70.8340117682</v>
      </c>
      <c r="S309" s="3">
        <v>0.0</v>
      </c>
      <c r="U309" s="3">
        <v>1.0</v>
      </c>
    </row>
    <row r="310">
      <c r="A310" s="36">
        <v>517.0</v>
      </c>
      <c r="B310" s="3" t="s">
        <v>838</v>
      </c>
      <c r="C310" s="3" t="s">
        <v>840</v>
      </c>
      <c r="E310" s="3" t="s">
        <v>97</v>
      </c>
      <c r="G310" s="3">
        <v>573.057546864</v>
      </c>
      <c r="H310" s="3">
        <v>2.7632962187</v>
      </c>
      <c r="J310" s="3">
        <v>-2.2909717862</v>
      </c>
      <c r="K310" s="3">
        <v>0.0</v>
      </c>
      <c r="L310" s="3">
        <v>-2.5334874669</v>
      </c>
      <c r="M310" s="3">
        <v>0.0</v>
      </c>
      <c r="N310" s="3">
        <v>9.5127184034</v>
      </c>
      <c r="O310" s="3">
        <v>0.0343804914</v>
      </c>
      <c r="P310" s="3">
        <v>2.9560751164</v>
      </c>
      <c r="Q310" s="3">
        <v>0.0575448759</v>
      </c>
      <c r="R310" s="3">
        <v>-7.9714923006</v>
      </c>
      <c r="S310" s="3">
        <v>0.0</v>
      </c>
      <c r="U310" s="3">
        <v>1.0</v>
      </c>
      <c r="V310" s="3" t="s">
        <v>1609</v>
      </c>
    </row>
    <row r="311">
      <c r="A311" s="80">
        <v>515.0</v>
      </c>
      <c r="B311" s="3" t="s">
        <v>834</v>
      </c>
      <c r="C311" s="3" t="s">
        <v>835</v>
      </c>
      <c r="E311" s="5" t="s">
        <v>51</v>
      </c>
      <c r="G311" s="3">
        <v>592.298414581</v>
      </c>
      <c r="H311" s="52">
        <v>5.429014857</v>
      </c>
      <c r="J311" s="3">
        <v>-4.1828046492</v>
      </c>
      <c r="K311" s="3">
        <v>0.0</v>
      </c>
      <c r="L311" s="3">
        <v>-4.7878089601</v>
      </c>
      <c r="M311" s="3">
        <v>0.0</v>
      </c>
      <c r="N311" s="3">
        <v>5.417827218</v>
      </c>
      <c r="O311" s="3">
        <v>0.053277207</v>
      </c>
      <c r="P311" s="3">
        <v>-1.1521125535</v>
      </c>
      <c r="Q311" s="3">
        <v>0.0</v>
      </c>
      <c r="R311" s="3">
        <v>-2.0736785572</v>
      </c>
      <c r="S311" s="3">
        <v>0.0</v>
      </c>
      <c r="U311" s="3">
        <v>1.0</v>
      </c>
      <c r="V311" s="3" t="s">
        <v>1609</v>
      </c>
    </row>
    <row r="312">
      <c r="A312" s="36">
        <v>513.0</v>
      </c>
      <c r="B312" s="3" t="s">
        <v>1304</v>
      </c>
      <c r="C312" s="3" t="s">
        <v>1305</v>
      </c>
      <c r="E312" s="3" t="s">
        <v>1306</v>
      </c>
      <c r="G312" s="3">
        <v>205.327346273</v>
      </c>
      <c r="H312" s="52">
        <v>47.3</v>
      </c>
      <c r="J312" s="3">
        <v>-4.9347993707</v>
      </c>
      <c r="K312" s="3">
        <v>0.0</v>
      </c>
      <c r="L312" s="3">
        <v>-5.0525190089</v>
      </c>
      <c r="M312" s="3">
        <v>0.0</v>
      </c>
      <c r="N312" s="3">
        <v>-2.8068543526</v>
      </c>
      <c r="O312" s="3">
        <v>0.0</v>
      </c>
      <c r="P312" s="3">
        <v>-2.1272903052</v>
      </c>
      <c r="Q312" s="3">
        <v>0.0</v>
      </c>
      <c r="R312" s="3">
        <v>-2.0353859392</v>
      </c>
      <c r="S312" s="52">
        <v>0.0</v>
      </c>
      <c r="U312" s="3">
        <v>9.0</v>
      </c>
    </row>
    <row r="313">
      <c r="A313" s="36">
        <v>512.0</v>
      </c>
      <c r="B313" s="3" t="s">
        <v>831</v>
      </c>
      <c r="C313" s="3" t="s">
        <v>832</v>
      </c>
      <c r="E313" s="3" t="s">
        <v>135</v>
      </c>
      <c r="G313" s="3">
        <v>369.612698675</v>
      </c>
      <c r="H313" s="3">
        <v>3.2614664047</v>
      </c>
      <c r="J313" s="3">
        <v>0.0</v>
      </c>
      <c r="K313" s="3">
        <v>0.0</v>
      </c>
      <c r="L313" s="3">
        <v>0.0</v>
      </c>
      <c r="M313" s="3">
        <v>0.0</v>
      </c>
      <c r="N313" s="3">
        <v>26.2823846223</v>
      </c>
      <c r="O313" s="3">
        <v>0.2257544101</v>
      </c>
      <c r="P313" s="3">
        <v>9.1497206448</v>
      </c>
      <c r="Q313" s="3">
        <v>0.1504903107</v>
      </c>
      <c r="R313" s="3">
        <v>3.8470273514</v>
      </c>
      <c r="S313" s="3">
        <v>0.1434256018</v>
      </c>
      <c r="U313" s="3">
        <v>1.0</v>
      </c>
    </row>
    <row r="314">
      <c r="A314" s="36">
        <v>509.0</v>
      </c>
      <c r="B314" s="3" t="s">
        <v>829</v>
      </c>
      <c r="C314" s="3" t="s">
        <v>830</v>
      </c>
      <c r="E314" s="3" t="s">
        <v>226</v>
      </c>
      <c r="G314" s="3">
        <v>633.799648826</v>
      </c>
      <c r="H314" s="52">
        <v>1.2458626562</v>
      </c>
      <c r="J314" s="3">
        <v>0.0</v>
      </c>
      <c r="K314" s="3">
        <v>0.0</v>
      </c>
      <c r="L314" s="3">
        <v>-28.7515014709</v>
      </c>
      <c r="M314" s="3">
        <v>0.0</v>
      </c>
      <c r="N314" s="3">
        <v>22.841484858</v>
      </c>
      <c r="O314" s="3">
        <v>0.0411722498</v>
      </c>
      <c r="P314" s="3">
        <v>-8.0171263182</v>
      </c>
      <c r="Q314" s="3">
        <v>0.0</v>
      </c>
      <c r="R314" s="3">
        <v>-14.9345753417</v>
      </c>
      <c r="S314" s="3">
        <v>0.0</v>
      </c>
      <c r="U314" s="3">
        <v>1.0</v>
      </c>
      <c r="V314" s="3" t="s">
        <v>1609</v>
      </c>
    </row>
    <row r="315">
      <c r="A315" s="36">
        <v>503.0</v>
      </c>
      <c r="B315" s="3" t="s">
        <v>826</v>
      </c>
      <c r="C315" s="3" t="s">
        <v>827</v>
      </c>
      <c r="E315" s="3" t="s">
        <v>310</v>
      </c>
      <c r="G315" s="3">
        <v>0.0</v>
      </c>
      <c r="H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>
        <v>0.0</v>
      </c>
      <c r="O315" s="3">
        <v>0.0</v>
      </c>
      <c r="P315" s="3">
        <v>0.0</v>
      </c>
      <c r="Q315" s="3">
        <v>0.0</v>
      </c>
      <c r="R315" s="3">
        <v>0.0</v>
      </c>
      <c r="S315" s="52">
        <v>0.0</v>
      </c>
      <c r="U315" s="3">
        <v>9.0</v>
      </c>
    </row>
    <row r="316">
      <c r="A316" s="36">
        <v>502.0</v>
      </c>
      <c r="B316" s="3" t="s">
        <v>3099</v>
      </c>
      <c r="C316" s="3" t="s">
        <v>2471</v>
      </c>
      <c r="E316" s="3" t="s">
        <v>540</v>
      </c>
      <c r="G316" s="3">
        <v>912.288388662</v>
      </c>
      <c r="H316" s="3">
        <v>8.9307606484</v>
      </c>
      <c r="J316" s="3">
        <v>0.0</v>
      </c>
      <c r="K316" s="3">
        <v>0.0</v>
      </c>
      <c r="L316" s="3">
        <v>0.0</v>
      </c>
      <c r="M316" s="3">
        <v>0.0</v>
      </c>
      <c r="N316" s="3">
        <v>0.0</v>
      </c>
      <c r="O316" s="3">
        <v>0.0</v>
      </c>
      <c r="P316" s="3">
        <v>0.0</v>
      </c>
      <c r="Q316" s="3">
        <v>0.0</v>
      </c>
      <c r="R316" s="3">
        <v>-70.5643498047</v>
      </c>
      <c r="S316" s="3">
        <v>0.0</v>
      </c>
      <c r="U316" s="3">
        <v>9.0</v>
      </c>
    </row>
    <row r="317">
      <c r="A317" s="36">
        <v>501.0</v>
      </c>
      <c r="B317" s="3" t="s">
        <v>821</v>
      </c>
      <c r="C317" s="3" t="s">
        <v>823</v>
      </c>
      <c r="E317" s="3" t="s">
        <v>540</v>
      </c>
      <c r="G317" s="3">
        <v>1131.21112805</v>
      </c>
      <c r="H317" s="3">
        <v>439.713481787</v>
      </c>
      <c r="J317" s="3">
        <v>0.0</v>
      </c>
      <c r="K317" s="3">
        <v>0.0</v>
      </c>
      <c r="L317" s="3">
        <v>0.0</v>
      </c>
      <c r="M317" s="3">
        <v>0.0</v>
      </c>
      <c r="N317" s="3">
        <v>-43.8945149002</v>
      </c>
      <c r="O317" s="3">
        <v>0.0</v>
      </c>
      <c r="P317" s="3">
        <v>-50.9473845642</v>
      </c>
      <c r="Q317" s="3">
        <v>0.0</v>
      </c>
      <c r="R317" s="3">
        <v>-30.692008917</v>
      </c>
      <c r="S317" s="3">
        <v>0.0</v>
      </c>
      <c r="U317" s="3">
        <v>9.0</v>
      </c>
    </row>
    <row r="318">
      <c r="A318" s="36">
        <v>500.0</v>
      </c>
      <c r="B318" s="3" t="s">
        <v>139</v>
      </c>
      <c r="C318" s="3" t="s">
        <v>140</v>
      </c>
      <c r="E318" s="3" t="s">
        <v>135</v>
      </c>
      <c r="G318" s="3">
        <v>0.0</v>
      </c>
      <c r="H318" s="3">
        <v>0.0</v>
      </c>
      <c r="J318" s="3">
        <v>-0.0457106475</v>
      </c>
      <c r="K318" s="3">
        <v>0.0</v>
      </c>
      <c r="L318" s="3">
        <v>-0.0500620507</v>
      </c>
      <c r="M318" s="3">
        <v>0.0</v>
      </c>
      <c r="N318" s="3">
        <v>-0.0275491947</v>
      </c>
      <c r="O318" s="3">
        <v>0.0</v>
      </c>
      <c r="P318" s="3">
        <v>-0.041405051</v>
      </c>
      <c r="Q318" s="3">
        <v>0.0</v>
      </c>
      <c r="R318" s="3">
        <v>-0.0383283889</v>
      </c>
      <c r="S318" s="3">
        <v>0.0</v>
      </c>
      <c r="U318" s="3">
        <v>9.0</v>
      </c>
    </row>
    <row r="319">
      <c r="A319" s="36">
        <v>498.0</v>
      </c>
      <c r="B319" s="3" t="s">
        <v>817</v>
      </c>
      <c r="C319" s="3" t="s">
        <v>819</v>
      </c>
      <c r="E319" s="3" t="s">
        <v>310</v>
      </c>
      <c r="G319" s="3">
        <v>0.0</v>
      </c>
      <c r="H319" s="3">
        <v>0.0</v>
      </c>
      <c r="J319" s="3">
        <v>0.0</v>
      </c>
      <c r="K319" s="3">
        <v>0.0</v>
      </c>
      <c r="L319" s="3">
        <v>0.0</v>
      </c>
      <c r="M319" s="3">
        <v>0.0</v>
      </c>
      <c r="N319" s="3">
        <v>0.0</v>
      </c>
      <c r="O319" s="3">
        <v>0.0</v>
      </c>
      <c r="P319" s="3">
        <v>0.0</v>
      </c>
      <c r="Q319" s="3">
        <v>0.0</v>
      </c>
      <c r="R319" s="3">
        <v>0.0</v>
      </c>
      <c r="S319" s="52">
        <v>0.0</v>
      </c>
      <c r="U319" s="3">
        <v>9.0</v>
      </c>
    </row>
    <row r="320">
      <c r="A320" s="36">
        <v>497.0</v>
      </c>
      <c r="B320" s="3" t="s">
        <v>813</v>
      </c>
      <c r="C320" s="3" t="s">
        <v>814</v>
      </c>
      <c r="E320" s="3" t="s">
        <v>56</v>
      </c>
      <c r="G320" s="3">
        <v>814.534692429</v>
      </c>
      <c r="H320" s="52">
        <v>3.5467186387</v>
      </c>
      <c r="J320" s="3">
        <v>0.0</v>
      </c>
      <c r="K320" s="3">
        <v>0.0</v>
      </c>
      <c r="L320" s="3">
        <v>0.0</v>
      </c>
      <c r="M320" s="3">
        <v>0.0</v>
      </c>
      <c r="N320" s="3">
        <v>159.510904456</v>
      </c>
      <c r="O320" s="3">
        <v>0.6751898561</v>
      </c>
      <c r="P320" s="3">
        <v>79.0120740292</v>
      </c>
      <c r="Q320" s="3">
        <v>0.7871300871</v>
      </c>
      <c r="R320" s="3">
        <v>-58.5992557599</v>
      </c>
      <c r="S320" s="3">
        <v>0.0</v>
      </c>
      <c r="U320" s="3">
        <v>1.0</v>
      </c>
    </row>
    <row r="321">
      <c r="A321" s="36">
        <v>496.0</v>
      </c>
      <c r="B321" s="3" t="s">
        <v>2167</v>
      </c>
      <c r="C321" s="3" t="s">
        <v>2168</v>
      </c>
      <c r="E321" s="3" t="s">
        <v>310</v>
      </c>
      <c r="G321" s="3">
        <v>743.61994958</v>
      </c>
      <c r="H321" s="3">
        <v>54.9679736637</v>
      </c>
      <c r="J321" s="3">
        <v>0.0</v>
      </c>
      <c r="K321" s="3">
        <v>0.0</v>
      </c>
      <c r="L321" s="3">
        <v>0.0</v>
      </c>
      <c r="M321" s="3">
        <v>0.0</v>
      </c>
      <c r="N321" s="3">
        <v>0.0</v>
      </c>
      <c r="O321" s="3">
        <v>0.0</v>
      </c>
      <c r="P321" s="3">
        <v>-7.6309986142</v>
      </c>
      <c r="Q321" s="3">
        <v>0.0</v>
      </c>
      <c r="R321" s="3">
        <v>-7.6676610424</v>
      </c>
      <c r="S321" s="3">
        <v>0.0</v>
      </c>
      <c r="U321" s="3">
        <v>9.0</v>
      </c>
    </row>
    <row r="322">
      <c r="A322" s="36">
        <v>495.0</v>
      </c>
      <c r="B322" s="3" t="s">
        <v>2773</v>
      </c>
      <c r="C322" s="3" t="s">
        <v>2402</v>
      </c>
      <c r="E322" s="3" t="s">
        <v>226</v>
      </c>
      <c r="G322" s="3">
        <v>0.0</v>
      </c>
      <c r="H322" s="52">
        <v>0.0</v>
      </c>
      <c r="J322" s="3">
        <v>0.0</v>
      </c>
      <c r="K322" s="3">
        <v>0.0</v>
      </c>
      <c r="L322" s="3">
        <v>0.0</v>
      </c>
      <c r="M322" s="3">
        <v>0.0</v>
      </c>
      <c r="N322" s="3">
        <v>0.0</v>
      </c>
      <c r="O322" s="3">
        <v>0.0</v>
      </c>
      <c r="P322" s="3">
        <v>0.0</v>
      </c>
      <c r="Q322" s="3">
        <v>0.0</v>
      </c>
      <c r="R322" s="3">
        <v>0.0</v>
      </c>
      <c r="S322" s="3">
        <v>0.0</v>
      </c>
      <c r="U322" s="3">
        <v>9.0</v>
      </c>
    </row>
    <row r="323">
      <c r="A323" s="36">
        <v>492.0</v>
      </c>
      <c r="B323" s="3" t="s">
        <v>3109</v>
      </c>
      <c r="C323" s="3" t="s">
        <v>2400</v>
      </c>
      <c r="E323" s="3" t="s">
        <v>1846</v>
      </c>
      <c r="G323" s="3">
        <v>638.620267656</v>
      </c>
      <c r="H323" s="3">
        <v>2.7398444219</v>
      </c>
      <c r="J323" s="3">
        <v>0.0</v>
      </c>
      <c r="K323" s="3">
        <v>0.0</v>
      </c>
      <c r="L323" s="3">
        <v>0.0</v>
      </c>
      <c r="M323" s="3">
        <v>0.0</v>
      </c>
      <c r="N323" s="3">
        <v>58.7196611401</v>
      </c>
      <c r="O323" s="3">
        <v>0.4352126841</v>
      </c>
      <c r="P323" s="3">
        <v>30.5848687993</v>
      </c>
      <c r="Q323" s="3">
        <v>0.2238371287</v>
      </c>
      <c r="R323" s="3">
        <v>-23.8154197046</v>
      </c>
      <c r="S323" s="3">
        <v>0.0</v>
      </c>
      <c r="U323" s="3">
        <v>1.0</v>
      </c>
      <c r="V323" s="3" t="s">
        <v>1609</v>
      </c>
    </row>
    <row r="324">
      <c r="A324" s="36">
        <v>489.0</v>
      </c>
      <c r="B324" s="3" t="s">
        <v>3113</v>
      </c>
      <c r="C324" s="3" t="s">
        <v>2397</v>
      </c>
      <c r="E324" s="3" t="s">
        <v>1846</v>
      </c>
      <c r="G324" s="3">
        <v>655.940163725</v>
      </c>
      <c r="H324" s="3">
        <v>2.3221985708</v>
      </c>
      <c r="J324" s="3">
        <v>0.0</v>
      </c>
      <c r="K324" s="3">
        <v>0.0</v>
      </c>
      <c r="L324" s="3">
        <v>0.0</v>
      </c>
      <c r="M324" s="3">
        <v>0.0</v>
      </c>
      <c r="N324" s="3">
        <v>58.9568104391</v>
      </c>
      <c r="O324" s="3">
        <v>0.1456849659</v>
      </c>
      <c r="P324" s="3">
        <v>25.5987258562</v>
      </c>
      <c r="Q324" s="3">
        <v>0.1951122261</v>
      </c>
      <c r="R324" s="3">
        <v>-23.8185740796</v>
      </c>
      <c r="S324" s="3">
        <v>0.0</v>
      </c>
      <c r="U324" s="3">
        <v>1.0</v>
      </c>
    </row>
    <row r="325">
      <c r="A325" s="36">
        <v>488.0</v>
      </c>
      <c r="B325" s="3" t="s">
        <v>2147</v>
      </c>
      <c r="C325" s="3" t="s">
        <v>2148</v>
      </c>
      <c r="E325" s="3" t="s">
        <v>310</v>
      </c>
      <c r="G325" s="3">
        <v>471.249707276</v>
      </c>
      <c r="H325" s="3">
        <v>40.4075045686</v>
      </c>
      <c r="J325" s="3">
        <v>0.0</v>
      </c>
      <c r="K325" s="3">
        <v>0.0</v>
      </c>
      <c r="L325" s="3">
        <v>0.0</v>
      </c>
      <c r="M325" s="3">
        <v>0.0</v>
      </c>
      <c r="N325" s="3">
        <v>0.0</v>
      </c>
      <c r="O325" s="3">
        <v>0.0</v>
      </c>
      <c r="P325" s="3">
        <v>1.4887967802</v>
      </c>
      <c r="Q325" s="3">
        <v>0.1223759977</v>
      </c>
      <c r="R325" s="3">
        <v>-3.2869987286</v>
      </c>
      <c r="S325" s="3">
        <v>0.0</v>
      </c>
      <c r="U325" s="3">
        <v>9.0</v>
      </c>
    </row>
    <row r="326">
      <c r="A326" s="36">
        <v>486.0</v>
      </c>
      <c r="B326" s="3" t="s">
        <v>2132</v>
      </c>
      <c r="C326" s="3" t="s">
        <v>2134</v>
      </c>
      <c r="E326" s="3" t="s">
        <v>310</v>
      </c>
      <c r="G326" s="3">
        <v>0.0</v>
      </c>
      <c r="H326" s="52">
        <v>0.0</v>
      </c>
      <c r="J326" s="3">
        <v>0.0</v>
      </c>
      <c r="K326" s="3">
        <v>0.0</v>
      </c>
      <c r="L326" s="3">
        <v>0.0</v>
      </c>
      <c r="M326" s="3">
        <v>0.0</v>
      </c>
      <c r="N326" s="3">
        <v>0.0</v>
      </c>
      <c r="O326" s="3">
        <v>0.0</v>
      </c>
      <c r="P326" s="3">
        <v>0.0</v>
      </c>
      <c r="Q326" s="3">
        <v>0.0</v>
      </c>
      <c r="R326" s="3">
        <v>0.0</v>
      </c>
      <c r="S326" s="3">
        <v>0.0</v>
      </c>
      <c r="U326" s="3">
        <v>9.0</v>
      </c>
    </row>
    <row r="327">
      <c r="A327" s="36">
        <v>484.0</v>
      </c>
      <c r="B327" s="3" t="s">
        <v>810</v>
      </c>
      <c r="C327" s="3" t="s">
        <v>811</v>
      </c>
      <c r="E327" s="3" t="s">
        <v>485</v>
      </c>
      <c r="G327" s="3">
        <v>0.0</v>
      </c>
      <c r="H327" s="3">
        <v>0.0</v>
      </c>
      <c r="J327" s="3">
        <v>0.0</v>
      </c>
      <c r="K327" s="3">
        <v>0.0</v>
      </c>
      <c r="L327" s="3">
        <v>0.0</v>
      </c>
      <c r="M327" s="3">
        <v>0.0</v>
      </c>
      <c r="N327" s="3">
        <v>0.0</v>
      </c>
      <c r="O327" s="3">
        <v>0.0</v>
      </c>
      <c r="P327" s="3">
        <v>0.0</v>
      </c>
      <c r="Q327" s="3">
        <v>0.0</v>
      </c>
      <c r="R327" s="3">
        <v>0.0</v>
      </c>
      <c r="S327" s="3">
        <v>0.0</v>
      </c>
      <c r="U327" s="3">
        <v>9.0</v>
      </c>
    </row>
    <row r="328">
      <c r="A328" s="36">
        <v>483.0</v>
      </c>
      <c r="B328" s="3" t="s">
        <v>807</v>
      </c>
      <c r="C328" s="3" t="s">
        <v>809</v>
      </c>
      <c r="E328" s="3" t="s">
        <v>135</v>
      </c>
      <c r="G328" s="3">
        <v>555.173406074</v>
      </c>
      <c r="H328" s="3">
        <v>2.5903831384</v>
      </c>
      <c r="J328" s="3">
        <v>5.0995059668</v>
      </c>
      <c r="K328" s="3">
        <v>0.1267656255</v>
      </c>
      <c r="L328" s="3">
        <v>14.0094360808</v>
      </c>
      <c r="M328" s="3">
        <v>0.0876995576</v>
      </c>
      <c r="N328" s="3">
        <v>13.1371811846</v>
      </c>
      <c r="O328" s="3">
        <v>0.1070364311</v>
      </c>
      <c r="P328" s="3">
        <v>13.2928662541</v>
      </c>
      <c r="Q328" s="3">
        <v>0.1001163583</v>
      </c>
      <c r="R328" s="3">
        <v>5.5110515813</v>
      </c>
      <c r="S328" s="3">
        <v>0.1076015</v>
      </c>
      <c r="U328" s="3">
        <v>1.0</v>
      </c>
    </row>
    <row r="329">
      <c r="A329" s="36">
        <v>481.0</v>
      </c>
      <c r="B329" s="3" t="s">
        <v>805</v>
      </c>
      <c r="C329" s="3" t="s">
        <v>806</v>
      </c>
      <c r="E329" s="3" t="s">
        <v>135</v>
      </c>
      <c r="G329" s="3">
        <v>1528.44160388</v>
      </c>
      <c r="H329" s="3">
        <v>452.564131486</v>
      </c>
      <c r="J329" s="3">
        <v>0.0</v>
      </c>
      <c r="K329" s="3">
        <v>0.0</v>
      </c>
      <c r="L329" s="3">
        <v>0.0</v>
      </c>
      <c r="M329" s="3">
        <v>0.0</v>
      </c>
      <c r="N329" s="3">
        <v>-2.6218492045</v>
      </c>
      <c r="O329" s="3">
        <v>0.0</v>
      </c>
      <c r="P329" s="3">
        <v>-2.6185293164</v>
      </c>
      <c r="Q329" s="3">
        <v>0.0</v>
      </c>
      <c r="R329" s="3">
        <v>9.5649977916</v>
      </c>
      <c r="S329" s="3">
        <v>0.2474330667</v>
      </c>
      <c r="U329" s="3">
        <v>9.0</v>
      </c>
    </row>
    <row r="330">
      <c r="A330" s="36">
        <v>480.0</v>
      </c>
      <c r="B330" s="3" t="s">
        <v>802</v>
      </c>
      <c r="C330" s="3" t="s">
        <v>803</v>
      </c>
      <c r="E330" s="3" t="s">
        <v>540</v>
      </c>
      <c r="G330" s="3">
        <v>0.0</v>
      </c>
      <c r="H330" s="3">
        <v>0.0</v>
      </c>
      <c r="J330" s="3">
        <v>0.0</v>
      </c>
      <c r="K330" s="3">
        <v>0.0</v>
      </c>
      <c r="L330" s="3">
        <v>0.0</v>
      </c>
      <c r="M330" s="3">
        <v>0.0</v>
      </c>
      <c r="N330" s="3">
        <v>0.0</v>
      </c>
      <c r="O330" s="3">
        <v>0.0</v>
      </c>
      <c r="P330" s="3">
        <v>0.0</v>
      </c>
      <c r="Q330" s="3">
        <v>0.0</v>
      </c>
      <c r="R330" s="3">
        <v>-37.6638749543</v>
      </c>
      <c r="S330" s="3">
        <v>0.0</v>
      </c>
      <c r="U330" s="3">
        <v>9.0</v>
      </c>
    </row>
    <row r="331">
      <c r="A331" s="36">
        <v>478.0</v>
      </c>
      <c r="B331" s="3" t="s">
        <v>799</v>
      </c>
      <c r="C331" s="3" t="s">
        <v>2272</v>
      </c>
      <c r="E331" s="3" t="s">
        <v>210</v>
      </c>
      <c r="G331" s="3">
        <v>56.6652681121</v>
      </c>
      <c r="H331" s="3">
        <v>133.915282244</v>
      </c>
      <c r="J331" s="3">
        <v>0.0</v>
      </c>
      <c r="K331" s="3">
        <v>0.0</v>
      </c>
      <c r="L331" s="3">
        <v>0.0</v>
      </c>
      <c r="M331" s="3">
        <v>0.0</v>
      </c>
      <c r="N331" s="3">
        <v>0.0</v>
      </c>
      <c r="O331" s="3">
        <v>0.0</v>
      </c>
      <c r="P331" s="3">
        <v>0.0</v>
      </c>
      <c r="Q331" s="3">
        <v>0.0</v>
      </c>
      <c r="R331" s="3">
        <v>-20.2394859749</v>
      </c>
      <c r="S331" s="3">
        <v>0.0</v>
      </c>
      <c r="U331" s="3">
        <v>9.0</v>
      </c>
    </row>
    <row r="332">
      <c r="A332" s="36">
        <v>477.0</v>
      </c>
      <c r="B332" s="3" t="s">
        <v>796</v>
      </c>
      <c r="C332" s="3" t="s">
        <v>2268</v>
      </c>
      <c r="E332" s="3" t="s">
        <v>210</v>
      </c>
      <c r="F332" s="3"/>
      <c r="G332" s="3">
        <v>68.28060848</v>
      </c>
      <c r="H332" s="3">
        <v>7.4604387037</v>
      </c>
      <c r="J332" s="3">
        <v>0.0</v>
      </c>
      <c r="K332" s="3">
        <v>0.0</v>
      </c>
      <c r="L332" s="3">
        <v>0.0</v>
      </c>
      <c r="M332" s="3">
        <v>0.0</v>
      </c>
      <c r="N332" s="3">
        <v>0.0</v>
      </c>
      <c r="O332" s="3">
        <v>0.0</v>
      </c>
      <c r="P332" s="3">
        <v>0.0</v>
      </c>
      <c r="Q332" s="3">
        <v>11.3094693249</v>
      </c>
      <c r="R332" s="3">
        <v>-435.695362031</v>
      </c>
      <c r="S332" s="3">
        <v>0.0</v>
      </c>
      <c r="U332" s="3">
        <v>9.0</v>
      </c>
      <c r="V332" s="3"/>
    </row>
    <row r="333">
      <c r="A333" s="36">
        <v>475.0</v>
      </c>
      <c r="B333" s="3" t="s">
        <v>792</v>
      </c>
      <c r="C333" s="3" t="s">
        <v>794</v>
      </c>
      <c r="E333" s="3" t="s">
        <v>310</v>
      </c>
      <c r="G333" s="3">
        <v>68.7227963719</v>
      </c>
      <c r="H333" s="3">
        <v>47.465253183</v>
      </c>
      <c r="J333" s="3">
        <v>0.0</v>
      </c>
      <c r="K333" s="3">
        <v>0.0</v>
      </c>
      <c r="L333" s="3">
        <v>0.0</v>
      </c>
      <c r="M333" s="3">
        <v>0.0</v>
      </c>
      <c r="N333" s="3">
        <v>0.0</v>
      </c>
      <c r="O333" s="3">
        <v>0.0</v>
      </c>
      <c r="P333" s="3">
        <v>0.0</v>
      </c>
      <c r="Q333" s="3">
        <v>0.0</v>
      </c>
      <c r="R333" s="3">
        <v>-12.6367528558</v>
      </c>
      <c r="S333" s="3">
        <v>0.0</v>
      </c>
      <c r="U333" s="3">
        <v>9.0</v>
      </c>
    </row>
    <row r="334">
      <c r="A334" s="36">
        <v>474.0</v>
      </c>
      <c r="B334" s="3" t="s">
        <v>790</v>
      </c>
      <c r="C334" s="3" t="s">
        <v>791</v>
      </c>
      <c r="E334" s="3" t="s">
        <v>485</v>
      </c>
      <c r="G334" s="3">
        <v>0.0</v>
      </c>
      <c r="H334" s="3">
        <v>0.0</v>
      </c>
      <c r="J334" s="3">
        <v>0.0</v>
      </c>
      <c r="K334" s="3">
        <v>0.0</v>
      </c>
      <c r="L334" s="3">
        <v>0.0</v>
      </c>
      <c r="M334" s="3">
        <v>0.0</v>
      </c>
      <c r="N334" s="3">
        <v>0.0</v>
      </c>
      <c r="O334" s="3">
        <v>0.0</v>
      </c>
      <c r="P334" s="3">
        <v>0.0</v>
      </c>
      <c r="Q334" s="3">
        <v>0.0</v>
      </c>
      <c r="R334" s="3">
        <v>-22.6896810309</v>
      </c>
      <c r="S334" s="3">
        <v>0.0</v>
      </c>
      <c r="U334" s="3">
        <v>9.0</v>
      </c>
    </row>
    <row r="335">
      <c r="A335" s="36">
        <v>473.0</v>
      </c>
      <c r="B335" s="3" t="s">
        <v>786</v>
      </c>
      <c r="C335" s="3" t="s">
        <v>787</v>
      </c>
      <c r="E335" s="3" t="s">
        <v>135</v>
      </c>
      <c r="G335" s="3">
        <v>591.463596047</v>
      </c>
      <c r="H335" s="52">
        <v>21.6620592561</v>
      </c>
      <c r="J335" s="3">
        <v>0.0</v>
      </c>
      <c r="K335" s="3">
        <v>0.0</v>
      </c>
      <c r="L335" s="3">
        <v>0.0</v>
      </c>
      <c r="M335" s="3">
        <v>0.0</v>
      </c>
      <c r="N335" s="3">
        <v>5.4233304583</v>
      </c>
      <c r="O335" s="3">
        <v>0.1205079172</v>
      </c>
      <c r="P335" s="3">
        <v>4.9900352888</v>
      </c>
      <c r="Q335" s="3">
        <v>0.2201653765</v>
      </c>
      <c r="R335" s="3">
        <v>-2.2141424042</v>
      </c>
      <c r="S335" s="3">
        <v>0.0</v>
      </c>
      <c r="U335" s="3">
        <v>1.0</v>
      </c>
    </row>
    <row r="336">
      <c r="A336" s="36">
        <v>472.0</v>
      </c>
      <c r="B336" s="3" t="s">
        <v>784</v>
      </c>
      <c r="C336" s="3" t="s">
        <v>785</v>
      </c>
      <c r="E336" s="3" t="s">
        <v>540</v>
      </c>
      <c r="G336" s="3">
        <v>197.91752286</v>
      </c>
      <c r="H336" s="3">
        <v>3.98646625</v>
      </c>
      <c r="J336" s="3">
        <v>0.0</v>
      </c>
      <c r="K336" s="3">
        <v>0.0</v>
      </c>
      <c r="L336" s="3">
        <v>0.0</v>
      </c>
      <c r="M336" s="3">
        <v>0.0</v>
      </c>
      <c r="N336" s="3">
        <v>0.0</v>
      </c>
      <c r="O336" s="3">
        <v>0.0</v>
      </c>
      <c r="P336" s="3">
        <v>0.0</v>
      </c>
      <c r="Q336" s="52">
        <v>0.0</v>
      </c>
      <c r="R336" s="3">
        <v>-49.4277760952</v>
      </c>
      <c r="S336" s="3">
        <v>0.0</v>
      </c>
      <c r="U336" s="3">
        <v>9.0</v>
      </c>
    </row>
    <row r="337">
      <c r="A337" s="36">
        <v>471.0</v>
      </c>
      <c r="B337" s="3" t="s">
        <v>2739</v>
      </c>
      <c r="C337" s="3" t="s">
        <v>2263</v>
      </c>
      <c r="E337" s="3" t="s">
        <v>540</v>
      </c>
      <c r="G337" s="3">
        <v>2476.79203898</v>
      </c>
      <c r="H337" s="3">
        <v>79.2967277404</v>
      </c>
      <c r="J337" s="3">
        <v>0.0</v>
      </c>
      <c r="K337" s="3">
        <v>0.0</v>
      </c>
      <c r="L337" s="3">
        <v>0.0</v>
      </c>
      <c r="M337" s="3">
        <v>0.0</v>
      </c>
      <c r="N337" s="3">
        <v>0.0</v>
      </c>
      <c r="O337" s="3">
        <v>0.0</v>
      </c>
      <c r="P337" s="3">
        <v>0.0</v>
      </c>
      <c r="Q337" s="3">
        <v>0.0</v>
      </c>
      <c r="R337" s="3">
        <v>-80.5456991935</v>
      </c>
      <c r="S337" s="3">
        <v>0.0</v>
      </c>
      <c r="U337" s="3">
        <v>9.0</v>
      </c>
    </row>
    <row r="338">
      <c r="A338" s="36">
        <v>470.0</v>
      </c>
      <c r="B338" s="3" t="s">
        <v>781</v>
      </c>
      <c r="C338" s="3" t="s">
        <v>782</v>
      </c>
      <c r="E338" s="3" t="s">
        <v>135</v>
      </c>
      <c r="G338" s="3">
        <v>479.858388475</v>
      </c>
      <c r="H338" s="3">
        <v>16.1277048141</v>
      </c>
      <c r="J338" s="3">
        <v>0.0</v>
      </c>
      <c r="K338" s="3">
        <v>0.0</v>
      </c>
      <c r="L338" s="3">
        <v>0.0</v>
      </c>
      <c r="M338" s="3">
        <v>0.0</v>
      </c>
      <c r="N338" s="3">
        <v>-5.3848056479</v>
      </c>
      <c r="O338" s="3">
        <v>0.0</v>
      </c>
      <c r="P338" s="3">
        <v>5.3305734861</v>
      </c>
      <c r="Q338" s="3">
        <v>0.1807826911</v>
      </c>
      <c r="R338" s="3">
        <v>-5.382296342</v>
      </c>
      <c r="S338" s="3">
        <v>0.0</v>
      </c>
      <c r="U338" s="3">
        <v>1.0</v>
      </c>
    </row>
    <row r="339">
      <c r="A339" s="36">
        <v>468.0</v>
      </c>
      <c r="B339" s="3" t="s">
        <v>1866</v>
      </c>
      <c r="C339" s="3" t="s">
        <v>1867</v>
      </c>
      <c r="E339" s="3" t="s">
        <v>310</v>
      </c>
      <c r="G339" s="3">
        <v>522.446104785</v>
      </c>
      <c r="H339" s="3">
        <v>136.071357581</v>
      </c>
      <c r="J339" s="3">
        <v>0.0</v>
      </c>
      <c r="K339" s="3">
        <v>0.0</v>
      </c>
      <c r="L339" s="3">
        <v>0.0</v>
      </c>
      <c r="M339" s="3">
        <v>0.0</v>
      </c>
      <c r="N339" s="3">
        <v>0.0</v>
      </c>
      <c r="O339" s="3">
        <v>0.0</v>
      </c>
      <c r="P339" s="3">
        <v>-13.1421407975</v>
      </c>
      <c r="Q339" s="3">
        <v>0.0</v>
      </c>
      <c r="R339" s="3">
        <v>-13.248849701</v>
      </c>
      <c r="S339" s="3">
        <v>0.0</v>
      </c>
      <c r="U339" s="3">
        <v>9.0</v>
      </c>
    </row>
    <row r="340">
      <c r="A340" s="36">
        <v>467.0</v>
      </c>
      <c r="B340" s="3" t="s">
        <v>779</v>
      </c>
      <c r="C340" s="3" t="s">
        <v>780</v>
      </c>
      <c r="E340" s="3" t="s">
        <v>135</v>
      </c>
      <c r="G340" s="3">
        <v>470.398162077</v>
      </c>
      <c r="H340" s="52">
        <v>17.5938070612</v>
      </c>
      <c r="J340" s="3">
        <v>0.0</v>
      </c>
      <c r="K340" s="3">
        <v>0.0</v>
      </c>
      <c r="L340" s="3">
        <v>0.0</v>
      </c>
      <c r="M340" s="3">
        <v>0.0</v>
      </c>
      <c r="N340" s="3">
        <v>3.5108270289</v>
      </c>
      <c r="O340" s="3">
        <v>0.1024117413</v>
      </c>
      <c r="P340" s="3">
        <v>0.8609701271</v>
      </c>
      <c r="Q340" s="3">
        <v>0.0842234516</v>
      </c>
      <c r="R340" s="3">
        <v>-1.5282781669</v>
      </c>
      <c r="S340" s="3">
        <v>0.0</v>
      </c>
      <c r="U340" s="3">
        <v>1.0</v>
      </c>
    </row>
    <row r="341">
      <c r="A341" s="36">
        <v>466.0</v>
      </c>
      <c r="B341" s="3" t="s">
        <v>776</v>
      </c>
      <c r="C341" s="3" t="s">
        <v>777</v>
      </c>
      <c r="E341" s="3" t="s">
        <v>135</v>
      </c>
      <c r="G341" s="3">
        <v>413.405574345</v>
      </c>
      <c r="H341" s="3">
        <v>3.552344587</v>
      </c>
      <c r="J341" s="3">
        <v>0.0</v>
      </c>
      <c r="K341" s="3">
        <v>0.0</v>
      </c>
      <c r="L341" s="3">
        <v>2.4247177365</v>
      </c>
      <c r="M341" s="3">
        <v>0.089743722</v>
      </c>
      <c r="N341" s="3">
        <v>7.164434746</v>
      </c>
      <c r="O341" s="3">
        <v>0.0975624394</v>
      </c>
      <c r="P341" s="3">
        <v>3.8810361998</v>
      </c>
      <c r="Q341" s="3">
        <v>0.0270833179</v>
      </c>
      <c r="R341" s="3">
        <v>1.6007700924</v>
      </c>
      <c r="S341" s="3">
        <v>0.0359866682</v>
      </c>
      <c r="U341" s="3">
        <v>1.0</v>
      </c>
    </row>
    <row r="342">
      <c r="A342" s="36">
        <v>463.0</v>
      </c>
      <c r="B342" s="3" t="s">
        <v>774</v>
      </c>
      <c r="C342" s="3" t="s">
        <v>775</v>
      </c>
      <c r="E342" s="3" t="s">
        <v>135</v>
      </c>
      <c r="G342" s="3">
        <v>510.414445917</v>
      </c>
      <c r="H342" s="3">
        <v>7.849051734</v>
      </c>
      <c r="J342" s="3">
        <v>0.0</v>
      </c>
      <c r="K342" s="3">
        <v>0.0</v>
      </c>
      <c r="L342" s="3">
        <v>0.0</v>
      </c>
      <c r="M342" s="3">
        <v>0.0</v>
      </c>
      <c r="N342" s="3">
        <v>17.6426044255</v>
      </c>
      <c r="O342" s="3">
        <v>0.4199926672</v>
      </c>
      <c r="P342" s="3">
        <v>-4.2089833057</v>
      </c>
      <c r="Q342" s="3">
        <v>0.0</v>
      </c>
      <c r="R342" s="3">
        <v>-9.4362187636</v>
      </c>
      <c r="S342" s="3">
        <v>0.0</v>
      </c>
      <c r="U342" s="3">
        <v>1.0</v>
      </c>
    </row>
    <row r="343">
      <c r="A343" s="36">
        <v>461.0</v>
      </c>
      <c r="B343" s="3" t="s">
        <v>771</v>
      </c>
      <c r="C343" s="3" t="s">
        <v>772</v>
      </c>
      <c r="E343" s="3" t="s">
        <v>135</v>
      </c>
      <c r="G343" s="3">
        <v>494.788730441</v>
      </c>
      <c r="H343" s="3">
        <v>8.1623773735</v>
      </c>
      <c r="J343" s="3">
        <v>0.0</v>
      </c>
      <c r="K343" s="3">
        <v>0.0</v>
      </c>
      <c r="L343" s="3">
        <v>0.0</v>
      </c>
      <c r="M343" s="3">
        <v>0.0</v>
      </c>
      <c r="N343" s="3">
        <v>-3.6100834322</v>
      </c>
      <c r="O343" s="3">
        <v>0.0</v>
      </c>
      <c r="P343" s="3">
        <v>-2.6358745114</v>
      </c>
      <c r="Q343" s="3">
        <v>0.0</v>
      </c>
      <c r="R343" s="3">
        <v>-5.2303622518</v>
      </c>
      <c r="S343" s="3">
        <v>0.0</v>
      </c>
      <c r="U343" s="3">
        <v>1.0</v>
      </c>
    </row>
    <row r="344">
      <c r="A344" s="36">
        <v>460.0</v>
      </c>
      <c r="B344" s="3" t="s">
        <v>766</v>
      </c>
      <c r="C344" s="3" t="s">
        <v>767</v>
      </c>
      <c r="E344" s="3" t="s">
        <v>135</v>
      </c>
      <c r="G344" s="3">
        <v>551.1159978</v>
      </c>
      <c r="H344" s="3">
        <v>15.3047484524</v>
      </c>
      <c r="J344" s="3">
        <v>0.0</v>
      </c>
      <c r="K344" s="3">
        <v>0.0</v>
      </c>
      <c r="L344" s="3">
        <v>0.0</v>
      </c>
      <c r="M344" s="3">
        <v>0.0</v>
      </c>
      <c r="N344" s="3">
        <v>17.3146358325</v>
      </c>
      <c r="O344" s="3">
        <v>0.3540242103</v>
      </c>
      <c r="P344" s="3">
        <v>-12.5461713833</v>
      </c>
      <c r="Q344" s="3">
        <v>0.0</v>
      </c>
      <c r="R344" s="3">
        <v>8.5861735192</v>
      </c>
      <c r="S344" s="3">
        <v>0.2856656368</v>
      </c>
      <c r="U344" s="3">
        <v>1.0</v>
      </c>
    </row>
    <row r="345">
      <c r="A345" s="36">
        <v>458.0</v>
      </c>
      <c r="B345" s="3" t="s">
        <v>233</v>
      </c>
      <c r="C345" s="3" t="s">
        <v>235</v>
      </c>
      <c r="E345" s="3" t="s">
        <v>56</v>
      </c>
      <c r="G345" s="3">
        <v>620.763001218</v>
      </c>
      <c r="H345" s="3">
        <v>38.713883766</v>
      </c>
      <c r="J345" s="3">
        <v>0.0</v>
      </c>
      <c r="K345" s="3">
        <v>0.0</v>
      </c>
      <c r="L345" s="3">
        <v>24.6059709214</v>
      </c>
      <c r="M345" s="3">
        <v>1.810875789</v>
      </c>
      <c r="N345" s="3">
        <v>64.4976033547</v>
      </c>
      <c r="O345" s="3">
        <v>2.6483731167</v>
      </c>
      <c r="P345" s="3">
        <v>-25.7854134899</v>
      </c>
      <c r="Q345" s="3">
        <v>0.0</v>
      </c>
      <c r="R345" s="3">
        <v>24.5756924902</v>
      </c>
      <c r="S345" s="3">
        <v>2.1397440008</v>
      </c>
      <c r="U345" s="3">
        <v>1.0</v>
      </c>
    </row>
    <row r="346">
      <c r="A346" s="36">
        <v>457.0</v>
      </c>
      <c r="B346" s="3" t="s">
        <v>1839</v>
      </c>
      <c r="C346" s="3" t="s">
        <v>1841</v>
      </c>
      <c r="E346" s="3" t="s">
        <v>310</v>
      </c>
      <c r="G346" s="3">
        <v>78.54298955</v>
      </c>
      <c r="H346" s="52">
        <v>170.908317296</v>
      </c>
      <c r="J346" s="3">
        <v>0.0</v>
      </c>
      <c r="K346" s="3">
        <v>0.0</v>
      </c>
      <c r="L346" s="3">
        <v>0.0</v>
      </c>
      <c r="M346" s="3">
        <v>0.0</v>
      </c>
      <c r="N346" s="3">
        <v>-4.2388432787</v>
      </c>
      <c r="O346" s="3">
        <v>0.0</v>
      </c>
      <c r="P346" s="3">
        <v>-4.5190757993</v>
      </c>
      <c r="Q346" s="3">
        <v>0.0</v>
      </c>
      <c r="R346" s="3">
        <v>-4.5903363032</v>
      </c>
      <c r="S346" s="3">
        <v>0.0</v>
      </c>
      <c r="U346" s="3">
        <v>9.0</v>
      </c>
    </row>
    <row r="347">
      <c r="A347" s="36">
        <v>456.0</v>
      </c>
      <c r="B347" s="3" t="s">
        <v>3155</v>
      </c>
      <c r="C347" s="3" t="s">
        <v>2256</v>
      </c>
      <c r="E347" s="3" t="s">
        <v>485</v>
      </c>
      <c r="G347" s="3">
        <v>103.528270995</v>
      </c>
      <c r="H347" s="3">
        <v>24.9165204039</v>
      </c>
      <c r="J347" s="3">
        <v>0.0</v>
      </c>
      <c r="K347" s="3">
        <v>0.0</v>
      </c>
      <c r="L347" s="3">
        <v>0.0</v>
      </c>
      <c r="M347" s="3">
        <v>0.0</v>
      </c>
      <c r="N347" s="3">
        <v>0.0</v>
      </c>
      <c r="O347" s="3">
        <v>0.0</v>
      </c>
      <c r="P347" s="3">
        <v>0.0</v>
      </c>
      <c r="Q347" s="3">
        <v>0.0</v>
      </c>
      <c r="R347" s="3">
        <v>-51.9414437436</v>
      </c>
      <c r="S347" s="3">
        <v>0.0</v>
      </c>
      <c r="U347" s="3">
        <v>9.0</v>
      </c>
    </row>
    <row r="348">
      <c r="A348" s="36">
        <v>455.0</v>
      </c>
      <c r="B348" s="3" t="s">
        <v>63</v>
      </c>
      <c r="C348" s="3" t="s">
        <v>64</v>
      </c>
      <c r="E348" s="5" t="s">
        <v>18</v>
      </c>
      <c r="G348" s="3">
        <v>684.244575519</v>
      </c>
      <c r="H348" s="3">
        <v>19.264727404</v>
      </c>
      <c r="J348" s="3">
        <v>-56.0530519704</v>
      </c>
      <c r="K348" s="3">
        <v>0.0</v>
      </c>
      <c r="L348" s="3">
        <v>104.302354339</v>
      </c>
      <c r="M348" s="3">
        <v>2.2740407385</v>
      </c>
      <c r="N348" s="3">
        <v>-28.1862782938</v>
      </c>
      <c r="O348" s="3">
        <v>0.0</v>
      </c>
      <c r="P348" s="3">
        <v>48.4894830399</v>
      </c>
      <c r="Q348" s="3">
        <v>2.096508683</v>
      </c>
      <c r="R348" s="3">
        <v>22.7155379078</v>
      </c>
      <c r="S348" s="3">
        <v>7.4655269832</v>
      </c>
      <c r="U348" s="3">
        <v>1.0</v>
      </c>
    </row>
    <row r="349">
      <c r="A349" s="36">
        <v>453.0</v>
      </c>
      <c r="B349" s="3" t="s">
        <v>762</v>
      </c>
      <c r="C349" s="3" t="s">
        <v>763</v>
      </c>
      <c r="E349" s="5" t="s">
        <v>51</v>
      </c>
      <c r="G349" s="3">
        <v>562.666071071</v>
      </c>
      <c r="H349" s="3">
        <v>2.1033494374</v>
      </c>
      <c r="J349" s="3">
        <v>5.3690554139</v>
      </c>
      <c r="K349" s="3">
        <v>0.1051716267</v>
      </c>
      <c r="L349" s="3">
        <v>8.0845055646</v>
      </c>
      <c r="M349" s="3">
        <v>0.1479639327</v>
      </c>
      <c r="N349" s="3">
        <v>32.4775423967</v>
      </c>
      <c r="O349" s="3">
        <v>0.1202769502</v>
      </c>
      <c r="P349" s="3">
        <v>9.1340556926</v>
      </c>
      <c r="Q349" s="3">
        <v>0.11518981</v>
      </c>
      <c r="R349" s="3">
        <v>-5.2712464468</v>
      </c>
      <c r="S349" s="52">
        <v>0.0</v>
      </c>
      <c r="U349" s="3">
        <v>1.0</v>
      </c>
      <c r="V349" s="3"/>
    </row>
    <row r="350">
      <c r="A350" s="36">
        <v>451.0</v>
      </c>
      <c r="B350" s="3" t="s">
        <v>760</v>
      </c>
      <c r="C350" s="3" t="s">
        <v>761</v>
      </c>
      <c r="E350" s="3" t="s">
        <v>135</v>
      </c>
      <c r="G350" s="3">
        <v>142.80714125</v>
      </c>
      <c r="H350" s="3">
        <v>69.8730061484</v>
      </c>
      <c r="J350" s="3">
        <v>0.0</v>
      </c>
      <c r="K350" s="3">
        <v>0.0</v>
      </c>
      <c r="L350" s="3">
        <v>0.0</v>
      </c>
      <c r="M350" s="3">
        <v>0.0</v>
      </c>
      <c r="N350" s="3">
        <v>0.0</v>
      </c>
      <c r="O350" s="3">
        <v>0.0</v>
      </c>
      <c r="P350" s="3">
        <v>-0.9903900148</v>
      </c>
      <c r="Q350" s="3">
        <v>0.0</v>
      </c>
      <c r="R350" s="3">
        <v>-2.0967415546</v>
      </c>
      <c r="S350" s="3">
        <v>0.0</v>
      </c>
      <c r="U350" s="3">
        <v>9.0</v>
      </c>
    </row>
    <row r="351">
      <c r="A351" s="36">
        <v>450.0</v>
      </c>
      <c r="B351" s="3" t="s">
        <v>758</v>
      </c>
      <c r="C351" s="3" t="s">
        <v>759</v>
      </c>
      <c r="E351" s="3" t="s">
        <v>135</v>
      </c>
      <c r="G351" s="3">
        <v>507.381714157</v>
      </c>
      <c r="H351" s="52">
        <v>2.307725498</v>
      </c>
      <c r="J351" s="3">
        <v>0.0</v>
      </c>
      <c r="K351" s="3">
        <v>0.0</v>
      </c>
      <c r="L351" s="3">
        <v>0.0</v>
      </c>
      <c r="M351" s="3">
        <v>0.0</v>
      </c>
      <c r="N351" s="3">
        <v>34.2308693217</v>
      </c>
      <c r="O351" s="3">
        <v>0.1703839338</v>
      </c>
      <c r="P351" s="3">
        <v>17.7197187163</v>
      </c>
      <c r="Q351" s="3">
        <v>0.1347937448</v>
      </c>
      <c r="R351" s="3">
        <v>7.3356594311</v>
      </c>
      <c r="S351" s="3">
        <v>0.131878676</v>
      </c>
      <c r="U351" s="3">
        <v>1.0</v>
      </c>
    </row>
    <row r="352">
      <c r="A352" s="36">
        <v>449.0</v>
      </c>
      <c r="B352" s="3" t="s">
        <v>14</v>
      </c>
      <c r="C352" s="3" t="s">
        <v>16</v>
      </c>
      <c r="E352" s="5" t="s">
        <v>18</v>
      </c>
      <c r="G352" s="3">
        <v>721.290210761</v>
      </c>
      <c r="H352" s="3">
        <v>42.59034635</v>
      </c>
      <c r="J352" s="3">
        <v>-142.573124899</v>
      </c>
      <c r="K352" s="3">
        <v>0.0</v>
      </c>
      <c r="L352" s="3">
        <v>234.417891764</v>
      </c>
      <c r="M352" s="3">
        <v>11.5775080706</v>
      </c>
      <c r="N352" s="3">
        <v>-33.2039018685</v>
      </c>
      <c r="O352" s="3">
        <v>0.0</v>
      </c>
      <c r="P352" s="3">
        <v>40.7682908875</v>
      </c>
      <c r="Q352" s="3">
        <v>8.1490510618</v>
      </c>
      <c r="R352" s="3">
        <v>-5.8091285358</v>
      </c>
      <c r="S352" s="3">
        <v>0.0</v>
      </c>
      <c r="U352" s="3">
        <v>1.0</v>
      </c>
    </row>
    <row r="353">
      <c r="A353" s="36">
        <v>448.0</v>
      </c>
      <c r="B353" s="3" t="s">
        <v>1811</v>
      </c>
      <c r="C353" s="3" t="s">
        <v>1812</v>
      </c>
      <c r="E353" s="3" t="s">
        <v>310</v>
      </c>
      <c r="G353" s="3">
        <v>745.458280186</v>
      </c>
      <c r="H353" s="3">
        <v>5.5047043372</v>
      </c>
      <c r="J353" s="3">
        <v>0.0</v>
      </c>
      <c r="K353" s="3">
        <v>0.0</v>
      </c>
      <c r="L353" s="3">
        <v>0.0</v>
      </c>
      <c r="M353" s="3">
        <v>0.0</v>
      </c>
      <c r="N353" s="3">
        <v>70.4824218183</v>
      </c>
      <c r="O353" s="3">
        <v>0.7730423436</v>
      </c>
      <c r="P353" s="3">
        <v>23.782012714</v>
      </c>
      <c r="Q353" s="3">
        <v>0.382857986</v>
      </c>
      <c r="R353" s="3">
        <v>-10.5541527264</v>
      </c>
      <c r="S353" s="3">
        <v>0.0</v>
      </c>
      <c r="U353" s="3">
        <v>1.0</v>
      </c>
    </row>
    <row r="354">
      <c r="A354" s="36">
        <v>447.0</v>
      </c>
      <c r="B354" s="3" t="s">
        <v>2611</v>
      </c>
      <c r="C354" s="3" t="s">
        <v>2198</v>
      </c>
      <c r="E354" s="3" t="s">
        <v>1846</v>
      </c>
      <c r="G354" s="3">
        <v>0.0</v>
      </c>
      <c r="H354" s="52">
        <v>0.0</v>
      </c>
      <c r="J354" s="3">
        <v>0.0</v>
      </c>
      <c r="K354" s="3">
        <v>0.0</v>
      </c>
      <c r="L354" s="3">
        <v>0.0</v>
      </c>
      <c r="M354" s="3">
        <v>0.0</v>
      </c>
      <c r="N354" s="3">
        <v>0.0</v>
      </c>
      <c r="O354" s="3">
        <v>0.0</v>
      </c>
      <c r="P354" s="3">
        <v>0.0</v>
      </c>
      <c r="Q354" s="3">
        <v>0.0</v>
      </c>
      <c r="R354" s="3">
        <v>0.0</v>
      </c>
      <c r="S354" s="3">
        <v>0.0</v>
      </c>
      <c r="U354" s="3">
        <v>9.0</v>
      </c>
    </row>
    <row r="355">
      <c r="A355" s="36">
        <v>446.0</v>
      </c>
      <c r="B355" s="3" t="s">
        <v>754</v>
      </c>
      <c r="C355" s="3" t="s">
        <v>755</v>
      </c>
      <c r="E355" s="3" t="s">
        <v>135</v>
      </c>
      <c r="G355" s="3">
        <v>459.641057633</v>
      </c>
      <c r="H355" s="3">
        <v>15.2468799052</v>
      </c>
      <c r="J355" s="3">
        <v>0.0</v>
      </c>
      <c r="K355" s="3">
        <v>0.0</v>
      </c>
      <c r="L355" s="3">
        <v>0.0</v>
      </c>
      <c r="M355" s="3">
        <v>0.0</v>
      </c>
      <c r="N355" s="3">
        <v>2.9451097344</v>
      </c>
      <c r="O355" s="52">
        <v>0.122752637</v>
      </c>
      <c r="P355" s="3">
        <v>-1.0064153928</v>
      </c>
      <c r="Q355" s="3">
        <v>0.0</v>
      </c>
      <c r="R355" s="3">
        <v>-1.9068598229</v>
      </c>
      <c r="S355" s="52">
        <v>0.0</v>
      </c>
      <c r="U355" s="3">
        <v>1.0</v>
      </c>
    </row>
    <row r="356">
      <c r="A356" s="36">
        <v>445.0</v>
      </c>
      <c r="B356" s="3" t="s">
        <v>1196</v>
      </c>
      <c r="C356" s="3" t="s">
        <v>1197</v>
      </c>
      <c r="E356" s="78" t="s">
        <v>455</v>
      </c>
      <c r="G356" s="3">
        <v>0.0</v>
      </c>
      <c r="H356" s="3">
        <v>0.0</v>
      </c>
      <c r="J356" s="3">
        <v>-1.1954371008</v>
      </c>
      <c r="K356" s="3">
        <v>0.0</v>
      </c>
      <c r="L356" s="3">
        <v>-1.1954371008</v>
      </c>
      <c r="M356" s="3">
        <v>0.0</v>
      </c>
      <c r="N356" s="3">
        <v>-1.1954371008</v>
      </c>
      <c r="O356" s="3">
        <v>0.0</v>
      </c>
      <c r="P356" s="3">
        <v>-1.1954371008</v>
      </c>
      <c r="Q356" s="3">
        <v>0.0</v>
      </c>
      <c r="R356" s="3">
        <v>-1.1954371008</v>
      </c>
      <c r="S356" s="3">
        <v>0.0</v>
      </c>
      <c r="U356" s="3">
        <v>9.0</v>
      </c>
    </row>
    <row r="357">
      <c r="A357" s="36">
        <v>443.0</v>
      </c>
      <c r="B357" s="3" t="s">
        <v>751</v>
      </c>
      <c r="C357" s="3" t="s">
        <v>752</v>
      </c>
      <c r="E357" s="3" t="s">
        <v>135</v>
      </c>
      <c r="G357" s="3">
        <v>413.54849652</v>
      </c>
      <c r="H357" s="3">
        <v>2.8491986671</v>
      </c>
      <c r="J357" s="3">
        <v>0.0</v>
      </c>
      <c r="K357" s="3">
        <v>0.0</v>
      </c>
      <c r="L357" s="3">
        <v>0.0</v>
      </c>
      <c r="M357" s="3">
        <v>0.0</v>
      </c>
      <c r="N357" s="3">
        <v>15.5660996769</v>
      </c>
      <c r="O357" s="3">
        <v>0.1226072769</v>
      </c>
      <c r="P357" s="3">
        <v>3.5782520944</v>
      </c>
      <c r="Q357" s="3">
        <v>0.0641525065</v>
      </c>
      <c r="R357" s="3">
        <v>-1.8705270974</v>
      </c>
      <c r="S357" s="3">
        <v>0.0</v>
      </c>
      <c r="U357" s="3">
        <v>1.0</v>
      </c>
    </row>
    <row r="358">
      <c r="A358" s="36">
        <v>442.0</v>
      </c>
      <c r="B358" s="3" t="s">
        <v>1793</v>
      </c>
      <c r="C358" s="3" t="s">
        <v>1795</v>
      </c>
      <c r="E358" s="3" t="s">
        <v>310</v>
      </c>
      <c r="G358" s="3">
        <v>606.410920093</v>
      </c>
      <c r="H358" s="3">
        <v>43.4759280087</v>
      </c>
      <c r="J358" s="3">
        <v>0.0</v>
      </c>
      <c r="K358" s="3">
        <v>0.0</v>
      </c>
      <c r="L358" s="3">
        <v>0.0</v>
      </c>
      <c r="M358" s="3">
        <v>0.0</v>
      </c>
      <c r="N358" s="3">
        <v>5.1661216</v>
      </c>
      <c r="O358" s="3">
        <v>0.3492684794</v>
      </c>
      <c r="P358" s="3">
        <v>-4.2939163954</v>
      </c>
      <c r="Q358" s="3">
        <v>0.0</v>
      </c>
      <c r="R358" s="3">
        <v>-2.4275665885</v>
      </c>
      <c r="S358" s="3">
        <v>0.0</v>
      </c>
      <c r="U358" s="3">
        <v>9.0</v>
      </c>
    </row>
    <row r="359">
      <c r="A359" s="36">
        <v>440.0</v>
      </c>
      <c r="B359" s="3" t="s">
        <v>749</v>
      </c>
      <c r="C359" s="3" t="s">
        <v>750</v>
      </c>
      <c r="E359" s="3" t="s">
        <v>310</v>
      </c>
      <c r="G359" s="3">
        <v>339.22474482</v>
      </c>
      <c r="H359" s="3">
        <v>66.4283244763</v>
      </c>
      <c r="J359" s="3">
        <v>0.0</v>
      </c>
      <c r="K359" s="3">
        <v>0.0</v>
      </c>
      <c r="L359" s="3">
        <v>0.0</v>
      </c>
      <c r="M359" s="3">
        <v>0.0</v>
      </c>
      <c r="N359" s="3">
        <v>0.0</v>
      </c>
      <c r="O359" s="3">
        <v>0.0</v>
      </c>
      <c r="P359" s="3">
        <v>0.0</v>
      </c>
      <c r="Q359" s="3">
        <v>0.0</v>
      </c>
      <c r="R359" s="3">
        <v>-8.6309676242</v>
      </c>
      <c r="S359" s="3">
        <v>0.0</v>
      </c>
      <c r="U359" s="3">
        <v>9.0</v>
      </c>
    </row>
    <row r="360">
      <c r="A360" s="36">
        <v>439.0</v>
      </c>
      <c r="B360" s="3" t="s">
        <v>747</v>
      </c>
      <c r="C360" s="3" t="s">
        <v>748</v>
      </c>
      <c r="E360" s="5" t="s">
        <v>18</v>
      </c>
      <c r="G360" s="3">
        <v>506.061608944</v>
      </c>
      <c r="H360" s="3">
        <v>0.4696787011</v>
      </c>
      <c r="J360" s="3">
        <v>0.0</v>
      </c>
      <c r="K360" s="3">
        <v>0.0</v>
      </c>
      <c r="L360" s="3">
        <v>-10.3722756209</v>
      </c>
      <c r="M360" s="3">
        <v>0.0</v>
      </c>
      <c r="N360" s="3">
        <v>71.4912597142</v>
      </c>
      <c r="O360" s="3">
        <v>0.0701759362</v>
      </c>
      <c r="P360" s="3">
        <v>7.8260654482</v>
      </c>
      <c r="Q360" s="3">
        <v>0.0433585855</v>
      </c>
      <c r="R360" s="3">
        <v>-13.6937568723</v>
      </c>
      <c r="S360" s="3">
        <v>0.0</v>
      </c>
      <c r="U360" s="3">
        <v>1.0</v>
      </c>
    </row>
    <row r="361">
      <c r="A361" s="36">
        <v>436.0</v>
      </c>
      <c r="B361" s="3" t="s">
        <v>3181</v>
      </c>
      <c r="C361" s="3" t="s">
        <v>2188</v>
      </c>
      <c r="E361" s="3" t="s">
        <v>1306</v>
      </c>
      <c r="G361" s="3">
        <v>564.243098445</v>
      </c>
      <c r="H361" s="52">
        <v>21.6</v>
      </c>
      <c r="J361" s="3">
        <v>-3.8729150228</v>
      </c>
      <c r="K361" s="3">
        <v>0.0</v>
      </c>
      <c r="L361" s="3">
        <v>-3.6299562492</v>
      </c>
      <c r="M361" s="3">
        <v>0.0</v>
      </c>
      <c r="N361" s="3">
        <v>-2.2876955892</v>
      </c>
      <c r="O361" s="3">
        <v>0.0</v>
      </c>
      <c r="P361" s="3">
        <v>-2.1417329938</v>
      </c>
      <c r="Q361" s="3">
        <v>0.0</v>
      </c>
      <c r="R361" s="3">
        <v>-1.6252469092</v>
      </c>
      <c r="S361" s="52">
        <v>0.0</v>
      </c>
      <c r="U361" s="3">
        <v>9.0</v>
      </c>
    </row>
    <row r="362">
      <c r="A362" s="36">
        <v>434.0</v>
      </c>
      <c r="B362" s="3" t="s">
        <v>745</v>
      </c>
      <c r="C362" s="3" t="s">
        <v>746</v>
      </c>
      <c r="E362" s="3" t="s">
        <v>135</v>
      </c>
      <c r="G362" s="3">
        <v>508.696260927</v>
      </c>
      <c r="H362" s="3">
        <v>15.3111689185</v>
      </c>
      <c r="J362" s="3">
        <v>0.0</v>
      </c>
      <c r="K362" s="3">
        <v>0.0</v>
      </c>
      <c r="L362" s="3">
        <v>0.0</v>
      </c>
      <c r="M362" s="3">
        <v>0.0</v>
      </c>
      <c r="N362" s="3">
        <v>2.0769543121</v>
      </c>
      <c r="O362" s="3">
        <v>0.0502472603</v>
      </c>
      <c r="P362" s="3">
        <v>-1.424162763</v>
      </c>
      <c r="Q362" s="3">
        <v>0.0</v>
      </c>
      <c r="R362" s="3">
        <v>-2.8166734521</v>
      </c>
      <c r="S362" s="3">
        <v>0.0</v>
      </c>
      <c r="U362" s="3">
        <v>1.0</v>
      </c>
    </row>
    <row r="363">
      <c r="A363" s="36">
        <v>432.0</v>
      </c>
      <c r="B363" s="3" t="s">
        <v>2593</v>
      </c>
      <c r="C363" s="3" t="s">
        <v>2185</v>
      </c>
      <c r="E363" s="3" t="s">
        <v>135</v>
      </c>
      <c r="G363" s="3">
        <v>462.061449606</v>
      </c>
      <c r="H363" s="3">
        <v>3.5332142841</v>
      </c>
      <c r="J363" s="3">
        <v>0.0</v>
      </c>
      <c r="K363" s="3">
        <v>0.0</v>
      </c>
      <c r="L363" s="3">
        <v>0.0</v>
      </c>
      <c r="M363" s="3">
        <v>0.0</v>
      </c>
      <c r="N363" s="3">
        <v>33.6621554373</v>
      </c>
      <c r="O363" s="3">
        <v>0.0967294652</v>
      </c>
      <c r="P363" s="3">
        <v>11.404779555</v>
      </c>
      <c r="Q363" s="3">
        <v>0.0789706733</v>
      </c>
      <c r="R363" s="3">
        <v>4.1728252375</v>
      </c>
      <c r="S363" s="3">
        <v>0.0963049473</v>
      </c>
      <c r="U363" s="3">
        <v>1.0</v>
      </c>
    </row>
    <row r="364">
      <c r="A364" s="36">
        <v>430.0</v>
      </c>
      <c r="B364" s="3" t="s">
        <v>743</v>
      </c>
      <c r="C364" s="3" t="s">
        <v>744</v>
      </c>
      <c r="E364" s="3" t="s">
        <v>135</v>
      </c>
      <c r="G364" s="3">
        <v>514.477914892</v>
      </c>
      <c r="H364" s="3">
        <v>5.554457538</v>
      </c>
      <c r="J364" s="3">
        <v>0.0</v>
      </c>
      <c r="K364" s="3">
        <v>0.0</v>
      </c>
      <c r="L364" s="3">
        <v>0.0</v>
      </c>
      <c r="M364" s="3">
        <v>0.0</v>
      </c>
      <c r="N364" s="3">
        <v>27.8830678092</v>
      </c>
      <c r="O364" s="3">
        <v>0.1801197641</v>
      </c>
      <c r="P364" s="3">
        <v>6.8732771939</v>
      </c>
      <c r="Q364" s="3">
        <v>0.0724320853</v>
      </c>
      <c r="R364" s="3">
        <v>-2.2795557516</v>
      </c>
      <c r="S364" s="52">
        <v>0.0</v>
      </c>
      <c r="U364" s="3">
        <v>1.0</v>
      </c>
    </row>
    <row r="365">
      <c r="A365" s="36">
        <v>429.0</v>
      </c>
      <c r="B365" s="3" t="s">
        <v>1478</v>
      </c>
      <c r="C365" s="3" t="s">
        <v>1479</v>
      </c>
      <c r="E365" s="3" t="s">
        <v>135</v>
      </c>
      <c r="G365" s="3">
        <v>765.230823975</v>
      </c>
      <c r="H365" s="52">
        <v>8.1693397508</v>
      </c>
      <c r="J365" s="3">
        <v>0.0</v>
      </c>
      <c r="K365" s="3">
        <v>0.0</v>
      </c>
      <c r="L365" s="3">
        <v>7.8362711863</v>
      </c>
      <c r="M365" s="3">
        <v>0.1269891396</v>
      </c>
      <c r="N365" s="3">
        <v>22.4294522842</v>
      </c>
      <c r="O365" s="3">
        <v>0.0979120894</v>
      </c>
      <c r="P365" s="3">
        <v>9.4006915963</v>
      </c>
      <c r="Q365" s="3">
        <v>0.116602921</v>
      </c>
      <c r="R365" s="3">
        <v>3.4735763145</v>
      </c>
      <c r="S365" s="3">
        <v>0.0900963798</v>
      </c>
      <c r="U365" s="3">
        <v>1.0</v>
      </c>
    </row>
    <row r="366">
      <c r="A366" s="36">
        <v>426.0</v>
      </c>
      <c r="B366" s="3" t="s">
        <v>741</v>
      </c>
      <c r="C366" s="3" t="s">
        <v>742</v>
      </c>
      <c r="E366" s="3" t="s">
        <v>135</v>
      </c>
      <c r="G366" s="3">
        <v>571.819809496</v>
      </c>
      <c r="H366" s="3">
        <v>6.1685351677</v>
      </c>
      <c r="J366" s="3">
        <v>0.0</v>
      </c>
      <c r="K366" s="3">
        <v>0.0</v>
      </c>
      <c r="L366" s="3">
        <v>0.0</v>
      </c>
      <c r="M366" s="3">
        <v>0.0</v>
      </c>
      <c r="N366" s="3">
        <v>6.7498030955</v>
      </c>
      <c r="O366" s="3">
        <v>0.0924326043</v>
      </c>
      <c r="P366" s="3">
        <v>1.9160002095</v>
      </c>
      <c r="Q366" s="3">
        <v>0.0372935624</v>
      </c>
      <c r="R366" s="3">
        <v>-1.949992692</v>
      </c>
      <c r="S366" s="3">
        <v>0.0</v>
      </c>
      <c r="U366" s="3">
        <v>1.0</v>
      </c>
    </row>
    <row r="367">
      <c r="A367" s="36">
        <v>425.0</v>
      </c>
      <c r="B367" s="3" t="s">
        <v>738</v>
      </c>
      <c r="C367" s="3" t="s">
        <v>739</v>
      </c>
      <c r="E367" s="3" t="s">
        <v>540</v>
      </c>
      <c r="G367" s="3">
        <v>0.0</v>
      </c>
      <c r="H367" s="3">
        <v>0.0</v>
      </c>
      <c r="J367" s="3">
        <v>-34.9392441999</v>
      </c>
      <c r="K367" s="3">
        <v>0.0</v>
      </c>
      <c r="L367" s="3">
        <v>-62.3095203461</v>
      </c>
      <c r="M367" s="3">
        <v>0.0</v>
      </c>
      <c r="N367" s="3">
        <v>-23.1812848788</v>
      </c>
      <c r="O367" s="3">
        <v>0.0</v>
      </c>
      <c r="P367" s="3">
        <v>-28.5463706325</v>
      </c>
      <c r="Q367" s="3">
        <v>0.0</v>
      </c>
      <c r="R367" s="3">
        <v>-23.5885006978</v>
      </c>
      <c r="S367" s="3">
        <v>0.0</v>
      </c>
      <c r="U367" s="3">
        <v>9.0</v>
      </c>
    </row>
    <row r="368">
      <c r="A368" s="36">
        <v>420.0</v>
      </c>
      <c r="B368" s="3" t="s">
        <v>736</v>
      </c>
      <c r="C368" s="3" t="s">
        <v>737</v>
      </c>
      <c r="E368" s="3" t="s">
        <v>135</v>
      </c>
      <c r="G368" s="3">
        <v>457.113944983</v>
      </c>
      <c r="H368" s="52">
        <v>10.4514062858</v>
      </c>
      <c r="J368" s="3">
        <v>0.0</v>
      </c>
      <c r="K368" s="3">
        <v>0.0</v>
      </c>
      <c r="L368" s="3">
        <v>0.0</v>
      </c>
      <c r="M368" s="3">
        <v>0.0</v>
      </c>
      <c r="N368" s="3">
        <v>15.8146574266</v>
      </c>
      <c r="O368" s="3">
        <v>0.1947565471</v>
      </c>
      <c r="P368" s="3">
        <v>8.3140562601</v>
      </c>
      <c r="Q368" s="3">
        <v>0.1489595892</v>
      </c>
      <c r="R368" s="3">
        <v>2.2731376088</v>
      </c>
      <c r="S368" s="3">
        <v>0.1389816394</v>
      </c>
      <c r="U368" s="3">
        <v>1.0</v>
      </c>
    </row>
    <row r="369">
      <c r="A369" s="36">
        <v>419.0</v>
      </c>
      <c r="B369" s="3" t="s">
        <v>1773</v>
      </c>
      <c r="C369" s="3" t="s">
        <v>1774</v>
      </c>
      <c r="E369" s="3" t="s">
        <v>310</v>
      </c>
      <c r="G369" s="3">
        <v>1971.3216694</v>
      </c>
      <c r="H369" s="3">
        <v>534.670651162</v>
      </c>
      <c r="J369" s="3">
        <v>0.0</v>
      </c>
      <c r="K369" s="3">
        <v>0.0</v>
      </c>
      <c r="L369" s="3">
        <v>0.0</v>
      </c>
      <c r="M369" s="3">
        <v>0.0</v>
      </c>
      <c r="N369" s="3">
        <v>0.0</v>
      </c>
      <c r="O369" s="3">
        <v>0.0</v>
      </c>
      <c r="P369" s="3">
        <v>-8.907896029</v>
      </c>
      <c r="Q369" s="3">
        <v>0.0</v>
      </c>
      <c r="R369" s="3">
        <v>-7.8603302427</v>
      </c>
      <c r="S369" s="3">
        <v>0.0</v>
      </c>
      <c r="U369" s="3">
        <v>9.0</v>
      </c>
    </row>
    <row r="370">
      <c r="A370" s="36">
        <v>418.0</v>
      </c>
      <c r="B370" s="3" t="s">
        <v>733</v>
      </c>
      <c r="C370" s="3" t="s">
        <v>734</v>
      </c>
      <c r="E370" s="3" t="s">
        <v>135</v>
      </c>
      <c r="G370" s="3">
        <v>491.168661259</v>
      </c>
      <c r="H370" s="3">
        <v>6.9374941865</v>
      </c>
      <c r="J370" s="3">
        <v>0.0</v>
      </c>
      <c r="K370" s="3">
        <v>0.0</v>
      </c>
      <c r="L370" s="3">
        <v>1.9620149514</v>
      </c>
      <c r="M370" s="3">
        <v>0.0971196275</v>
      </c>
      <c r="N370" s="3">
        <v>6.2785153513</v>
      </c>
      <c r="O370" s="3">
        <v>0.0587201613</v>
      </c>
      <c r="P370" s="3">
        <v>2.9951052275</v>
      </c>
      <c r="Q370" s="3">
        <v>0.053896605</v>
      </c>
      <c r="R370" s="3">
        <v>0.8778638537</v>
      </c>
      <c r="S370" s="3">
        <v>0.0245509539</v>
      </c>
      <c r="U370" s="3">
        <v>1.0</v>
      </c>
    </row>
    <row r="371">
      <c r="A371" s="36">
        <v>416.0</v>
      </c>
      <c r="B371" s="3" t="s">
        <v>729</v>
      </c>
      <c r="C371" s="3" t="s">
        <v>730</v>
      </c>
      <c r="E371" s="5" t="s">
        <v>18</v>
      </c>
      <c r="G371" s="3">
        <v>581.071489627</v>
      </c>
      <c r="H371" s="3">
        <v>0.8055491296</v>
      </c>
      <c r="J371" s="3">
        <v>-6.6418139283</v>
      </c>
      <c r="K371" s="3">
        <v>0.0</v>
      </c>
      <c r="L371" s="3">
        <v>-7.0955578098</v>
      </c>
      <c r="M371" s="3">
        <v>0.0</v>
      </c>
      <c r="N371" s="3">
        <v>26.5604860436</v>
      </c>
      <c r="O371" s="3">
        <v>0.0251921178</v>
      </c>
      <c r="P371" s="3">
        <v>3.3488966803</v>
      </c>
      <c r="Q371" s="3">
        <v>0.0301076347</v>
      </c>
      <c r="R371" s="3">
        <v>-9.4161906929</v>
      </c>
      <c r="S371" s="3">
        <v>0.0</v>
      </c>
      <c r="U371" s="3">
        <v>1.0</v>
      </c>
    </row>
    <row r="372">
      <c r="A372" s="36">
        <v>413.0</v>
      </c>
      <c r="B372" s="3" t="s">
        <v>2526</v>
      </c>
      <c r="C372" s="3" t="s">
        <v>2181</v>
      </c>
      <c r="E372" s="3" t="s">
        <v>226</v>
      </c>
      <c r="G372" s="3">
        <v>0.0</v>
      </c>
      <c r="H372" s="3">
        <v>0.0</v>
      </c>
      <c r="J372" s="3">
        <v>0.0</v>
      </c>
      <c r="K372" s="3">
        <v>0.0</v>
      </c>
      <c r="L372" s="3">
        <v>0.0</v>
      </c>
      <c r="M372" s="3">
        <v>0.0</v>
      </c>
      <c r="N372" s="3">
        <v>0.0</v>
      </c>
      <c r="O372" s="3">
        <v>0.0</v>
      </c>
      <c r="P372" s="3">
        <v>0.0</v>
      </c>
      <c r="Q372" s="3">
        <v>0.0</v>
      </c>
      <c r="R372" s="3">
        <v>0.0</v>
      </c>
      <c r="S372" s="3">
        <v>0.0</v>
      </c>
      <c r="U372" s="3">
        <v>9.0</v>
      </c>
    </row>
    <row r="373">
      <c r="A373" s="36">
        <v>409.0</v>
      </c>
      <c r="B373" s="3" t="s">
        <v>725</v>
      </c>
      <c r="C373" s="3" t="s">
        <v>726</v>
      </c>
      <c r="E373" s="70" t="s">
        <v>1575</v>
      </c>
      <c r="G373" s="3">
        <v>0.0</v>
      </c>
      <c r="H373" s="3">
        <v>0.0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  <c r="O373" s="3">
        <v>0.0</v>
      </c>
      <c r="P373" s="3">
        <v>0.0</v>
      </c>
      <c r="Q373" s="3">
        <v>0.0</v>
      </c>
      <c r="R373" s="3">
        <v>0.0</v>
      </c>
      <c r="S373" s="3">
        <v>0.0</v>
      </c>
      <c r="U373" s="3">
        <v>9.0</v>
      </c>
    </row>
    <row r="374">
      <c r="A374" s="36">
        <v>408.0</v>
      </c>
      <c r="B374" s="3" t="s">
        <v>723</v>
      </c>
      <c r="C374" s="3" t="s">
        <v>724</v>
      </c>
      <c r="E374" s="3" t="s">
        <v>135</v>
      </c>
      <c r="G374" s="3">
        <v>0.0</v>
      </c>
      <c r="H374" s="3">
        <v>0.0</v>
      </c>
      <c r="J374" s="3">
        <v>0.0</v>
      </c>
      <c r="K374" s="3">
        <v>0.0</v>
      </c>
      <c r="L374" s="3">
        <v>0.0</v>
      </c>
      <c r="M374" s="3">
        <v>0.0</v>
      </c>
      <c r="N374" s="3">
        <v>0.0</v>
      </c>
      <c r="O374" s="3">
        <v>0.0</v>
      </c>
      <c r="P374" s="3">
        <v>13.8370244268</v>
      </c>
      <c r="Q374" s="3">
        <v>0.3686387926</v>
      </c>
      <c r="R374" s="3">
        <v>-19.2331985669</v>
      </c>
      <c r="S374" s="3">
        <v>0.0</v>
      </c>
      <c r="U374" s="3">
        <v>1.0</v>
      </c>
    </row>
    <row r="375">
      <c r="A375" s="36">
        <v>406.0</v>
      </c>
      <c r="B375" s="3" t="s">
        <v>720</v>
      </c>
      <c r="C375" s="3" t="s">
        <v>722</v>
      </c>
      <c r="E375" s="3" t="s">
        <v>310</v>
      </c>
      <c r="G375" s="3">
        <v>487.875258079</v>
      </c>
      <c r="H375" s="3">
        <v>108.422707597</v>
      </c>
      <c r="J375" s="3">
        <v>0.0</v>
      </c>
      <c r="K375" s="3">
        <v>0.0</v>
      </c>
      <c r="L375" s="3">
        <v>0.0</v>
      </c>
      <c r="M375" s="52">
        <v>0.0</v>
      </c>
      <c r="N375" s="3">
        <v>2.3511753607</v>
      </c>
      <c r="O375" s="3">
        <v>0.5623798626</v>
      </c>
      <c r="P375" s="3">
        <v>-2.2132596084</v>
      </c>
      <c r="Q375" s="3">
        <v>0.0</v>
      </c>
      <c r="R375" s="3">
        <v>-3.8480898483</v>
      </c>
      <c r="S375" s="3">
        <v>0.0</v>
      </c>
      <c r="U375" s="3">
        <v>9.0</v>
      </c>
      <c r="V375" s="3"/>
    </row>
    <row r="376">
      <c r="A376" s="36">
        <v>405.0</v>
      </c>
      <c r="B376" s="3" t="s">
        <v>718</v>
      </c>
      <c r="C376" s="3" t="s">
        <v>719</v>
      </c>
      <c r="E376" s="3" t="s">
        <v>135</v>
      </c>
      <c r="G376" s="3">
        <v>567.790836362</v>
      </c>
      <c r="H376" s="3">
        <v>48.5753542166</v>
      </c>
      <c r="J376" s="3">
        <v>0.0</v>
      </c>
      <c r="K376" s="3">
        <v>0.0</v>
      </c>
      <c r="L376" s="3">
        <v>0.0</v>
      </c>
      <c r="M376" s="3">
        <v>0.0</v>
      </c>
      <c r="N376" s="3">
        <v>1.3812980157</v>
      </c>
      <c r="O376" s="3">
        <v>0.0640797342</v>
      </c>
      <c r="P376" s="3">
        <v>-1.2894972918</v>
      </c>
      <c r="Q376" s="3">
        <v>0.0</v>
      </c>
      <c r="R376" s="3">
        <v>-1.7979720537</v>
      </c>
      <c r="S376" s="3">
        <v>0.0</v>
      </c>
      <c r="U376" s="3">
        <v>1.0</v>
      </c>
    </row>
    <row r="377">
      <c r="A377" s="36">
        <v>404.0</v>
      </c>
      <c r="B377" s="3" t="s">
        <v>69</v>
      </c>
      <c r="C377" s="3" t="s">
        <v>71</v>
      </c>
      <c r="E377" s="5" t="s">
        <v>51</v>
      </c>
      <c r="G377" s="3">
        <v>769.680062724</v>
      </c>
      <c r="H377" s="3">
        <v>2.482236104</v>
      </c>
      <c r="J377" s="3">
        <v>41.9484146907</v>
      </c>
      <c r="K377" s="3">
        <v>0.4797998935</v>
      </c>
      <c r="L377" s="3">
        <v>93.9795292514</v>
      </c>
      <c r="M377" s="3">
        <v>0.3421655151</v>
      </c>
      <c r="N377" s="3">
        <v>103.6799978</v>
      </c>
      <c r="O377" s="3">
        <v>0.4466569371</v>
      </c>
      <c r="P377" s="3">
        <v>138.886344627</v>
      </c>
      <c r="Q377" s="3">
        <v>0.4440181909</v>
      </c>
      <c r="R377" s="3">
        <v>43.4749492688</v>
      </c>
      <c r="S377" s="3">
        <v>0.3892125024</v>
      </c>
      <c r="U377" s="3">
        <v>1.0</v>
      </c>
      <c r="V377" s="3"/>
    </row>
    <row r="378">
      <c r="A378" s="36">
        <v>403.0</v>
      </c>
      <c r="B378" s="3" t="s">
        <v>715</v>
      </c>
      <c r="C378" s="3" t="s">
        <v>716</v>
      </c>
      <c r="E378" s="3" t="s">
        <v>135</v>
      </c>
      <c r="G378" s="3">
        <v>692.430637554</v>
      </c>
      <c r="H378" s="52">
        <v>8.6020951839</v>
      </c>
      <c r="J378" s="3">
        <v>0.0</v>
      </c>
      <c r="K378" s="3">
        <v>0.0</v>
      </c>
      <c r="L378" s="3">
        <v>0.0</v>
      </c>
      <c r="M378" s="3">
        <v>0.0</v>
      </c>
      <c r="N378" s="3">
        <v>15.2477634837</v>
      </c>
      <c r="O378" s="3">
        <v>0.2033387701</v>
      </c>
      <c r="P378" s="3">
        <v>3.8477761208</v>
      </c>
      <c r="Q378" s="3">
        <v>0.0901336633</v>
      </c>
      <c r="R378" s="3">
        <v>-1.4421091576</v>
      </c>
      <c r="S378" s="3">
        <v>0.0</v>
      </c>
      <c r="U378" s="3">
        <v>1.0</v>
      </c>
    </row>
    <row r="379">
      <c r="A379" s="36">
        <v>400.0</v>
      </c>
      <c r="B379" s="3" t="s">
        <v>713</v>
      </c>
      <c r="C379" s="3" t="s">
        <v>714</v>
      </c>
      <c r="E379" s="3" t="s">
        <v>135</v>
      </c>
      <c r="G379" s="3">
        <v>490.600057223</v>
      </c>
      <c r="H379" s="3">
        <v>3.0043690058</v>
      </c>
      <c r="J379" s="3">
        <v>0.0</v>
      </c>
      <c r="K379" s="3">
        <v>0.0</v>
      </c>
      <c r="L379" s="3">
        <v>0.0</v>
      </c>
      <c r="M379" s="3">
        <v>0.0</v>
      </c>
      <c r="N379" s="3">
        <v>19.2094694868</v>
      </c>
      <c r="O379" s="3">
        <v>0.2028092781</v>
      </c>
      <c r="P379" s="3">
        <v>5.887431642</v>
      </c>
      <c r="Q379" s="3">
        <v>0.0840331037</v>
      </c>
      <c r="R379" s="3">
        <v>-10.3008333484</v>
      </c>
      <c r="S379" s="3">
        <v>0.0</v>
      </c>
      <c r="U379" s="3">
        <v>1.0</v>
      </c>
    </row>
    <row r="380">
      <c r="A380" s="36">
        <v>399.0</v>
      </c>
      <c r="B380" s="3" t="s">
        <v>710</v>
      </c>
      <c r="C380" s="3" t="s">
        <v>711</v>
      </c>
      <c r="E380" s="3" t="s">
        <v>135</v>
      </c>
      <c r="G380" s="3">
        <v>473.653205421</v>
      </c>
      <c r="H380" s="3">
        <v>10.9553786322</v>
      </c>
      <c r="J380" s="3">
        <v>0.0</v>
      </c>
      <c r="K380" s="3">
        <v>0.0</v>
      </c>
      <c r="L380" s="3">
        <v>0.0</v>
      </c>
      <c r="M380" s="3">
        <v>0.0</v>
      </c>
      <c r="N380" s="3">
        <v>5.4578354736</v>
      </c>
      <c r="O380" s="3">
        <v>0.1376769306</v>
      </c>
      <c r="P380" s="3">
        <v>-2.2743795676</v>
      </c>
      <c r="Q380" s="3">
        <v>0.0</v>
      </c>
      <c r="R380" s="3">
        <v>-4.9534937409</v>
      </c>
      <c r="S380" s="3">
        <v>0.0</v>
      </c>
      <c r="U380" s="3">
        <v>1.0</v>
      </c>
    </row>
    <row r="381">
      <c r="A381" s="36">
        <v>395.0</v>
      </c>
      <c r="B381" s="3" t="s">
        <v>707</v>
      </c>
      <c r="C381" s="3" t="s">
        <v>708</v>
      </c>
      <c r="E381" s="3" t="s">
        <v>135</v>
      </c>
      <c r="G381" s="3">
        <v>467.985716063</v>
      </c>
      <c r="H381" s="3">
        <v>9.3557205516</v>
      </c>
      <c r="J381" s="3">
        <v>0.0</v>
      </c>
      <c r="K381" s="3">
        <v>0.0</v>
      </c>
      <c r="L381" s="3">
        <v>0.0</v>
      </c>
      <c r="M381" s="3">
        <v>0.0</v>
      </c>
      <c r="N381" s="3">
        <v>4.8399371709</v>
      </c>
      <c r="O381" s="3">
        <v>0.0724786283</v>
      </c>
      <c r="P381" s="3">
        <v>1.7699968604</v>
      </c>
      <c r="Q381" s="3">
        <v>0.0484297564</v>
      </c>
      <c r="R381" s="3">
        <v>-5.1370910024</v>
      </c>
      <c r="S381" s="52">
        <v>0.0</v>
      </c>
      <c r="U381" s="3">
        <v>1.0</v>
      </c>
    </row>
    <row r="382">
      <c r="A382" s="36">
        <v>394.0</v>
      </c>
      <c r="B382" s="3" t="s">
        <v>705</v>
      </c>
      <c r="C382" s="3" t="s">
        <v>706</v>
      </c>
      <c r="E382" s="3" t="s">
        <v>135</v>
      </c>
      <c r="G382" s="3">
        <v>927.708474732</v>
      </c>
      <c r="H382" s="3">
        <v>7.3825621432</v>
      </c>
      <c r="J382" s="3">
        <v>0.0</v>
      </c>
      <c r="K382" s="3">
        <v>0.0</v>
      </c>
      <c r="L382" s="3">
        <v>9.748349893</v>
      </c>
      <c r="M382" s="3">
        <v>0.4449242552</v>
      </c>
      <c r="N382" s="3">
        <v>71.3468319308</v>
      </c>
      <c r="O382" s="3">
        <v>0.5540289423</v>
      </c>
      <c r="P382" s="3">
        <v>21.6483733777</v>
      </c>
      <c r="Q382" s="52">
        <v>0.3535574834</v>
      </c>
      <c r="R382" s="3">
        <v>6.7915619423</v>
      </c>
      <c r="S382" s="3">
        <v>0.3714342485</v>
      </c>
      <c r="U382" s="3">
        <v>1.0</v>
      </c>
    </row>
    <row r="383">
      <c r="A383" s="36">
        <v>389.0</v>
      </c>
      <c r="B383" s="3" t="s">
        <v>701</v>
      </c>
      <c r="C383" s="3" t="s">
        <v>702</v>
      </c>
      <c r="E383" s="3" t="s">
        <v>210</v>
      </c>
      <c r="F383" s="3"/>
      <c r="G383" s="3">
        <v>562.026586335</v>
      </c>
      <c r="H383" s="3">
        <v>101.686486205</v>
      </c>
      <c r="J383" s="3">
        <v>0.0</v>
      </c>
      <c r="K383" s="3">
        <v>0.0</v>
      </c>
      <c r="L383" s="3">
        <v>0.0</v>
      </c>
      <c r="M383" s="3">
        <v>0.0</v>
      </c>
      <c r="N383" s="3">
        <v>0.0</v>
      </c>
      <c r="O383" s="3">
        <v>0.0</v>
      </c>
      <c r="P383" s="3">
        <v>-5.6376617716</v>
      </c>
      <c r="Q383" s="3">
        <v>0.0</v>
      </c>
      <c r="R383" s="3">
        <v>-12.5753409748</v>
      </c>
      <c r="S383" s="52">
        <v>0.0</v>
      </c>
      <c r="U383" s="3">
        <v>1.0</v>
      </c>
      <c r="V383" s="3"/>
    </row>
    <row r="384">
      <c r="A384" s="36">
        <v>387.0</v>
      </c>
      <c r="B384" s="3" t="s">
        <v>969</v>
      </c>
      <c r="C384" s="3" t="s">
        <v>970</v>
      </c>
      <c r="E384" s="78" t="s">
        <v>455</v>
      </c>
      <c r="G384" s="3">
        <v>0.0</v>
      </c>
      <c r="H384" s="52">
        <v>0.0</v>
      </c>
      <c r="J384" s="3">
        <v>-1.8345997196</v>
      </c>
      <c r="K384" s="3">
        <v>0.0</v>
      </c>
      <c r="L384" s="3">
        <v>-1.8345997196</v>
      </c>
      <c r="M384" s="3">
        <v>0.0</v>
      </c>
      <c r="N384" s="3">
        <v>-1.8345997196</v>
      </c>
      <c r="O384" s="3">
        <v>0.0</v>
      </c>
      <c r="P384" s="3">
        <v>-1.8345997196</v>
      </c>
      <c r="Q384" s="3">
        <v>0.0</v>
      </c>
      <c r="R384" s="3">
        <v>-1.8345997196</v>
      </c>
      <c r="S384" s="3">
        <v>0.0</v>
      </c>
      <c r="U384" s="3">
        <v>9.0</v>
      </c>
    </row>
    <row r="385">
      <c r="A385" s="36">
        <v>385.0</v>
      </c>
      <c r="B385" s="3" t="s">
        <v>370</v>
      </c>
      <c r="C385" s="3" t="s">
        <v>371</v>
      </c>
      <c r="E385" s="5" t="s">
        <v>18</v>
      </c>
      <c r="F385" s="3"/>
      <c r="G385" s="3">
        <v>464.766190848</v>
      </c>
      <c r="H385" s="52">
        <v>1.8879376059</v>
      </c>
      <c r="J385" s="3">
        <v>0.0</v>
      </c>
      <c r="K385" s="3">
        <v>0.0</v>
      </c>
      <c r="L385" s="3">
        <v>17.578290285</v>
      </c>
      <c r="M385" s="3">
        <v>0.1189738281</v>
      </c>
      <c r="N385" s="3">
        <v>25.1649920233</v>
      </c>
      <c r="O385" s="3">
        <v>0.1323959075</v>
      </c>
      <c r="P385" s="3">
        <v>8.5613280075</v>
      </c>
      <c r="Q385" s="3">
        <v>0.0867576949</v>
      </c>
      <c r="R385" s="3">
        <v>-14.1913679364</v>
      </c>
      <c r="S385" s="3">
        <v>0.0</v>
      </c>
      <c r="U385" s="3">
        <v>1.0</v>
      </c>
      <c r="V385" s="3"/>
    </row>
    <row r="386">
      <c r="A386" s="36">
        <v>383.0</v>
      </c>
      <c r="B386" s="3" t="s">
        <v>2945</v>
      </c>
      <c r="C386" s="3" t="s">
        <v>2013</v>
      </c>
      <c r="E386" s="3" t="s">
        <v>210</v>
      </c>
      <c r="G386" s="3">
        <v>1002.17336315</v>
      </c>
      <c r="H386" s="3">
        <v>29.3859868577</v>
      </c>
      <c r="J386" s="3">
        <v>0.0</v>
      </c>
      <c r="K386" s="3">
        <v>0.0</v>
      </c>
      <c r="L386" s="3">
        <v>0.0</v>
      </c>
      <c r="M386" s="3">
        <v>0.0</v>
      </c>
      <c r="N386" s="3">
        <v>0.0</v>
      </c>
      <c r="O386" s="3">
        <v>0.0</v>
      </c>
      <c r="P386" s="3">
        <v>29.8391465278</v>
      </c>
      <c r="Q386" s="3">
        <v>0.7644397027</v>
      </c>
      <c r="R386" s="3">
        <v>-16.7168707885</v>
      </c>
      <c r="S386" s="52">
        <v>0.0</v>
      </c>
      <c r="U386" s="3">
        <v>1.0</v>
      </c>
    </row>
    <row r="387">
      <c r="A387" s="36">
        <v>382.0</v>
      </c>
      <c r="B387" s="3" t="s">
        <v>696</v>
      </c>
      <c r="C387" s="3" t="s">
        <v>697</v>
      </c>
      <c r="E387" s="3" t="s">
        <v>56</v>
      </c>
      <c r="G387" s="3">
        <v>681.042471303</v>
      </c>
      <c r="H387" s="52">
        <v>33.6988960984</v>
      </c>
      <c r="J387" s="3">
        <v>0.0</v>
      </c>
      <c r="K387" s="3">
        <v>0.0</v>
      </c>
      <c r="L387" s="3">
        <v>-40.842604674</v>
      </c>
      <c r="M387" s="3">
        <v>0.0</v>
      </c>
      <c r="N387" s="3">
        <v>85.9756750945</v>
      </c>
      <c r="O387" s="3">
        <v>2.9692702743</v>
      </c>
      <c r="P387" s="3">
        <v>50.5663956763</v>
      </c>
      <c r="Q387" s="3">
        <v>3.1793882003</v>
      </c>
      <c r="R387" s="3">
        <v>21.4866526807</v>
      </c>
      <c r="S387" s="3">
        <v>2.2628993523</v>
      </c>
      <c r="U387" s="3">
        <v>1.0</v>
      </c>
    </row>
    <row r="388">
      <c r="A388" s="36">
        <v>378.0</v>
      </c>
      <c r="B388" s="3" t="s">
        <v>3201</v>
      </c>
      <c r="C388" s="3" t="s">
        <v>2000</v>
      </c>
      <c r="E388" s="5" t="s">
        <v>18</v>
      </c>
      <c r="G388" s="3">
        <v>0.0</v>
      </c>
      <c r="H388" s="3">
        <v>0.0</v>
      </c>
      <c r="J388" s="3">
        <v>-14.8281352446</v>
      </c>
      <c r="K388" s="3">
        <v>0.0</v>
      </c>
      <c r="L388" s="3">
        <v>-24.8890576745</v>
      </c>
      <c r="M388" s="3">
        <v>0.0</v>
      </c>
      <c r="N388" s="3">
        <v>-25.4634176053</v>
      </c>
      <c r="O388" s="3">
        <v>0.0</v>
      </c>
      <c r="P388" s="3">
        <v>-13.49357636</v>
      </c>
      <c r="Q388" s="3">
        <v>0.0</v>
      </c>
      <c r="R388" s="3">
        <v>-9.6400888925</v>
      </c>
      <c r="S388" s="3">
        <v>0.0</v>
      </c>
      <c r="U388" s="3">
        <v>1.0</v>
      </c>
    </row>
    <row r="389">
      <c r="A389" s="36">
        <v>376.0</v>
      </c>
      <c r="B389" s="3" t="s">
        <v>693</v>
      </c>
      <c r="C389" s="3" t="s">
        <v>694</v>
      </c>
      <c r="E389" s="3" t="s">
        <v>135</v>
      </c>
      <c r="G389" s="3">
        <v>604.847869344</v>
      </c>
      <c r="H389" s="3">
        <v>34.3802197326</v>
      </c>
      <c r="J389" s="3">
        <v>-10.1246845662</v>
      </c>
      <c r="K389" s="3">
        <v>0.0</v>
      </c>
      <c r="L389" s="3">
        <v>7.2825707573</v>
      </c>
      <c r="M389" s="3">
        <v>0.2670961874</v>
      </c>
      <c r="N389" s="3">
        <v>5.8342685257</v>
      </c>
      <c r="O389" s="3">
        <v>0.2061955758</v>
      </c>
      <c r="P389" s="3">
        <v>6.6768809075</v>
      </c>
      <c r="Q389" s="3">
        <v>0.3566247725</v>
      </c>
      <c r="R389" s="3">
        <v>4.6049851447</v>
      </c>
      <c r="S389" s="3">
        <v>0.1989556316</v>
      </c>
      <c r="U389" s="3">
        <v>1.0</v>
      </c>
    </row>
    <row r="390">
      <c r="A390" s="36">
        <v>363.0</v>
      </c>
      <c r="B390" s="3" t="s">
        <v>688</v>
      </c>
      <c r="C390" s="3" t="s">
        <v>689</v>
      </c>
      <c r="E390" s="70" t="s">
        <v>1575</v>
      </c>
      <c r="G390" s="3">
        <v>0.0</v>
      </c>
      <c r="H390" s="3">
        <v>0.0</v>
      </c>
      <c r="J390" s="3">
        <v>0.0</v>
      </c>
      <c r="K390" s="3">
        <v>0.0</v>
      </c>
      <c r="L390" s="3">
        <v>0.0</v>
      </c>
      <c r="M390" s="3">
        <v>0.0</v>
      </c>
      <c r="N390" s="3">
        <v>0.0</v>
      </c>
      <c r="O390" s="3">
        <v>0.0</v>
      </c>
      <c r="P390" s="3">
        <v>0.0</v>
      </c>
      <c r="Q390" s="3">
        <v>0.0</v>
      </c>
      <c r="R390" s="3">
        <v>0.0</v>
      </c>
      <c r="S390" s="3">
        <v>0.0</v>
      </c>
      <c r="U390" s="3">
        <v>9.0</v>
      </c>
    </row>
    <row r="391">
      <c r="A391" s="36">
        <v>362.0</v>
      </c>
      <c r="B391" s="3" t="s">
        <v>685</v>
      </c>
      <c r="C391" s="3" t="s">
        <v>686</v>
      </c>
      <c r="E391" s="5" t="s">
        <v>18</v>
      </c>
      <c r="G391" s="3">
        <v>500.933981496</v>
      </c>
      <c r="H391" s="52">
        <v>2.8987863287</v>
      </c>
      <c r="J391" s="3">
        <v>14.151652934</v>
      </c>
      <c r="K391" s="3">
        <v>0.3056847792</v>
      </c>
      <c r="L391" s="3">
        <v>14.5326166223</v>
      </c>
      <c r="M391" s="3">
        <v>0.3283661797</v>
      </c>
      <c r="N391" s="3">
        <v>39.8859575331</v>
      </c>
      <c r="O391" s="3">
        <v>0.3387931809</v>
      </c>
      <c r="P391" s="3">
        <v>16.8399169504</v>
      </c>
      <c r="Q391" s="3">
        <v>0.192742777</v>
      </c>
      <c r="R391" s="3">
        <v>-10.7532653476</v>
      </c>
      <c r="S391" s="3">
        <v>0.0</v>
      </c>
      <c r="U391" s="3">
        <v>1.0</v>
      </c>
    </row>
    <row r="392">
      <c r="A392" s="36">
        <v>358.0</v>
      </c>
      <c r="B392" s="3" t="s">
        <v>681</v>
      </c>
      <c r="C392" s="3" t="s">
        <v>684</v>
      </c>
      <c r="E392" s="3" t="s">
        <v>310</v>
      </c>
      <c r="G392" s="3">
        <v>801.107480939</v>
      </c>
      <c r="H392" s="52">
        <v>76.9907199607</v>
      </c>
      <c r="J392" s="3">
        <v>0.0</v>
      </c>
      <c r="K392" s="3">
        <v>0.0</v>
      </c>
      <c r="L392" s="3">
        <v>0.0</v>
      </c>
      <c r="M392" s="3">
        <v>0.0</v>
      </c>
      <c r="N392" s="3">
        <v>0.0</v>
      </c>
      <c r="O392" s="3">
        <v>0.0</v>
      </c>
      <c r="P392" s="3">
        <v>8.1963672804</v>
      </c>
      <c r="Q392" s="3">
        <v>0.5573231695</v>
      </c>
      <c r="R392" s="3">
        <v>-7.6339060198</v>
      </c>
      <c r="S392" s="3">
        <v>0.0</v>
      </c>
      <c r="U392" s="3">
        <v>1.0</v>
      </c>
    </row>
    <row r="393">
      <c r="A393" s="36">
        <v>353.0</v>
      </c>
      <c r="B393" s="3" t="s">
        <v>3209</v>
      </c>
      <c r="C393" s="3" t="s">
        <v>1784</v>
      </c>
      <c r="E393" s="3" t="s">
        <v>97</v>
      </c>
      <c r="G393" s="3">
        <v>602.720733362</v>
      </c>
      <c r="H393" s="52">
        <v>5.5824136159</v>
      </c>
      <c r="J393" s="3">
        <v>-4.6061281666</v>
      </c>
      <c r="K393" s="3">
        <v>0.0</v>
      </c>
      <c r="L393" s="3">
        <v>-3.2181872424</v>
      </c>
      <c r="M393" s="3">
        <v>0.0</v>
      </c>
      <c r="N393" s="3">
        <v>5.0149471667</v>
      </c>
      <c r="O393" s="3">
        <v>0.0250503449</v>
      </c>
      <c r="P393" s="3">
        <v>-1.9731881017</v>
      </c>
      <c r="Q393" s="3">
        <v>0.0</v>
      </c>
      <c r="R393" s="3">
        <v>-3.7623667445</v>
      </c>
      <c r="S393" s="3">
        <v>0.0</v>
      </c>
      <c r="U393" s="3">
        <v>1.0</v>
      </c>
    </row>
    <row r="394">
      <c r="A394" s="36">
        <v>350.0</v>
      </c>
      <c r="B394" s="3" t="s">
        <v>677</v>
      </c>
      <c r="C394" s="3" t="s">
        <v>678</v>
      </c>
      <c r="E394" s="3" t="s">
        <v>310</v>
      </c>
      <c r="G394" s="3">
        <v>594.445112532</v>
      </c>
      <c r="H394" s="3">
        <v>50.2450338351</v>
      </c>
      <c r="J394" s="3">
        <v>0.0</v>
      </c>
      <c r="K394" s="3">
        <v>0.0</v>
      </c>
      <c r="L394" s="3">
        <v>0.0</v>
      </c>
      <c r="M394" s="3">
        <v>0.0</v>
      </c>
      <c r="N394" s="3">
        <v>0.0</v>
      </c>
      <c r="O394" s="3">
        <v>0.0</v>
      </c>
      <c r="P394" s="3">
        <v>7.8693903377</v>
      </c>
      <c r="Q394" s="3">
        <v>0.5675029918</v>
      </c>
      <c r="R394" s="3">
        <v>-11.8732147289</v>
      </c>
      <c r="S394" s="3">
        <v>0.0</v>
      </c>
      <c r="U394" s="3">
        <v>1.0</v>
      </c>
    </row>
    <row r="395">
      <c r="A395" s="36">
        <v>349.0</v>
      </c>
      <c r="B395" s="3" t="s">
        <v>673</v>
      </c>
      <c r="C395" s="3" t="s">
        <v>675</v>
      </c>
      <c r="E395" s="3" t="s">
        <v>485</v>
      </c>
      <c r="G395" s="3">
        <v>0.0</v>
      </c>
      <c r="H395" s="3">
        <v>0.0</v>
      </c>
      <c r="J395" s="3">
        <v>0.0</v>
      </c>
      <c r="K395" s="3">
        <v>0.0</v>
      </c>
      <c r="L395" s="3">
        <v>0.0</v>
      </c>
      <c r="M395" s="3">
        <v>0.0</v>
      </c>
      <c r="N395" s="3">
        <v>0.0</v>
      </c>
      <c r="O395" s="3">
        <v>0.0</v>
      </c>
      <c r="P395" s="3">
        <v>0.0</v>
      </c>
      <c r="Q395" s="3">
        <v>0.0</v>
      </c>
      <c r="R395" s="3">
        <v>0.0</v>
      </c>
      <c r="S395" s="3">
        <v>0.0</v>
      </c>
      <c r="U395" s="3">
        <v>9.0</v>
      </c>
      <c r="V395" s="3"/>
    </row>
    <row r="396">
      <c r="A396" s="36">
        <v>347.0</v>
      </c>
      <c r="B396" s="3" t="s">
        <v>2404</v>
      </c>
      <c r="C396" s="3" t="s">
        <v>1783</v>
      </c>
      <c r="E396" s="3" t="s">
        <v>485</v>
      </c>
      <c r="G396" s="3">
        <v>0.0</v>
      </c>
      <c r="H396" s="3">
        <v>0.0</v>
      </c>
      <c r="J396" s="3">
        <v>0.0</v>
      </c>
      <c r="K396" s="3">
        <v>0.0</v>
      </c>
      <c r="L396" s="3">
        <v>0.0</v>
      </c>
      <c r="M396" s="3">
        <v>0.0</v>
      </c>
      <c r="N396" s="3">
        <v>0.0</v>
      </c>
      <c r="O396" s="3">
        <v>0.0</v>
      </c>
      <c r="P396" s="3">
        <v>0.0</v>
      </c>
      <c r="Q396" s="3">
        <v>0.0</v>
      </c>
      <c r="R396" s="3">
        <v>0.0</v>
      </c>
      <c r="S396" s="3">
        <v>0.0</v>
      </c>
      <c r="U396" s="3">
        <v>9.0</v>
      </c>
    </row>
    <row r="397">
      <c r="A397" s="36">
        <v>345.0</v>
      </c>
      <c r="B397" s="3" t="s">
        <v>672</v>
      </c>
      <c r="C397" s="3" t="s">
        <v>672</v>
      </c>
      <c r="E397" s="3" t="s">
        <v>614</v>
      </c>
      <c r="G397" s="3">
        <v>0.0</v>
      </c>
      <c r="H397" s="3">
        <v>0.0</v>
      </c>
      <c r="J397" s="3">
        <v>0.0</v>
      </c>
      <c r="K397" s="3">
        <v>0.0</v>
      </c>
      <c r="L397" s="3">
        <v>0.0</v>
      </c>
      <c r="M397" s="3">
        <v>0.0</v>
      </c>
      <c r="N397" s="3">
        <v>0.0</v>
      </c>
      <c r="O397" s="3">
        <v>0.0</v>
      </c>
      <c r="P397" s="3">
        <v>0.0</v>
      </c>
      <c r="Q397" s="3">
        <v>0.0</v>
      </c>
      <c r="R397" s="3">
        <v>0.0</v>
      </c>
      <c r="S397" s="3">
        <v>0.0</v>
      </c>
      <c r="U397" s="3">
        <v>9.0</v>
      </c>
    </row>
    <row r="398">
      <c r="A398" s="36">
        <v>344.0</v>
      </c>
      <c r="B398" s="3" t="s">
        <v>3168</v>
      </c>
      <c r="C398" s="3" t="s">
        <v>1779</v>
      </c>
      <c r="E398" s="3" t="s">
        <v>540</v>
      </c>
      <c r="G398" s="3">
        <v>794.174704492</v>
      </c>
      <c r="H398" s="3">
        <v>34.2280344599</v>
      </c>
      <c r="J398" s="3">
        <v>0.0</v>
      </c>
      <c r="K398" s="3">
        <v>0.0</v>
      </c>
      <c r="L398" s="3">
        <v>0.0</v>
      </c>
      <c r="M398" s="3">
        <v>0.0</v>
      </c>
      <c r="N398" s="3">
        <v>0.0</v>
      </c>
      <c r="O398" s="3">
        <v>0.0</v>
      </c>
      <c r="P398" s="3">
        <v>-21.8916030974</v>
      </c>
      <c r="Q398" s="3">
        <v>0.0</v>
      </c>
      <c r="R398" s="3">
        <v>-17.6191812116</v>
      </c>
      <c r="S398" s="3">
        <v>0.0</v>
      </c>
      <c r="U398" s="3">
        <v>9.0</v>
      </c>
    </row>
    <row r="399">
      <c r="A399" s="36">
        <v>342.0</v>
      </c>
      <c r="B399" s="3" t="s">
        <v>1747</v>
      </c>
      <c r="C399" s="3" t="s">
        <v>1749</v>
      </c>
      <c r="E399" s="3" t="s">
        <v>310</v>
      </c>
      <c r="G399" s="3">
        <v>0.0</v>
      </c>
      <c r="H399" s="3">
        <v>0.0</v>
      </c>
      <c r="J399" s="3">
        <v>0.0</v>
      </c>
      <c r="K399" s="3">
        <v>0.0</v>
      </c>
      <c r="L399" s="3">
        <v>0.0</v>
      </c>
      <c r="M399" s="3">
        <v>0.0</v>
      </c>
      <c r="N399" s="3">
        <v>0.0</v>
      </c>
      <c r="O399" s="3">
        <v>0.0</v>
      </c>
      <c r="P399" s="3">
        <v>0.0</v>
      </c>
      <c r="Q399" s="3">
        <v>0.0</v>
      </c>
      <c r="R399" s="3">
        <v>0.0</v>
      </c>
      <c r="S399" s="52">
        <v>0.0</v>
      </c>
      <c r="U399" s="3">
        <v>9.0</v>
      </c>
    </row>
    <row r="400">
      <c r="A400" s="36">
        <v>337.0</v>
      </c>
      <c r="B400" s="3" t="s">
        <v>1771</v>
      </c>
      <c r="C400" s="3" t="s">
        <v>1772</v>
      </c>
      <c r="E400" s="5" t="s">
        <v>51</v>
      </c>
      <c r="G400" s="3">
        <v>520.973564859</v>
      </c>
      <c r="H400" s="3">
        <v>1.6265187218</v>
      </c>
      <c r="J400" s="3">
        <v>4.1804883129</v>
      </c>
      <c r="K400" s="3">
        <v>0.0758607542</v>
      </c>
      <c r="L400" s="3">
        <v>7.0209661097</v>
      </c>
      <c r="M400" s="3">
        <v>0.0504248335</v>
      </c>
      <c r="N400" s="3">
        <v>22.2802807586</v>
      </c>
      <c r="O400" s="3">
        <v>0.0482809691</v>
      </c>
      <c r="P400" s="3">
        <v>10.3778205835</v>
      </c>
      <c r="Q400" s="3">
        <v>0.0566083435</v>
      </c>
      <c r="R400" s="3">
        <v>3.1649844206</v>
      </c>
      <c r="S400" s="3">
        <v>0.0580071012</v>
      </c>
      <c r="U400" s="3">
        <v>1.0</v>
      </c>
    </row>
    <row r="401">
      <c r="A401" s="36">
        <v>334.0</v>
      </c>
      <c r="B401" s="3" t="s">
        <v>1739</v>
      </c>
      <c r="C401" s="3" t="s">
        <v>1645</v>
      </c>
      <c r="E401" s="3" t="s">
        <v>310</v>
      </c>
      <c r="G401" s="3">
        <v>239.934597415</v>
      </c>
      <c r="H401" s="3">
        <v>97.4211726962</v>
      </c>
      <c r="J401" s="3">
        <v>0.0</v>
      </c>
      <c r="K401" s="3">
        <v>0.0</v>
      </c>
      <c r="L401" s="3">
        <v>0.0</v>
      </c>
      <c r="M401" s="3">
        <v>0.0</v>
      </c>
      <c r="N401" s="3">
        <v>0.0</v>
      </c>
      <c r="O401" s="3">
        <v>0.0</v>
      </c>
      <c r="P401" s="3">
        <v>5.4653695457</v>
      </c>
      <c r="Q401" s="3">
        <v>1.126832271</v>
      </c>
      <c r="R401" s="3">
        <v>-9.0553316644</v>
      </c>
      <c r="S401" s="3">
        <v>0.0</v>
      </c>
      <c r="U401" s="3">
        <v>1.0</v>
      </c>
      <c r="V401" s="3"/>
    </row>
    <row r="402">
      <c r="A402" s="36">
        <v>330.0</v>
      </c>
      <c r="B402" s="3" t="s">
        <v>3153</v>
      </c>
      <c r="C402" s="3" t="s">
        <v>1640</v>
      </c>
      <c r="E402" s="3" t="s">
        <v>540</v>
      </c>
      <c r="G402" s="3">
        <v>348.964263524</v>
      </c>
      <c r="H402" s="52">
        <v>158.711782264</v>
      </c>
      <c r="J402" s="3">
        <v>0.0</v>
      </c>
      <c r="K402" s="3">
        <v>0.0</v>
      </c>
      <c r="L402" s="3">
        <v>0.0</v>
      </c>
      <c r="M402" s="3">
        <v>0.0</v>
      </c>
      <c r="N402" s="3">
        <v>0.0</v>
      </c>
      <c r="O402" s="3">
        <v>0.0</v>
      </c>
      <c r="P402" s="3">
        <v>0.0</v>
      </c>
      <c r="Q402" s="3">
        <v>0.0</v>
      </c>
      <c r="R402" s="3">
        <v>-27.1303920672</v>
      </c>
      <c r="S402" s="3">
        <v>0.0</v>
      </c>
      <c r="U402" s="3">
        <v>9.0</v>
      </c>
    </row>
    <row r="403">
      <c r="A403" s="36">
        <v>329.0</v>
      </c>
      <c r="B403" s="3" t="s">
        <v>3141</v>
      </c>
      <c r="C403" s="3" t="s">
        <v>1639</v>
      </c>
      <c r="E403" s="3" t="s">
        <v>540</v>
      </c>
      <c r="G403" s="3">
        <v>629.054694481</v>
      </c>
      <c r="H403" s="3">
        <v>2.9681950992</v>
      </c>
      <c r="J403" s="3">
        <v>0.0</v>
      </c>
      <c r="K403" s="3">
        <v>0.0</v>
      </c>
      <c r="L403" s="3">
        <v>0.0</v>
      </c>
      <c r="M403" s="3">
        <v>0.0</v>
      </c>
      <c r="N403" s="3">
        <v>0.0</v>
      </c>
      <c r="O403" s="3">
        <v>0.0</v>
      </c>
      <c r="P403" s="3">
        <v>9.5616078902</v>
      </c>
      <c r="Q403" s="3">
        <v>0.1133586759</v>
      </c>
      <c r="R403" s="3">
        <v>-22.316958358</v>
      </c>
      <c r="S403" s="3">
        <v>0.0</v>
      </c>
      <c r="U403" s="3">
        <v>9.0</v>
      </c>
    </row>
    <row r="404">
      <c r="A404" s="36">
        <v>325.0</v>
      </c>
      <c r="B404" s="3" t="s">
        <v>2364</v>
      </c>
      <c r="C404" s="3" t="s">
        <v>1500</v>
      </c>
      <c r="E404" s="3" t="s">
        <v>210</v>
      </c>
      <c r="G404" s="3">
        <v>1198.91323398</v>
      </c>
      <c r="H404" s="52">
        <v>112.700585864</v>
      </c>
      <c r="J404" s="3">
        <v>0.0</v>
      </c>
      <c r="K404" s="3">
        <v>0.0</v>
      </c>
      <c r="L404" s="3">
        <v>0.0</v>
      </c>
      <c r="M404" s="3">
        <v>0.0</v>
      </c>
      <c r="N404" s="3">
        <v>0.0</v>
      </c>
      <c r="O404" s="3">
        <v>0.0</v>
      </c>
      <c r="P404" s="3">
        <v>0.0</v>
      </c>
      <c r="Q404" s="3">
        <v>0.0</v>
      </c>
      <c r="R404" s="3">
        <v>255.043863705</v>
      </c>
      <c r="S404" s="3">
        <v>16.3814322495</v>
      </c>
      <c r="U404" s="3">
        <v>1.0</v>
      </c>
    </row>
    <row r="405">
      <c r="A405" s="36">
        <v>319.0</v>
      </c>
      <c r="B405" s="3" t="s">
        <v>3140</v>
      </c>
      <c r="C405" s="3" t="s">
        <v>1496</v>
      </c>
      <c r="E405" s="3" t="s">
        <v>540</v>
      </c>
      <c r="G405" s="3">
        <v>0.0</v>
      </c>
      <c r="H405" s="3">
        <v>0.0</v>
      </c>
      <c r="J405" s="3">
        <v>0.0</v>
      </c>
      <c r="K405" s="3">
        <v>0.0</v>
      </c>
      <c r="L405" s="3">
        <v>0.0</v>
      </c>
      <c r="M405" s="3">
        <v>0.0</v>
      </c>
      <c r="N405" s="3">
        <v>0.0</v>
      </c>
      <c r="O405" s="3">
        <v>0.0</v>
      </c>
      <c r="P405" s="3">
        <v>0.0</v>
      </c>
      <c r="Q405" s="3">
        <v>0.0</v>
      </c>
      <c r="R405" s="3">
        <v>0.0</v>
      </c>
      <c r="S405" s="3">
        <v>0.0</v>
      </c>
      <c r="U405" s="3">
        <v>9.0</v>
      </c>
    </row>
    <row r="406">
      <c r="A406" s="36">
        <v>318.0</v>
      </c>
      <c r="B406" s="3" t="s">
        <v>1737</v>
      </c>
      <c r="C406" s="3" t="s">
        <v>1494</v>
      </c>
      <c r="E406" s="3" t="s">
        <v>310</v>
      </c>
      <c r="G406" s="3">
        <v>687.043988377</v>
      </c>
      <c r="H406" s="3">
        <v>13.2670413139</v>
      </c>
      <c r="J406" s="3">
        <v>0.0</v>
      </c>
      <c r="K406" s="3">
        <v>0.0</v>
      </c>
      <c r="L406" s="3">
        <v>0.0</v>
      </c>
      <c r="M406" s="3">
        <v>0.0</v>
      </c>
      <c r="N406" s="3">
        <v>70.4909961167</v>
      </c>
      <c r="O406" s="3">
        <v>1.1327537204</v>
      </c>
      <c r="P406" s="3">
        <v>20.9988626541</v>
      </c>
      <c r="Q406" s="3">
        <v>0.5443068401</v>
      </c>
      <c r="R406" s="3">
        <v>3.8494581812</v>
      </c>
      <c r="S406" s="52">
        <v>0.5735628666</v>
      </c>
      <c r="U406" s="3">
        <v>1.0</v>
      </c>
    </row>
    <row r="407">
      <c r="A407" s="36">
        <v>316.0</v>
      </c>
      <c r="B407" s="3" t="s">
        <v>668</v>
      </c>
      <c r="C407" s="3" t="s">
        <v>669</v>
      </c>
      <c r="E407" s="3" t="s">
        <v>226</v>
      </c>
      <c r="G407" s="3">
        <v>0.0</v>
      </c>
      <c r="H407" s="52">
        <v>0.0</v>
      </c>
      <c r="J407" s="3">
        <v>0.0</v>
      </c>
      <c r="K407" s="3">
        <v>0.0</v>
      </c>
      <c r="L407" s="3">
        <v>0.0</v>
      </c>
      <c r="M407" s="3">
        <v>0.0</v>
      </c>
      <c r="N407" s="3">
        <v>0.0</v>
      </c>
      <c r="O407" s="3">
        <v>0.0</v>
      </c>
      <c r="P407" s="3">
        <v>0.0</v>
      </c>
      <c r="Q407" s="3">
        <v>0.0</v>
      </c>
      <c r="R407" s="3">
        <v>0.0</v>
      </c>
      <c r="S407" s="3">
        <v>0.0</v>
      </c>
      <c r="U407" s="3">
        <v>9.0</v>
      </c>
    </row>
    <row r="408">
      <c r="A408" s="36">
        <v>314.0</v>
      </c>
      <c r="B408" s="3" t="s">
        <v>2341</v>
      </c>
      <c r="C408" s="3" t="s">
        <v>1491</v>
      </c>
      <c r="E408" s="3" t="s">
        <v>540</v>
      </c>
      <c r="G408" s="3">
        <v>0.0</v>
      </c>
      <c r="H408" s="3">
        <v>0.0</v>
      </c>
      <c r="J408" s="3">
        <v>0.0</v>
      </c>
      <c r="K408" s="3">
        <v>0.0</v>
      </c>
      <c r="L408" s="3">
        <v>0.0</v>
      </c>
      <c r="M408" s="3">
        <v>0.0</v>
      </c>
      <c r="N408" s="3">
        <v>-21.2451080166</v>
      </c>
      <c r="O408" s="3">
        <v>0.0</v>
      </c>
      <c r="P408" s="3">
        <v>-16.9740440856</v>
      </c>
      <c r="Q408" s="3">
        <v>0.0</v>
      </c>
      <c r="R408" s="3">
        <v>-18.1966957668</v>
      </c>
      <c r="S408" s="3">
        <v>0.0</v>
      </c>
      <c r="U408" s="3">
        <v>9.0</v>
      </c>
    </row>
    <row r="409">
      <c r="A409" s="36">
        <v>313.0</v>
      </c>
      <c r="B409" s="3" t="s">
        <v>2338</v>
      </c>
      <c r="C409" s="3" t="s">
        <v>1490</v>
      </c>
      <c r="E409" s="3" t="s">
        <v>540</v>
      </c>
      <c r="G409" s="3">
        <v>0.0</v>
      </c>
      <c r="H409" s="3">
        <v>0.0</v>
      </c>
      <c r="J409" s="3">
        <v>0.0</v>
      </c>
      <c r="K409" s="3">
        <v>0.0</v>
      </c>
      <c r="L409" s="3">
        <v>0.0</v>
      </c>
      <c r="M409" s="3">
        <v>0.0</v>
      </c>
      <c r="N409" s="3">
        <v>0.0</v>
      </c>
      <c r="O409" s="3">
        <v>0.0</v>
      </c>
      <c r="P409" s="3">
        <v>0.0</v>
      </c>
      <c r="Q409" s="3">
        <v>0.0</v>
      </c>
      <c r="R409" s="3">
        <v>-123.003289406</v>
      </c>
      <c r="S409" s="3">
        <v>0.0</v>
      </c>
      <c r="U409" s="3">
        <v>9.0</v>
      </c>
    </row>
    <row r="410">
      <c r="A410" s="36">
        <v>310.0</v>
      </c>
      <c r="B410" s="3" t="s">
        <v>665</v>
      </c>
      <c r="C410" s="3" t="s">
        <v>666</v>
      </c>
      <c r="E410" s="3" t="s">
        <v>485</v>
      </c>
      <c r="G410" s="3">
        <v>0.0</v>
      </c>
      <c r="H410" s="3">
        <v>0.0</v>
      </c>
      <c r="J410" s="3">
        <v>0.0</v>
      </c>
      <c r="K410" s="3">
        <v>0.0</v>
      </c>
      <c r="L410" s="3">
        <v>0.0</v>
      </c>
      <c r="M410" s="3">
        <v>0.0</v>
      </c>
      <c r="N410" s="3">
        <v>0.0</v>
      </c>
      <c r="O410" s="3">
        <v>0.0</v>
      </c>
      <c r="P410" s="3">
        <v>0.0</v>
      </c>
      <c r="Q410" s="3">
        <v>0.0</v>
      </c>
      <c r="R410" s="3">
        <v>0.0</v>
      </c>
      <c r="S410" s="3">
        <v>0.0</v>
      </c>
      <c r="U410" s="3">
        <v>9.0</v>
      </c>
    </row>
    <row r="411">
      <c r="A411" s="36">
        <v>308.0</v>
      </c>
      <c r="B411" s="3" t="s">
        <v>276</v>
      </c>
      <c r="C411" s="3" t="s">
        <v>278</v>
      </c>
      <c r="E411" s="5" t="s">
        <v>51</v>
      </c>
      <c r="G411" s="3">
        <v>695.883968874</v>
      </c>
      <c r="H411" s="3">
        <v>1.5734394395</v>
      </c>
      <c r="J411" s="3">
        <v>-28.9124367488</v>
      </c>
      <c r="K411" s="3">
        <v>0.0</v>
      </c>
      <c r="L411" s="3">
        <v>19.2296722144</v>
      </c>
      <c r="M411" s="3">
        <v>0.3676256844</v>
      </c>
      <c r="N411" s="3">
        <v>243.827900903</v>
      </c>
      <c r="O411" s="3">
        <v>0.6706744447</v>
      </c>
      <c r="P411" s="3">
        <v>51.2500734517</v>
      </c>
      <c r="Q411" s="3">
        <v>0.4916846433</v>
      </c>
      <c r="R411" s="3">
        <v>-15.5413470943</v>
      </c>
      <c r="S411" s="52">
        <v>0.0</v>
      </c>
      <c r="U411" s="3">
        <v>1.0</v>
      </c>
    </row>
    <row r="412">
      <c r="A412" s="36">
        <v>306.0</v>
      </c>
      <c r="B412" s="3" t="s">
        <v>1346</v>
      </c>
      <c r="C412" s="3" t="s">
        <v>1348</v>
      </c>
      <c r="E412" s="3" t="s">
        <v>540</v>
      </c>
      <c r="G412" s="3">
        <v>95.0054552123</v>
      </c>
      <c r="H412" s="3">
        <v>1.2160523818</v>
      </c>
      <c r="J412" s="3">
        <v>0.0</v>
      </c>
      <c r="K412" s="3">
        <v>0.0</v>
      </c>
      <c r="L412" s="3">
        <v>0.0</v>
      </c>
      <c r="M412" s="3">
        <v>0.0</v>
      </c>
      <c r="N412" s="3">
        <v>0.0</v>
      </c>
      <c r="O412" s="3">
        <v>0.0</v>
      </c>
      <c r="P412" s="3">
        <v>-9.6385636767</v>
      </c>
      <c r="Q412" s="3">
        <v>0.0</v>
      </c>
      <c r="R412" s="3">
        <v>-13.6467989499</v>
      </c>
      <c r="S412" s="3">
        <v>0.0</v>
      </c>
      <c r="U412" s="3">
        <v>9.0</v>
      </c>
    </row>
    <row r="413">
      <c r="A413" s="36">
        <v>303.0</v>
      </c>
      <c r="B413" s="3" t="s">
        <v>3066</v>
      </c>
      <c r="C413" s="3" t="s">
        <v>1486</v>
      </c>
      <c r="E413" s="3" t="s">
        <v>485</v>
      </c>
      <c r="G413" s="3">
        <v>496.491031103</v>
      </c>
      <c r="H413" s="3">
        <v>314.360996297</v>
      </c>
      <c r="J413" s="3">
        <v>0.0</v>
      </c>
      <c r="K413" s="3">
        <v>0.0</v>
      </c>
      <c r="L413" s="3">
        <v>0.0</v>
      </c>
      <c r="M413" s="3">
        <v>0.0</v>
      </c>
      <c r="N413" s="3">
        <v>0.0</v>
      </c>
      <c r="O413" s="3">
        <v>0.0</v>
      </c>
      <c r="P413" s="3">
        <v>-32.1297918726</v>
      </c>
      <c r="Q413" s="3">
        <v>0.0</v>
      </c>
      <c r="R413" s="3">
        <v>-16.291192265</v>
      </c>
      <c r="S413" s="3">
        <v>0.0</v>
      </c>
      <c r="U413" s="3">
        <v>9.0</v>
      </c>
    </row>
    <row r="414">
      <c r="A414" s="36">
        <v>301.0</v>
      </c>
      <c r="B414" s="3" t="s">
        <v>2319</v>
      </c>
      <c r="C414" s="3" t="s">
        <v>1460</v>
      </c>
      <c r="E414" s="3" t="s">
        <v>540</v>
      </c>
      <c r="G414" s="3">
        <v>706.01881137</v>
      </c>
      <c r="H414" s="3">
        <v>32.5598333985</v>
      </c>
      <c r="J414" s="3">
        <v>0.0</v>
      </c>
      <c r="K414" s="3">
        <v>0.0</v>
      </c>
      <c r="L414" s="3">
        <v>0.0</v>
      </c>
      <c r="M414" s="3">
        <v>0.0</v>
      </c>
      <c r="N414" s="3">
        <v>0.0</v>
      </c>
      <c r="O414" s="3">
        <v>0.0</v>
      </c>
      <c r="P414" s="3">
        <v>0.0</v>
      </c>
      <c r="Q414" s="3">
        <v>0.0</v>
      </c>
      <c r="R414" s="3">
        <v>-78.1667707819</v>
      </c>
      <c r="S414" s="3">
        <v>0.0</v>
      </c>
      <c r="U414" s="3">
        <v>9.0</v>
      </c>
    </row>
    <row r="415">
      <c r="A415" s="36">
        <v>291.0</v>
      </c>
      <c r="B415" s="3" t="s">
        <v>2315</v>
      </c>
      <c r="C415" s="3" t="s">
        <v>1456</v>
      </c>
      <c r="E415" s="3" t="s">
        <v>210</v>
      </c>
      <c r="G415" s="3">
        <v>345.118807837</v>
      </c>
      <c r="H415" s="3">
        <v>2.7866214067</v>
      </c>
      <c r="J415" s="3">
        <v>0.0</v>
      </c>
      <c r="K415" s="3">
        <v>0.0</v>
      </c>
      <c r="L415" s="3">
        <v>0.0</v>
      </c>
      <c r="M415" s="3">
        <v>0.0</v>
      </c>
      <c r="N415" s="3">
        <v>0.0</v>
      </c>
      <c r="O415" s="3">
        <v>0.0</v>
      </c>
      <c r="P415" s="3">
        <v>40.5031607496</v>
      </c>
      <c r="Q415" s="3">
        <v>0.2309826604</v>
      </c>
      <c r="R415" s="3">
        <v>-52.5759344222</v>
      </c>
      <c r="S415" s="3">
        <v>0.0</v>
      </c>
      <c r="U415" s="3">
        <v>1.0</v>
      </c>
    </row>
    <row r="416">
      <c r="A416" s="36">
        <v>279.0</v>
      </c>
      <c r="B416" s="3" t="s">
        <v>658</v>
      </c>
      <c r="C416" s="3" t="s">
        <v>659</v>
      </c>
      <c r="E416" s="3" t="s">
        <v>310</v>
      </c>
      <c r="G416" s="3">
        <v>531.05175566</v>
      </c>
      <c r="H416" s="3">
        <v>80.970728267</v>
      </c>
      <c r="J416" s="3">
        <v>0.0</v>
      </c>
      <c r="K416" s="3">
        <v>0.0</v>
      </c>
      <c r="L416" s="3">
        <v>0.0</v>
      </c>
      <c r="M416" s="3">
        <v>0.0</v>
      </c>
      <c r="N416" s="3">
        <v>0.0</v>
      </c>
      <c r="O416" s="3">
        <v>0.0</v>
      </c>
      <c r="P416" s="3">
        <v>9.7159497312</v>
      </c>
      <c r="Q416" s="3">
        <v>0.8052764746</v>
      </c>
      <c r="R416" s="3">
        <v>-6.9588311365</v>
      </c>
      <c r="S416" s="3">
        <v>0.0</v>
      </c>
      <c r="U416" s="3">
        <v>1.0</v>
      </c>
    </row>
    <row r="417">
      <c r="A417" s="36">
        <v>274.0</v>
      </c>
      <c r="B417" s="3" t="s">
        <v>2309</v>
      </c>
      <c r="C417" s="3" t="s">
        <v>1447</v>
      </c>
      <c r="E417" s="3" t="s">
        <v>485</v>
      </c>
      <c r="G417" s="3">
        <v>1147.32288143</v>
      </c>
      <c r="H417" s="3">
        <v>23.1284680866</v>
      </c>
      <c r="J417" s="3">
        <v>0.0</v>
      </c>
      <c r="K417" s="3">
        <v>0.0</v>
      </c>
      <c r="L417" s="3">
        <v>0.0</v>
      </c>
      <c r="M417" s="3">
        <v>0.0</v>
      </c>
      <c r="N417" s="3">
        <v>0.0</v>
      </c>
      <c r="O417" s="3">
        <v>0.0</v>
      </c>
      <c r="P417" s="3">
        <v>0.0</v>
      </c>
      <c r="Q417" s="52">
        <v>0.0</v>
      </c>
      <c r="R417" s="3">
        <v>-133.922011091</v>
      </c>
      <c r="S417" s="3">
        <v>0.0</v>
      </c>
      <c r="U417" s="3">
        <v>9.0</v>
      </c>
    </row>
    <row r="418">
      <c r="A418" s="36">
        <v>273.0</v>
      </c>
      <c r="B418" s="3" t="s">
        <v>1164</v>
      </c>
      <c r="C418" s="3" t="s">
        <v>1323</v>
      </c>
      <c r="E418" s="3" t="s">
        <v>540</v>
      </c>
      <c r="G418" s="3">
        <v>426.03826075</v>
      </c>
      <c r="H418" s="52">
        <v>3.8304439986</v>
      </c>
      <c r="J418" s="3">
        <v>0.0</v>
      </c>
      <c r="K418" s="3">
        <v>0.0</v>
      </c>
      <c r="L418" s="3">
        <v>0.0</v>
      </c>
      <c r="M418" s="3">
        <v>0.0</v>
      </c>
      <c r="N418" s="3">
        <v>0.0</v>
      </c>
      <c r="O418" s="3">
        <v>0.0</v>
      </c>
      <c r="P418" s="3">
        <v>-13.5071662114</v>
      </c>
      <c r="Q418" s="3">
        <v>0.0</v>
      </c>
      <c r="R418" s="3">
        <v>-8.7017643917</v>
      </c>
      <c r="S418" s="3">
        <v>0.0</v>
      </c>
      <c r="U418" s="3">
        <v>9.0</v>
      </c>
    </row>
    <row r="419">
      <c r="A419" s="36">
        <v>270.0</v>
      </c>
      <c r="B419" s="3" t="s">
        <v>2297</v>
      </c>
      <c r="C419" s="3" t="s">
        <v>1445</v>
      </c>
      <c r="E419" s="3" t="s">
        <v>540</v>
      </c>
      <c r="G419" s="3">
        <v>634.964961553</v>
      </c>
      <c r="H419" s="3">
        <v>8.8231844485</v>
      </c>
      <c r="J419" s="3">
        <v>0.0</v>
      </c>
      <c r="K419" s="3">
        <v>0.0</v>
      </c>
      <c r="L419" s="3">
        <v>0.0</v>
      </c>
      <c r="M419" s="3">
        <v>0.0</v>
      </c>
      <c r="N419" s="3">
        <v>0.0</v>
      </c>
      <c r="O419" s="3">
        <v>0.0</v>
      </c>
      <c r="P419" s="3">
        <v>-52.8563482972</v>
      </c>
      <c r="Q419" s="3">
        <v>0.0</v>
      </c>
      <c r="R419" s="3">
        <v>-25.063203504</v>
      </c>
      <c r="S419" s="3">
        <v>0.0</v>
      </c>
      <c r="U419" s="3">
        <v>9.0</v>
      </c>
    </row>
    <row r="420">
      <c r="A420" s="36">
        <v>269.0</v>
      </c>
      <c r="B420" s="3" t="s">
        <v>2290</v>
      </c>
      <c r="C420" s="3" t="s">
        <v>1444</v>
      </c>
      <c r="E420" s="79" t="s">
        <v>540</v>
      </c>
      <c r="G420" s="3">
        <v>0.0</v>
      </c>
      <c r="H420" s="3">
        <v>0.0</v>
      </c>
      <c r="J420" s="3">
        <v>0.0</v>
      </c>
      <c r="K420" s="3">
        <v>0.0</v>
      </c>
      <c r="L420" s="3">
        <v>0.0</v>
      </c>
      <c r="M420" s="3">
        <v>0.0</v>
      </c>
      <c r="N420" s="3">
        <v>0.0</v>
      </c>
      <c r="O420" s="3">
        <v>0.0</v>
      </c>
      <c r="P420" s="3">
        <v>0.0</v>
      </c>
      <c r="Q420" s="3">
        <v>0.0</v>
      </c>
      <c r="R420" s="3">
        <v>0.0</v>
      </c>
      <c r="S420" s="3">
        <v>0.0</v>
      </c>
      <c r="U420" s="3">
        <v>9.0</v>
      </c>
    </row>
    <row r="421">
      <c r="A421" s="36">
        <v>268.0</v>
      </c>
      <c r="B421" s="3" t="s">
        <v>1715</v>
      </c>
      <c r="C421" s="3" t="s">
        <v>1443</v>
      </c>
      <c r="E421" s="3" t="s">
        <v>310</v>
      </c>
      <c r="G421" s="3">
        <v>1490.45160007</v>
      </c>
      <c r="H421" s="3">
        <v>376.202301677</v>
      </c>
      <c r="J421" s="3">
        <v>0.0</v>
      </c>
      <c r="K421" s="3">
        <v>0.0</v>
      </c>
      <c r="L421" s="3">
        <v>0.0</v>
      </c>
      <c r="M421" s="3">
        <v>0.0</v>
      </c>
      <c r="N421" s="3">
        <v>0.0</v>
      </c>
      <c r="O421" s="3">
        <v>0.0</v>
      </c>
      <c r="P421" s="3">
        <v>-38.2518249282</v>
      </c>
      <c r="Q421" s="3">
        <v>0.0</v>
      </c>
      <c r="R421" s="3">
        <v>-16.6575815605</v>
      </c>
      <c r="S421" s="52">
        <v>0.0</v>
      </c>
      <c r="U421" s="3">
        <v>9.0</v>
      </c>
    </row>
    <row r="422">
      <c r="A422" s="36">
        <v>266.0</v>
      </c>
      <c r="B422" s="3" t="s">
        <v>650</v>
      </c>
      <c r="C422" s="3" t="s">
        <v>651</v>
      </c>
      <c r="E422" s="3" t="s">
        <v>56</v>
      </c>
      <c r="G422" s="3">
        <v>1402.59109424</v>
      </c>
      <c r="H422" s="3">
        <v>593.81659727</v>
      </c>
      <c r="J422" s="3">
        <v>0.0</v>
      </c>
      <c r="K422" s="3">
        <v>0.0</v>
      </c>
      <c r="L422" s="3">
        <v>-140.867986146</v>
      </c>
      <c r="M422" s="3">
        <v>0.0</v>
      </c>
      <c r="N422" s="3">
        <v>-89.2792902992</v>
      </c>
      <c r="O422" s="3">
        <v>0.0</v>
      </c>
      <c r="P422" s="3">
        <v>-173.855457909</v>
      </c>
      <c r="Q422" s="3">
        <v>0.0</v>
      </c>
      <c r="R422" s="3">
        <v>-48.7461615793</v>
      </c>
      <c r="S422" s="3">
        <v>0.0</v>
      </c>
      <c r="U422" s="3">
        <v>9.0</v>
      </c>
    </row>
    <row r="423">
      <c r="A423" s="36">
        <v>265.0</v>
      </c>
      <c r="B423" s="3" t="s">
        <v>645</v>
      </c>
      <c r="C423" s="3" t="s">
        <v>1441</v>
      </c>
      <c r="E423" s="3" t="s">
        <v>210</v>
      </c>
      <c r="G423" s="3">
        <v>566.634414792</v>
      </c>
      <c r="H423" s="3">
        <v>7.7439339463</v>
      </c>
      <c r="J423" s="3">
        <v>0.0</v>
      </c>
      <c r="K423" s="3">
        <v>0.0</v>
      </c>
      <c r="L423" s="3">
        <v>0.0</v>
      </c>
      <c r="M423" s="3">
        <v>0.0</v>
      </c>
      <c r="N423" s="3">
        <v>0.0</v>
      </c>
      <c r="O423" s="3">
        <v>0.0</v>
      </c>
      <c r="P423" s="3">
        <v>17.9636512964</v>
      </c>
      <c r="Q423" s="3">
        <v>0.2391994269</v>
      </c>
      <c r="R423" s="3">
        <v>-21.76749715</v>
      </c>
      <c r="S423" s="3">
        <v>0.0</v>
      </c>
      <c r="U423" s="3">
        <v>1.0</v>
      </c>
    </row>
    <row r="424">
      <c r="A424" s="36">
        <v>262.0</v>
      </c>
      <c r="B424" s="3" t="s">
        <v>643</v>
      </c>
      <c r="C424" s="3" t="s">
        <v>644</v>
      </c>
      <c r="E424" s="3" t="s">
        <v>310</v>
      </c>
      <c r="G424" s="3">
        <v>524.391493266</v>
      </c>
      <c r="H424" s="3">
        <v>70.8501363165</v>
      </c>
      <c r="J424" s="3">
        <v>0.0</v>
      </c>
      <c r="K424" s="3">
        <v>0.0</v>
      </c>
      <c r="L424" s="3">
        <v>0.0</v>
      </c>
      <c r="M424" s="3">
        <v>0.0</v>
      </c>
      <c r="N424" s="3">
        <v>0.0</v>
      </c>
      <c r="O424" s="3">
        <v>0.0</v>
      </c>
      <c r="P424" s="3">
        <v>8.7812107628</v>
      </c>
      <c r="Q424" s="3">
        <v>1.2954821164</v>
      </c>
      <c r="R424" s="3">
        <v>-23.0389104705</v>
      </c>
      <c r="S424" s="3">
        <v>0.0</v>
      </c>
      <c r="U424" s="3">
        <v>1.0</v>
      </c>
    </row>
    <row r="425">
      <c r="A425" s="36">
        <v>261.0</v>
      </c>
      <c r="B425" s="3" t="s">
        <v>2186</v>
      </c>
      <c r="C425" s="3" t="s">
        <v>1439</v>
      </c>
      <c r="E425" s="3" t="s">
        <v>485</v>
      </c>
      <c r="G425" s="3">
        <v>0.0</v>
      </c>
      <c r="H425" s="3">
        <v>0.0</v>
      </c>
      <c r="J425" s="3">
        <v>0.0</v>
      </c>
      <c r="K425" s="3">
        <v>0.0</v>
      </c>
      <c r="L425" s="3">
        <v>0.0</v>
      </c>
      <c r="M425" s="3">
        <v>0.0</v>
      </c>
      <c r="N425" s="3">
        <v>0.0</v>
      </c>
      <c r="O425" s="3">
        <v>0.0</v>
      </c>
      <c r="P425" s="3">
        <v>0.0</v>
      </c>
      <c r="Q425" s="3">
        <v>0.0</v>
      </c>
      <c r="R425" s="3">
        <v>0.0</v>
      </c>
      <c r="S425" s="3">
        <v>0.0</v>
      </c>
      <c r="U425" s="3">
        <v>9.0</v>
      </c>
    </row>
    <row r="426">
      <c r="A426" s="36">
        <v>260.0</v>
      </c>
      <c r="B426" s="3" t="s">
        <v>639</v>
      </c>
      <c r="C426" s="3" t="s">
        <v>640</v>
      </c>
      <c r="E426" s="5" t="s">
        <v>51</v>
      </c>
      <c r="G426" s="3">
        <v>636.732702858</v>
      </c>
      <c r="H426" s="3">
        <v>5.5545371505</v>
      </c>
      <c r="J426" s="3">
        <v>11.8741497305</v>
      </c>
      <c r="K426" s="3">
        <v>0.1455539652</v>
      </c>
      <c r="L426" s="3">
        <v>-12.7959877315</v>
      </c>
      <c r="M426" s="3">
        <v>0.0</v>
      </c>
      <c r="N426" s="3">
        <v>16.9977798303</v>
      </c>
      <c r="O426" s="3">
        <v>0.0990171966</v>
      </c>
      <c r="P426" s="3">
        <v>9.6609667231</v>
      </c>
      <c r="Q426" s="3">
        <v>0.1082564442</v>
      </c>
      <c r="R426" s="3">
        <v>-21.9655905585</v>
      </c>
      <c r="S426" s="3">
        <v>0.0</v>
      </c>
      <c r="U426" s="3">
        <v>1.0</v>
      </c>
    </row>
    <row r="427">
      <c r="A427" s="36">
        <v>258.0</v>
      </c>
      <c r="B427" s="3" t="s">
        <v>1692</v>
      </c>
      <c r="C427" s="3" t="s">
        <v>1437</v>
      </c>
      <c r="E427" s="3" t="s">
        <v>310</v>
      </c>
      <c r="G427" s="3">
        <v>600.863168024</v>
      </c>
      <c r="H427" s="3">
        <v>40.0154272176</v>
      </c>
      <c r="J427" s="3">
        <v>0.0</v>
      </c>
      <c r="K427" s="3">
        <v>0.0</v>
      </c>
      <c r="L427" s="3">
        <v>0.0</v>
      </c>
      <c r="M427" s="3">
        <v>0.0</v>
      </c>
      <c r="N427" s="3">
        <v>0.0</v>
      </c>
      <c r="O427" s="3">
        <v>0.0</v>
      </c>
      <c r="P427" s="3">
        <v>9.5972315601</v>
      </c>
      <c r="Q427" s="3">
        <v>0.6738289957</v>
      </c>
      <c r="R427" s="3">
        <v>-6.3605399554</v>
      </c>
      <c r="S427" s="3">
        <v>0.0</v>
      </c>
      <c r="U427" s="3">
        <v>1.0</v>
      </c>
    </row>
    <row r="428">
      <c r="A428" s="36">
        <v>256.0</v>
      </c>
      <c r="B428" s="3" t="s">
        <v>1656</v>
      </c>
      <c r="C428" s="3" t="s">
        <v>1288</v>
      </c>
      <c r="E428" s="3" t="s">
        <v>310</v>
      </c>
      <c r="G428" s="3">
        <v>79.8066231487</v>
      </c>
      <c r="H428" s="3">
        <v>265.934083995</v>
      </c>
      <c r="J428" s="3">
        <v>0.0</v>
      </c>
      <c r="K428" s="3">
        <v>0.0</v>
      </c>
      <c r="L428" s="3">
        <v>0.0</v>
      </c>
      <c r="M428" s="3">
        <v>0.0</v>
      </c>
      <c r="N428" s="3">
        <v>0.0</v>
      </c>
      <c r="O428" s="3">
        <v>0.0</v>
      </c>
      <c r="P428" s="3">
        <v>-2.9494911131</v>
      </c>
      <c r="Q428" s="3">
        <v>0.0</v>
      </c>
      <c r="R428" s="3">
        <v>-2.8563693287</v>
      </c>
      <c r="S428" s="3">
        <v>0.0</v>
      </c>
      <c r="U428" s="3">
        <v>9.0</v>
      </c>
    </row>
    <row r="429">
      <c r="A429" s="36">
        <v>250.0</v>
      </c>
      <c r="B429" s="3" t="s">
        <v>637</v>
      </c>
      <c r="C429" s="3" t="s">
        <v>1283</v>
      </c>
      <c r="E429" s="3" t="s">
        <v>210</v>
      </c>
      <c r="G429" s="3">
        <v>168.052244845</v>
      </c>
      <c r="H429" s="3">
        <v>4.732548304</v>
      </c>
      <c r="J429" s="3">
        <v>0.0</v>
      </c>
      <c r="K429" s="3">
        <v>0.0</v>
      </c>
      <c r="L429" s="3">
        <v>0.0</v>
      </c>
      <c r="M429" s="3">
        <v>0.0</v>
      </c>
      <c r="N429" s="3">
        <v>0.0</v>
      </c>
      <c r="O429" s="3">
        <v>0.0</v>
      </c>
      <c r="P429" s="3">
        <v>0.0</v>
      </c>
      <c r="Q429" s="3">
        <v>0.0</v>
      </c>
      <c r="R429" s="3">
        <v>-1697.90284001</v>
      </c>
      <c r="S429" s="3">
        <v>0.0</v>
      </c>
      <c r="U429" s="3">
        <v>9.0</v>
      </c>
    </row>
    <row r="430">
      <c r="A430" s="36">
        <v>247.0</v>
      </c>
      <c r="B430" s="3" t="s">
        <v>3028</v>
      </c>
      <c r="C430" s="3" t="s">
        <v>1281</v>
      </c>
      <c r="E430" s="3" t="s">
        <v>540</v>
      </c>
      <c r="G430" s="3">
        <v>351.069660029</v>
      </c>
      <c r="H430" s="3">
        <v>60.5401751153</v>
      </c>
      <c r="J430" s="3">
        <v>0.0</v>
      </c>
      <c r="K430" s="3">
        <v>0.0</v>
      </c>
      <c r="L430" s="3">
        <v>0.0</v>
      </c>
      <c r="M430" s="3">
        <v>0.0</v>
      </c>
      <c r="N430" s="3">
        <v>0.0</v>
      </c>
      <c r="O430" s="3">
        <v>0.0</v>
      </c>
      <c r="P430" s="3">
        <v>0.0</v>
      </c>
      <c r="Q430" s="3">
        <v>0.0</v>
      </c>
      <c r="R430" s="3">
        <v>-75.7222418134</v>
      </c>
      <c r="S430" s="52">
        <v>0.0</v>
      </c>
      <c r="U430" s="3">
        <v>9.0</v>
      </c>
    </row>
    <row r="431">
      <c r="A431" s="36">
        <v>246.0</v>
      </c>
      <c r="B431" s="3" t="s">
        <v>1482</v>
      </c>
      <c r="C431" s="3" t="s">
        <v>1277</v>
      </c>
      <c r="E431" s="3" t="s">
        <v>310</v>
      </c>
      <c r="G431" s="3">
        <v>473.008497965</v>
      </c>
      <c r="H431" s="3">
        <v>133.96774531</v>
      </c>
      <c r="J431" s="3">
        <v>0.0</v>
      </c>
      <c r="K431" s="3">
        <v>0.0</v>
      </c>
      <c r="L431" s="3">
        <v>0.0</v>
      </c>
      <c r="M431" s="3">
        <v>0.0</v>
      </c>
      <c r="N431" s="3">
        <v>-3.4797812392</v>
      </c>
      <c r="O431" s="3">
        <v>0.0</v>
      </c>
      <c r="P431" s="3">
        <v>-3.6870188299</v>
      </c>
      <c r="Q431" s="3">
        <v>0.0</v>
      </c>
      <c r="R431" s="3">
        <v>-4.5034989562</v>
      </c>
      <c r="S431" s="3">
        <v>0.0</v>
      </c>
      <c r="U431" s="3">
        <v>9.0</v>
      </c>
    </row>
    <row r="432">
      <c r="A432" s="36">
        <v>245.0</v>
      </c>
      <c r="B432" s="3" t="s">
        <v>80</v>
      </c>
      <c r="C432" s="3" t="s">
        <v>82</v>
      </c>
      <c r="E432" s="5" t="s">
        <v>51</v>
      </c>
      <c r="G432" s="3">
        <v>513.961716307</v>
      </c>
      <c r="H432" s="3">
        <v>5.1353393134</v>
      </c>
      <c r="J432" s="3">
        <v>20.8375461468</v>
      </c>
      <c r="K432" s="3">
        <v>0.4223424207</v>
      </c>
      <c r="L432" s="3">
        <v>93.644973185</v>
      </c>
      <c r="M432" s="3">
        <v>1.0131677066</v>
      </c>
      <c r="N432" s="3">
        <v>59.6875287347</v>
      </c>
      <c r="O432" s="3">
        <v>0.3765995359</v>
      </c>
      <c r="P432" s="3">
        <v>58.8589838856</v>
      </c>
      <c r="Q432" s="3">
        <v>0.741592186</v>
      </c>
      <c r="R432" s="3">
        <v>19.6732219472</v>
      </c>
      <c r="S432" s="3">
        <v>0.5714236974</v>
      </c>
      <c r="U432" s="3">
        <v>1.0</v>
      </c>
      <c r="V432" s="3"/>
    </row>
    <row r="433">
      <c r="A433" s="36">
        <v>244.0</v>
      </c>
      <c r="B433" s="3" t="s">
        <v>2102</v>
      </c>
      <c r="C433" s="3" t="s">
        <v>2102</v>
      </c>
      <c r="E433" s="3" t="s">
        <v>614</v>
      </c>
      <c r="G433" s="3">
        <v>0.0</v>
      </c>
      <c r="H433" s="3">
        <v>0.0</v>
      </c>
      <c r="J433" s="3">
        <v>0.0</v>
      </c>
      <c r="K433" s="3">
        <v>0.0</v>
      </c>
      <c r="L433" s="3">
        <v>0.0</v>
      </c>
      <c r="M433" s="3">
        <v>0.0</v>
      </c>
      <c r="N433" s="3">
        <v>0.0</v>
      </c>
      <c r="O433" s="3">
        <v>0.0</v>
      </c>
      <c r="P433" s="3">
        <v>0.0</v>
      </c>
      <c r="Q433" s="3">
        <v>0.0</v>
      </c>
      <c r="R433" s="3">
        <v>0.0</v>
      </c>
      <c r="S433" s="3">
        <v>0.0</v>
      </c>
      <c r="U433" s="3">
        <v>9.0</v>
      </c>
    </row>
    <row r="434">
      <c r="A434" s="36">
        <v>243.0</v>
      </c>
      <c r="B434" s="3" t="s">
        <v>2090</v>
      </c>
      <c r="C434" s="3" t="s">
        <v>1272</v>
      </c>
      <c r="E434" s="3" t="s">
        <v>540</v>
      </c>
      <c r="G434" s="3">
        <v>775.134924869</v>
      </c>
      <c r="H434" s="52">
        <v>20.2569389419</v>
      </c>
      <c r="J434" s="3">
        <v>0.0</v>
      </c>
      <c r="K434" s="3">
        <v>0.0</v>
      </c>
      <c r="L434" s="3">
        <v>0.0</v>
      </c>
      <c r="M434" s="3">
        <v>0.0</v>
      </c>
      <c r="N434" s="3">
        <v>-17.600310092</v>
      </c>
      <c r="O434" s="3">
        <v>0.0</v>
      </c>
      <c r="P434" s="3">
        <v>-24.5960668756</v>
      </c>
      <c r="Q434" s="3">
        <v>0.0</v>
      </c>
      <c r="R434" s="3">
        <v>-19.2475479308</v>
      </c>
      <c r="S434" s="3">
        <v>0.0</v>
      </c>
      <c r="U434" s="3">
        <v>9.0</v>
      </c>
    </row>
    <row r="435">
      <c r="A435" s="36">
        <v>242.0</v>
      </c>
      <c r="B435" s="3" t="s">
        <v>2081</v>
      </c>
      <c r="C435" s="3" t="s">
        <v>1271</v>
      </c>
      <c r="E435" s="3" t="s">
        <v>614</v>
      </c>
      <c r="F435" s="3"/>
      <c r="G435" s="3">
        <v>0.0</v>
      </c>
      <c r="H435" s="3">
        <v>0.0</v>
      </c>
      <c r="J435" s="3">
        <v>0.0</v>
      </c>
      <c r="K435" s="3">
        <v>0.0</v>
      </c>
      <c r="L435" s="3">
        <v>0.0</v>
      </c>
      <c r="M435" s="3">
        <v>0.0</v>
      </c>
      <c r="N435" s="3">
        <v>0.0</v>
      </c>
      <c r="O435" s="3">
        <v>0.0</v>
      </c>
      <c r="P435" s="3">
        <v>0.0</v>
      </c>
      <c r="Q435" s="3">
        <v>0.0</v>
      </c>
      <c r="R435" s="3">
        <v>0.0</v>
      </c>
      <c r="S435" s="3">
        <v>0.0</v>
      </c>
      <c r="U435" s="3">
        <v>9.0</v>
      </c>
      <c r="V435" s="3"/>
    </row>
    <row r="436">
      <c r="A436" s="36">
        <v>239.0</v>
      </c>
      <c r="B436" s="3" t="s">
        <v>633</v>
      </c>
      <c r="C436" s="3" t="s">
        <v>634</v>
      </c>
      <c r="E436" s="5" t="s">
        <v>18</v>
      </c>
      <c r="G436" s="3">
        <v>634.303585379</v>
      </c>
      <c r="H436" s="3">
        <v>27.531251075</v>
      </c>
      <c r="J436" s="3">
        <v>-32.2752133673</v>
      </c>
      <c r="K436" s="3">
        <v>0.0</v>
      </c>
      <c r="L436" s="3">
        <v>-24.6962144414</v>
      </c>
      <c r="M436" s="3">
        <v>0.0</v>
      </c>
      <c r="N436" s="3">
        <v>14.6004676754</v>
      </c>
      <c r="O436" s="3">
        <v>0.4078099142</v>
      </c>
      <c r="P436" s="3">
        <v>-6.981546784</v>
      </c>
      <c r="Q436" s="3">
        <v>0.0</v>
      </c>
      <c r="R436" s="3">
        <v>-13.4161404463</v>
      </c>
      <c r="S436" s="3">
        <v>0.0</v>
      </c>
      <c r="U436" s="3">
        <v>1.0</v>
      </c>
    </row>
    <row r="437">
      <c r="A437" s="36">
        <v>237.0</v>
      </c>
      <c r="B437" s="3" t="s">
        <v>630</v>
      </c>
      <c r="C437" s="3" t="s">
        <v>630</v>
      </c>
      <c r="E437" s="3" t="s">
        <v>614</v>
      </c>
      <c r="G437" s="3">
        <v>0.0</v>
      </c>
      <c r="H437" s="3">
        <v>0.0</v>
      </c>
      <c r="J437" s="3">
        <v>0.0</v>
      </c>
      <c r="K437" s="3">
        <v>0.0</v>
      </c>
      <c r="L437" s="3">
        <v>0.0</v>
      </c>
      <c r="M437" s="3">
        <v>0.0</v>
      </c>
      <c r="N437" s="3">
        <v>0.0</v>
      </c>
      <c r="O437" s="3">
        <v>0.0</v>
      </c>
      <c r="P437" s="3">
        <v>0.0</v>
      </c>
      <c r="Q437" s="3">
        <v>0.0</v>
      </c>
      <c r="R437" s="3">
        <v>0.0</v>
      </c>
      <c r="S437" s="3">
        <v>0.0</v>
      </c>
      <c r="U437" s="3">
        <v>9.0</v>
      </c>
    </row>
    <row r="438">
      <c r="A438" s="36">
        <v>232.0</v>
      </c>
      <c r="B438" s="3" t="s">
        <v>628</v>
      </c>
      <c r="C438" s="3" t="s">
        <v>629</v>
      </c>
      <c r="E438" s="3" t="s">
        <v>210</v>
      </c>
      <c r="G438" s="3">
        <v>257.986606286</v>
      </c>
      <c r="H438" s="3">
        <v>17.4556368229</v>
      </c>
      <c r="J438" s="3">
        <v>0.0</v>
      </c>
      <c r="K438" s="3">
        <v>0.0</v>
      </c>
      <c r="L438" s="3">
        <v>0.0</v>
      </c>
      <c r="M438" s="3">
        <v>0.0</v>
      </c>
      <c r="N438" s="3">
        <v>0.0</v>
      </c>
      <c r="O438" s="3">
        <v>0.0</v>
      </c>
      <c r="P438" s="3">
        <v>-325.255550951</v>
      </c>
      <c r="Q438" s="3">
        <v>0.0</v>
      </c>
      <c r="R438" s="3">
        <v>-195.546912785</v>
      </c>
      <c r="S438" s="3">
        <v>0.0</v>
      </c>
      <c r="U438" s="3">
        <v>9.0</v>
      </c>
    </row>
    <row r="439">
      <c r="A439" s="36">
        <v>230.0</v>
      </c>
      <c r="B439" s="3" t="s">
        <v>2071</v>
      </c>
      <c r="C439" s="3" t="s">
        <v>1259</v>
      </c>
      <c r="E439" s="3" t="s">
        <v>485</v>
      </c>
      <c r="G439" s="3">
        <v>54.4792993112</v>
      </c>
      <c r="H439" s="3">
        <v>16.032235758</v>
      </c>
      <c r="J439" s="3">
        <v>0.0</v>
      </c>
      <c r="K439" s="3">
        <v>0.0</v>
      </c>
      <c r="L439" s="3">
        <v>0.0</v>
      </c>
      <c r="M439" s="3">
        <v>0.0</v>
      </c>
      <c r="N439" s="3">
        <v>0.0</v>
      </c>
      <c r="O439" s="3">
        <v>0.0</v>
      </c>
      <c r="P439" s="3">
        <v>0.0</v>
      </c>
      <c r="Q439" s="3">
        <v>0.0</v>
      </c>
      <c r="R439" s="3">
        <v>-45.7532919711</v>
      </c>
      <c r="S439" s="3">
        <v>0.0</v>
      </c>
      <c r="U439" s="3">
        <v>9.0</v>
      </c>
    </row>
    <row r="440">
      <c r="A440" s="36">
        <v>228.0</v>
      </c>
      <c r="B440" s="3" t="s">
        <v>514</v>
      </c>
      <c r="C440" s="3" t="s">
        <v>515</v>
      </c>
      <c r="E440" s="3" t="s">
        <v>210</v>
      </c>
      <c r="G440" s="3">
        <v>0.0</v>
      </c>
      <c r="H440" s="3">
        <v>0.0</v>
      </c>
      <c r="J440" s="3">
        <v>0.0</v>
      </c>
      <c r="K440" s="3">
        <v>0.0</v>
      </c>
      <c r="L440" s="3">
        <v>0.0</v>
      </c>
      <c r="M440" s="3">
        <v>0.0</v>
      </c>
      <c r="N440" s="3">
        <v>0.0</v>
      </c>
      <c r="O440" s="3">
        <v>0.0</v>
      </c>
      <c r="P440" s="3">
        <v>58.9377429169</v>
      </c>
      <c r="Q440" s="3">
        <v>5.2113255787</v>
      </c>
      <c r="R440" s="3">
        <v>22.1469010196</v>
      </c>
      <c r="S440" s="3">
        <v>9.1655302793</v>
      </c>
      <c r="U440" s="3">
        <v>1.0</v>
      </c>
    </row>
    <row r="441">
      <c r="A441" s="36">
        <v>227.0</v>
      </c>
      <c r="B441" s="3" t="s">
        <v>620</v>
      </c>
      <c r="C441" s="3" t="s">
        <v>621</v>
      </c>
      <c r="E441" s="3" t="s">
        <v>310</v>
      </c>
      <c r="G441" s="3">
        <v>715.501346783</v>
      </c>
      <c r="H441" s="3">
        <v>137.562952864</v>
      </c>
      <c r="J441" s="3">
        <v>0.0</v>
      </c>
      <c r="K441" s="3">
        <v>0.0</v>
      </c>
      <c r="L441" s="3">
        <v>0.0</v>
      </c>
      <c r="M441" s="3">
        <v>0.0</v>
      </c>
      <c r="N441" s="3">
        <v>-9.3847838026</v>
      </c>
      <c r="O441" s="52">
        <v>0.0</v>
      </c>
      <c r="P441" s="3">
        <v>-6.7791050341</v>
      </c>
      <c r="Q441" s="3">
        <v>0.0</v>
      </c>
      <c r="R441" s="3">
        <v>-9.958711299</v>
      </c>
      <c r="S441" s="3">
        <v>0.0</v>
      </c>
      <c r="U441" s="3">
        <v>9.0</v>
      </c>
    </row>
    <row r="442">
      <c r="A442" s="36">
        <v>226.0</v>
      </c>
      <c r="B442" s="3" t="s">
        <v>165</v>
      </c>
      <c r="C442" s="3" t="s">
        <v>166</v>
      </c>
      <c r="E442" s="70" t="s">
        <v>1575</v>
      </c>
      <c r="G442" s="3">
        <v>0.0</v>
      </c>
      <c r="H442" s="3">
        <v>0.0</v>
      </c>
      <c r="J442" s="3">
        <v>0.0</v>
      </c>
      <c r="K442" s="3">
        <v>0.0</v>
      </c>
      <c r="L442" s="3">
        <v>0.0</v>
      </c>
      <c r="M442" s="3">
        <v>0.0</v>
      </c>
      <c r="N442" s="3">
        <v>0.0</v>
      </c>
      <c r="O442" s="3">
        <v>0.0</v>
      </c>
      <c r="P442" s="3">
        <v>0.0</v>
      </c>
      <c r="Q442" s="3">
        <v>0.0</v>
      </c>
      <c r="R442" s="3">
        <v>0.0</v>
      </c>
      <c r="S442" s="3">
        <v>0.0</v>
      </c>
      <c r="U442" s="3">
        <v>9.0</v>
      </c>
    </row>
    <row r="443">
      <c r="A443" s="36">
        <v>224.0</v>
      </c>
      <c r="B443" s="3" t="s">
        <v>2053</v>
      </c>
      <c r="C443" s="3" t="s">
        <v>1253</v>
      </c>
      <c r="E443" s="3" t="s">
        <v>226</v>
      </c>
      <c r="G443" s="3">
        <v>0.0</v>
      </c>
      <c r="H443" s="3">
        <v>0.0</v>
      </c>
      <c r="J443" s="3">
        <v>0.0</v>
      </c>
      <c r="K443" s="3">
        <v>0.0</v>
      </c>
      <c r="L443" s="3">
        <v>0.0</v>
      </c>
      <c r="M443" s="3">
        <v>0.0</v>
      </c>
      <c r="N443" s="3">
        <v>0.0</v>
      </c>
      <c r="O443" s="3">
        <v>0.0</v>
      </c>
      <c r="P443" s="3">
        <v>0.0</v>
      </c>
      <c r="Q443" s="3">
        <v>0.0</v>
      </c>
      <c r="R443" s="3">
        <v>0.0</v>
      </c>
      <c r="S443" s="3">
        <v>0.0</v>
      </c>
      <c r="U443" s="3">
        <v>9.0</v>
      </c>
    </row>
    <row r="444">
      <c r="A444" s="36">
        <v>220.0</v>
      </c>
      <c r="B444" s="3" t="s">
        <v>2044</v>
      </c>
      <c r="C444" s="3" t="s">
        <v>1250</v>
      </c>
      <c r="E444" s="3" t="s">
        <v>540</v>
      </c>
      <c r="G444" s="3">
        <v>750.883450688</v>
      </c>
      <c r="H444" s="3">
        <v>58.0040337165</v>
      </c>
      <c r="J444" s="3">
        <v>0.0</v>
      </c>
      <c r="K444" s="3">
        <v>0.0</v>
      </c>
      <c r="L444" s="3">
        <v>0.0</v>
      </c>
      <c r="M444" s="3">
        <v>0.0</v>
      </c>
      <c r="N444" s="3">
        <v>-25.5566255881</v>
      </c>
      <c r="O444" s="3">
        <v>0.0</v>
      </c>
      <c r="P444" s="3">
        <v>33.0044875038</v>
      </c>
      <c r="Q444" s="3">
        <v>1.7913736162</v>
      </c>
      <c r="R444" s="3">
        <v>19.3799257814</v>
      </c>
      <c r="S444" s="3">
        <v>2.2166602717</v>
      </c>
      <c r="U444" s="3">
        <v>1.0</v>
      </c>
    </row>
    <row r="445">
      <c r="A445" s="36">
        <v>218.0</v>
      </c>
      <c r="B445" s="3" t="s">
        <v>428</v>
      </c>
      <c r="C445" s="3" t="s">
        <v>429</v>
      </c>
      <c r="E445" s="5" t="s">
        <v>51</v>
      </c>
      <c r="G445" s="3">
        <v>605.795166587</v>
      </c>
      <c r="H445" s="3">
        <v>1.2609243765</v>
      </c>
      <c r="J445" s="3">
        <v>-6.315922557</v>
      </c>
      <c r="K445" s="3">
        <v>0.0</v>
      </c>
      <c r="L445" s="3">
        <v>17.3028790363</v>
      </c>
      <c r="M445" s="3">
        <v>0.0671181805</v>
      </c>
      <c r="N445" s="3">
        <v>54.4938666247</v>
      </c>
      <c r="O445" s="3">
        <v>0.1156266423</v>
      </c>
      <c r="P445" s="3">
        <v>18.557209029</v>
      </c>
      <c r="Q445" s="3">
        <v>0.0976810879</v>
      </c>
      <c r="R445" s="3">
        <v>7.6312566825</v>
      </c>
      <c r="S445" s="3">
        <v>0.079967015</v>
      </c>
      <c r="U445" s="3">
        <v>1.0</v>
      </c>
      <c r="V445" s="3"/>
    </row>
    <row r="446">
      <c r="A446" s="36">
        <v>217.0</v>
      </c>
      <c r="B446" s="3" t="s">
        <v>3015</v>
      </c>
      <c r="C446" s="3" t="s">
        <v>1248</v>
      </c>
      <c r="E446" s="3" t="s">
        <v>540</v>
      </c>
      <c r="G446" s="3">
        <v>95.4250830025</v>
      </c>
      <c r="H446" s="3">
        <v>131.731747059</v>
      </c>
      <c r="J446" s="3">
        <v>0.0</v>
      </c>
      <c r="K446" s="3">
        <v>0.0</v>
      </c>
      <c r="L446" s="3">
        <v>0.0</v>
      </c>
      <c r="M446" s="3">
        <v>0.0</v>
      </c>
      <c r="N446" s="3">
        <v>0.0</v>
      </c>
      <c r="O446" s="3">
        <v>0.0</v>
      </c>
      <c r="P446" s="3">
        <v>-27.4213167208</v>
      </c>
      <c r="Q446" s="3">
        <v>0.0</v>
      </c>
      <c r="R446" s="3">
        <v>-13.0346891619</v>
      </c>
      <c r="S446" s="3">
        <v>0.0</v>
      </c>
      <c r="U446" s="3">
        <v>9.0</v>
      </c>
    </row>
    <row r="447">
      <c r="A447" s="36">
        <v>216.0</v>
      </c>
      <c r="B447" s="3" t="s">
        <v>618</v>
      </c>
      <c r="C447" s="3" t="s">
        <v>619</v>
      </c>
      <c r="E447" s="3" t="s">
        <v>1846</v>
      </c>
      <c r="G447" s="3">
        <v>0.0</v>
      </c>
      <c r="H447" s="52">
        <v>0.0</v>
      </c>
      <c r="J447" s="3">
        <v>0.0</v>
      </c>
      <c r="K447" s="3">
        <v>0.0</v>
      </c>
      <c r="L447" s="3">
        <v>0.0</v>
      </c>
      <c r="M447" s="3">
        <v>0.0</v>
      </c>
      <c r="N447" s="3">
        <v>0.0</v>
      </c>
      <c r="O447" s="3">
        <v>0.0</v>
      </c>
      <c r="P447" s="3">
        <v>0.0</v>
      </c>
      <c r="Q447" s="3">
        <v>0.0</v>
      </c>
      <c r="R447" s="3">
        <v>0.0</v>
      </c>
      <c r="S447" s="3">
        <v>0.0</v>
      </c>
      <c r="U447" s="3">
        <v>9.0</v>
      </c>
    </row>
    <row r="448">
      <c r="A448" s="36">
        <v>214.0</v>
      </c>
      <c r="B448" s="3" t="s">
        <v>2026</v>
      </c>
      <c r="C448" s="3" t="s">
        <v>1247</v>
      </c>
      <c r="E448" s="3" t="s">
        <v>614</v>
      </c>
      <c r="G448" s="3">
        <v>0.0</v>
      </c>
      <c r="H448" s="52">
        <v>0.0</v>
      </c>
      <c r="J448" s="3">
        <v>0.0</v>
      </c>
      <c r="K448" s="3">
        <v>0.0</v>
      </c>
      <c r="L448" s="3">
        <v>0.0</v>
      </c>
      <c r="M448" s="3">
        <v>0.0</v>
      </c>
      <c r="N448" s="3">
        <v>0.0</v>
      </c>
      <c r="O448" s="3">
        <v>0.0</v>
      </c>
      <c r="P448" s="3">
        <v>0.0</v>
      </c>
      <c r="Q448" s="3">
        <v>0.0</v>
      </c>
      <c r="R448" s="3">
        <v>0.0</v>
      </c>
      <c r="S448" s="3">
        <v>0.0</v>
      </c>
      <c r="U448" s="3">
        <v>9.0</v>
      </c>
    </row>
    <row r="449">
      <c r="A449" s="36">
        <v>213.0</v>
      </c>
      <c r="B449" s="3" t="s">
        <v>488</v>
      </c>
      <c r="C449" s="3" t="s">
        <v>490</v>
      </c>
      <c r="E449" s="3" t="s">
        <v>310</v>
      </c>
      <c r="G449" s="3">
        <v>628.326331838</v>
      </c>
      <c r="H449" s="3">
        <v>9.1156494309</v>
      </c>
      <c r="J449" s="3">
        <v>0.0</v>
      </c>
      <c r="K449" s="3">
        <v>0.0</v>
      </c>
      <c r="L449" s="3">
        <v>0.0</v>
      </c>
      <c r="M449" s="3">
        <v>0.0</v>
      </c>
      <c r="N449" s="3">
        <v>0.0</v>
      </c>
      <c r="O449" s="3">
        <v>0.0</v>
      </c>
      <c r="P449" s="3">
        <v>59.4993063315</v>
      </c>
      <c r="Q449" s="3">
        <v>1.2175899627</v>
      </c>
      <c r="R449" s="3">
        <v>24.3736431739</v>
      </c>
      <c r="S449" s="3">
        <v>0.8555716011</v>
      </c>
      <c r="U449" s="3">
        <v>1.0</v>
      </c>
    </row>
    <row r="450">
      <c r="A450" s="36">
        <v>209.0</v>
      </c>
      <c r="B450" s="3" t="s">
        <v>610</v>
      </c>
      <c r="C450" s="3" t="s">
        <v>611</v>
      </c>
      <c r="E450" s="3" t="s">
        <v>614</v>
      </c>
      <c r="G450" s="3">
        <v>6222.90710622</v>
      </c>
      <c r="H450" s="3">
        <v>4226.3129686</v>
      </c>
      <c r="J450" s="3">
        <v>-388.072486491</v>
      </c>
      <c r="K450" s="3">
        <v>0.0</v>
      </c>
      <c r="L450" s="3">
        <v>-537.119534093</v>
      </c>
      <c r="M450" s="3">
        <v>0.0</v>
      </c>
      <c r="N450" s="3">
        <v>-12.107593573</v>
      </c>
      <c r="O450" s="3">
        <v>0.0</v>
      </c>
      <c r="P450" s="3">
        <v>0.0</v>
      </c>
      <c r="Q450" s="3">
        <v>0.0</v>
      </c>
      <c r="R450" s="3">
        <v>-16.0274503065</v>
      </c>
      <c r="S450" s="3">
        <v>0.0</v>
      </c>
      <c r="U450" s="3">
        <v>9.0</v>
      </c>
    </row>
    <row r="451">
      <c r="A451" s="36">
        <v>208.0</v>
      </c>
      <c r="B451" s="3" t="s">
        <v>76</v>
      </c>
      <c r="C451" s="3" t="s">
        <v>1415</v>
      </c>
      <c r="E451" s="3" t="s">
        <v>310</v>
      </c>
      <c r="G451" s="3">
        <v>0.0</v>
      </c>
      <c r="H451" s="3">
        <v>0.0</v>
      </c>
      <c r="J451" s="3">
        <v>-2.4556819333</v>
      </c>
      <c r="K451" s="3">
        <v>0.0</v>
      </c>
      <c r="L451" s="3">
        <v>-1.9539158536</v>
      </c>
      <c r="M451" s="3">
        <v>0.0</v>
      </c>
      <c r="N451" s="3">
        <v>-2.5695312508</v>
      </c>
      <c r="O451" s="3">
        <v>0.0</v>
      </c>
      <c r="P451" s="3">
        <v>-2.0191885618</v>
      </c>
      <c r="Q451" s="3">
        <v>0.0</v>
      </c>
      <c r="R451" s="3">
        <v>-2.9179621167</v>
      </c>
      <c r="S451" s="3">
        <v>0.0</v>
      </c>
      <c r="U451" s="3">
        <v>9.0</v>
      </c>
    </row>
    <row r="452">
      <c r="A452" s="36">
        <v>207.0</v>
      </c>
      <c r="B452" s="3" t="s">
        <v>1374</v>
      </c>
      <c r="C452" s="3" t="s">
        <v>1242</v>
      </c>
      <c r="E452" s="3" t="s">
        <v>310</v>
      </c>
      <c r="G452" s="3">
        <v>614.929183758</v>
      </c>
      <c r="H452" s="52">
        <v>23.3991843365</v>
      </c>
      <c r="J452" s="3">
        <v>0.0</v>
      </c>
      <c r="K452" s="3">
        <v>0.0</v>
      </c>
      <c r="L452" s="3">
        <v>0.0</v>
      </c>
      <c r="M452" s="3">
        <v>0.0</v>
      </c>
      <c r="N452" s="3">
        <v>11.0388651115</v>
      </c>
      <c r="O452" s="3">
        <v>0.3316519178</v>
      </c>
      <c r="P452" s="3">
        <v>7.7810510534</v>
      </c>
      <c r="Q452" s="3">
        <v>0.4808169193</v>
      </c>
      <c r="R452" s="3">
        <v>-8.8209581402</v>
      </c>
      <c r="S452" s="3">
        <v>0.0</v>
      </c>
      <c r="U452" s="3">
        <v>1.0</v>
      </c>
    </row>
    <row r="453">
      <c r="A453" s="36">
        <v>206.0</v>
      </c>
      <c r="B453" s="3" t="s">
        <v>513</v>
      </c>
      <c r="C453" s="3" t="s">
        <v>517</v>
      </c>
      <c r="E453" s="3" t="s">
        <v>310</v>
      </c>
      <c r="G453" s="3">
        <v>473.542587502</v>
      </c>
      <c r="H453" s="52">
        <v>7.14E-14</v>
      </c>
      <c r="J453" s="3">
        <v>-6.0019372624</v>
      </c>
      <c r="K453" s="3">
        <v>0.0</v>
      </c>
      <c r="L453" s="3">
        <v>-6.0019372624</v>
      </c>
      <c r="M453" s="3">
        <v>0.0</v>
      </c>
      <c r="N453" s="3">
        <v>-6.0019372624</v>
      </c>
      <c r="O453" s="3">
        <v>0.0</v>
      </c>
      <c r="P453" s="3">
        <v>-6.0019372624</v>
      </c>
      <c r="Q453" s="3">
        <v>0.0</v>
      </c>
      <c r="R453" s="3">
        <v>-6.0019372624</v>
      </c>
      <c r="S453" s="3">
        <v>0.0</v>
      </c>
      <c r="U453" s="3">
        <v>9.0</v>
      </c>
    </row>
    <row r="454">
      <c r="A454" s="36">
        <v>205.0</v>
      </c>
      <c r="B454" s="3" t="s">
        <v>607</v>
      </c>
      <c r="C454" s="3" t="s">
        <v>608</v>
      </c>
      <c r="E454" s="3" t="s">
        <v>310</v>
      </c>
      <c r="G454" s="3">
        <v>1594.12606936</v>
      </c>
      <c r="H454" s="3">
        <v>151.317692009</v>
      </c>
      <c r="J454" s="3">
        <v>0.0</v>
      </c>
      <c r="K454" s="3">
        <v>0.0</v>
      </c>
      <c r="L454" s="3">
        <v>0.0</v>
      </c>
      <c r="M454" s="3">
        <v>0.0</v>
      </c>
      <c r="N454" s="3">
        <v>0.0</v>
      </c>
      <c r="O454" s="3">
        <v>0.0</v>
      </c>
      <c r="P454" s="3">
        <v>-10.925908845</v>
      </c>
      <c r="Q454" s="3">
        <v>0.0</v>
      </c>
      <c r="R454" s="3">
        <v>-14.6666508817</v>
      </c>
      <c r="S454" s="52">
        <v>0.0</v>
      </c>
      <c r="U454" s="3">
        <v>9.0</v>
      </c>
    </row>
    <row r="455">
      <c r="A455" s="36">
        <v>203.0</v>
      </c>
      <c r="B455" s="3" t="s">
        <v>1290</v>
      </c>
      <c r="C455" s="3" t="s">
        <v>1239</v>
      </c>
      <c r="E455" s="3" t="s">
        <v>310</v>
      </c>
      <c r="G455" s="3">
        <v>982.72247768</v>
      </c>
      <c r="H455" s="3">
        <v>32.2942728813</v>
      </c>
      <c r="J455" s="3">
        <v>0.0</v>
      </c>
      <c r="K455" s="3">
        <v>0.0</v>
      </c>
      <c r="L455" s="3">
        <v>0.0</v>
      </c>
      <c r="M455" s="3">
        <v>0.0</v>
      </c>
      <c r="N455" s="3">
        <v>28.2240698114</v>
      </c>
      <c r="O455" s="3">
        <v>0.7570960974</v>
      </c>
      <c r="P455" s="3">
        <v>4.1155989612</v>
      </c>
      <c r="Q455" s="3">
        <v>0.3813225067</v>
      </c>
      <c r="R455" s="3">
        <v>-5.3079508426</v>
      </c>
      <c r="S455" s="3">
        <v>0.0</v>
      </c>
      <c r="U455" s="3">
        <v>1.0</v>
      </c>
    </row>
    <row r="456">
      <c r="A456" s="36">
        <v>202.0</v>
      </c>
      <c r="B456" s="3" t="s">
        <v>1263</v>
      </c>
      <c r="C456" s="3" t="s">
        <v>1238</v>
      </c>
      <c r="E456" s="3" t="s">
        <v>310</v>
      </c>
      <c r="G456" s="3">
        <v>549.753890524</v>
      </c>
      <c r="H456" s="3">
        <v>106.821463061</v>
      </c>
      <c r="J456" s="3">
        <v>0.0</v>
      </c>
      <c r="K456" s="3">
        <v>0.0</v>
      </c>
      <c r="L456" s="3">
        <v>0.0</v>
      </c>
      <c r="M456" s="3">
        <v>0.0</v>
      </c>
      <c r="N456" s="3">
        <v>3.6604320605</v>
      </c>
      <c r="O456" s="3">
        <v>0.4721057244</v>
      </c>
      <c r="P456" s="3">
        <v>-2.2788382105</v>
      </c>
      <c r="Q456" s="3">
        <v>0.0</v>
      </c>
      <c r="R456" s="3">
        <v>-3.9848142656</v>
      </c>
      <c r="S456" s="3">
        <v>0.0</v>
      </c>
      <c r="U456" s="3">
        <v>9.0</v>
      </c>
    </row>
    <row r="457">
      <c r="A457" s="36">
        <v>200.0</v>
      </c>
      <c r="B457" s="3" t="s">
        <v>1241</v>
      </c>
      <c r="C457" s="3" t="s">
        <v>1236</v>
      </c>
      <c r="E457" s="3" t="s">
        <v>310</v>
      </c>
      <c r="G457" s="3">
        <v>792.242066217</v>
      </c>
      <c r="H457" s="3">
        <v>19.778516118</v>
      </c>
      <c r="J457" s="3">
        <v>0.0</v>
      </c>
      <c r="K457" s="3">
        <v>0.0</v>
      </c>
      <c r="L457" s="3">
        <v>0.0</v>
      </c>
      <c r="M457" s="3">
        <v>0.0</v>
      </c>
      <c r="N457" s="3">
        <v>38.9281129109</v>
      </c>
      <c r="O457" s="3">
        <v>0.7349904172</v>
      </c>
      <c r="P457" s="3">
        <v>5.9913769286</v>
      </c>
      <c r="Q457" s="3">
        <v>0.5244130751</v>
      </c>
      <c r="R457" s="3">
        <v>-11.1081418456</v>
      </c>
      <c r="S457" s="3">
        <v>0.0</v>
      </c>
      <c r="U457" s="3">
        <v>1.0</v>
      </c>
    </row>
    <row r="458">
      <c r="A458" s="36">
        <v>199.0</v>
      </c>
      <c r="B458" s="3" t="s">
        <v>1223</v>
      </c>
      <c r="C458" s="3" t="s">
        <v>1224</v>
      </c>
      <c r="E458" s="3" t="s">
        <v>310</v>
      </c>
      <c r="G458" s="3">
        <v>878.547530649</v>
      </c>
      <c r="H458" s="52">
        <v>27.8513317425</v>
      </c>
      <c r="J458" s="3">
        <v>0.0</v>
      </c>
      <c r="K458" s="3">
        <v>0.0</v>
      </c>
      <c r="L458" s="3">
        <v>0.0</v>
      </c>
      <c r="M458" s="3">
        <v>0.0</v>
      </c>
      <c r="N458" s="3">
        <v>50.8376109767</v>
      </c>
      <c r="O458" s="3">
        <v>1.4657094689</v>
      </c>
      <c r="P458" s="3">
        <v>14.9619387676</v>
      </c>
      <c r="Q458" s="3">
        <v>0.9377191618</v>
      </c>
      <c r="R458" s="3">
        <v>5.4228396246</v>
      </c>
      <c r="S458" s="3">
        <v>0.7001318316</v>
      </c>
      <c r="U458" s="3">
        <v>1.0</v>
      </c>
    </row>
    <row r="459">
      <c r="A459" s="36">
        <v>197.0</v>
      </c>
      <c r="B459" s="3" t="s">
        <v>472</v>
      </c>
      <c r="C459" s="3" t="s">
        <v>474</v>
      </c>
      <c r="E459" s="3" t="s">
        <v>210</v>
      </c>
      <c r="G459" s="3">
        <v>1882.60135994</v>
      </c>
      <c r="H459" s="3">
        <v>577.09996198</v>
      </c>
      <c r="J459" s="3">
        <v>0.0</v>
      </c>
      <c r="K459" s="3">
        <v>0.0</v>
      </c>
      <c r="L459" s="3">
        <v>0.0</v>
      </c>
      <c r="M459" s="3">
        <v>0.0</v>
      </c>
      <c r="N459" s="3">
        <v>0.0</v>
      </c>
      <c r="O459" s="3">
        <v>0.0</v>
      </c>
      <c r="P459" s="3">
        <v>-5.7350693787</v>
      </c>
      <c r="Q459" s="3">
        <v>0.0</v>
      </c>
      <c r="R459" s="3">
        <v>-3.9451868966</v>
      </c>
      <c r="S459" s="3">
        <v>0.0</v>
      </c>
      <c r="U459" s="3">
        <v>1.0</v>
      </c>
    </row>
    <row r="460">
      <c r="A460" s="36">
        <v>196.0</v>
      </c>
      <c r="B460" s="3" t="s">
        <v>599</v>
      </c>
      <c r="C460" s="3" t="s">
        <v>600</v>
      </c>
      <c r="E460" s="3" t="s">
        <v>485</v>
      </c>
      <c r="G460" s="3">
        <v>0.0</v>
      </c>
      <c r="H460" s="3">
        <v>0.0</v>
      </c>
      <c r="J460" s="3">
        <v>0.0</v>
      </c>
      <c r="K460" s="3">
        <v>0.0</v>
      </c>
      <c r="L460" s="3">
        <v>0.0</v>
      </c>
      <c r="M460" s="3">
        <v>0.0</v>
      </c>
      <c r="N460" s="3">
        <v>0.0</v>
      </c>
      <c r="O460" s="3">
        <v>0.0</v>
      </c>
      <c r="P460" s="3">
        <v>0.0</v>
      </c>
      <c r="Q460" s="3">
        <v>0.0</v>
      </c>
      <c r="R460" s="3">
        <v>0.0</v>
      </c>
      <c r="S460" s="3">
        <v>0.0</v>
      </c>
      <c r="U460" s="3">
        <v>9.0</v>
      </c>
    </row>
    <row r="461">
      <c r="A461" s="36">
        <v>194.0</v>
      </c>
      <c r="B461" s="3" t="s">
        <v>1049</v>
      </c>
      <c r="C461" s="3" t="s">
        <v>1052</v>
      </c>
      <c r="E461" s="3" t="s">
        <v>310</v>
      </c>
      <c r="G461" s="3">
        <v>598.266366231</v>
      </c>
      <c r="H461" s="52">
        <v>30.1015585844</v>
      </c>
      <c r="J461" s="3">
        <v>0.0</v>
      </c>
      <c r="K461" s="3">
        <v>0.0</v>
      </c>
      <c r="L461" s="3">
        <v>0.0</v>
      </c>
      <c r="M461" s="3">
        <v>0.0</v>
      </c>
      <c r="N461" s="3">
        <v>-11.6137068229</v>
      </c>
      <c r="O461" s="3">
        <v>0.0</v>
      </c>
      <c r="P461" s="3">
        <v>-7.9620315527</v>
      </c>
      <c r="Q461" s="3">
        <v>0.0</v>
      </c>
      <c r="R461" s="3">
        <v>-12.6132240964</v>
      </c>
      <c r="S461" s="3">
        <v>0.0</v>
      </c>
      <c r="U461" s="3">
        <v>9.0</v>
      </c>
    </row>
    <row r="462">
      <c r="A462" s="36">
        <v>193.0</v>
      </c>
      <c r="B462" s="3" t="s">
        <v>2989</v>
      </c>
      <c r="C462" s="3" t="s">
        <v>1232</v>
      </c>
      <c r="E462" s="3" t="s">
        <v>540</v>
      </c>
      <c r="G462" s="3">
        <v>554.207078073</v>
      </c>
      <c r="H462" s="3">
        <v>7.7831213068</v>
      </c>
      <c r="J462" s="3">
        <v>0.0</v>
      </c>
      <c r="K462" s="3">
        <v>0.0</v>
      </c>
      <c r="L462" s="3">
        <v>0.0</v>
      </c>
      <c r="M462" s="3">
        <v>0.0</v>
      </c>
      <c r="N462" s="3">
        <v>0.0</v>
      </c>
      <c r="O462" s="3">
        <v>0.0</v>
      </c>
      <c r="P462" s="3">
        <v>0.0</v>
      </c>
      <c r="Q462" s="3">
        <v>0.0</v>
      </c>
      <c r="R462" s="3">
        <v>-17.9670899337</v>
      </c>
      <c r="S462" s="3">
        <v>0.0</v>
      </c>
      <c r="U462" s="3">
        <v>9.0</v>
      </c>
    </row>
    <row r="463">
      <c r="A463" s="36">
        <v>192.0</v>
      </c>
      <c r="B463" s="3" t="s">
        <v>1030</v>
      </c>
      <c r="C463" s="3" t="s">
        <v>1032</v>
      </c>
      <c r="E463" s="3" t="s">
        <v>310</v>
      </c>
      <c r="G463" s="3">
        <v>720.309040954</v>
      </c>
      <c r="H463" s="3">
        <v>516.183940465</v>
      </c>
      <c r="J463" s="3">
        <v>0.0</v>
      </c>
      <c r="K463" s="3">
        <v>0.0</v>
      </c>
      <c r="L463" s="3">
        <v>0.0</v>
      </c>
      <c r="M463" s="3">
        <v>0.0</v>
      </c>
      <c r="N463" s="3">
        <v>0.0</v>
      </c>
      <c r="O463" s="3">
        <v>0.0</v>
      </c>
      <c r="P463" s="3">
        <v>-3.0833507229</v>
      </c>
      <c r="Q463" s="3">
        <v>0.0</v>
      </c>
      <c r="R463" s="3">
        <v>-3.8621552572</v>
      </c>
      <c r="S463" s="3">
        <v>0.0</v>
      </c>
      <c r="U463" s="3">
        <v>9.0</v>
      </c>
    </row>
    <row r="464">
      <c r="A464" s="36">
        <v>190.0</v>
      </c>
      <c r="B464" s="3" t="s">
        <v>466</v>
      </c>
      <c r="C464" s="3" t="s">
        <v>468</v>
      </c>
      <c r="E464" s="3" t="s">
        <v>310</v>
      </c>
      <c r="G464" s="3">
        <v>959.634313466</v>
      </c>
      <c r="H464" s="3">
        <v>533.040960381</v>
      </c>
      <c r="J464" s="3">
        <v>0.0</v>
      </c>
      <c r="K464" s="3">
        <v>0.0</v>
      </c>
      <c r="L464" s="3">
        <v>0.0</v>
      </c>
      <c r="M464" s="3">
        <v>0.0</v>
      </c>
      <c r="N464" s="3">
        <v>0.0</v>
      </c>
      <c r="O464" s="3">
        <v>0.0</v>
      </c>
      <c r="P464" s="3">
        <v>-2.7624570235</v>
      </c>
      <c r="Q464" s="3">
        <v>0.0</v>
      </c>
      <c r="R464" s="3">
        <v>-1.7227158793</v>
      </c>
      <c r="S464" s="52">
        <v>0.0</v>
      </c>
      <c r="U464" s="3">
        <v>9.0</v>
      </c>
    </row>
    <row r="465">
      <c r="A465" s="36">
        <v>189.0</v>
      </c>
      <c r="B465" s="3" t="s">
        <v>1000</v>
      </c>
      <c r="C465" s="3" t="s">
        <v>1001</v>
      </c>
      <c r="E465" s="3" t="s">
        <v>310</v>
      </c>
      <c r="G465" s="3">
        <v>110.456257115</v>
      </c>
      <c r="H465" s="3">
        <v>24.8520688029</v>
      </c>
      <c r="J465" s="3">
        <v>0.0</v>
      </c>
      <c r="K465" s="3">
        <v>0.0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  <c r="Q465" s="3">
        <v>273.278940953</v>
      </c>
      <c r="R465" s="3">
        <v>-268.046833187</v>
      </c>
      <c r="S465" s="3">
        <v>0.0</v>
      </c>
      <c r="U465" s="3">
        <v>9.0</v>
      </c>
    </row>
    <row r="466">
      <c r="A466" s="36">
        <v>185.0</v>
      </c>
      <c r="B466" s="3" t="s">
        <v>990</v>
      </c>
      <c r="C466" s="3" t="s">
        <v>992</v>
      </c>
      <c r="E466" s="3" t="s">
        <v>310</v>
      </c>
      <c r="G466" s="3">
        <v>606.051615388</v>
      </c>
      <c r="H466" s="3">
        <v>132.405540922</v>
      </c>
      <c r="J466" s="3">
        <v>0.0</v>
      </c>
      <c r="K466" s="3">
        <v>0.0</v>
      </c>
      <c r="L466" s="3">
        <v>0.0</v>
      </c>
      <c r="M466" s="3">
        <v>0.0</v>
      </c>
      <c r="N466" s="3">
        <v>0.0</v>
      </c>
      <c r="O466" s="3">
        <v>0.0</v>
      </c>
      <c r="P466" s="3">
        <v>-10.8018941189</v>
      </c>
      <c r="Q466" s="3">
        <v>0.0</v>
      </c>
      <c r="R466" s="3">
        <v>-8.9117118262</v>
      </c>
      <c r="S466" s="3">
        <v>0.0</v>
      </c>
      <c r="U466" s="3">
        <v>9.0</v>
      </c>
    </row>
    <row r="467">
      <c r="A467" s="36">
        <v>184.0</v>
      </c>
      <c r="B467" s="3" t="s">
        <v>2913</v>
      </c>
      <c r="C467" s="3" t="s">
        <v>1225</v>
      </c>
      <c r="E467" s="3" t="s">
        <v>44</v>
      </c>
      <c r="G467" s="3">
        <v>519.893222657</v>
      </c>
      <c r="H467" s="3">
        <v>7.3706952272</v>
      </c>
      <c r="J467" s="3">
        <v>0.0</v>
      </c>
      <c r="K467" s="3">
        <v>0.0</v>
      </c>
      <c r="L467" s="3">
        <v>0.0</v>
      </c>
      <c r="M467" s="3">
        <v>0.0</v>
      </c>
      <c r="N467" s="3">
        <v>83.3092261342</v>
      </c>
      <c r="O467" s="3">
        <v>1.3397237564</v>
      </c>
      <c r="P467" s="3">
        <v>30.3634898873</v>
      </c>
      <c r="Q467" s="3">
        <v>0.7521302027</v>
      </c>
      <c r="R467" s="3">
        <v>-67.4590026399</v>
      </c>
      <c r="S467" s="3">
        <v>0.0</v>
      </c>
      <c r="U467" s="3">
        <v>1.0</v>
      </c>
    </row>
    <row r="468">
      <c r="A468" s="36">
        <v>182.0</v>
      </c>
      <c r="B468" s="3" t="s">
        <v>594</v>
      </c>
      <c r="C468" s="3" t="s">
        <v>596</v>
      </c>
      <c r="E468" s="3" t="s">
        <v>310</v>
      </c>
      <c r="G468" s="3">
        <v>112.537089945</v>
      </c>
      <c r="H468" s="3">
        <v>55.3329404935</v>
      </c>
      <c r="J468" s="3">
        <v>0.0</v>
      </c>
      <c r="K468" s="3">
        <v>0.0</v>
      </c>
      <c r="L468" s="3">
        <v>0.0</v>
      </c>
      <c r="M468" s="3">
        <v>0.0</v>
      </c>
      <c r="N468" s="3">
        <v>0.0</v>
      </c>
      <c r="O468" s="3">
        <v>0.0</v>
      </c>
      <c r="P468" s="3">
        <v>0.0</v>
      </c>
      <c r="Q468" s="3">
        <v>0.0</v>
      </c>
      <c r="R468" s="3">
        <v>-6.9122804858</v>
      </c>
      <c r="S468" s="52">
        <v>0.0</v>
      </c>
      <c r="U468" s="3">
        <v>9.0</v>
      </c>
    </row>
    <row r="469">
      <c r="A469" s="36">
        <v>180.0</v>
      </c>
      <c r="B469" s="3" t="s">
        <v>168</v>
      </c>
      <c r="C469" s="3" t="s">
        <v>170</v>
      </c>
      <c r="E469" s="3" t="s">
        <v>97</v>
      </c>
      <c r="G469" s="3">
        <v>566.070367683</v>
      </c>
      <c r="H469" s="3">
        <v>100.272854814</v>
      </c>
      <c r="J469" s="3">
        <v>-12.1896284253</v>
      </c>
      <c r="K469" s="3">
        <v>0.0</v>
      </c>
      <c r="L469" s="3">
        <v>28.8462184231</v>
      </c>
      <c r="M469" s="3">
        <v>6.5797847754</v>
      </c>
      <c r="N469" s="3">
        <v>30.7406218098</v>
      </c>
      <c r="O469" s="3">
        <v>7.8331568895</v>
      </c>
      <c r="P469" s="3">
        <v>31.3006352365</v>
      </c>
      <c r="Q469" s="3">
        <v>6.7557827328</v>
      </c>
      <c r="R469" s="3">
        <v>17.7165553487</v>
      </c>
      <c r="S469" s="3">
        <v>7.409416318</v>
      </c>
      <c r="U469" s="3">
        <v>1.0</v>
      </c>
    </row>
    <row r="470">
      <c r="A470" s="36">
        <v>179.0</v>
      </c>
      <c r="B470" s="3" t="s">
        <v>957</v>
      </c>
      <c r="C470" s="3" t="s">
        <v>959</v>
      </c>
      <c r="E470" s="3" t="s">
        <v>310</v>
      </c>
      <c r="G470" s="3">
        <v>651.482915221</v>
      </c>
      <c r="H470" s="3">
        <v>46.7512255325</v>
      </c>
      <c r="J470" s="3">
        <v>0.0</v>
      </c>
      <c r="K470" s="3">
        <v>0.0</v>
      </c>
      <c r="L470" s="3">
        <v>0.0</v>
      </c>
      <c r="M470" s="3">
        <v>0.0</v>
      </c>
      <c r="N470" s="3">
        <v>12.1114008327</v>
      </c>
      <c r="O470" s="3">
        <v>0.7772415691</v>
      </c>
      <c r="P470" s="3">
        <v>5.8609844982</v>
      </c>
      <c r="Q470" s="3">
        <v>0.5498762915</v>
      </c>
      <c r="R470" s="3">
        <v>-4.552049447</v>
      </c>
      <c r="S470" s="3">
        <v>0.0</v>
      </c>
      <c r="U470" s="3">
        <v>1.0</v>
      </c>
    </row>
    <row r="471">
      <c r="A471" s="36">
        <v>178.0</v>
      </c>
      <c r="B471" s="3" t="s">
        <v>592</v>
      </c>
      <c r="C471" s="3" t="s">
        <v>593</v>
      </c>
      <c r="E471" s="3" t="s">
        <v>310</v>
      </c>
      <c r="G471" s="3">
        <v>0.0</v>
      </c>
      <c r="H471" s="52">
        <v>0.0</v>
      </c>
      <c r="J471" s="3">
        <v>0.0</v>
      </c>
      <c r="K471" s="3">
        <v>1.5559780043</v>
      </c>
      <c r="L471" s="3">
        <v>0.0</v>
      </c>
      <c r="M471" s="3">
        <v>6.581916377</v>
      </c>
      <c r="N471" s="3">
        <v>-10.0729795553</v>
      </c>
      <c r="O471" s="3">
        <v>0.0</v>
      </c>
      <c r="P471" s="3">
        <v>-4.0318890694</v>
      </c>
      <c r="Q471" s="3">
        <v>0.0</v>
      </c>
      <c r="R471" s="3">
        <v>-8.960023267</v>
      </c>
      <c r="S471" s="3">
        <v>0.0</v>
      </c>
      <c r="U471" s="3">
        <v>9.0</v>
      </c>
    </row>
    <row r="472">
      <c r="A472" s="36">
        <v>173.0</v>
      </c>
      <c r="B472" s="3" t="s">
        <v>460</v>
      </c>
      <c r="C472" s="3" t="s">
        <v>461</v>
      </c>
      <c r="E472" s="3" t="s">
        <v>210</v>
      </c>
      <c r="G472" s="3">
        <v>1894.0982468</v>
      </c>
      <c r="H472" s="52">
        <v>23.2867500917</v>
      </c>
      <c r="J472" s="3">
        <v>0.0</v>
      </c>
      <c r="K472" s="3">
        <v>0.0</v>
      </c>
      <c r="L472" s="3">
        <v>0.0</v>
      </c>
      <c r="M472" s="3">
        <v>0.0</v>
      </c>
      <c r="N472" s="3">
        <v>0.0</v>
      </c>
      <c r="O472" s="3">
        <v>0.0</v>
      </c>
      <c r="P472" s="3">
        <v>209.826717502</v>
      </c>
      <c r="Q472" s="3">
        <v>2.9951295101</v>
      </c>
      <c r="R472" s="3">
        <v>34.9109170214</v>
      </c>
      <c r="S472" s="3">
        <v>2.3554914337</v>
      </c>
      <c r="U472" s="3">
        <v>1.0</v>
      </c>
    </row>
    <row r="473">
      <c r="A473" s="36">
        <v>172.0</v>
      </c>
      <c r="B473" s="3" t="s">
        <v>3244</v>
      </c>
      <c r="C473" s="3" t="s">
        <v>3245</v>
      </c>
      <c r="E473" s="3" t="s">
        <v>614</v>
      </c>
      <c r="G473" s="3">
        <v>0.0</v>
      </c>
      <c r="H473" s="3">
        <v>0.0</v>
      </c>
      <c r="J473" s="3">
        <v>-208.267223747</v>
      </c>
      <c r="K473" s="3">
        <v>0.0</v>
      </c>
      <c r="L473" s="3">
        <v>-86.090293757</v>
      </c>
      <c r="M473" s="3">
        <v>0.0</v>
      </c>
      <c r="N473" s="3">
        <v>-5.7981088996</v>
      </c>
      <c r="O473" s="3">
        <v>0.0</v>
      </c>
      <c r="P473" s="3">
        <v>-2.821608044</v>
      </c>
      <c r="Q473" s="3">
        <v>0.0</v>
      </c>
      <c r="R473" s="3">
        <v>-4.6510172609</v>
      </c>
      <c r="S473" s="3">
        <v>0.0</v>
      </c>
      <c r="U473" s="3">
        <v>9.0</v>
      </c>
    </row>
    <row r="474">
      <c r="A474" s="36">
        <v>171.0</v>
      </c>
      <c r="B474" s="3" t="s">
        <v>588</v>
      </c>
      <c r="C474" s="3" t="s">
        <v>589</v>
      </c>
      <c r="E474" s="3" t="s">
        <v>135</v>
      </c>
      <c r="G474" s="3">
        <v>272.354507049</v>
      </c>
      <c r="H474" s="3">
        <v>11.5493868377</v>
      </c>
      <c r="J474" s="3">
        <v>0.0</v>
      </c>
      <c r="K474" s="3">
        <v>0.0</v>
      </c>
      <c r="L474" s="3">
        <v>0.0</v>
      </c>
      <c r="M474" s="3">
        <v>0.0</v>
      </c>
      <c r="N474" s="3">
        <v>0.0</v>
      </c>
      <c r="O474" s="3">
        <v>0.122757967</v>
      </c>
      <c r="P474" s="3">
        <v>-0.9741768263</v>
      </c>
      <c r="Q474" s="3">
        <v>0.0</v>
      </c>
      <c r="R474" s="3">
        <v>-1.8390376244</v>
      </c>
      <c r="S474" s="3">
        <v>0.0</v>
      </c>
      <c r="U474" s="3">
        <v>9.0</v>
      </c>
    </row>
    <row r="475">
      <c r="A475" s="36">
        <v>170.0</v>
      </c>
      <c r="B475" s="3" t="s">
        <v>1529</v>
      </c>
      <c r="C475" s="3" t="s">
        <v>1216</v>
      </c>
      <c r="E475" s="3" t="s">
        <v>226</v>
      </c>
      <c r="G475" s="3">
        <v>0.0</v>
      </c>
      <c r="H475" s="3">
        <v>0.0</v>
      </c>
      <c r="J475" s="3">
        <v>0.0</v>
      </c>
      <c r="K475" s="3">
        <v>0.0</v>
      </c>
      <c r="L475" s="3">
        <v>0.0</v>
      </c>
      <c r="M475" s="3">
        <v>0.0</v>
      </c>
      <c r="N475" s="3">
        <v>0.0</v>
      </c>
      <c r="O475" s="3">
        <v>0.0</v>
      </c>
      <c r="P475" s="3">
        <v>0.0</v>
      </c>
      <c r="Q475" s="3">
        <v>0.0</v>
      </c>
      <c r="R475" s="3">
        <v>0.0</v>
      </c>
      <c r="S475" s="3">
        <v>0.0</v>
      </c>
      <c r="U475" s="3">
        <v>9.0</v>
      </c>
    </row>
    <row r="476">
      <c r="A476" s="36">
        <v>169.0</v>
      </c>
      <c r="B476" s="3" t="s">
        <v>453</v>
      </c>
      <c r="C476" s="3" t="s">
        <v>456</v>
      </c>
      <c r="E476" s="3" t="s">
        <v>210</v>
      </c>
      <c r="G476" s="3">
        <v>639.857495092</v>
      </c>
      <c r="H476" s="3">
        <v>19.8906426213</v>
      </c>
      <c r="J476" s="3">
        <v>0.0</v>
      </c>
      <c r="K476" s="3">
        <v>0.0</v>
      </c>
      <c r="L476" s="3">
        <v>0.0</v>
      </c>
      <c r="M476" s="3">
        <v>0.0</v>
      </c>
      <c r="N476" s="3">
        <v>-41.3897181554</v>
      </c>
      <c r="O476" s="3">
        <v>0.0</v>
      </c>
      <c r="P476" s="3">
        <v>-53.4984919645</v>
      </c>
      <c r="Q476" s="3">
        <v>0.0</v>
      </c>
      <c r="R476" s="3">
        <v>-45.4713108303</v>
      </c>
      <c r="S476" s="3">
        <v>0.0</v>
      </c>
      <c r="U476" s="3">
        <v>1.0</v>
      </c>
    </row>
    <row r="477">
      <c r="A477" s="36">
        <v>167.0</v>
      </c>
      <c r="B477" s="3" t="s">
        <v>933</v>
      </c>
      <c r="C477" s="3" t="s">
        <v>934</v>
      </c>
      <c r="E477" s="3" t="s">
        <v>310</v>
      </c>
      <c r="G477" s="3">
        <v>1614.67264981</v>
      </c>
      <c r="H477" s="3">
        <v>490.122316079</v>
      </c>
      <c r="J477" s="3">
        <v>0.0</v>
      </c>
      <c r="K477" s="3">
        <v>0.0</v>
      </c>
      <c r="L477" s="3">
        <v>0.0</v>
      </c>
      <c r="M477" s="3">
        <v>0.0</v>
      </c>
      <c r="N477" s="3">
        <v>-13.5787557612</v>
      </c>
      <c r="O477" s="3">
        <v>0.0</v>
      </c>
      <c r="P477" s="3">
        <v>-11.8100668057</v>
      </c>
      <c r="Q477" s="3">
        <v>0.0</v>
      </c>
      <c r="R477" s="3">
        <v>-8.1815405374</v>
      </c>
      <c r="S477" s="3">
        <v>0.0</v>
      </c>
      <c r="U477" s="3">
        <v>9.0</v>
      </c>
    </row>
    <row r="478">
      <c r="A478" s="36">
        <v>165.0</v>
      </c>
      <c r="B478" s="3" t="s">
        <v>586</v>
      </c>
      <c r="C478" s="3" t="s">
        <v>587</v>
      </c>
      <c r="E478" s="3" t="s">
        <v>310</v>
      </c>
      <c r="G478" s="3">
        <v>589.142087271</v>
      </c>
      <c r="H478" s="52">
        <v>31.3982619445</v>
      </c>
      <c r="J478" s="3">
        <v>0.0</v>
      </c>
      <c r="K478" s="3">
        <v>0.0</v>
      </c>
      <c r="L478" s="3">
        <v>0.0</v>
      </c>
      <c r="M478" s="3">
        <v>0.0</v>
      </c>
      <c r="N478" s="3">
        <v>0.0</v>
      </c>
      <c r="O478" s="3">
        <v>0.0</v>
      </c>
      <c r="P478" s="3">
        <v>17.3462906369</v>
      </c>
      <c r="Q478" s="3">
        <v>0.4820120118</v>
      </c>
      <c r="R478" s="3">
        <v>-8.3617601492</v>
      </c>
      <c r="S478" s="3">
        <v>0.0</v>
      </c>
      <c r="U478" s="3">
        <v>1.0</v>
      </c>
    </row>
    <row r="479">
      <c r="A479" s="36">
        <v>164.0</v>
      </c>
      <c r="B479" s="3" t="s">
        <v>903</v>
      </c>
      <c r="C479" s="3" t="s">
        <v>904</v>
      </c>
      <c r="E479" s="3" t="s">
        <v>310</v>
      </c>
      <c r="G479" s="3">
        <v>248.977918653</v>
      </c>
      <c r="H479" s="52">
        <v>185.681375457</v>
      </c>
      <c r="J479" s="3">
        <v>0.0</v>
      </c>
      <c r="K479" s="3">
        <v>0.0</v>
      </c>
      <c r="L479" s="3">
        <v>0.0</v>
      </c>
      <c r="M479" s="3">
        <v>0.0</v>
      </c>
      <c r="N479" s="3">
        <v>0.0</v>
      </c>
      <c r="O479" s="3">
        <v>0.0</v>
      </c>
      <c r="P479" s="3">
        <v>-6.0169274198</v>
      </c>
      <c r="Q479" s="3">
        <v>0.0</v>
      </c>
      <c r="R479" s="3">
        <v>-6.8106945198</v>
      </c>
      <c r="S479" s="3">
        <v>0.0</v>
      </c>
      <c r="U479" s="3">
        <v>9.0</v>
      </c>
    </row>
    <row r="480">
      <c r="A480" s="36">
        <v>163.0</v>
      </c>
      <c r="B480" s="3" t="s">
        <v>584</v>
      </c>
      <c r="C480" s="3" t="s">
        <v>585</v>
      </c>
      <c r="E480" s="3" t="s">
        <v>135</v>
      </c>
      <c r="G480" s="3">
        <v>383.735440955</v>
      </c>
      <c r="H480" s="3">
        <v>50.3601909402</v>
      </c>
      <c r="J480" s="3">
        <v>0.0</v>
      </c>
      <c r="K480" s="3">
        <v>0.0</v>
      </c>
      <c r="L480" s="3">
        <v>0.0</v>
      </c>
      <c r="M480" s="3">
        <v>0.0</v>
      </c>
      <c r="N480" s="3">
        <v>0.0</v>
      </c>
      <c r="O480" s="3">
        <v>0.0</v>
      </c>
      <c r="P480" s="3">
        <v>-1.5764525647</v>
      </c>
      <c r="Q480" s="3">
        <v>0.0</v>
      </c>
      <c r="R480" s="3">
        <v>-3.6857374921</v>
      </c>
      <c r="S480" s="3">
        <v>0.0</v>
      </c>
      <c r="U480" s="3">
        <v>2.0</v>
      </c>
    </row>
    <row r="481">
      <c r="A481" s="36">
        <v>162.0</v>
      </c>
      <c r="B481" s="3" t="s">
        <v>3190</v>
      </c>
      <c r="C481" s="3" t="s">
        <v>1074</v>
      </c>
      <c r="E481" s="3" t="s">
        <v>226</v>
      </c>
      <c r="G481" s="3">
        <v>598.974580356</v>
      </c>
      <c r="H481" s="52">
        <v>83.751977235</v>
      </c>
      <c r="J481" s="3">
        <v>0.0</v>
      </c>
      <c r="K481" s="3">
        <v>0.0</v>
      </c>
      <c r="L481" s="3">
        <v>-46.5609414227</v>
      </c>
      <c r="M481" s="3">
        <v>0.0</v>
      </c>
      <c r="N481" s="3">
        <v>60.4657702395</v>
      </c>
      <c r="O481" s="3">
        <v>6.326938123</v>
      </c>
      <c r="P481" s="3">
        <v>15.7307043345</v>
      </c>
      <c r="Q481" s="3">
        <v>1.4935031313</v>
      </c>
      <c r="R481" s="3">
        <v>-17.1925870098</v>
      </c>
      <c r="S481" s="3">
        <v>0.0</v>
      </c>
      <c r="U481" s="3">
        <v>1.0</v>
      </c>
    </row>
    <row r="482">
      <c r="A482" s="36">
        <v>159.0</v>
      </c>
      <c r="B482" s="3" t="s">
        <v>2792</v>
      </c>
      <c r="C482" s="3" t="s">
        <v>1072</v>
      </c>
      <c r="E482" s="3" t="s">
        <v>540</v>
      </c>
      <c r="G482" s="3">
        <v>367.561633486</v>
      </c>
      <c r="H482" s="3">
        <v>11.7591820032</v>
      </c>
      <c r="J482" s="3">
        <v>0.0</v>
      </c>
      <c r="K482" s="3">
        <v>0.0</v>
      </c>
      <c r="L482" s="3">
        <v>0.0</v>
      </c>
      <c r="M482" s="3">
        <v>0.0</v>
      </c>
      <c r="N482" s="3">
        <v>0.0</v>
      </c>
      <c r="O482" s="3">
        <v>0.0</v>
      </c>
      <c r="P482" s="3">
        <v>0.0</v>
      </c>
      <c r="Q482" s="3">
        <v>0.0</v>
      </c>
      <c r="R482" s="3">
        <v>-25.5203908987</v>
      </c>
      <c r="S482" s="3">
        <v>0.0</v>
      </c>
      <c r="U482" s="3">
        <v>9.0</v>
      </c>
    </row>
    <row r="483">
      <c r="A483" s="36">
        <v>157.0</v>
      </c>
      <c r="B483" s="3" t="s">
        <v>582</v>
      </c>
      <c r="C483" s="3" t="s">
        <v>583</v>
      </c>
      <c r="E483" s="3" t="s">
        <v>97</v>
      </c>
      <c r="G483" s="3">
        <v>757.719430517</v>
      </c>
      <c r="H483" s="3">
        <v>3.1044757165</v>
      </c>
      <c r="J483" s="3">
        <v>-9.3407181255</v>
      </c>
      <c r="K483" s="3">
        <v>0.0</v>
      </c>
      <c r="L483" s="3">
        <v>-4.8872605546</v>
      </c>
      <c r="M483" s="3">
        <v>0.0</v>
      </c>
      <c r="N483" s="3">
        <v>14.2585221121</v>
      </c>
      <c r="O483" s="3">
        <v>0.0805081338</v>
      </c>
      <c r="P483" s="3">
        <v>-6.0540622296</v>
      </c>
      <c r="Q483" s="3">
        <v>0.0</v>
      </c>
      <c r="R483" s="3">
        <v>-8.47947426</v>
      </c>
      <c r="S483" s="3">
        <v>0.0</v>
      </c>
      <c r="U483" s="3">
        <v>1.0</v>
      </c>
      <c r="V483" s="3" t="s">
        <v>1609</v>
      </c>
    </row>
    <row r="484">
      <c r="A484" s="36">
        <v>156.0</v>
      </c>
      <c r="B484" s="3" t="s">
        <v>580</v>
      </c>
      <c r="C484" s="3" t="s">
        <v>581</v>
      </c>
      <c r="E484" s="3" t="s">
        <v>135</v>
      </c>
      <c r="G484" s="3">
        <v>335.19097283</v>
      </c>
      <c r="H484" s="52">
        <v>35.2072280041</v>
      </c>
      <c r="J484" s="3">
        <v>0.0</v>
      </c>
      <c r="K484" s="3">
        <v>0.0</v>
      </c>
      <c r="L484" s="3">
        <v>0.0</v>
      </c>
      <c r="M484" s="3">
        <v>0.0</v>
      </c>
      <c r="N484" s="3">
        <v>0.0</v>
      </c>
      <c r="O484" s="52">
        <v>1.17258638661E-9</v>
      </c>
      <c r="P484" s="3">
        <v>-1.572381184</v>
      </c>
      <c r="Q484" s="3">
        <v>0.0</v>
      </c>
      <c r="R484" s="3">
        <v>-4.5392766932</v>
      </c>
      <c r="S484" s="3">
        <v>0.0</v>
      </c>
      <c r="U484" s="3">
        <v>9.0</v>
      </c>
    </row>
    <row r="485">
      <c r="A485" s="36">
        <v>153.0</v>
      </c>
      <c r="B485" s="3" t="s">
        <v>578</v>
      </c>
      <c r="C485" s="3" t="s">
        <v>579</v>
      </c>
      <c r="E485" s="3" t="s">
        <v>310</v>
      </c>
      <c r="G485" s="3">
        <v>279.801795428</v>
      </c>
      <c r="H485" s="52">
        <v>88.1507112282</v>
      </c>
      <c r="J485" s="3">
        <v>0.0</v>
      </c>
      <c r="K485" s="3">
        <v>0.0</v>
      </c>
      <c r="L485" s="3">
        <v>0.0</v>
      </c>
      <c r="M485" s="3">
        <v>0.0</v>
      </c>
      <c r="N485" s="3">
        <v>0.0</v>
      </c>
      <c r="O485" s="3">
        <v>0.0</v>
      </c>
      <c r="P485" s="3">
        <v>0.0</v>
      </c>
      <c r="Q485" s="3">
        <v>0.0</v>
      </c>
      <c r="R485" s="3">
        <v>-8.7466934682</v>
      </c>
      <c r="S485" s="3">
        <v>0.0</v>
      </c>
      <c r="U485" s="3">
        <v>9.0</v>
      </c>
    </row>
    <row r="486">
      <c r="A486" s="36">
        <v>151.0</v>
      </c>
      <c r="B486" s="3" t="s">
        <v>3250</v>
      </c>
      <c r="C486" s="3" t="s">
        <v>1047</v>
      </c>
      <c r="E486" s="5" t="s">
        <v>18</v>
      </c>
      <c r="G486" s="3">
        <v>0.0</v>
      </c>
      <c r="H486" s="52">
        <v>0.0</v>
      </c>
      <c r="J486" s="3">
        <v>-53.4992079041</v>
      </c>
      <c r="K486" s="3">
        <v>0.0</v>
      </c>
      <c r="L486" s="3">
        <v>-28.1004191561</v>
      </c>
      <c r="M486" s="3">
        <v>0.0</v>
      </c>
      <c r="N486" s="3">
        <v>-10.5835750928</v>
      </c>
      <c r="O486" s="3">
        <v>0.0</v>
      </c>
      <c r="P486" s="3">
        <v>-10.2422507286</v>
      </c>
      <c r="Q486" s="3">
        <v>0.0</v>
      </c>
      <c r="R486" s="3">
        <v>-8.5575832937</v>
      </c>
      <c r="S486" s="3">
        <v>0.0</v>
      </c>
      <c r="U486" s="3">
        <v>9.0</v>
      </c>
    </row>
    <row r="487">
      <c r="A487" s="36">
        <v>150.0</v>
      </c>
      <c r="B487" s="3" t="s">
        <v>1499</v>
      </c>
      <c r="C487" s="3" t="s">
        <v>1046</v>
      </c>
      <c r="E487" s="3" t="s">
        <v>210</v>
      </c>
      <c r="G487" s="3">
        <v>384.350964915</v>
      </c>
      <c r="H487" s="3">
        <v>8.7464798167</v>
      </c>
      <c r="J487" s="3">
        <v>0.0</v>
      </c>
      <c r="K487" s="3">
        <v>0.0</v>
      </c>
      <c r="L487" s="3">
        <v>0.0</v>
      </c>
      <c r="M487" s="52">
        <v>0.0</v>
      </c>
      <c r="N487" s="3">
        <v>0.0</v>
      </c>
      <c r="O487" s="3">
        <v>0.0</v>
      </c>
      <c r="P487" s="3">
        <v>7.7828512653</v>
      </c>
      <c r="Q487" s="3">
        <v>0.1949068504</v>
      </c>
      <c r="R487" s="3">
        <v>2.7340659795</v>
      </c>
      <c r="S487" s="3">
        <v>0.1739340781</v>
      </c>
      <c r="U487" s="3">
        <v>1.0</v>
      </c>
    </row>
    <row r="488">
      <c r="A488" s="36">
        <v>149.0</v>
      </c>
      <c r="B488" s="3" t="s">
        <v>575</v>
      </c>
      <c r="C488" s="3" t="s">
        <v>576</v>
      </c>
      <c r="E488" s="3" t="s">
        <v>485</v>
      </c>
      <c r="G488" s="3">
        <v>67.0678729276</v>
      </c>
      <c r="H488" s="52">
        <v>140.450493302</v>
      </c>
      <c r="J488" s="3">
        <v>0.0</v>
      </c>
      <c r="K488" s="3">
        <v>0.0</v>
      </c>
      <c r="L488" s="3">
        <v>0.0</v>
      </c>
      <c r="M488" s="3">
        <v>0.0</v>
      </c>
      <c r="N488" s="3">
        <v>0.0</v>
      </c>
      <c r="O488" s="3">
        <v>0.0</v>
      </c>
      <c r="P488" s="3">
        <v>0.0</v>
      </c>
      <c r="Q488" s="3">
        <v>473.114264545</v>
      </c>
      <c r="R488" s="3">
        <v>-50.3124290202</v>
      </c>
      <c r="S488" s="3">
        <v>0.0</v>
      </c>
      <c r="U488" s="3">
        <v>9.0</v>
      </c>
    </row>
    <row r="489">
      <c r="A489" s="36">
        <v>147.0</v>
      </c>
      <c r="B489" s="3" t="s">
        <v>425</v>
      </c>
      <c r="C489" s="3" t="s">
        <v>426</v>
      </c>
      <c r="E489" s="70" t="s">
        <v>1575</v>
      </c>
      <c r="G489" s="3">
        <v>0.0</v>
      </c>
      <c r="H489" s="52">
        <v>0.0</v>
      </c>
      <c r="J489" s="3">
        <v>0.0</v>
      </c>
      <c r="K489" s="3">
        <v>0.0</v>
      </c>
      <c r="L489" s="3">
        <v>0.0</v>
      </c>
      <c r="M489" s="3">
        <v>0.0</v>
      </c>
      <c r="N489" s="3">
        <v>0.0</v>
      </c>
      <c r="O489" s="3">
        <v>0.0</v>
      </c>
      <c r="P489" s="3">
        <v>0.0</v>
      </c>
      <c r="Q489" s="3">
        <v>0.0</v>
      </c>
      <c r="R489" s="3">
        <v>0.0</v>
      </c>
      <c r="S489" s="3">
        <v>0.0</v>
      </c>
      <c r="U489" s="3">
        <v>9.0</v>
      </c>
    </row>
    <row r="490">
      <c r="A490" s="36">
        <v>144.0</v>
      </c>
      <c r="B490" s="3" t="s">
        <v>1495</v>
      </c>
      <c r="C490" s="3" t="s">
        <v>1038</v>
      </c>
      <c r="E490" s="3" t="s">
        <v>210</v>
      </c>
      <c r="F490" s="3"/>
      <c r="G490" s="3">
        <v>1682.70468156</v>
      </c>
      <c r="H490" s="52">
        <v>39.6886340825</v>
      </c>
      <c r="J490" s="3">
        <v>0.0</v>
      </c>
      <c r="K490" s="3">
        <v>0.0</v>
      </c>
      <c r="L490" s="3">
        <v>0.0</v>
      </c>
      <c r="M490" s="3">
        <v>0.0</v>
      </c>
      <c r="N490" s="3">
        <v>0.0</v>
      </c>
      <c r="O490" s="3">
        <v>0.0</v>
      </c>
      <c r="P490" s="3">
        <v>0.0</v>
      </c>
      <c r="Q490" s="3">
        <v>137.656754028</v>
      </c>
      <c r="R490" s="3">
        <v>-1307.03759383</v>
      </c>
      <c r="S490" s="3">
        <v>0.0</v>
      </c>
      <c r="U490" s="3">
        <v>9.0</v>
      </c>
      <c r="V490" s="3"/>
    </row>
    <row r="491">
      <c r="A491" s="36">
        <v>142.0</v>
      </c>
      <c r="B491" s="3" t="s">
        <v>573</v>
      </c>
      <c r="C491" s="3" t="s">
        <v>574</v>
      </c>
      <c r="E491" s="3" t="s">
        <v>226</v>
      </c>
      <c r="G491" s="3">
        <v>0.0</v>
      </c>
      <c r="H491" s="3">
        <v>0.0</v>
      </c>
      <c r="J491" s="3">
        <v>0.0</v>
      </c>
      <c r="K491" s="3">
        <v>0.0</v>
      </c>
      <c r="L491" s="3">
        <v>0.0</v>
      </c>
      <c r="M491" s="3">
        <v>0.0</v>
      </c>
      <c r="N491" s="3">
        <v>0.0</v>
      </c>
      <c r="O491" s="3">
        <v>0.0</v>
      </c>
      <c r="P491" s="3">
        <v>0.0</v>
      </c>
      <c r="Q491" s="3">
        <v>0.0</v>
      </c>
      <c r="R491" s="3">
        <v>0.0</v>
      </c>
      <c r="S491" s="52">
        <v>0.0</v>
      </c>
      <c r="U491" s="3">
        <v>9.0</v>
      </c>
    </row>
    <row r="492">
      <c r="A492" s="36">
        <v>140.0</v>
      </c>
      <c r="B492" s="3" t="s">
        <v>571</v>
      </c>
      <c r="C492" s="3" t="s">
        <v>572</v>
      </c>
      <c r="E492" s="5" t="s">
        <v>51</v>
      </c>
      <c r="G492" s="3">
        <v>760.203382088</v>
      </c>
      <c r="H492" s="52">
        <v>9.3915426206</v>
      </c>
      <c r="J492" s="3">
        <v>-10.357907165</v>
      </c>
      <c r="K492" s="3">
        <v>0.0</v>
      </c>
      <c r="L492" s="3">
        <v>-4.6175489036</v>
      </c>
      <c r="M492" s="3">
        <v>0.0</v>
      </c>
      <c r="N492" s="3">
        <v>109.961098016</v>
      </c>
      <c r="O492" s="3">
        <v>0.7494795208</v>
      </c>
      <c r="P492" s="3">
        <v>-19.1380419913</v>
      </c>
      <c r="Q492" s="3">
        <v>0.0</v>
      </c>
      <c r="R492" s="3">
        <v>-25.3909671316</v>
      </c>
      <c r="S492" s="3">
        <v>0.0</v>
      </c>
      <c r="U492" s="3">
        <v>1.0</v>
      </c>
    </row>
    <row r="493">
      <c r="A493" s="36">
        <v>138.0</v>
      </c>
      <c r="B493" s="3" t="s">
        <v>884</v>
      </c>
      <c r="C493" s="3" t="s">
        <v>885</v>
      </c>
      <c r="E493" s="3" t="s">
        <v>310</v>
      </c>
      <c r="G493" s="3">
        <v>588.252132661</v>
      </c>
      <c r="H493" s="3">
        <v>23.4909635113</v>
      </c>
      <c r="J493" s="3">
        <v>0.0</v>
      </c>
      <c r="K493" s="3">
        <v>0.0</v>
      </c>
      <c r="L493" s="3">
        <v>0.0</v>
      </c>
      <c r="M493" s="3">
        <v>0.0</v>
      </c>
      <c r="N493" s="3">
        <v>12.1515569437</v>
      </c>
      <c r="O493" s="3">
        <v>0.7237292204</v>
      </c>
      <c r="P493" s="3">
        <v>11.4899441004</v>
      </c>
      <c r="Q493" s="3">
        <v>0.5285070912</v>
      </c>
      <c r="R493" s="3">
        <v>-6.0646154071</v>
      </c>
      <c r="S493" s="3">
        <v>0.0</v>
      </c>
      <c r="U493" s="3">
        <v>1.0</v>
      </c>
    </row>
    <row r="494">
      <c r="A494" s="36">
        <v>136.0</v>
      </c>
      <c r="B494" s="3" t="s">
        <v>1429</v>
      </c>
      <c r="C494" s="3" t="s">
        <v>1029</v>
      </c>
      <c r="E494" s="3" t="s">
        <v>540</v>
      </c>
      <c r="G494" s="3">
        <v>538.959532735</v>
      </c>
      <c r="H494" s="3">
        <v>173.508478674</v>
      </c>
      <c r="J494" s="3">
        <v>-24.2573028513</v>
      </c>
      <c r="K494" s="3">
        <v>0.0</v>
      </c>
      <c r="L494" s="3">
        <v>-2.1947118605</v>
      </c>
      <c r="M494" s="3">
        <v>0.0</v>
      </c>
      <c r="N494" s="3">
        <v>-94.8940122344</v>
      </c>
      <c r="O494" s="3">
        <v>0.0</v>
      </c>
      <c r="P494" s="3">
        <v>-42.7372525229</v>
      </c>
      <c r="Q494" s="3">
        <v>0.0</v>
      </c>
      <c r="R494" s="3">
        <v>-26.1564839457</v>
      </c>
      <c r="S494" s="52">
        <v>0.0</v>
      </c>
      <c r="U494" s="3">
        <v>9.0</v>
      </c>
    </row>
    <row r="495">
      <c r="A495" s="36">
        <v>135.0</v>
      </c>
      <c r="B495" s="3" t="s">
        <v>871</v>
      </c>
      <c r="C495" s="3" t="s">
        <v>873</v>
      </c>
      <c r="E495" s="3" t="s">
        <v>310</v>
      </c>
      <c r="G495" s="3">
        <v>1698.35945397</v>
      </c>
      <c r="H495" s="3">
        <v>669.310510119</v>
      </c>
      <c r="J495" s="3">
        <v>0.0</v>
      </c>
      <c r="K495" s="3">
        <v>0.0</v>
      </c>
      <c r="L495" s="3">
        <v>0.0</v>
      </c>
      <c r="M495" s="3">
        <v>0.0</v>
      </c>
      <c r="N495" s="3">
        <v>0.0</v>
      </c>
      <c r="O495" s="3">
        <v>0.0</v>
      </c>
      <c r="P495" s="3">
        <v>-17.2247097305</v>
      </c>
      <c r="Q495" s="3">
        <v>0.0</v>
      </c>
      <c r="R495" s="3">
        <v>-19.0842176236</v>
      </c>
      <c r="S495" s="3">
        <v>0.0</v>
      </c>
      <c r="U495" s="3">
        <v>9.0</v>
      </c>
    </row>
    <row r="496">
      <c r="A496" s="36">
        <v>134.0</v>
      </c>
      <c r="B496" s="3" t="s">
        <v>157</v>
      </c>
      <c r="C496" s="3" t="s">
        <v>159</v>
      </c>
      <c r="E496" s="5" t="s">
        <v>51</v>
      </c>
      <c r="G496" s="3">
        <v>875.884372049</v>
      </c>
      <c r="H496" s="3">
        <v>329.298228388</v>
      </c>
      <c r="J496" s="3">
        <v>-28.4310233964</v>
      </c>
      <c r="K496" s="3">
        <v>0.0</v>
      </c>
      <c r="L496" s="3">
        <v>32.7842170468</v>
      </c>
      <c r="M496" s="3">
        <v>10.2521852384</v>
      </c>
      <c r="N496" s="3">
        <v>39.5720789578</v>
      </c>
      <c r="O496" s="3">
        <v>7.6859723604</v>
      </c>
      <c r="P496" s="3">
        <v>24.3949346241</v>
      </c>
      <c r="Q496" s="3">
        <v>5.4711837419</v>
      </c>
      <c r="R496" s="3">
        <v>14.3227369487</v>
      </c>
      <c r="S496" s="3">
        <v>8.4645886041</v>
      </c>
      <c r="U496" s="3">
        <v>1.0</v>
      </c>
    </row>
    <row r="497">
      <c r="A497" s="36">
        <v>133.0</v>
      </c>
      <c r="B497" s="3" t="s">
        <v>567</v>
      </c>
      <c r="C497" s="3" t="s">
        <v>568</v>
      </c>
      <c r="E497" s="3" t="s">
        <v>210</v>
      </c>
      <c r="G497" s="3">
        <v>1211.33393135</v>
      </c>
      <c r="H497" s="3">
        <v>309.718601863</v>
      </c>
      <c r="J497" s="3">
        <v>0.0</v>
      </c>
      <c r="K497" s="3">
        <v>0.0</v>
      </c>
      <c r="L497" s="3">
        <v>0.0</v>
      </c>
      <c r="M497" s="3">
        <v>0.0</v>
      </c>
      <c r="N497" s="3">
        <v>0.0</v>
      </c>
      <c r="O497" s="3">
        <v>0.0</v>
      </c>
      <c r="P497" s="3">
        <v>-2.821255389</v>
      </c>
      <c r="Q497" s="3">
        <v>0.0</v>
      </c>
      <c r="R497" s="3">
        <v>-3.2551238164</v>
      </c>
      <c r="S497" s="52">
        <v>0.0</v>
      </c>
      <c r="U497" s="3">
        <v>9.0</v>
      </c>
    </row>
    <row r="498">
      <c r="A498" s="36">
        <v>131.0</v>
      </c>
      <c r="B498" s="3" t="s">
        <v>1353</v>
      </c>
      <c r="C498" s="3" t="s">
        <v>1026</v>
      </c>
      <c r="E498" s="3" t="s">
        <v>540</v>
      </c>
      <c r="G498" s="3">
        <v>443.260480845</v>
      </c>
      <c r="H498" s="3">
        <v>173.657137566</v>
      </c>
      <c r="J498" s="3">
        <v>0.0</v>
      </c>
      <c r="K498" s="3">
        <v>0.0</v>
      </c>
      <c r="L498" s="3">
        <v>0.0</v>
      </c>
      <c r="M498" s="3">
        <v>0.0</v>
      </c>
      <c r="N498" s="3">
        <v>0.0</v>
      </c>
      <c r="O498" s="3">
        <v>0.0</v>
      </c>
      <c r="P498" s="3">
        <v>0.0</v>
      </c>
      <c r="Q498" s="3">
        <v>0.0</v>
      </c>
      <c r="R498" s="3">
        <v>-71.3197943397</v>
      </c>
      <c r="S498" s="3">
        <v>0.0</v>
      </c>
      <c r="U498" s="3">
        <v>9.0</v>
      </c>
    </row>
    <row r="499">
      <c r="A499" s="36">
        <v>130.0</v>
      </c>
      <c r="B499" s="3" t="s">
        <v>382</v>
      </c>
      <c r="C499" s="3" t="s">
        <v>383</v>
      </c>
      <c r="E499" s="3" t="s">
        <v>210</v>
      </c>
      <c r="G499" s="3">
        <v>1065.41400785</v>
      </c>
      <c r="H499" s="52">
        <v>440.116190726</v>
      </c>
      <c r="J499" s="3">
        <v>0.0</v>
      </c>
      <c r="K499" s="3">
        <v>0.0</v>
      </c>
      <c r="L499" s="3">
        <v>0.0</v>
      </c>
      <c r="M499" s="3">
        <v>0.0</v>
      </c>
      <c r="N499" s="3">
        <v>0.0</v>
      </c>
      <c r="O499" s="3">
        <v>0.0</v>
      </c>
      <c r="P499" s="3">
        <v>-32.5887761697</v>
      </c>
      <c r="Q499" s="3">
        <v>0.0</v>
      </c>
      <c r="R499" s="3">
        <v>36.8756873197</v>
      </c>
      <c r="S499" s="3">
        <v>9.3704030021</v>
      </c>
      <c r="U499" s="3">
        <v>9.0</v>
      </c>
    </row>
    <row r="500">
      <c r="A500" s="36">
        <v>129.0</v>
      </c>
      <c r="B500" s="3" t="s">
        <v>378</v>
      </c>
      <c r="C500" s="3" t="s">
        <v>379</v>
      </c>
      <c r="E500" s="3" t="s">
        <v>210</v>
      </c>
      <c r="G500" s="3">
        <v>699.989999745</v>
      </c>
      <c r="H500" s="3">
        <v>32.4461373028</v>
      </c>
      <c r="J500" s="3">
        <v>0.0</v>
      </c>
      <c r="K500" s="3">
        <v>0.0</v>
      </c>
      <c r="L500" s="3">
        <v>0.0</v>
      </c>
      <c r="M500" s="3">
        <v>0.0</v>
      </c>
      <c r="N500" s="3">
        <v>0.0</v>
      </c>
      <c r="O500" s="3">
        <v>0.0</v>
      </c>
      <c r="P500" s="3">
        <v>14.3728393075</v>
      </c>
      <c r="Q500" s="3">
        <v>0.4283014168</v>
      </c>
      <c r="R500" s="3">
        <v>-8.9382855311</v>
      </c>
      <c r="S500" s="3">
        <v>0.0</v>
      </c>
      <c r="U500" s="3">
        <v>1.0</v>
      </c>
    </row>
    <row r="501">
      <c r="A501" s="36">
        <v>127.0</v>
      </c>
      <c r="B501" s="3" t="s">
        <v>1292</v>
      </c>
      <c r="C501" s="3" t="s">
        <v>1018</v>
      </c>
      <c r="E501" s="3" t="s">
        <v>226</v>
      </c>
      <c r="G501" s="3">
        <v>0.0</v>
      </c>
      <c r="H501" s="3">
        <v>0.0</v>
      </c>
      <c r="J501" s="3">
        <v>0.0</v>
      </c>
      <c r="K501" s="3">
        <v>0.0</v>
      </c>
      <c r="L501" s="3">
        <v>0.0</v>
      </c>
      <c r="M501" s="3">
        <v>0.0</v>
      </c>
      <c r="N501" s="3">
        <v>0.0</v>
      </c>
      <c r="O501" s="3">
        <v>0.0</v>
      </c>
      <c r="P501" s="3">
        <v>0.0</v>
      </c>
      <c r="Q501" s="3">
        <v>0.0</v>
      </c>
      <c r="R501" s="3">
        <v>0.0</v>
      </c>
      <c r="S501" s="52">
        <v>0.0</v>
      </c>
      <c r="U501" s="3">
        <v>9.0</v>
      </c>
    </row>
    <row r="502">
      <c r="A502" s="36">
        <v>126.0</v>
      </c>
      <c r="B502" s="3" t="s">
        <v>856</v>
      </c>
      <c r="C502" s="3" t="s">
        <v>857</v>
      </c>
      <c r="E502" s="3" t="s">
        <v>310</v>
      </c>
      <c r="G502" s="3">
        <v>0.0</v>
      </c>
      <c r="H502" s="3">
        <v>0.0</v>
      </c>
      <c r="J502" s="3">
        <v>0.0</v>
      </c>
      <c r="K502" s="3">
        <v>0.0</v>
      </c>
      <c r="L502" s="3">
        <v>0.0</v>
      </c>
      <c r="M502" s="3">
        <v>0.0</v>
      </c>
      <c r="N502" s="3">
        <v>-5.8073852747</v>
      </c>
      <c r="O502" s="3">
        <v>0.0</v>
      </c>
      <c r="P502" s="3">
        <v>-4.2213325247</v>
      </c>
      <c r="Q502" s="3">
        <v>0.0</v>
      </c>
      <c r="R502" s="3">
        <v>-4.6017204806</v>
      </c>
      <c r="S502" s="52">
        <v>0.0</v>
      </c>
      <c r="U502" s="3">
        <v>9.0</v>
      </c>
      <c r="V502" s="3"/>
    </row>
    <row r="503">
      <c r="A503" s="36">
        <v>124.0</v>
      </c>
      <c r="B503" s="3" t="s">
        <v>837</v>
      </c>
      <c r="C503" s="3" t="s">
        <v>839</v>
      </c>
      <c r="E503" s="3" t="s">
        <v>310</v>
      </c>
      <c r="G503" s="3">
        <v>675.873745619</v>
      </c>
      <c r="H503" s="3">
        <v>25.7177673987</v>
      </c>
      <c r="J503" s="3">
        <v>-6.2349774415</v>
      </c>
      <c r="K503" s="3">
        <v>0.0</v>
      </c>
      <c r="L503" s="3">
        <v>-3.8698919747</v>
      </c>
      <c r="M503" s="3">
        <v>0.0</v>
      </c>
      <c r="N503" s="3">
        <v>7.4196450305</v>
      </c>
      <c r="O503" s="3">
        <v>0.199237399</v>
      </c>
      <c r="P503" s="3">
        <v>2.6855306649</v>
      </c>
      <c r="Q503" s="3">
        <v>0.2048362242</v>
      </c>
      <c r="R503" s="3">
        <v>-1.965911866</v>
      </c>
      <c r="S503" s="3">
        <v>0.0</v>
      </c>
      <c r="U503" s="3">
        <v>1.0</v>
      </c>
    </row>
    <row r="504">
      <c r="A504" s="36">
        <v>123.0</v>
      </c>
      <c r="B504" s="3" t="s">
        <v>3025</v>
      </c>
      <c r="C504" s="3" t="s">
        <v>3253</v>
      </c>
      <c r="E504" s="3" t="s">
        <v>97</v>
      </c>
      <c r="G504" s="3">
        <v>656.080316193</v>
      </c>
      <c r="H504" s="3">
        <v>7.3338609307</v>
      </c>
      <c r="J504" s="3">
        <v>-6.1824526851</v>
      </c>
      <c r="K504" s="3">
        <v>0.0</v>
      </c>
      <c r="L504" s="3">
        <v>-3.5454598658</v>
      </c>
      <c r="M504" s="3">
        <v>0.0</v>
      </c>
      <c r="N504" s="3">
        <v>7.455108406</v>
      </c>
      <c r="O504" s="3">
        <v>0.0975713735</v>
      </c>
      <c r="P504" s="3">
        <v>3.2385658055</v>
      </c>
      <c r="Q504" s="3">
        <v>0.0884639996</v>
      </c>
      <c r="R504" s="3">
        <v>-2.7930354952</v>
      </c>
      <c r="S504" s="3">
        <v>0.0</v>
      </c>
      <c r="U504" s="3">
        <v>1.0</v>
      </c>
      <c r="V504" s="3" t="s">
        <v>1609</v>
      </c>
    </row>
    <row r="505">
      <c r="A505" s="36">
        <v>119.0</v>
      </c>
      <c r="B505" s="3" t="s">
        <v>2709</v>
      </c>
      <c r="C505" s="3" t="s">
        <v>1003</v>
      </c>
      <c r="E505" s="3" t="s">
        <v>419</v>
      </c>
      <c r="G505" s="3">
        <v>0.0</v>
      </c>
      <c r="H505" s="3">
        <v>0.0</v>
      </c>
      <c r="J505" s="3">
        <v>0.0</v>
      </c>
      <c r="K505" s="3">
        <v>0.0</v>
      </c>
      <c r="L505" s="3">
        <v>0.0</v>
      </c>
      <c r="M505" s="3">
        <v>0.0</v>
      </c>
      <c r="N505" s="3">
        <v>0.0</v>
      </c>
      <c r="O505" s="3">
        <v>0.0</v>
      </c>
      <c r="P505" s="3">
        <v>0.0</v>
      </c>
      <c r="Q505" s="3">
        <v>0.0</v>
      </c>
      <c r="R505" s="3">
        <v>0.0</v>
      </c>
      <c r="S505" s="3">
        <v>0.0</v>
      </c>
      <c r="U505" s="3">
        <v>9.0</v>
      </c>
    </row>
    <row r="506">
      <c r="A506" s="36">
        <v>118.0</v>
      </c>
      <c r="B506" s="3" t="s">
        <v>563</v>
      </c>
      <c r="C506" s="3" t="s">
        <v>564</v>
      </c>
      <c r="E506" s="3" t="s">
        <v>226</v>
      </c>
      <c r="G506" s="3">
        <v>531.395303973</v>
      </c>
      <c r="H506" s="3">
        <v>1.4834439288</v>
      </c>
      <c r="J506" s="3">
        <v>-3.8595123604</v>
      </c>
      <c r="K506" s="3">
        <v>0.0</v>
      </c>
      <c r="L506" s="3">
        <v>4.7551394939</v>
      </c>
      <c r="M506" s="3">
        <v>0.0348444895</v>
      </c>
      <c r="N506" s="3">
        <v>14.0483588923</v>
      </c>
      <c r="O506" s="3">
        <v>0.0479252783</v>
      </c>
      <c r="P506" s="3">
        <v>4.2096606752</v>
      </c>
      <c r="Q506" s="3">
        <v>0.0262879617</v>
      </c>
      <c r="R506" s="3">
        <v>-2.9364442218</v>
      </c>
      <c r="S506" s="3">
        <v>0.0</v>
      </c>
      <c r="U506" s="3">
        <v>1.0</v>
      </c>
    </row>
    <row r="507">
      <c r="A507" s="36">
        <v>116.0</v>
      </c>
      <c r="B507" s="3" t="s">
        <v>255</v>
      </c>
      <c r="C507" s="3" t="s">
        <v>256</v>
      </c>
      <c r="E507" s="3" t="s">
        <v>56</v>
      </c>
      <c r="G507" s="3">
        <v>646.057327648</v>
      </c>
      <c r="H507" s="3">
        <v>15.3513762587</v>
      </c>
      <c r="J507" s="3">
        <v>0.0</v>
      </c>
      <c r="K507" s="3">
        <v>0.0</v>
      </c>
      <c r="L507" s="3">
        <v>19.7738262785</v>
      </c>
      <c r="M507" s="3">
        <v>0.6334795216</v>
      </c>
      <c r="N507" s="3">
        <v>24.4614893867</v>
      </c>
      <c r="O507" s="3">
        <v>0.7113889651</v>
      </c>
      <c r="P507" s="3">
        <v>-18.1455517174</v>
      </c>
      <c r="Q507" s="3">
        <v>0.0</v>
      </c>
      <c r="R507" s="3">
        <v>-27.2001068798</v>
      </c>
      <c r="S507" s="3">
        <v>0.0</v>
      </c>
      <c r="U507" s="3">
        <v>1.0</v>
      </c>
      <c r="V507" s="3" t="s">
        <v>1609</v>
      </c>
    </row>
    <row r="508">
      <c r="A508" s="36">
        <v>114.0</v>
      </c>
      <c r="B508" s="3" t="s">
        <v>816</v>
      </c>
      <c r="C508" s="3" t="s">
        <v>818</v>
      </c>
      <c r="E508" s="3" t="s">
        <v>310</v>
      </c>
      <c r="G508" s="3">
        <v>508.009336352</v>
      </c>
      <c r="H508" s="3">
        <v>166.570925683</v>
      </c>
      <c r="J508" s="3">
        <v>0.0</v>
      </c>
      <c r="K508" s="3">
        <v>0.0</v>
      </c>
      <c r="L508" s="3">
        <v>0.0</v>
      </c>
      <c r="M508" s="3">
        <v>0.0</v>
      </c>
      <c r="N508" s="3">
        <v>0.0</v>
      </c>
      <c r="O508" s="3">
        <v>0.0</v>
      </c>
      <c r="P508" s="3">
        <v>-4.483699778</v>
      </c>
      <c r="Q508" s="3">
        <v>0.0</v>
      </c>
      <c r="R508" s="3">
        <v>-8.2404320835</v>
      </c>
      <c r="S508" s="3">
        <v>0.0</v>
      </c>
      <c r="U508" s="3">
        <v>9.0</v>
      </c>
    </row>
    <row r="509">
      <c r="A509" s="36">
        <v>113.0</v>
      </c>
      <c r="B509" s="3" t="s">
        <v>2694</v>
      </c>
      <c r="C509" s="3" t="s">
        <v>2694</v>
      </c>
      <c r="E509" s="3" t="s">
        <v>614</v>
      </c>
      <c r="G509" s="3">
        <v>0.0</v>
      </c>
      <c r="H509" s="3">
        <v>0.0</v>
      </c>
      <c r="J509" s="3">
        <v>0.0</v>
      </c>
      <c r="K509" s="3">
        <v>0.0</v>
      </c>
      <c r="L509" s="3">
        <v>0.0</v>
      </c>
      <c r="M509" s="3">
        <v>0.0</v>
      </c>
      <c r="N509" s="3">
        <v>0.0</v>
      </c>
      <c r="O509" s="3">
        <v>0.0</v>
      </c>
      <c r="P509" s="3">
        <v>0.0</v>
      </c>
      <c r="Q509" s="3">
        <v>0.0</v>
      </c>
      <c r="R509" s="3">
        <v>0.0</v>
      </c>
      <c r="S509" s="3">
        <v>0.0</v>
      </c>
      <c r="U509" s="3">
        <v>9.0</v>
      </c>
    </row>
    <row r="510">
      <c r="A510" s="36">
        <v>106.0</v>
      </c>
      <c r="B510" s="3" t="s">
        <v>366</v>
      </c>
      <c r="C510" s="3" t="s">
        <v>367</v>
      </c>
      <c r="E510" s="3" t="s">
        <v>135</v>
      </c>
      <c r="G510" s="3">
        <v>462.965167271</v>
      </c>
      <c r="H510" s="3">
        <v>19.0549521022</v>
      </c>
      <c r="J510" s="3">
        <v>0.0</v>
      </c>
      <c r="K510" s="3">
        <v>0.0</v>
      </c>
      <c r="L510" s="3">
        <v>0.0</v>
      </c>
      <c r="M510" s="3">
        <v>0.0</v>
      </c>
      <c r="N510" s="3">
        <v>9.9454018459</v>
      </c>
      <c r="O510" s="3">
        <v>0.4212108353</v>
      </c>
      <c r="P510" s="3">
        <v>-7.2389957658</v>
      </c>
      <c r="Q510" s="3">
        <v>0.0</v>
      </c>
      <c r="R510" s="3">
        <v>-7.0919563593</v>
      </c>
      <c r="S510" s="3">
        <v>0.0</v>
      </c>
      <c r="U510" s="3">
        <v>1.0</v>
      </c>
    </row>
    <row r="511">
      <c r="A511" s="36">
        <v>102.0</v>
      </c>
      <c r="B511" s="3" t="s">
        <v>559</v>
      </c>
      <c r="C511" s="3" t="s">
        <v>560</v>
      </c>
      <c r="E511" s="5" t="s">
        <v>51</v>
      </c>
      <c r="G511" s="3">
        <v>481.570783071</v>
      </c>
      <c r="H511" s="3">
        <v>2.9158887714</v>
      </c>
      <c r="J511" s="3">
        <v>-8.9993206622</v>
      </c>
      <c r="K511" s="3">
        <v>0.0</v>
      </c>
      <c r="L511" s="3">
        <v>14.6673906346</v>
      </c>
      <c r="M511" s="3">
        <v>0.1164099807</v>
      </c>
      <c r="N511" s="3">
        <v>31.4424191567</v>
      </c>
      <c r="O511" s="3">
        <v>0.4051530478</v>
      </c>
      <c r="P511" s="3">
        <v>16.080376807</v>
      </c>
      <c r="Q511" s="3">
        <v>0.1628659495</v>
      </c>
      <c r="R511" s="3">
        <v>-6.1400290342</v>
      </c>
      <c r="S511" s="3">
        <v>0.0</v>
      </c>
      <c r="U511" s="3">
        <v>1.0</v>
      </c>
    </row>
    <row r="512">
      <c r="A512" s="36">
        <v>99.0</v>
      </c>
      <c r="B512" s="3" t="s">
        <v>347</v>
      </c>
      <c r="C512" s="3" t="s">
        <v>352</v>
      </c>
      <c r="E512" s="3" t="s">
        <v>210</v>
      </c>
      <c r="G512" s="3">
        <v>451.194417837</v>
      </c>
      <c r="H512" s="52">
        <v>79.3026031148</v>
      </c>
      <c r="J512" s="3">
        <v>0.0</v>
      </c>
      <c r="K512" s="3">
        <v>0.0</v>
      </c>
      <c r="L512" s="3">
        <v>0.0</v>
      </c>
      <c r="M512" s="3">
        <v>0.0</v>
      </c>
      <c r="N512" s="3">
        <v>-8.4472033737</v>
      </c>
      <c r="O512" s="3">
        <v>0.0</v>
      </c>
      <c r="P512" s="3">
        <v>-12.061513496</v>
      </c>
      <c r="Q512" s="3">
        <v>0.0</v>
      </c>
      <c r="R512" s="3">
        <v>-13.1963241182</v>
      </c>
      <c r="S512" s="3">
        <v>0.0</v>
      </c>
      <c r="U512" s="3">
        <v>1.0</v>
      </c>
    </row>
    <row r="513">
      <c r="A513" s="36">
        <v>96.0</v>
      </c>
      <c r="B513" s="3" t="s">
        <v>247</v>
      </c>
      <c r="C513" s="3" t="s">
        <v>249</v>
      </c>
      <c r="E513" s="3" t="s">
        <v>226</v>
      </c>
      <c r="G513" s="3">
        <v>505.314151177</v>
      </c>
      <c r="H513" s="52">
        <v>4.979397599</v>
      </c>
      <c r="J513" s="3">
        <v>0.0</v>
      </c>
      <c r="K513" s="3">
        <v>0.0</v>
      </c>
      <c r="L513" s="3">
        <v>22.2044180013</v>
      </c>
      <c r="M513" s="3">
        <v>0.3043963271</v>
      </c>
      <c r="N513" s="3">
        <v>21.8802772571</v>
      </c>
      <c r="O513" s="3">
        <v>0.2132085582</v>
      </c>
      <c r="P513" s="3">
        <v>-4.7675733415</v>
      </c>
      <c r="Q513" s="3">
        <v>0.0</v>
      </c>
      <c r="R513" s="3">
        <v>-3.5235775334</v>
      </c>
      <c r="S513" s="3">
        <v>0.0</v>
      </c>
      <c r="U513" s="3">
        <v>1.0</v>
      </c>
    </row>
    <row r="514">
      <c r="A514" s="36">
        <v>95.0</v>
      </c>
      <c r="B514" s="3" t="s">
        <v>556</v>
      </c>
      <c r="C514" s="3" t="s">
        <v>467</v>
      </c>
      <c r="E514" s="3" t="s">
        <v>310</v>
      </c>
      <c r="G514" s="3">
        <v>0.0</v>
      </c>
      <c r="H514" s="3">
        <v>0.0</v>
      </c>
      <c r="J514" s="3">
        <v>0.0</v>
      </c>
      <c r="K514" s="3">
        <v>0.0</v>
      </c>
      <c r="L514" s="3">
        <v>0.0</v>
      </c>
      <c r="M514" s="3">
        <v>0.0</v>
      </c>
      <c r="N514" s="3">
        <v>0.0</v>
      </c>
      <c r="O514" s="3">
        <v>0.0</v>
      </c>
      <c r="P514" s="3">
        <v>0.0</v>
      </c>
      <c r="Q514" s="3">
        <v>0.0</v>
      </c>
      <c r="R514" s="3">
        <v>-8.467778301</v>
      </c>
      <c r="S514" s="3">
        <v>0.0</v>
      </c>
      <c r="U514" s="3">
        <v>9.0</v>
      </c>
    </row>
    <row r="515">
      <c r="A515" s="36">
        <v>90.0</v>
      </c>
      <c r="B515" s="3" t="s">
        <v>337</v>
      </c>
      <c r="C515" s="3" t="s">
        <v>338</v>
      </c>
      <c r="E515" s="70" t="s">
        <v>1575</v>
      </c>
      <c r="G515" s="3">
        <v>0.0</v>
      </c>
      <c r="H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>
        <v>0.0</v>
      </c>
      <c r="O515" s="3">
        <v>0.0</v>
      </c>
      <c r="P515" s="3">
        <v>0.0</v>
      </c>
      <c r="Q515" s="3">
        <v>0.0</v>
      </c>
      <c r="R515" s="3">
        <v>0.0</v>
      </c>
      <c r="S515" s="3">
        <v>0.0</v>
      </c>
      <c r="U515" s="3">
        <v>9.0</v>
      </c>
    </row>
    <row r="516">
      <c r="A516" s="36">
        <v>89.0</v>
      </c>
      <c r="B516" s="3" t="s">
        <v>769</v>
      </c>
      <c r="C516" s="3" t="s">
        <v>360</v>
      </c>
      <c r="E516" s="3" t="s">
        <v>310</v>
      </c>
      <c r="G516" s="3">
        <v>761.667914546</v>
      </c>
      <c r="H516" s="52">
        <v>20.0686955543</v>
      </c>
      <c r="J516" s="3">
        <v>0.0</v>
      </c>
      <c r="K516" s="3">
        <v>0.0</v>
      </c>
      <c r="L516" s="3">
        <v>0.0</v>
      </c>
      <c r="M516" s="3">
        <v>0.0</v>
      </c>
      <c r="N516" s="3">
        <v>38.1489621037</v>
      </c>
      <c r="O516" s="3">
        <v>0.9619765446</v>
      </c>
      <c r="P516" s="3">
        <v>7.0987102501</v>
      </c>
      <c r="Q516" s="3">
        <v>0.4140196193</v>
      </c>
      <c r="R516" s="3">
        <v>-5.1239318809</v>
      </c>
      <c r="S516" s="3">
        <v>0.0</v>
      </c>
      <c r="U516" s="3">
        <v>1.0</v>
      </c>
    </row>
    <row r="517">
      <c r="A517" s="36">
        <v>88.0</v>
      </c>
      <c r="B517" s="3" t="s">
        <v>550</v>
      </c>
      <c r="C517" s="3" t="s">
        <v>356</v>
      </c>
      <c r="E517" s="3" t="s">
        <v>97</v>
      </c>
      <c r="G517" s="3">
        <v>751.554285282</v>
      </c>
      <c r="H517" s="3">
        <v>5.0303595034</v>
      </c>
      <c r="J517" s="3">
        <v>-12.8270079741</v>
      </c>
      <c r="K517" s="3">
        <v>0.0</v>
      </c>
      <c r="L517" s="3">
        <v>-7.6352437787</v>
      </c>
      <c r="M517" s="3">
        <v>0.0</v>
      </c>
      <c r="N517" s="3">
        <v>11.3550415679</v>
      </c>
      <c r="O517" s="3">
        <v>0.0570386589</v>
      </c>
      <c r="P517" s="3">
        <v>-6.4933492434</v>
      </c>
      <c r="Q517" s="3">
        <v>0.0</v>
      </c>
      <c r="R517" s="3">
        <v>-9.2064489597</v>
      </c>
      <c r="S517" s="3">
        <v>0.0</v>
      </c>
      <c r="U517" s="3">
        <v>1.0</v>
      </c>
    </row>
    <row r="518">
      <c r="A518" s="36">
        <v>87.0</v>
      </c>
      <c r="B518" s="3" t="s">
        <v>549</v>
      </c>
      <c r="C518" s="3" t="s">
        <v>354</v>
      </c>
      <c r="E518" s="3" t="s">
        <v>310</v>
      </c>
      <c r="G518" s="3">
        <v>878.583075875</v>
      </c>
      <c r="H518" s="52">
        <v>389.994031273</v>
      </c>
      <c r="J518" s="3">
        <v>0.0</v>
      </c>
      <c r="K518" s="3">
        <v>0.0</v>
      </c>
      <c r="L518" s="3">
        <v>0.0</v>
      </c>
      <c r="M518" s="3">
        <v>0.0</v>
      </c>
      <c r="N518" s="3">
        <v>0.0</v>
      </c>
      <c r="O518" s="3">
        <v>0.0</v>
      </c>
      <c r="P518" s="3">
        <v>-7.0865512068</v>
      </c>
      <c r="Q518" s="3">
        <v>0.0</v>
      </c>
      <c r="R518" s="3">
        <v>-14.3061961112</v>
      </c>
      <c r="S518" s="3">
        <v>0.0</v>
      </c>
      <c r="U518" s="3">
        <v>9.0</v>
      </c>
    </row>
    <row r="519">
      <c r="A519" s="36">
        <v>85.0</v>
      </c>
      <c r="B519" s="3" t="s">
        <v>731</v>
      </c>
      <c r="C519" s="3" t="s">
        <v>317</v>
      </c>
      <c r="E519" s="3" t="s">
        <v>310</v>
      </c>
      <c r="G519" s="3">
        <v>3740.75098166</v>
      </c>
      <c r="H519" s="52">
        <v>1676.34156885</v>
      </c>
      <c r="J519" s="3">
        <v>0.0</v>
      </c>
      <c r="K519" s="3">
        <v>0.0</v>
      </c>
      <c r="L519" s="3">
        <v>0.0</v>
      </c>
      <c r="M519" s="3">
        <v>0.0</v>
      </c>
      <c r="N519" s="3">
        <v>-8.3102071412</v>
      </c>
      <c r="O519" s="3">
        <v>0.0</v>
      </c>
      <c r="P519" s="3">
        <v>-7.06374273</v>
      </c>
      <c r="Q519" s="3">
        <v>0.0</v>
      </c>
      <c r="R519" s="3">
        <v>-8.7758787183</v>
      </c>
      <c r="S519" s="3">
        <v>0.0</v>
      </c>
      <c r="U519" s="3">
        <v>9.0</v>
      </c>
    </row>
    <row r="520">
      <c r="A520" s="36">
        <v>84.0</v>
      </c>
      <c r="B520" s="3" t="s">
        <v>548</v>
      </c>
      <c r="C520" s="3" t="s">
        <v>314</v>
      </c>
      <c r="E520" s="3" t="s">
        <v>310</v>
      </c>
      <c r="F520" s="3"/>
      <c r="G520" s="3">
        <v>0.0</v>
      </c>
      <c r="H520" s="3">
        <v>0.0</v>
      </c>
      <c r="J520" s="3">
        <v>0.0</v>
      </c>
      <c r="K520" s="3">
        <v>0.0</v>
      </c>
      <c r="L520" s="3">
        <v>0.0</v>
      </c>
      <c r="M520" s="3">
        <v>0.0</v>
      </c>
      <c r="N520" s="3">
        <v>0.0</v>
      </c>
      <c r="O520" s="3">
        <v>0.0</v>
      </c>
      <c r="P520" s="3">
        <v>0.0</v>
      </c>
      <c r="Q520" s="3">
        <v>0.0</v>
      </c>
      <c r="R520" s="3">
        <v>-2.0010029472</v>
      </c>
      <c r="S520" s="3">
        <v>0.0</v>
      </c>
      <c r="U520" s="3">
        <v>9.0</v>
      </c>
      <c r="V520" s="3"/>
    </row>
    <row r="521">
      <c r="A521" s="36">
        <v>83.0</v>
      </c>
      <c r="B521" s="3" t="s">
        <v>547</v>
      </c>
      <c r="C521" s="3" t="s">
        <v>312</v>
      </c>
      <c r="E521" s="3" t="s">
        <v>310</v>
      </c>
      <c r="G521" s="3">
        <v>0.0</v>
      </c>
      <c r="H521" s="3">
        <v>0.0</v>
      </c>
      <c r="J521" s="3">
        <v>0.0</v>
      </c>
      <c r="K521" s="3">
        <v>0.0</v>
      </c>
      <c r="L521" s="3">
        <v>0.0</v>
      </c>
      <c r="M521" s="3">
        <v>0.0</v>
      </c>
      <c r="N521" s="3">
        <v>0.0</v>
      </c>
      <c r="O521" s="3">
        <v>0.0</v>
      </c>
      <c r="P521" s="3">
        <v>0.0</v>
      </c>
      <c r="Q521" s="3">
        <v>0.0</v>
      </c>
      <c r="R521" s="3">
        <v>0.0</v>
      </c>
      <c r="S521" s="3">
        <v>0.0</v>
      </c>
      <c r="U521" s="3">
        <v>9.0</v>
      </c>
    </row>
    <row r="522">
      <c r="A522" s="36">
        <v>82.0</v>
      </c>
      <c r="B522" s="3" t="s">
        <v>662</v>
      </c>
      <c r="C522" s="3" t="s">
        <v>308</v>
      </c>
      <c r="E522" s="3" t="s">
        <v>310</v>
      </c>
      <c r="G522" s="3">
        <v>469.000281427</v>
      </c>
      <c r="H522" s="52">
        <v>72.5480595281</v>
      </c>
      <c r="J522" s="3">
        <v>0.0</v>
      </c>
      <c r="K522" s="3">
        <v>0.0</v>
      </c>
      <c r="L522" s="3">
        <v>0.0</v>
      </c>
      <c r="M522" s="3">
        <v>0.0</v>
      </c>
      <c r="N522" s="3">
        <v>-5.9792224461</v>
      </c>
      <c r="O522" s="3">
        <v>0.0</v>
      </c>
      <c r="P522" s="3">
        <v>-4.0383004727</v>
      </c>
      <c r="Q522" s="3">
        <v>0.0</v>
      </c>
      <c r="R522" s="3">
        <v>-7.0074145633</v>
      </c>
      <c r="S522" s="3">
        <v>0.0</v>
      </c>
      <c r="U522" s="3">
        <v>9.0</v>
      </c>
    </row>
    <row r="523">
      <c r="A523" s="36">
        <v>81.0</v>
      </c>
      <c r="B523" s="3" t="s">
        <v>648</v>
      </c>
      <c r="C523" s="3" t="s">
        <v>306</v>
      </c>
      <c r="E523" s="3" t="s">
        <v>310</v>
      </c>
      <c r="G523" s="3">
        <v>177.05756273</v>
      </c>
      <c r="H523" s="3">
        <v>123.954821468</v>
      </c>
      <c r="J523" s="3">
        <v>0.0</v>
      </c>
      <c r="K523" s="3">
        <v>0.0</v>
      </c>
      <c r="L523" s="3">
        <v>0.0</v>
      </c>
      <c r="M523" s="3">
        <v>0.0</v>
      </c>
      <c r="N523" s="3">
        <v>0.0</v>
      </c>
      <c r="O523" s="3">
        <v>0.0</v>
      </c>
      <c r="P523" s="3">
        <v>0.0</v>
      </c>
      <c r="Q523" s="3">
        <v>0.0</v>
      </c>
      <c r="R523" s="3">
        <v>-8.7867590137</v>
      </c>
      <c r="S523" s="52">
        <v>0.0</v>
      </c>
      <c r="U523" s="3">
        <v>9.0</v>
      </c>
      <c r="V523" s="3"/>
    </row>
    <row r="524">
      <c r="A524" s="36">
        <v>79.0</v>
      </c>
      <c r="B524" s="3" t="s">
        <v>1166</v>
      </c>
      <c r="C524" s="3" t="s">
        <v>303</v>
      </c>
      <c r="E524" s="3" t="s">
        <v>97</v>
      </c>
      <c r="G524" s="3">
        <v>674.288266789</v>
      </c>
      <c r="H524" s="52">
        <v>52.8806697736</v>
      </c>
      <c r="J524" s="3">
        <v>-5.2399737926</v>
      </c>
      <c r="K524" s="3">
        <v>0.0</v>
      </c>
      <c r="L524" s="3">
        <v>4.6332986129</v>
      </c>
      <c r="M524" s="3">
        <v>0.5784690627</v>
      </c>
      <c r="N524" s="3">
        <v>8.1624778287</v>
      </c>
      <c r="O524" s="3">
        <v>0.4042207339</v>
      </c>
      <c r="P524" s="3">
        <v>2.8626313766</v>
      </c>
      <c r="Q524" s="3">
        <v>0.3691832963</v>
      </c>
      <c r="R524" s="3">
        <v>-2.1805892373</v>
      </c>
      <c r="S524" s="3">
        <v>0.0</v>
      </c>
      <c r="U524" s="3">
        <v>1.0</v>
      </c>
    </row>
    <row r="525">
      <c r="A525" s="36">
        <v>77.0</v>
      </c>
      <c r="B525" s="3" t="s">
        <v>194</v>
      </c>
      <c r="C525" s="3" t="s">
        <v>195</v>
      </c>
      <c r="E525" s="3" t="s">
        <v>44</v>
      </c>
      <c r="G525" s="3">
        <v>543.231334597</v>
      </c>
      <c r="H525" s="3">
        <v>2.5700528517</v>
      </c>
      <c r="J525" s="3">
        <v>0.0</v>
      </c>
      <c r="K525" s="3">
        <v>39.5145842534</v>
      </c>
      <c r="L525" s="3">
        <v>26.5942534292</v>
      </c>
      <c r="M525" s="3">
        <v>0.1594374708</v>
      </c>
      <c r="N525" s="3">
        <v>-12.6817245119</v>
      </c>
      <c r="O525" s="3">
        <v>0.0</v>
      </c>
      <c r="P525" s="3">
        <v>16.9469549893</v>
      </c>
      <c r="Q525" s="3">
        <v>0.0683553766</v>
      </c>
      <c r="R525" s="3">
        <v>-10.1406587314</v>
      </c>
      <c r="S525" s="3">
        <v>0.0</v>
      </c>
      <c r="U525" s="3">
        <v>1.0</v>
      </c>
    </row>
    <row r="526">
      <c r="A526" s="36">
        <v>74.0</v>
      </c>
      <c r="B526" s="3" t="s">
        <v>545</v>
      </c>
      <c r="C526" s="3" t="s">
        <v>296</v>
      </c>
      <c r="E526" s="5" t="s">
        <v>51</v>
      </c>
      <c r="G526" s="3">
        <v>545.324062794</v>
      </c>
      <c r="H526" s="3">
        <v>1.8742518173</v>
      </c>
      <c r="J526" s="3">
        <v>-8.3107991877</v>
      </c>
      <c r="K526" s="3">
        <v>0.0</v>
      </c>
      <c r="L526" s="3">
        <v>4.2549640013</v>
      </c>
      <c r="M526" s="3">
        <v>0.0460560448</v>
      </c>
      <c r="N526" s="3">
        <v>19.9297457542</v>
      </c>
      <c r="O526" s="3">
        <v>0.0483755024</v>
      </c>
      <c r="P526" s="3">
        <v>4.3837139519</v>
      </c>
      <c r="Q526" s="3">
        <v>0.0365837096</v>
      </c>
      <c r="R526" s="3">
        <v>-10.2495723579</v>
      </c>
      <c r="S526" s="52">
        <v>0.0</v>
      </c>
      <c r="U526" s="3">
        <v>1.0</v>
      </c>
    </row>
    <row r="527">
      <c r="A527" s="36">
        <v>73.0</v>
      </c>
      <c r="B527" s="3" t="s">
        <v>322</v>
      </c>
      <c r="C527" s="3" t="s">
        <v>293</v>
      </c>
      <c r="E527" s="3" t="s">
        <v>540</v>
      </c>
      <c r="G527" s="3">
        <v>240.422546218</v>
      </c>
      <c r="H527" s="3">
        <v>64.2895190752</v>
      </c>
      <c r="J527" s="3">
        <v>0.0</v>
      </c>
      <c r="K527" s="3">
        <v>0.0</v>
      </c>
      <c r="L527" s="3">
        <v>0.0</v>
      </c>
      <c r="M527" s="3">
        <v>0.0</v>
      </c>
      <c r="N527" s="3">
        <v>0.0</v>
      </c>
      <c r="O527" s="3">
        <v>0.0</v>
      </c>
      <c r="P527" s="3">
        <v>-25.8208393122</v>
      </c>
      <c r="Q527" s="3">
        <v>0.0</v>
      </c>
      <c r="R527" s="3">
        <v>-60.6380359046</v>
      </c>
      <c r="S527" s="3">
        <v>0.0</v>
      </c>
      <c r="U527" s="3">
        <v>9.0</v>
      </c>
    </row>
    <row r="528">
      <c r="A528" s="36">
        <v>72.0</v>
      </c>
      <c r="B528" s="3" t="s">
        <v>541</v>
      </c>
      <c r="C528" s="3" t="s">
        <v>292</v>
      </c>
      <c r="E528" s="3" t="s">
        <v>44</v>
      </c>
      <c r="G528" s="3">
        <v>520.572658275</v>
      </c>
      <c r="H528" s="52">
        <v>1.3239407363</v>
      </c>
      <c r="J528" s="3">
        <v>0.0</v>
      </c>
      <c r="K528" s="3">
        <v>0.0</v>
      </c>
      <c r="L528" s="3">
        <v>0.0</v>
      </c>
      <c r="M528" s="3">
        <v>0.0</v>
      </c>
      <c r="N528" s="3">
        <v>183.262266155</v>
      </c>
      <c r="O528" s="3">
        <v>0.4974481188</v>
      </c>
      <c r="P528" s="3">
        <v>55.6045558684</v>
      </c>
      <c r="Q528" s="3">
        <v>0.5070091585</v>
      </c>
      <c r="R528" s="3">
        <v>-58.3499710011</v>
      </c>
      <c r="S528" s="3">
        <v>0.0</v>
      </c>
      <c r="U528" s="3">
        <v>1.0</v>
      </c>
    </row>
    <row r="529">
      <c r="A529" s="36">
        <v>70.0</v>
      </c>
      <c r="B529" s="3" t="s">
        <v>47</v>
      </c>
      <c r="C529" s="3" t="s">
        <v>49</v>
      </c>
      <c r="E529" s="5" t="s">
        <v>51</v>
      </c>
      <c r="G529" s="3">
        <v>568.369960839</v>
      </c>
      <c r="H529" s="3">
        <v>0.9975788354</v>
      </c>
      <c r="J529" s="3">
        <v>51.0949996169</v>
      </c>
      <c r="K529" s="3">
        <v>0.7497183987</v>
      </c>
      <c r="L529" s="3">
        <v>108.608115017</v>
      </c>
      <c r="M529" s="3">
        <v>0.8146457984</v>
      </c>
      <c r="N529" s="3">
        <v>276.835679311</v>
      </c>
      <c r="O529" s="3">
        <v>0.7005310783</v>
      </c>
      <c r="P529" s="3">
        <v>119.997015377</v>
      </c>
      <c r="Q529" s="3">
        <v>0.7447426335</v>
      </c>
      <c r="R529" s="3">
        <v>44.8859465606</v>
      </c>
      <c r="S529" s="3">
        <v>0.4924377689</v>
      </c>
      <c r="U529" s="3">
        <v>1.0</v>
      </c>
    </row>
    <row r="530">
      <c r="A530" s="36">
        <v>63.0</v>
      </c>
      <c r="B530" s="3" t="s">
        <v>539</v>
      </c>
      <c r="C530" s="3" t="s">
        <v>285</v>
      </c>
      <c r="E530" s="3" t="s">
        <v>540</v>
      </c>
      <c r="F530" s="3"/>
      <c r="G530" s="3">
        <v>0.0</v>
      </c>
      <c r="H530" s="3">
        <v>0.0</v>
      </c>
      <c r="J530" s="3">
        <v>0.0</v>
      </c>
      <c r="K530" s="52">
        <v>0.0</v>
      </c>
      <c r="L530" s="3">
        <v>0.0</v>
      </c>
      <c r="M530" s="3">
        <v>0.0</v>
      </c>
      <c r="N530" s="3">
        <v>0.0</v>
      </c>
      <c r="O530" s="3">
        <v>0.0</v>
      </c>
      <c r="P530" s="3">
        <v>0.0</v>
      </c>
      <c r="Q530" s="3">
        <v>0.0</v>
      </c>
      <c r="R530" s="3">
        <v>0.0</v>
      </c>
      <c r="S530" s="3">
        <v>0.0</v>
      </c>
      <c r="U530" s="3">
        <v>9.0</v>
      </c>
      <c r="V530" s="3"/>
    </row>
    <row r="531">
      <c r="A531" s="36">
        <v>62.0</v>
      </c>
      <c r="B531" s="3" t="s">
        <v>537</v>
      </c>
      <c r="C531" s="3" t="s">
        <v>284</v>
      </c>
      <c r="E531" s="3" t="s">
        <v>310</v>
      </c>
      <c r="G531" s="3">
        <v>101.502495023</v>
      </c>
      <c r="H531" s="3">
        <v>55.6084192353</v>
      </c>
      <c r="J531" s="3">
        <v>0.0</v>
      </c>
      <c r="K531" s="3">
        <v>0.0</v>
      </c>
      <c r="L531" s="3">
        <v>0.0</v>
      </c>
      <c r="M531" s="3">
        <v>0.0</v>
      </c>
      <c r="N531" s="3">
        <v>0.0</v>
      </c>
      <c r="O531" s="3">
        <v>0.0</v>
      </c>
      <c r="P531" s="3">
        <v>0.0</v>
      </c>
      <c r="Q531" s="3">
        <v>0.0</v>
      </c>
      <c r="R531" s="3">
        <v>-10.6070583006</v>
      </c>
      <c r="S531" s="3">
        <v>0.0</v>
      </c>
      <c r="U531" s="3">
        <v>9.0</v>
      </c>
    </row>
    <row r="532">
      <c r="A532" s="36">
        <v>61.0</v>
      </c>
      <c r="B532" s="3" t="s">
        <v>520</v>
      </c>
      <c r="C532" s="3" t="s">
        <v>283</v>
      </c>
      <c r="E532" s="3" t="s">
        <v>226</v>
      </c>
      <c r="G532" s="3">
        <v>0.0</v>
      </c>
      <c r="H532" s="3">
        <v>0.0</v>
      </c>
      <c r="J532" s="3">
        <v>0.0</v>
      </c>
      <c r="K532" s="3">
        <v>0.0</v>
      </c>
      <c r="L532" s="3">
        <v>0.0</v>
      </c>
      <c r="M532" s="3">
        <v>0.0</v>
      </c>
      <c r="N532" s="3">
        <v>0.0</v>
      </c>
      <c r="O532" s="3">
        <v>0.0</v>
      </c>
      <c r="P532" s="3">
        <v>0.0</v>
      </c>
      <c r="Q532" s="3">
        <v>0.0</v>
      </c>
      <c r="R532" s="3">
        <v>0.0</v>
      </c>
      <c r="S532" s="3">
        <v>0.0</v>
      </c>
      <c r="U532" s="3">
        <v>9.0</v>
      </c>
    </row>
    <row r="533">
      <c r="A533" s="36">
        <v>60.0</v>
      </c>
      <c r="B533" s="3" t="s">
        <v>222</v>
      </c>
      <c r="C533" s="3" t="s">
        <v>223</v>
      </c>
      <c r="E533" s="3" t="s">
        <v>97</v>
      </c>
      <c r="G533" s="3">
        <v>1188.62910752</v>
      </c>
      <c r="H533" s="3">
        <v>61.7279436183</v>
      </c>
      <c r="J533" s="3">
        <v>6.1522653994</v>
      </c>
      <c r="K533" s="3">
        <v>0.6922380769</v>
      </c>
      <c r="L533" s="3">
        <v>24.8540891124</v>
      </c>
      <c r="M533" s="3">
        <v>1.0354950429</v>
      </c>
      <c r="N533" s="3">
        <v>-8.5897925218</v>
      </c>
      <c r="O533" s="3">
        <v>0.0</v>
      </c>
      <c r="P533" s="3">
        <v>19.3011810085</v>
      </c>
      <c r="Q533" s="3">
        <v>0.651939957</v>
      </c>
      <c r="R533" s="3">
        <v>4.99010155</v>
      </c>
      <c r="S533" s="3">
        <v>1.0223887526</v>
      </c>
      <c r="U533" s="3">
        <v>1.0</v>
      </c>
      <c r="V533" s="3" t="s">
        <v>1609</v>
      </c>
    </row>
    <row r="534">
      <c r="A534" s="36">
        <v>58.0</v>
      </c>
      <c r="B534" s="3" t="s">
        <v>470</v>
      </c>
      <c r="C534" s="3" t="s">
        <v>280</v>
      </c>
      <c r="E534" s="3" t="s">
        <v>540</v>
      </c>
      <c r="G534" s="3">
        <v>0.0</v>
      </c>
      <c r="H534" s="3">
        <v>0.0</v>
      </c>
      <c r="J534" s="3">
        <v>0.0</v>
      </c>
      <c r="K534" s="3">
        <v>0.0</v>
      </c>
      <c r="L534" s="3">
        <v>0.0</v>
      </c>
      <c r="M534" s="3">
        <v>0.0</v>
      </c>
      <c r="N534" s="3">
        <v>0.0</v>
      </c>
      <c r="O534" s="3">
        <v>0.0</v>
      </c>
      <c r="P534" s="3">
        <v>0.0</v>
      </c>
      <c r="Q534" s="3">
        <v>0.0</v>
      </c>
      <c r="R534" s="3">
        <v>0.0</v>
      </c>
      <c r="S534" s="3">
        <v>0.0</v>
      </c>
      <c r="U534" s="3">
        <v>9.0</v>
      </c>
    </row>
    <row r="535">
      <c r="A535" s="36">
        <v>55.0</v>
      </c>
      <c r="B535" s="3" t="s">
        <v>536</v>
      </c>
      <c r="C535" s="3" t="s">
        <v>274</v>
      </c>
      <c r="E535" s="3" t="s">
        <v>310</v>
      </c>
      <c r="G535" s="3">
        <v>1287.34931775</v>
      </c>
      <c r="H535" s="3">
        <v>604.220578832</v>
      </c>
      <c r="J535" s="3">
        <v>0.0</v>
      </c>
      <c r="K535" s="3">
        <v>0.0</v>
      </c>
      <c r="L535" s="3">
        <v>0.0</v>
      </c>
      <c r="M535" s="3">
        <v>0.0</v>
      </c>
      <c r="N535" s="3">
        <v>0.0</v>
      </c>
      <c r="O535" s="3">
        <v>2.88411941148E11</v>
      </c>
      <c r="P535" s="3">
        <v>-8.1554577846</v>
      </c>
      <c r="Q535" s="3">
        <v>0.0</v>
      </c>
      <c r="R535" s="3">
        <v>-16.3931613573</v>
      </c>
      <c r="S535" s="3">
        <v>0.0</v>
      </c>
      <c r="U535" s="3">
        <v>9.0</v>
      </c>
    </row>
    <row r="536">
      <c r="A536" s="36">
        <v>53.0</v>
      </c>
      <c r="B536" s="3" t="s">
        <v>2356</v>
      </c>
      <c r="C536" s="3" t="s">
        <v>272</v>
      </c>
      <c r="E536" s="3" t="s">
        <v>1306</v>
      </c>
      <c r="G536" s="3">
        <v>0.0</v>
      </c>
      <c r="H536" s="52">
        <v>0.0</v>
      </c>
      <c r="J536" s="3">
        <v>-3.0715220421</v>
      </c>
      <c r="K536" s="3">
        <v>0.0</v>
      </c>
      <c r="L536" s="3">
        <v>-1.7874897219</v>
      </c>
      <c r="M536" s="3">
        <v>0.0</v>
      </c>
      <c r="N536" s="3">
        <v>-14.0284500769</v>
      </c>
      <c r="O536" s="3">
        <v>0.0</v>
      </c>
      <c r="P536" s="3">
        <v>1.0643848701</v>
      </c>
      <c r="Q536" s="3">
        <v>0.0569744309</v>
      </c>
      <c r="R536" s="3">
        <v>-3.0001940538</v>
      </c>
      <c r="S536" s="3">
        <v>0.0</v>
      </c>
      <c r="U536" s="3">
        <v>9.0</v>
      </c>
    </row>
    <row r="537">
      <c r="A537" s="36">
        <v>51.0</v>
      </c>
      <c r="B537" s="3" t="s">
        <v>457</v>
      </c>
      <c r="C537" s="3" t="s">
        <v>269</v>
      </c>
      <c r="E537" s="3" t="s">
        <v>310</v>
      </c>
      <c r="G537" s="3">
        <v>754.794201736</v>
      </c>
      <c r="H537" s="3">
        <v>14.2477048695</v>
      </c>
      <c r="J537" s="3">
        <v>0.0</v>
      </c>
      <c r="K537" s="3">
        <v>0.0</v>
      </c>
      <c r="L537" s="3">
        <v>0.0</v>
      </c>
      <c r="M537" s="3">
        <v>0.0</v>
      </c>
      <c r="N537" s="3">
        <v>81.3283738807</v>
      </c>
      <c r="O537" s="3">
        <v>1.5421523443</v>
      </c>
      <c r="P537" s="3">
        <v>42.6271660157</v>
      </c>
      <c r="Q537" s="3">
        <v>0.9078816952</v>
      </c>
      <c r="R537" s="3">
        <v>24.1377920003</v>
      </c>
      <c r="S537" s="3">
        <v>0.7934219421</v>
      </c>
      <c r="U537" s="3">
        <v>1.0</v>
      </c>
    </row>
    <row r="538">
      <c r="A538" s="36">
        <v>50.0</v>
      </c>
      <c r="B538" s="3" t="s">
        <v>535</v>
      </c>
      <c r="C538" s="3" t="s">
        <v>268</v>
      </c>
      <c r="E538" s="3" t="s">
        <v>310</v>
      </c>
      <c r="G538" s="3">
        <v>134.041382729</v>
      </c>
      <c r="H538" s="3">
        <v>160.205681922</v>
      </c>
      <c r="J538" s="3">
        <v>0.0</v>
      </c>
      <c r="K538" s="3">
        <v>0.0</v>
      </c>
      <c r="L538" s="3">
        <v>0.0</v>
      </c>
      <c r="M538" s="3">
        <v>0.0</v>
      </c>
      <c r="N538" s="3">
        <v>0.0</v>
      </c>
      <c r="O538" s="3">
        <v>0.0</v>
      </c>
      <c r="P538" s="3">
        <v>-1.6948977342</v>
      </c>
      <c r="Q538" s="3">
        <v>0.0</v>
      </c>
      <c r="R538" s="3">
        <v>-1.7054701941</v>
      </c>
      <c r="S538" s="3">
        <v>0.0</v>
      </c>
      <c r="U538" s="3">
        <v>9.0</v>
      </c>
    </row>
    <row r="539">
      <c r="A539" s="36">
        <v>49.0</v>
      </c>
      <c r="B539" s="3" t="s">
        <v>532</v>
      </c>
      <c r="C539" s="3" t="s">
        <v>267</v>
      </c>
      <c r="E539" s="3" t="s">
        <v>310</v>
      </c>
      <c r="G539" s="3">
        <v>617.20612831</v>
      </c>
      <c r="H539" s="3">
        <v>94.2601742165</v>
      </c>
      <c r="J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3">
        <v>0.0</v>
      </c>
      <c r="P539" s="3">
        <v>-13.0199888312</v>
      </c>
      <c r="Q539" s="3">
        <v>0.0</v>
      </c>
      <c r="R539" s="3">
        <v>-37.8771312772</v>
      </c>
      <c r="S539" s="3">
        <v>0.0</v>
      </c>
      <c r="U539" s="3">
        <v>9.0</v>
      </c>
    </row>
    <row r="540">
      <c r="A540" s="36">
        <v>45.0</v>
      </c>
      <c r="B540" s="3" t="s">
        <v>439</v>
      </c>
      <c r="C540" s="3" t="s">
        <v>262</v>
      </c>
      <c r="E540" s="3" t="s">
        <v>310</v>
      </c>
      <c r="G540" s="3">
        <v>618.035379224</v>
      </c>
      <c r="H540" s="3">
        <v>96.9581785879</v>
      </c>
      <c r="J540" s="3">
        <v>0.0</v>
      </c>
      <c r="K540" s="3">
        <v>0.0</v>
      </c>
      <c r="L540" s="3">
        <v>0.0</v>
      </c>
      <c r="M540" s="3">
        <v>0.0</v>
      </c>
      <c r="N540" s="3">
        <v>6.139108254</v>
      </c>
      <c r="O540" s="3">
        <v>0.5950025716</v>
      </c>
      <c r="P540" s="3">
        <v>-4.6377664579</v>
      </c>
      <c r="Q540" s="3">
        <v>0.0</v>
      </c>
      <c r="R540" s="3">
        <v>-4.8649092014</v>
      </c>
      <c r="S540" s="3">
        <v>0.0</v>
      </c>
      <c r="U540" s="3">
        <v>1.0</v>
      </c>
    </row>
    <row r="541">
      <c r="A541" s="36">
        <v>44.0</v>
      </c>
      <c r="B541" s="3" t="s">
        <v>527</v>
      </c>
      <c r="C541" s="3" t="s">
        <v>260</v>
      </c>
      <c r="E541" s="3" t="s">
        <v>310</v>
      </c>
      <c r="G541" s="3">
        <v>675.036948389</v>
      </c>
      <c r="H541" s="52">
        <v>67.7262111243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10.7920170301</v>
      </c>
      <c r="Q541" s="3">
        <v>1.8227838267</v>
      </c>
      <c r="R541" s="3">
        <v>-20.0352723804</v>
      </c>
      <c r="S541" s="3">
        <v>0.0</v>
      </c>
      <c r="U541" s="3">
        <v>1.0</v>
      </c>
    </row>
    <row r="542">
      <c r="A542" s="36">
        <v>43.0</v>
      </c>
      <c r="B542" s="3" t="s">
        <v>305</v>
      </c>
      <c r="C542" s="3" t="s">
        <v>258</v>
      </c>
      <c r="E542" s="3" t="s">
        <v>210</v>
      </c>
      <c r="G542" s="3">
        <v>740.828138264</v>
      </c>
      <c r="H542" s="52">
        <v>1073.07099713</v>
      </c>
      <c r="J542" s="3">
        <v>0.0</v>
      </c>
      <c r="K542" s="3">
        <v>0.0</v>
      </c>
      <c r="L542" s="3">
        <v>0.0</v>
      </c>
      <c r="M542" s="3">
        <v>0.0</v>
      </c>
      <c r="N542" s="3">
        <v>0.0</v>
      </c>
      <c r="O542" s="52">
        <v>6.10821655075E-7</v>
      </c>
      <c r="P542" s="3">
        <v>-2.713461398</v>
      </c>
      <c r="Q542" s="3">
        <v>0.0</v>
      </c>
      <c r="R542" s="3">
        <v>-10.7080231246</v>
      </c>
      <c r="S542" s="3">
        <v>0.0</v>
      </c>
      <c r="U542" s="3">
        <v>9.0</v>
      </c>
    </row>
    <row r="543">
      <c r="A543" s="36">
        <v>39.0</v>
      </c>
      <c r="B543" s="3" t="s">
        <v>299</v>
      </c>
      <c r="C543" s="3" t="s">
        <v>257</v>
      </c>
      <c r="E543" s="70" t="s">
        <v>1575</v>
      </c>
      <c r="G543" s="3">
        <v>0.0</v>
      </c>
      <c r="H543" s="52">
        <v>0.0</v>
      </c>
      <c r="J543" s="3">
        <v>0.0</v>
      </c>
      <c r="K543" s="3">
        <v>0.0</v>
      </c>
      <c r="L543" s="3">
        <v>0.0</v>
      </c>
      <c r="M543" s="3">
        <v>0.0</v>
      </c>
      <c r="N543" s="3">
        <v>0.0</v>
      </c>
      <c r="O543" s="3">
        <v>0.0</v>
      </c>
      <c r="P543" s="3">
        <v>0.0</v>
      </c>
      <c r="Q543" s="3">
        <v>0.0</v>
      </c>
      <c r="R543" s="3">
        <v>0.0</v>
      </c>
      <c r="S543" s="3">
        <v>0.0</v>
      </c>
      <c r="U543" s="3">
        <v>9.0</v>
      </c>
    </row>
    <row r="544">
      <c r="A544" s="36">
        <v>36.0</v>
      </c>
      <c r="B544" s="3" t="s">
        <v>294</v>
      </c>
      <c r="C544" s="3" t="s">
        <v>253</v>
      </c>
      <c r="E544" s="70" t="s">
        <v>1575</v>
      </c>
      <c r="G544" s="3">
        <v>0.0</v>
      </c>
      <c r="H544" s="3">
        <v>0.0</v>
      </c>
      <c r="J544" s="3">
        <v>0.0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U544" s="3">
        <v>9.0</v>
      </c>
    </row>
    <row r="545">
      <c r="A545" s="36">
        <v>33.0</v>
      </c>
      <c r="B545" s="3" t="s">
        <v>396</v>
      </c>
      <c r="C545" s="3" t="s">
        <v>251</v>
      </c>
      <c r="E545" s="3" t="s">
        <v>210</v>
      </c>
      <c r="G545" s="3">
        <v>576.75642299</v>
      </c>
      <c r="H545" s="52">
        <v>3.8198064931</v>
      </c>
      <c r="J545" s="3">
        <v>0.0</v>
      </c>
      <c r="K545" s="3">
        <v>0.0</v>
      </c>
      <c r="L545" s="3">
        <v>0.0</v>
      </c>
      <c r="M545" s="3">
        <v>0.0</v>
      </c>
      <c r="N545" s="3">
        <v>0.0</v>
      </c>
      <c r="O545" s="3">
        <v>0.0</v>
      </c>
      <c r="P545" s="3">
        <v>41.4620679687</v>
      </c>
      <c r="Q545" s="3">
        <v>0.2137905712</v>
      </c>
      <c r="R545" s="3">
        <v>-15.6469792867</v>
      </c>
      <c r="S545" s="3">
        <v>0.0</v>
      </c>
      <c r="U545" s="3">
        <v>1.0</v>
      </c>
    </row>
    <row r="546">
      <c r="A546" s="36">
        <v>31.0</v>
      </c>
      <c r="B546" s="3" t="s">
        <v>1819</v>
      </c>
      <c r="C546" s="3" t="s">
        <v>246</v>
      </c>
      <c r="E546" s="3" t="s">
        <v>1306</v>
      </c>
      <c r="G546" s="3">
        <v>328.123434366</v>
      </c>
      <c r="H546" s="3">
        <v>38.341271131</v>
      </c>
      <c r="J546" s="3">
        <v>-2.1010234741</v>
      </c>
      <c r="K546" s="3">
        <v>0.0</v>
      </c>
      <c r="L546" s="3">
        <v>-2.5740724463</v>
      </c>
      <c r="M546" s="3">
        <v>0.0</v>
      </c>
      <c r="N546" s="3">
        <v>-4.0654513907</v>
      </c>
      <c r="O546" s="3">
        <v>0.0</v>
      </c>
      <c r="P546" s="3">
        <v>-1.8986234977</v>
      </c>
      <c r="Q546" s="3">
        <v>0.0</v>
      </c>
      <c r="R546" s="3">
        <v>-1.9464256565</v>
      </c>
      <c r="S546" s="3">
        <v>0.0</v>
      </c>
      <c r="U546" s="3">
        <v>9.0</v>
      </c>
    </row>
    <row r="547">
      <c r="A547" s="36">
        <v>29.0</v>
      </c>
      <c r="B547" s="3" t="s">
        <v>1116</v>
      </c>
      <c r="C547" s="3" t="s">
        <v>244</v>
      </c>
      <c r="E547" s="3" t="s">
        <v>479</v>
      </c>
      <c r="G547" s="3">
        <v>0.0</v>
      </c>
      <c r="H547" s="3">
        <v>0.0</v>
      </c>
      <c r="J547" s="3">
        <v>-263.877627765</v>
      </c>
      <c r="K547" s="3">
        <v>0.0</v>
      </c>
      <c r="L547" s="3">
        <v>-130.294546402</v>
      </c>
      <c r="M547" s="3">
        <v>0.0</v>
      </c>
      <c r="N547" s="3">
        <v>-176.084535723</v>
      </c>
      <c r="O547" s="3">
        <v>0.0</v>
      </c>
      <c r="P547" s="3">
        <v>-71.291844047</v>
      </c>
      <c r="Q547" s="3">
        <v>0.0</v>
      </c>
      <c r="R547" s="3">
        <v>-97.1717517445</v>
      </c>
      <c r="S547" s="3">
        <v>0.0</v>
      </c>
      <c r="U547" s="3">
        <v>9.0</v>
      </c>
    </row>
    <row r="548">
      <c r="A548" s="36">
        <v>28.0</v>
      </c>
      <c r="B548" s="3" t="s">
        <v>528</v>
      </c>
      <c r="C548" s="3" t="s">
        <v>243</v>
      </c>
      <c r="E548" s="3" t="s">
        <v>226</v>
      </c>
      <c r="G548" s="3">
        <v>0.0</v>
      </c>
      <c r="H548" s="3">
        <v>0.0</v>
      </c>
      <c r="J548" s="3">
        <v>0.0</v>
      </c>
      <c r="K548" s="3">
        <v>0.0</v>
      </c>
      <c r="L548" s="3">
        <v>0.0</v>
      </c>
      <c r="M548" s="3">
        <v>0.0</v>
      </c>
      <c r="N548" s="3">
        <v>0.0</v>
      </c>
      <c r="O548" s="3">
        <v>0.0</v>
      </c>
      <c r="P548" s="3">
        <v>0.0</v>
      </c>
      <c r="Q548" s="3">
        <v>0.0</v>
      </c>
      <c r="R548" s="3">
        <v>0.0</v>
      </c>
      <c r="S548" s="3">
        <v>0.0</v>
      </c>
      <c r="U548" s="3">
        <v>9.0</v>
      </c>
    </row>
    <row r="549">
      <c r="A549" s="36">
        <v>24.0</v>
      </c>
      <c r="B549" s="3" t="s">
        <v>1712</v>
      </c>
      <c r="C549" s="3" t="s">
        <v>241</v>
      </c>
      <c r="E549" s="3" t="s">
        <v>97</v>
      </c>
      <c r="G549" s="3">
        <v>517.709301235</v>
      </c>
      <c r="H549" s="3">
        <v>191.438463555</v>
      </c>
      <c r="J549" s="3">
        <v>-4.407310407</v>
      </c>
      <c r="K549" s="3">
        <v>0.0</v>
      </c>
      <c r="L549" s="3">
        <v>-2.5256763888</v>
      </c>
      <c r="M549" s="3">
        <v>0.0</v>
      </c>
      <c r="N549" s="3">
        <v>2.2793441756</v>
      </c>
      <c r="O549" s="3">
        <v>0.3297628711</v>
      </c>
      <c r="P549" s="3">
        <v>-1.993396273</v>
      </c>
      <c r="Q549" s="3">
        <v>0.0</v>
      </c>
      <c r="R549" s="3">
        <v>-2.1331449092</v>
      </c>
      <c r="S549" s="3">
        <v>0.0</v>
      </c>
      <c r="U549" s="3">
        <v>1.0</v>
      </c>
    </row>
    <row r="550">
      <c r="A550" s="36">
        <v>20.0</v>
      </c>
      <c r="B550" s="3" t="s">
        <v>1643</v>
      </c>
      <c r="C550" s="3" t="s">
        <v>231</v>
      </c>
      <c r="E550" s="3" t="s">
        <v>210</v>
      </c>
      <c r="G550" s="3">
        <v>0.0</v>
      </c>
      <c r="H550" s="52">
        <v>0.0</v>
      </c>
      <c r="J550" s="3">
        <v>0.0</v>
      </c>
      <c r="K550" s="3">
        <v>0.0</v>
      </c>
      <c r="L550" s="3">
        <v>0.0</v>
      </c>
      <c r="M550" s="3">
        <v>0.0</v>
      </c>
      <c r="N550" s="3">
        <v>-0.6556666904</v>
      </c>
      <c r="O550" s="3">
        <v>0.0</v>
      </c>
      <c r="P550" s="3">
        <v>-0.4477337921</v>
      </c>
      <c r="Q550" s="3">
        <v>0.0</v>
      </c>
      <c r="R550" s="3">
        <v>-0.4021805259</v>
      </c>
      <c r="S550" s="3">
        <v>0.0</v>
      </c>
      <c r="U550" s="3">
        <v>9.0</v>
      </c>
    </row>
    <row r="551">
      <c r="A551" s="36">
        <v>16.0</v>
      </c>
      <c r="B551" s="3" t="s">
        <v>289</v>
      </c>
      <c r="C551" s="3" t="s">
        <v>228</v>
      </c>
      <c r="E551" s="70" t="s">
        <v>1575</v>
      </c>
      <c r="G551" s="3">
        <v>0.0</v>
      </c>
      <c r="H551" s="52">
        <v>0.0</v>
      </c>
      <c r="J551" s="3">
        <v>0.0</v>
      </c>
      <c r="K551" s="3">
        <v>0.0</v>
      </c>
      <c r="L551" s="3">
        <v>0.0</v>
      </c>
      <c r="M551" s="3">
        <v>0.0</v>
      </c>
      <c r="N551" s="3">
        <v>0.0</v>
      </c>
      <c r="O551" s="3">
        <v>0.0</v>
      </c>
      <c r="P551" s="3">
        <v>0.0</v>
      </c>
      <c r="Q551" s="3">
        <v>0.0</v>
      </c>
      <c r="R551" s="3">
        <v>0.0</v>
      </c>
      <c r="S551" s="3">
        <v>0.0</v>
      </c>
      <c r="U551" s="3">
        <v>9.0</v>
      </c>
    </row>
    <row r="552">
      <c r="A552" s="36">
        <v>14.0</v>
      </c>
      <c r="B552" s="3" t="s">
        <v>384</v>
      </c>
      <c r="C552" s="3" t="s">
        <v>227</v>
      </c>
      <c r="E552" s="3" t="s">
        <v>310</v>
      </c>
      <c r="G552" s="3">
        <v>754.040552087</v>
      </c>
      <c r="H552" s="52">
        <v>147.567577781</v>
      </c>
      <c r="J552" s="3">
        <v>0.0</v>
      </c>
      <c r="K552" s="3">
        <v>0.0</v>
      </c>
      <c r="L552" s="3">
        <v>0.0</v>
      </c>
      <c r="M552" s="3">
        <v>0.0</v>
      </c>
      <c r="N552" s="3">
        <v>-4.2525635538</v>
      </c>
      <c r="O552" s="3">
        <v>0.0</v>
      </c>
      <c r="P552" s="3">
        <v>-7.3544491797</v>
      </c>
      <c r="Q552" s="3">
        <v>0.0</v>
      </c>
      <c r="R552" s="3">
        <v>-5.5042388013</v>
      </c>
      <c r="S552" s="3">
        <v>0.0</v>
      </c>
      <c r="U552" s="3">
        <v>9.0</v>
      </c>
    </row>
    <row r="553">
      <c r="A553" s="36">
        <v>13.0</v>
      </c>
      <c r="B553" s="3" t="s">
        <v>1310</v>
      </c>
      <c r="C553" s="3" t="s">
        <v>225</v>
      </c>
      <c r="E553" s="3" t="s">
        <v>226</v>
      </c>
      <c r="G553" s="3">
        <v>0.0</v>
      </c>
      <c r="H553" s="3">
        <v>0.0</v>
      </c>
      <c r="J553" s="3">
        <v>0.0</v>
      </c>
      <c r="K553" s="3">
        <v>0.0</v>
      </c>
      <c r="L553" s="3">
        <v>0.0</v>
      </c>
      <c r="M553" s="3">
        <v>0.0</v>
      </c>
      <c r="N553" s="3">
        <v>0.0</v>
      </c>
      <c r="O553" s="3">
        <v>0.0</v>
      </c>
      <c r="P553" s="3">
        <v>0.0</v>
      </c>
      <c r="Q553" s="3">
        <v>0.0</v>
      </c>
      <c r="R553" s="3">
        <v>0.0</v>
      </c>
      <c r="S553" s="3">
        <v>0.0</v>
      </c>
      <c r="U553" s="3">
        <v>9.0</v>
      </c>
    </row>
    <row r="554">
      <c r="A554" s="36">
        <v>10.0</v>
      </c>
      <c r="B554" s="3" t="s">
        <v>387</v>
      </c>
      <c r="C554" s="3" t="s">
        <v>221</v>
      </c>
      <c r="E554" s="3" t="s">
        <v>310</v>
      </c>
      <c r="G554" s="3">
        <v>367.63155895</v>
      </c>
      <c r="H554" s="3">
        <v>52.8870186793</v>
      </c>
      <c r="J554" s="3">
        <v>0.0</v>
      </c>
      <c r="K554" s="3">
        <v>0.0</v>
      </c>
      <c r="L554" s="3">
        <v>0.0</v>
      </c>
      <c r="M554" s="3">
        <v>0.0</v>
      </c>
      <c r="N554" s="3">
        <v>-2.8729744793</v>
      </c>
      <c r="O554" s="3">
        <v>0.0</v>
      </c>
      <c r="P554" s="3">
        <v>-2.1433473331</v>
      </c>
      <c r="Q554" s="3">
        <v>0.0</v>
      </c>
      <c r="R554" s="3">
        <v>-4.2353863926</v>
      </c>
      <c r="S554" s="3">
        <v>0.0</v>
      </c>
      <c r="U554" s="3">
        <v>9.0</v>
      </c>
    </row>
    <row r="555">
      <c r="A555" s="36">
        <v>8.0</v>
      </c>
      <c r="B555" s="3" t="s">
        <v>279</v>
      </c>
      <c r="C555" s="3" t="s">
        <v>216</v>
      </c>
      <c r="E555" s="3" t="s">
        <v>226</v>
      </c>
      <c r="G555" s="3">
        <v>0.0</v>
      </c>
      <c r="H555" s="52">
        <v>0.0</v>
      </c>
      <c r="J555" s="3">
        <v>0.0</v>
      </c>
      <c r="K555" s="3">
        <v>0.0</v>
      </c>
      <c r="L555" s="3">
        <v>0.0</v>
      </c>
      <c r="M555" s="3">
        <v>0.0</v>
      </c>
      <c r="N555" s="3">
        <v>0.0</v>
      </c>
      <c r="O555" s="3">
        <v>0.0</v>
      </c>
      <c r="P555" s="3">
        <v>0.0</v>
      </c>
      <c r="Q555" s="3">
        <v>0.0</v>
      </c>
      <c r="R555" s="3">
        <v>0.0</v>
      </c>
      <c r="S555" s="3">
        <v>0.0</v>
      </c>
      <c r="U555" s="3">
        <v>9.0</v>
      </c>
    </row>
    <row r="556">
      <c r="A556" s="36">
        <v>7.0</v>
      </c>
      <c r="B556" s="3" t="s">
        <v>526</v>
      </c>
      <c r="C556" s="3" t="s">
        <v>213</v>
      </c>
      <c r="E556" s="3" t="s">
        <v>135</v>
      </c>
      <c r="G556" s="3">
        <v>670.541559467</v>
      </c>
      <c r="H556" s="3">
        <v>9.6326392758</v>
      </c>
      <c r="J556" s="3">
        <v>0.0</v>
      </c>
      <c r="K556" s="3">
        <v>0.0</v>
      </c>
      <c r="L556" s="3">
        <v>0.0</v>
      </c>
      <c r="M556" s="3">
        <v>0.0</v>
      </c>
      <c r="N556" s="3">
        <v>13.0969521022</v>
      </c>
      <c r="O556" s="3">
        <v>0.220551669</v>
      </c>
      <c r="P556" s="3">
        <v>2.7715708874</v>
      </c>
      <c r="Q556" s="3">
        <v>0.0717928645</v>
      </c>
      <c r="R556" s="3">
        <v>-1.8929407351</v>
      </c>
      <c r="S556" s="3">
        <v>0.0</v>
      </c>
      <c r="U556" s="3">
        <v>1.0</v>
      </c>
    </row>
    <row r="557">
      <c r="A557" s="36">
        <v>6.0</v>
      </c>
      <c r="B557" s="3" t="s">
        <v>193</v>
      </c>
      <c r="C557" s="3" t="s">
        <v>204</v>
      </c>
      <c r="E557" s="3" t="s">
        <v>210</v>
      </c>
      <c r="G557" s="3">
        <v>801.465942902</v>
      </c>
      <c r="H557" s="52">
        <v>305.578700285</v>
      </c>
      <c r="J557" s="3">
        <v>0.0</v>
      </c>
      <c r="K557" s="3">
        <v>0.0</v>
      </c>
      <c r="L557" s="3">
        <v>0.0</v>
      </c>
      <c r="M557" s="3">
        <v>0.0</v>
      </c>
      <c r="N557" s="3">
        <v>0.0</v>
      </c>
      <c r="O557" s="3">
        <v>0.0</v>
      </c>
      <c r="P557" s="3">
        <v>-38.0469347118</v>
      </c>
      <c r="Q557" s="3">
        <v>0.0</v>
      </c>
      <c r="R557" s="3">
        <v>28.9454777504</v>
      </c>
      <c r="S557" s="3">
        <v>6.8028144236</v>
      </c>
      <c r="U557" s="3">
        <v>1.0</v>
      </c>
    </row>
    <row r="558">
      <c r="A558" s="71">
        <v>4.0</v>
      </c>
      <c r="B558" s="3" t="s">
        <v>173</v>
      </c>
      <c r="C558" s="3" t="s">
        <v>174</v>
      </c>
      <c r="E558" s="3" t="s">
        <v>524</v>
      </c>
      <c r="G558" s="3">
        <v>492.92580183</v>
      </c>
      <c r="H558" s="52">
        <v>4.7659968279</v>
      </c>
      <c r="J558" s="3">
        <v>0.0</v>
      </c>
      <c r="K558" s="3">
        <v>0.0</v>
      </c>
      <c r="L558" s="3">
        <v>0.0</v>
      </c>
      <c r="M558" s="3">
        <v>0.0</v>
      </c>
      <c r="N558" s="3">
        <v>5.5039415929</v>
      </c>
      <c r="O558" s="3">
        <v>0.0481174394</v>
      </c>
      <c r="P558" s="3">
        <v>1.3666261087</v>
      </c>
      <c r="Q558" s="3">
        <v>0.0363245935</v>
      </c>
      <c r="R558" s="3">
        <v>-1.112948976</v>
      </c>
      <c r="S558" s="3">
        <v>0.0</v>
      </c>
      <c r="U558" s="3">
        <v>1.0</v>
      </c>
    </row>
    <row r="559">
      <c r="A559" s="36">
        <v>2.0</v>
      </c>
      <c r="B559" s="3" t="s">
        <v>128</v>
      </c>
      <c r="C559" s="3" t="s">
        <v>129</v>
      </c>
      <c r="E559" s="3" t="s">
        <v>310</v>
      </c>
      <c r="G559" s="3">
        <v>632.491248193</v>
      </c>
      <c r="H559" s="52">
        <v>50.746860848</v>
      </c>
      <c r="J559" s="3">
        <v>0.0</v>
      </c>
      <c r="K559" s="3">
        <v>0.0</v>
      </c>
      <c r="L559" s="3">
        <v>0.0</v>
      </c>
      <c r="M559" s="3">
        <v>0.0</v>
      </c>
      <c r="N559" s="3">
        <v>0.0</v>
      </c>
      <c r="O559" s="3">
        <v>0.0</v>
      </c>
      <c r="P559" s="3">
        <v>5.5259947545</v>
      </c>
      <c r="Q559" s="3">
        <v>0.7848290574</v>
      </c>
      <c r="R559" s="3">
        <v>-4.6996091507</v>
      </c>
      <c r="S559" s="3">
        <v>0.0</v>
      </c>
      <c r="U559" s="3">
        <v>1.0</v>
      </c>
    </row>
    <row r="560">
      <c r="A560" s="71">
        <v>1.0</v>
      </c>
      <c r="B560" s="3" t="s">
        <v>46</v>
      </c>
      <c r="C560" s="3" t="s">
        <v>48</v>
      </c>
      <c r="E560" s="3" t="s">
        <v>524</v>
      </c>
      <c r="G560" s="3">
        <v>382.288808764</v>
      </c>
      <c r="H560" s="3">
        <v>9.7528598521</v>
      </c>
      <c r="J560" s="3">
        <v>0.0</v>
      </c>
      <c r="K560" s="3">
        <v>0.0</v>
      </c>
      <c r="L560" s="3">
        <v>0.0</v>
      </c>
      <c r="M560" s="3">
        <v>0.0</v>
      </c>
      <c r="N560" s="3">
        <v>1.471732308</v>
      </c>
      <c r="O560" s="3">
        <v>0.0377841902</v>
      </c>
      <c r="P560" s="3">
        <v>0.723334048</v>
      </c>
      <c r="Q560" s="3">
        <v>0.0259076088</v>
      </c>
      <c r="R560" s="3">
        <v>-1.2204691066</v>
      </c>
      <c r="S560" s="3">
        <v>0.0</v>
      </c>
      <c r="U560" s="3">
        <v>1.0</v>
      </c>
    </row>
    <row r="561">
      <c r="A561" s="72"/>
    </row>
    <row r="562">
      <c r="A562" s="72"/>
    </row>
    <row r="563">
      <c r="A563" s="72"/>
    </row>
    <row r="564">
      <c r="A564" s="72"/>
    </row>
    <row r="565">
      <c r="A565" s="72"/>
    </row>
    <row r="566">
      <c r="A566" s="72"/>
    </row>
    <row r="567">
      <c r="A567" s="72"/>
    </row>
    <row r="568">
      <c r="A568" s="72"/>
    </row>
    <row r="569">
      <c r="A569" s="72"/>
    </row>
    <row r="570">
      <c r="A570" s="72"/>
    </row>
    <row r="571">
      <c r="A571" s="72"/>
    </row>
    <row r="572">
      <c r="A572" s="72"/>
    </row>
    <row r="573">
      <c r="A573" s="72"/>
    </row>
    <row r="574">
      <c r="A574" s="72"/>
    </row>
    <row r="575">
      <c r="A575" s="72"/>
    </row>
    <row r="576">
      <c r="A576" s="72"/>
    </row>
    <row r="577">
      <c r="A577" s="72"/>
    </row>
    <row r="578">
      <c r="A578" s="72"/>
    </row>
    <row r="579">
      <c r="A579" s="72"/>
    </row>
    <row r="580">
      <c r="A580" s="72"/>
    </row>
    <row r="581">
      <c r="A581" s="72"/>
    </row>
    <row r="582">
      <c r="A582" s="72"/>
    </row>
    <row r="583">
      <c r="A583" s="72"/>
    </row>
    <row r="584">
      <c r="A584" s="72"/>
    </row>
    <row r="585">
      <c r="A585" s="72"/>
    </row>
    <row r="586">
      <c r="A586" s="72"/>
    </row>
    <row r="587">
      <c r="A587" s="72"/>
    </row>
    <row r="588">
      <c r="A588" s="72"/>
    </row>
    <row r="589">
      <c r="A589" s="72"/>
    </row>
    <row r="590">
      <c r="A590" s="72"/>
    </row>
    <row r="591">
      <c r="A591" s="72"/>
    </row>
    <row r="592">
      <c r="A592" s="72"/>
    </row>
    <row r="593">
      <c r="A593" s="72"/>
    </row>
    <row r="594">
      <c r="A594" s="72"/>
    </row>
    <row r="595">
      <c r="A595" s="72"/>
    </row>
    <row r="596">
      <c r="A596" s="72"/>
    </row>
    <row r="597">
      <c r="A597" s="72"/>
    </row>
    <row r="598">
      <c r="A598" s="72"/>
    </row>
    <row r="599">
      <c r="A599" s="72"/>
    </row>
    <row r="600">
      <c r="A600" s="72"/>
    </row>
    <row r="601">
      <c r="A601" s="72"/>
    </row>
    <row r="602">
      <c r="A602" s="72"/>
    </row>
    <row r="603">
      <c r="A603" s="72"/>
    </row>
    <row r="604">
      <c r="A604" s="72"/>
    </row>
    <row r="605">
      <c r="A605" s="72"/>
    </row>
    <row r="606">
      <c r="A606" s="72"/>
    </row>
    <row r="607">
      <c r="A607" s="72"/>
    </row>
    <row r="608">
      <c r="A608" s="72"/>
    </row>
    <row r="609">
      <c r="A609" s="72"/>
    </row>
    <row r="610">
      <c r="A610" s="72"/>
    </row>
    <row r="611">
      <c r="A611" s="72"/>
    </row>
    <row r="612">
      <c r="A612" s="72"/>
    </row>
    <row r="613">
      <c r="A613" s="72"/>
    </row>
    <row r="614">
      <c r="A614" s="72"/>
    </row>
    <row r="615">
      <c r="A615" s="72"/>
    </row>
    <row r="616">
      <c r="A616" s="72"/>
    </row>
    <row r="617">
      <c r="A617" s="72"/>
    </row>
    <row r="618">
      <c r="A618" s="72"/>
    </row>
    <row r="619">
      <c r="A619" s="72"/>
    </row>
    <row r="620">
      <c r="A620" s="72"/>
    </row>
    <row r="621">
      <c r="A621" s="72"/>
    </row>
    <row r="622">
      <c r="A622" s="72"/>
    </row>
    <row r="623">
      <c r="A623" s="72"/>
    </row>
    <row r="624">
      <c r="A624" s="72"/>
    </row>
    <row r="625">
      <c r="A625" s="72"/>
    </row>
    <row r="626">
      <c r="A626" s="72"/>
    </row>
    <row r="627">
      <c r="A627" s="72"/>
    </row>
    <row r="628">
      <c r="A628" s="72"/>
    </row>
    <row r="629">
      <c r="A629" s="72"/>
    </row>
    <row r="630">
      <c r="A630" s="72"/>
    </row>
    <row r="631">
      <c r="A631" s="72"/>
    </row>
    <row r="632">
      <c r="A632" s="72"/>
    </row>
    <row r="633">
      <c r="A633" s="72"/>
    </row>
    <row r="634">
      <c r="A634" s="72"/>
    </row>
    <row r="635">
      <c r="A635" s="72"/>
    </row>
    <row r="636">
      <c r="A636" s="72"/>
    </row>
    <row r="637">
      <c r="A637" s="72"/>
    </row>
    <row r="638">
      <c r="A638" s="72"/>
    </row>
    <row r="639">
      <c r="A639" s="72"/>
    </row>
    <row r="640">
      <c r="A640" s="72"/>
    </row>
    <row r="641">
      <c r="A641" s="72"/>
    </row>
    <row r="642">
      <c r="A642" s="72"/>
    </row>
    <row r="643">
      <c r="A643" s="72"/>
    </row>
    <row r="644">
      <c r="A644" s="72"/>
    </row>
    <row r="645">
      <c r="A645" s="72"/>
    </row>
    <row r="646">
      <c r="A646" s="72"/>
    </row>
    <row r="647">
      <c r="A647" s="72"/>
    </row>
    <row r="648">
      <c r="A648" s="72"/>
    </row>
    <row r="649">
      <c r="A649" s="72"/>
    </row>
    <row r="650">
      <c r="A650" s="72"/>
    </row>
    <row r="651">
      <c r="A651" s="72"/>
    </row>
    <row r="652">
      <c r="A652" s="72"/>
    </row>
    <row r="653">
      <c r="A653" s="72"/>
    </row>
    <row r="654">
      <c r="A654" s="72"/>
    </row>
    <row r="655">
      <c r="A655" s="72"/>
    </row>
    <row r="656">
      <c r="A656" s="72"/>
    </row>
    <row r="657">
      <c r="A657" s="72"/>
    </row>
    <row r="658">
      <c r="A658" s="72"/>
    </row>
    <row r="659">
      <c r="A659" s="72"/>
    </row>
    <row r="660">
      <c r="A660" s="72"/>
    </row>
    <row r="661">
      <c r="A661" s="72"/>
    </row>
    <row r="662">
      <c r="A662" s="72"/>
    </row>
    <row r="663">
      <c r="A663" s="72"/>
    </row>
    <row r="664">
      <c r="A664" s="72"/>
    </row>
    <row r="665">
      <c r="A665" s="72"/>
    </row>
    <row r="666">
      <c r="A666" s="72"/>
    </row>
    <row r="667">
      <c r="A667" s="72"/>
    </row>
    <row r="668">
      <c r="A668" s="72"/>
    </row>
    <row r="669">
      <c r="A669" s="72"/>
    </row>
    <row r="670">
      <c r="A670" s="72"/>
    </row>
    <row r="671">
      <c r="A671" s="72"/>
    </row>
    <row r="672">
      <c r="A672" s="72"/>
    </row>
    <row r="673">
      <c r="A673" s="72"/>
    </row>
    <row r="674">
      <c r="A674" s="72"/>
    </row>
    <row r="675">
      <c r="A675" s="72"/>
    </row>
    <row r="676">
      <c r="A676" s="72"/>
    </row>
    <row r="677">
      <c r="A677" s="72"/>
    </row>
    <row r="678">
      <c r="A678" s="72"/>
    </row>
    <row r="679">
      <c r="A679" s="72"/>
    </row>
    <row r="680">
      <c r="A680" s="72"/>
    </row>
    <row r="681">
      <c r="A681" s="72"/>
    </row>
    <row r="682">
      <c r="A682" s="72"/>
    </row>
    <row r="683">
      <c r="A683" s="72"/>
    </row>
    <row r="684">
      <c r="A684" s="72"/>
    </row>
    <row r="685">
      <c r="A685" s="72"/>
    </row>
    <row r="686">
      <c r="A686" s="72"/>
    </row>
    <row r="687">
      <c r="A687" s="72"/>
    </row>
    <row r="688">
      <c r="A688" s="72"/>
    </row>
    <row r="689">
      <c r="A689" s="72"/>
    </row>
    <row r="690">
      <c r="A690" s="72"/>
    </row>
    <row r="691">
      <c r="A691" s="72"/>
    </row>
    <row r="692">
      <c r="A692" s="72"/>
    </row>
    <row r="693">
      <c r="A693" s="72"/>
    </row>
    <row r="694">
      <c r="A694" s="72"/>
    </row>
    <row r="695">
      <c r="A695" s="72"/>
    </row>
    <row r="696">
      <c r="A696" s="72"/>
    </row>
    <row r="697">
      <c r="A697" s="72"/>
    </row>
    <row r="698">
      <c r="A698" s="72"/>
    </row>
    <row r="699">
      <c r="A699" s="72"/>
    </row>
    <row r="700">
      <c r="A700" s="72"/>
    </row>
    <row r="701">
      <c r="A701" s="72"/>
    </row>
    <row r="702">
      <c r="A702" s="72"/>
    </row>
    <row r="703">
      <c r="A703" s="72"/>
    </row>
    <row r="704">
      <c r="A704" s="72"/>
    </row>
    <row r="705">
      <c r="A705" s="72"/>
    </row>
    <row r="706">
      <c r="A706" s="72"/>
    </row>
    <row r="707">
      <c r="A707" s="72"/>
    </row>
    <row r="708">
      <c r="A708" s="72"/>
    </row>
    <row r="709">
      <c r="A709" s="72"/>
    </row>
    <row r="710">
      <c r="A710" s="72"/>
    </row>
    <row r="711">
      <c r="A711" s="72"/>
    </row>
    <row r="712">
      <c r="A712" s="72"/>
    </row>
    <row r="713">
      <c r="A713" s="72"/>
    </row>
    <row r="714">
      <c r="A714" s="72"/>
    </row>
    <row r="715">
      <c r="A715" s="72"/>
    </row>
    <row r="716">
      <c r="A716" s="72"/>
    </row>
    <row r="717">
      <c r="A717" s="72"/>
    </row>
    <row r="718">
      <c r="A718" s="72"/>
    </row>
    <row r="719">
      <c r="A719" s="72"/>
    </row>
    <row r="720">
      <c r="A720" s="72"/>
    </row>
    <row r="721">
      <c r="A721" s="72"/>
    </row>
    <row r="722">
      <c r="A722" s="72"/>
    </row>
    <row r="723">
      <c r="A723" s="72"/>
    </row>
    <row r="724">
      <c r="A724" s="72"/>
    </row>
    <row r="725">
      <c r="A725" s="72"/>
    </row>
    <row r="726">
      <c r="A726" s="72"/>
    </row>
    <row r="727">
      <c r="A727" s="72"/>
    </row>
    <row r="728">
      <c r="A728" s="72"/>
    </row>
    <row r="729">
      <c r="A729" s="72"/>
    </row>
    <row r="730">
      <c r="A730" s="72"/>
    </row>
    <row r="731">
      <c r="A731" s="72"/>
    </row>
    <row r="732">
      <c r="A732" s="72"/>
    </row>
    <row r="733">
      <c r="A733" s="72"/>
    </row>
    <row r="734">
      <c r="A734" s="72"/>
    </row>
    <row r="735">
      <c r="A735" s="72"/>
    </row>
    <row r="736">
      <c r="A736" s="72"/>
    </row>
    <row r="737">
      <c r="A737" s="72"/>
    </row>
    <row r="738">
      <c r="A738" s="72"/>
    </row>
    <row r="739">
      <c r="A739" s="72"/>
    </row>
    <row r="740">
      <c r="A740" s="72"/>
    </row>
    <row r="741">
      <c r="A741" s="72"/>
    </row>
    <row r="742">
      <c r="A742" s="72"/>
    </row>
    <row r="743">
      <c r="A743" s="72"/>
    </row>
    <row r="744">
      <c r="A744" s="72"/>
    </row>
    <row r="745">
      <c r="A745" s="72"/>
    </row>
    <row r="746">
      <c r="A746" s="72"/>
    </row>
    <row r="747">
      <c r="A747" s="72"/>
    </row>
    <row r="748">
      <c r="A748" s="72"/>
    </row>
    <row r="749">
      <c r="A749" s="72"/>
    </row>
    <row r="750">
      <c r="A750" s="72"/>
    </row>
    <row r="751">
      <c r="A751" s="72"/>
    </row>
    <row r="752">
      <c r="A752" s="72"/>
    </row>
    <row r="753">
      <c r="A753" s="72"/>
    </row>
    <row r="754">
      <c r="A754" s="72"/>
    </row>
    <row r="755">
      <c r="A755" s="72"/>
    </row>
    <row r="756">
      <c r="A756" s="72"/>
    </row>
    <row r="757">
      <c r="A757" s="72"/>
    </row>
    <row r="758">
      <c r="A758" s="72"/>
    </row>
    <row r="759">
      <c r="A759" s="72"/>
    </row>
    <row r="760">
      <c r="A760" s="72"/>
    </row>
    <row r="761">
      <c r="A761" s="72"/>
    </row>
    <row r="762">
      <c r="A762" s="72"/>
    </row>
    <row r="763">
      <c r="A763" s="72"/>
    </row>
    <row r="764">
      <c r="A764" s="72"/>
    </row>
    <row r="765">
      <c r="A765" s="72"/>
    </row>
    <row r="766">
      <c r="A766" s="72"/>
    </row>
    <row r="767">
      <c r="A767" s="72"/>
    </row>
    <row r="768">
      <c r="A768" s="72"/>
    </row>
    <row r="769">
      <c r="A769" s="72"/>
    </row>
    <row r="770">
      <c r="A770" s="72"/>
    </row>
    <row r="771">
      <c r="A771" s="72"/>
    </row>
    <row r="772">
      <c r="A772" s="72"/>
    </row>
    <row r="773">
      <c r="A773" s="72"/>
    </row>
    <row r="774">
      <c r="A774" s="72"/>
    </row>
    <row r="775">
      <c r="A775" s="72"/>
    </row>
    <row r="776">
      <c r="A776" s="72"/>
    </row>
    <row r="777">
      <c r="A777" s="72"/>
    </row>
    <row r="778">
      <c r="A778" s="72"/>
    </row>
    <row r="779">
      <c r="A779" s="72"/>
    </row>
    <row r="780">
      <c r="A780" s="72"/>
    </row>
    <row r="781">
      <c r="A781" s="72"/>
    </row>
    <row r="782">
      <c r="A782" s="72"/>
    </row>
    <row r="783">
      <c r="A783" s="72"/>
    </row>
    <row r="784">
      <c r="A784" s="72"/>
    </row>
    <row r="785">
      <c r="A785" s="72"/>
    </row>
    <row r="786">
      <c r="A786" s="72"/>
    </row>
    <row r="787">
      <c r="A787" s="72"/>
    </row>
    <row r="788">
      <c r="A788" s="72"/>
    </row>
    <row r="789">
      <c r="A789" s="72"/>
    </row>
    <row r="790">
      <c r="A790" s="72"/>
    </row>
    <row r="791">
      <c r="A791" s="72"/>
    </row>
    <row r="792">
      <c r="A792" s="72"/>
    </row>
    <row r="793">
      <c r="A793" s="72"/>
    </row>
    <row r="794">
      <c r="A794" s="72"/>
    </row>
    <row r="795">
      <c r="A795" s="72"/>
    </row>
    <row r="796">
      <c r="A796" s="72"/>
    </row>
    <row r="797">
      <c r="A797" s="72"/>
    </row>
    <row r="798">
      <c r="A798" s="72"/>
    </row>
    <row r="799">
      <c r="A799" s="72"/>
    </row>
    <row r="800">
      <c r="A800" s="72"/>
    </row>
    <row r="801">
      <c r="A801" s="72"/>
    </row>
    <row r="802">
      <c r="A802" s="72"/>
    </row>
    <row r="803">
      <c r="A803" s="72"/>
    </row>
    <row r="804">
      <c r="A804" s="72"/>
    </row>
    <row r="805">
      <c r="A805" s="72"/>
    </row>
    <row r="806">
      <c r="A806" s="72"/>
    </row>
    <row r="807">
      <c r="A807" s="72"/>
    </row>
    <row r="808">
      <c r="A808" s="72"/>
    </row>
    <row r="809">
      <c r="A809" s="72"/>
    </row>
    <row r="810">
      <c r="A810" s="72"/>
    </row>
    <row r="811">
      <c r="A811" s="72"/>
    </row>
    <row r="812">
      <c r="A812" s="72"/>
    </row>
    <row r="813">
      <c r="A813" s="72"/>
    </row>
    <row r="814">
      <c r="A814" s="72"/>
    </row>
    <row r="815">
      <c r="A815" s="72"/>
    </row>
    <row r="816">
      <c r="A816" s="72"/>
    </row>
    <row r="817">
      <c r="A817" s="72"/>
    </row>
    <row r="818">
      <c r="A818" s="72"/>
    </row>
    <row r="819">
      <c r="A819" s="72"/>
    </row>
    <row r="820">
      <c r="A820" s="72"/>
    </row>
    <row r="821">
      <c r="A821" s="72"/>
    </row>
    <row r="822">
      <c r="A822" s="72"/>
    </row>
    <row r="823">
      <c r="A823" s="72"/>
    </row>
    <row r="824">
      <c r="A824" s="72"/>
    </row>
    <row r="825">
      <c r="A825" s="72"/>
    </row>
    <row r="826">
      <c r="A826" s="72"/>
    </row>
    <row r="827">
      <c r="A827" s="72"/>
    </row>
    <row r="828">
      <c r="A828" s="72"/>
    </row>
    <row r="829">
      <c r="A829" s="72"/>
    </row>
    <row r="830">
      <c r="A830" s="72"/>
    </row>
    <row r="831">
      <c r="A831" s="72"/>
    </row>
    <row r="832">
      <c r="A832" s="72"/>
    </row>
    <row r="833">
      <c r="A833" s="72"/>
    </row>
    <row r="834">
      <c r="A834" s="72"/>
    </row>
    <row r="835">
      <c r="A835" s="72"/>
    </row>
    <row r="836">
      <c r="A836" s="72"/>
    </row>
    <row r="837">
      <c r="A837" s="72"/>
    </row>
    <row r="838">
      <c r="A838" s="72"/>
    </row>
    <row r="839">
      <c r="A839" s="72"/>
    </row>
    <row r="840">
      <c r="A840" s="72"/>
    </row>
    <row r="841">
      <c r="A841" s="72"/>
    </row>
    <row r="842">
      <c r="A842" s="72"/>
    </row>
    <row r="843">
      <c r="A843" s="72"/>
    </row>
    <row r="844">
      <c r="A844" s="72"/>
    </row>
    <row r="845">
      <c r="A845" s="72"/>
    </row>
    <row r="846">
      <c r="A846" s="72"/>
    </row>
    <row r="847">
      <c r="A847" s="72"/>
    </row>
    <row r="848">
      <c r="A848" s="72"/>
    </row>
    <row r="849">
      <c r="A849" s="72"/>
    </row>
    <row r="850">
      <c r="A850" s="72"/>
    </row>
    <row r="851">
      <c r="A851" s="72"/>
    </row>
    <row r="852">
      <c r="A852" s="72"/>
    </row>
    <row r="853">
      <c r="A853" s="72"/>
    </row>
    <row r="854">
      <c r="A854" s="72"/>
    </row>
    <row r="855">
      <c r="A855" s="72"/>
    </row>
    <row r="856">
      <c r="A856" s="72"/>
    </row>
    <row r="857">
      <c r="A857" s="72"/>
    </row>
    <row r="858">
      <c r="A858" s="72"/>
    </row>
    <row r="859">
      <c r="A859" s="72"/>
    </row>
    <row r="860">
      <c r="A860" s="72"/>
    </row>
    <row r="861">
      <c r="A861" s="72"/>
    </row>
    <row r="862">
      <c r="A862" s="72"/>
    </row>
    <row r="863">
      <c r="A863" s="72"/>
    </row>
    <row r="864">
      <c r="A864" s="72"/>
    </row>
    <row r="865">
      <c r="A865" s="72"/>
    </row>
    <row r="866">
      <c r="A866" s="72"/>
    </row>
    <row r="867">
      <c r="A867" s="72"/>
    </row>
    <row r="868">
      <c r="A868" s="72"/>
    </row>
    <row r="869">
      <c r="A869" s="72"/>
    </row>
    <row r="870">
      <c r="A870" s="72"/>
    </row>
    <row r="871">
      <c r="A871" s="72"/>
    </row>
    <row r="872">
      <c r="A872" s="72"/>
    </row>
    <row r="873">
      <c r="A873" s="72"/>
    </row>
    <row r="874">
      <c r="A874" s="72"/>
    </row>
    <row r="875">
      <c r="A875" s="72"/>
    </row>
    <row r="876">
      <c r="A876" s="72"/>
    </row>
    <row r="877">
      <c r="A877" s="72"/>
    </row>
    <row r="878">
      <c r="A878" s="72"/>
    </row>
    <row r="879">
      <c r="A879" s="72"/>
    </row>
    <row r="880">
      <c r="A880" s="72"/>
    </row>
    <row r="881">
      <c r="A881" s="72"/>
    </row>
    <row r="882">
      <c r="A882" s="72"/>
    </row>
    <row r="883">
      <c r="A883" s="72"/>
    </row>
    <row r="884">
      <c r="A884" s="72"/>
    </row>
    <row r="885">
      <c r="A885" s="72"/>
    </row>
    <row r="886">
      <c r="A886" s="72"/>
    </row>
    <row r="887">
      <c r="A887" s="72"/>
    </row>
    <row r="888">
      <c r="A888" s="72"/>
    </row>
    <row r="889">
      <c r="A889" s="72"/>
    </row>
    <row r="890">
      <c r="A890" s="72"/>
    </row>
    <row r="891">
      <c r="A891" s="72"/>
    </row>
    <row r="892">
      <c r="A892" s="72"/>
    </row>
    <row r="893">
      <c r="A893" s="72"/>
    </row>
    <row r="894">
      <c r="A894" s="72"/>
    </row>
    <row r="895">
      <c r="A895" s="72"/>
    </row>
    <row r="896">
      <c r="A896" s="72"/>
    </row>
    <row r="897">
      <c r="A897" s="72"/>
    </row>
    <row r="898">
      <c r="A898" s="72"/>
    </row>
    <row r="899">
      <c r="A899" s="72"/>
    </row>
    <row r="900">
      <c r="A900" s="72"/>
    </row>
    <row r="901">
      <c r="A901" s="72"/>
    </row>
    <row r="902">
      <c r="A902" s="72"/>
    </row>
    <row r="903">
      <c r="A903" s="72"/>
    </row>
    <row r="904">
      <c r="A904" s="72"/>
    </row>
    <row r="905">
      <c r="A905" s="72"/>
    </row>
    <row r="906">
      <c r="A906" s="72"/>
    </row>
    <row r="907">
      <c r="A907" s="72"/>
    </row>
    <row r="908">
      <c r="A908" s="72"/>
    </row>
    <row r="909">
      <c r="A909" s="72"/>
    </row>
    <row r="910">
      <c r="A910" s="72"/>
    </row>
    <row r="911">
      <c r="A911" s="72"/>
    </row>
    <row r="912">
      <c r="A912" s="72"/>
    </row>
    <row r="913">
      <c r="A913" s="72"/>
    </row>
    <row r="914">
      <c r="A914" s="72"/>
    </row>
    <row r="915">
      <c r="A915" s="72"/>
    </row>
    <row r="916">
      <c r="A916" s="72"/>
    </row>
    <row r="917">
      <c r="A917" s="72"/>
    </row>
    <row r="918">
      <c r="A918" s="72"/>
    </row>
    <row r="919">
      <c r="A919" s="72"/>
    </row>
    <row r="920">
      <c r="A920" s="72"/>
    </row>
    <row r="921">
      <c r="A921" s="72"/>
    </row>
    <row r="922">
      <c r="A922" s="72"/>
    </row>
    <row r="923">
      <c r="A923" s="72"/>
    </row>
    <row r="924">
      <c r="A924" s="72"/>
    </row>
    <row r="925">
      <c r="A925" s="72"/>
    </row>
    <row r="926">
      <c r="A926" s="72"/>
    </row>
    <row r="927">
      <c r="A927" s="72"/>
    </row>
    <row r="928">
      <c r="A928" s="72"/>
    </row>
    <row r="929">
      <c r="A929" s="72"/>
    </row>
    <row r="930">
      <c r="A930" s="72"/>
    </row>
    <row r="931">
      <c r="A931" s="72"/>
    </row>
    <row r="932">
      <c r="A932" s="72"/>
    </row>
    <row r="933">
      <c r="A933" s="72"/>
    </row>
    <row r="934">
      <c r="A934" s="72"/>
    </row>
    <row r="935">
      <c r="A935" s="72"/>
    </row>
    <row r="936">
      <c r="A936" s="72"/>
    </row>
    <row r="937">
      <c r="A937" s="72"/>
    </row>
    <row r="938">
      <c r="A938" s="72"/>
    </row>
    <row r="939">
      <c r="A939" s="72"/>
    </row>
    <row r="940">
      <c r="A940" s="72"/>
    </row>
    <row r="941">
      <c r="A941" s="72"/>
    </row>
    <row r="942">
      <c r="A942" s="72"/>
    </row>
    <row r="943">
      <c r="A943" s="72"/>
    </row>
    <row r="944">
      <c r="A944" s="72"/>
    </row>
    <row r="945">
      <c r="A945" s="72"/>
    </row>
    <row r="946">
      <c r="A946" s="72"/>
    </row>
    <row r="947">
      <c r="A947" s="72"/>
    </row>
    <row r="948">
      <c r="A948" s="72"/>
    </row>
    <row r="949">
      <c r="A949" s="72"/>
    </row>
    <row r="950">
      <c r="A950" s="72"/>
    </row>
    <row r="951">
      <c r="A951" s="7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5.29"/>
    <col customWidth="1" min="5" max="5" width="16.43"/>
    <col customWidth="1" min="11" max="11" width="19.57"/>
  </cols>
  <sheetData>
    <row r="1">
      <c r="A1" s="1" t="s">
        <v>0</v>
      </c>
      <c r="B1" s="1" t="s">
        <v>2</v>
      </c>
      <c r="C1" s="1" t="s">
        <v>3</v>
      </c>
      <c r="D1" s="1" t="s">
        <v>1</v>
      </c>
      <c r="E1" s="7" t="s">
        <v>32</v>
      </c>
      <c r="F1" s="7" t="s">
        <v>38</v>
      </c>
      <c r="G1" s="7" t="s">
        <v>39</v>
      </c>
      <c r="H1" s="7" t="s">
        <v>40</v>
      </c>
      <c r="I1" s="3" t="s">
        <v>41</v>
      </c>
      <c r="J1" s="3"/>
    </row>
    <row r="2">
      <c r="A2" s="9">
        <v>1.0</v>
      </c>
      <c r="B2" s="3" t="s">
        <v>46</v>
      </c>
      <c r="C2" s="3" t="s">
        <v>48</v>
      </c>
      <c r="E2" t="str">
        <f>vlookup(A2,'Hb complex'!A$2:AC$2000,27,0)</f>
        <v>FALSE</v>
      </c>
      <c r="G2" s="14">
        <v>3631.57764226</v>
      </c>
      <c r="I2" t="str">
        <f>vlookup(A2,'general info'!A$3:G$2000,7,0)</f>
        <v>Galaxy               </v>
      </c>
    </row>
    <row r="3">
      <c r="A3" s="3">
        <v>2.0</v>
      </c>
      <c r="B3" s="3" t="s">
        <v>128</v>
      </c>
      <c r="C3" s="3" t="s">
        <v>129</v>
      </c>
      <c r="E3" t="str">
        <f>vlookup(A3,'Hb complex'!A$2:AC$2000,27,0)</f>
        <v>FALSE</v>
      </c>
      <c r="G3" s="14">
        <v>6715.98504044</v>
      </c>
      <c r="I3" t="str">
        <f>vlookup(A3,'general info'!A$3:G$2000,7,0)</f>
        <v>Sy1                  </v>
      </c>
    </row>
    <row r="4">
      <c r="A4" s="9">
        <v>4.0</v>
      </c>
      <c r="B4" s="3" t="s">
        <v>173</v>
      </c>
      <c r="C4" s="3" t="s">
        <v>174</v>
      </c>
      <c r="E4" t="str">
        <f>vlookup(A4,'Hb complex'!A$2:AC$2000,27,0)</f>
        <v>FALSE</v>
      </c>
      <c r="G4" s="14">
        <v>3787.40844756</v>
      </c>
      <c r="I4" t="str">
        <f>vlookup(A4,'general info'!A$3:G$2000,7,0)</f>
        <v>Galaxy               </v>
      </c>
    </row>
    <row r="5">
      <c r="A5" s="3">
        <v>6.0</v>
      </c>
      <c r="B5" s="3" t="s">
        <v>193</v>
      </c>
      <c r="C5" s="3" t="s">
        <v>204</v>
      </c>
      <c r="E5" t="str">
        <f>vlookup(A5,'Hb complex'!A$2:AC$2000,27,0)</f>
        <v>FALSE</v>
      </c>
      <c r="G5" s="14">
        <v>2519.31567568</v>
      </c>
      <c r="I5" t="str">
        <f>vlookup(A5,'general info'!A$3:G$2000,7,0)</f>
        <v>Sy1.2                </v>
      </c>
    </row>
    <row r="6">
      <c r="A6" s="3">
        <v>8.0</v>
      </c>
      <c r="B6" s="3" t="s">
        <v>279</v>
      </c>
      <c r="C6" s="3" t="s">
        <v>216</v>
      </c>
      <c r="E6" t="str">
        <f>vlookup(A6,'Hb complex'!A$2:AC$2000,27,0)</f>
        <v>FALSE</v>
      </c>
      <c r="G6" s="14">
        <v>4746.56084435</v>
      </c>
      <c r="I6" t="str">
        <f>vlookup(A6,'general info'!A$3:G$2000,7,0)</f>
        <v>Sy1.2                </v>
      </c>
    </row>
    <row r="7">
      <c r="A7" s="3">
        <v>14.0</v>
      </c>
      <c r="B7" s="3" t="s">
        <v>384</v>
      </c>
      <c r="C7" s="3" t="s">
        <v>227</v>
      </c>
      <c r="E7" t="str">
        <f>vlookup(A7,'Hb complex'!A$2:AC$2000,27,0)</f>
        <v>Yes</v>
      </c>
      <c r="G7" s="14">
        <v>4205.62046892</v>
      </c>
      <c r="I7" t="str">
        <f>vlookup(A7,'general info'!A$3:G$2000,7,0)</f>
        <v>Sy1.2                </v>
      </c>
    </row>
    <row r="8">
      <c r="A8" s="3">
        <v>33.0</v>
      </c>
      <c r="B8" s="3" t="s">
        <v>396</v>
      </c>
      <c r="C8" s="3" t="s">
        <v>251</v>
      </c>
      <c r="E8" t="str">
        <f>vlookup(A8,'Hb complex'!A$2:AC$2000,27,0)</f>
        <v>FALSE</v>
      </c>
      <c r="G8" s="14">
        <v>1968.25281104</v>
      </c>
      <c r="I8" t="str">
        <f>vlookup(A8,'general info'!A$3:G$2000,7,0)</f>
        <v>Sy2/FSRQ             </v>
      </c>
    </row>
    <row r="9">
      <c r="A9" s="3">
        <v>43.0</v>
      </c>
      <c r="B9" s="3" t="s">
        <v>305</v>
      </c>
      <c r="C9" s="3" t="s">
        <v>258</v>
      </c>
      <c r="E9" t="str">
        <f>vlookup(A9,'Hb complex'!A$2:AC$2000,27,0)</f>
        <v>Yes</v>
      </c>
      <c r="G9" s="14">
        <v>3966.46204533</v>
      </c>
      <c r="I9" t="str">
        <f>vlookup(A9,'general info'!A$3:G$2000,7,0)</f>
        <v>Sy1                  </v>
      </c>
    </row>
    <row r="10">
      <c r="A10" s="3">
        <v>45.0</v>
      </c>
      <c r="B10" s="3" t="s">
        <v>439</v>
      </c>
      <c r="C10" s="3" t="s">
        <v>262</v>
      </c>
      <c r="E10" t="str">
        <f>vlookup(A10,'Hb complex'!A$2:AC$2000,27,0)</f>
        <v>Yes</v>
      </c>
      <c r="G10" s="14">
        <v>6702.06703696</v>
      </c>
      <c r="I10" t="str">
        <f>vlookup(A10,'general info'!A$3:G$2000,7,0)</f>
        <v>Sy1.8                </v>
      </c>
    </row>
    <row r="11">
      <c r="A11" s="3">
        <v>51.0</v>
      </c>
      <c r="B11" s="3" t="s">
        <v>457</v>
      </c>
      <c r="C11" s="3" t="s">
        <v>269</v>
      </c>
      <c r="E11" t="str">
        <f>vlookup(A11,'Hb complex'!A$2:AC$2000,27,0)</f>
        <v>FALSE</v>
      </c>
      <c r="G11" s="14">
        <v>6058.96292484</v>
      </c>
      <c r="I11" t="str">
        <f>vlookup(A11,'general info'!A$3:G$2000,7,0)</f>
        <v>Sy1                  </v>
      </c>
    </row>
    <row r="12">
      <c r="A12" s="3">
        <v>58.0</v>
      </c>
      <c r="B12" s="3" t="s">
        <v>470</v>
      </c>
      <c r="C12" s="3" t="s">
        <v>280</v>
      </c>
      <c r="E12" t="str">
        <f>vlookup(A12,'Hb complex'!A$2:AC$2000,27,0)</f>
        <v>FALSE</v>
      </c>
      <c r="G12" s="14">
        <v>1786.2845311</v>
      </c>
      <c r="I12" t="str">
        <f>vlookup(A12,'general info'!A$3:G$2000,7,0)</f>
        <v>Sy1Sy2               </v>
      </c>
    </row>
    <row r="13">
      <c r="A13" s="3">
        <v>60.0</v>
      </c>
      <c r="B13" s="3" t="s">
        <v>222</v>
      </c>
      <c r="C13" s="3" t="s">
        <v>223</v>
      </c>
      <c r="E13" t="str">
        <f>vlookup(A13,'Hb complex'!A$2:AC$2000,27,0)</f>
        <v>FALSE</v>
      </c>
      <c r="G13" s="14">
        <v>4016.29311652</v>
      </c>
      <c r="I13" t="str">
        <f>vlookup(A13,'general info'!A$3:G$2000,7,0)</f>
        <v>Sy1                  </v>
      </c>
    </row>
    <row r="14">
      <c r="A14" s="3">
        <v>61.0</v>
      </c>
      <c r="B14" s="3" t="s">
        <v>520</v>
      </c>
      <c r="C14" s="3" t="s">
        <v>283</v>
      </c>
      <c r="E14" t="str">
        <f>vlookup(A14,'Hb complex'!A$2:AC$2000,27,0)</f>
        <v>FALSE</v>
      </c>
      <c r="G14" s="14">
        <v>5265.17870469</v>
      </c>
      <c r="I14" t="str">
        <f>vlookup(A14,'general info'!A$3:G$2000,7,0)</f>
        <v>Sy1.5                </v>
      </c>
    </row>
    <row r="15">
      <c r="A15" s="3">
        <v>72.0</v>
      </c>
      <c r="B15" s="3" t="s">
        <v>541</v>
      </c>
      <c r="C15" s="3" t="s">
        <v>292</v>
      </c>
      <c r="E15" t="str">
        <f>vlookup(A15,'Hb complex'!A$2:AC$2000,27,0)</f>
        <v>FALSE</v>
      </c>
      <c r="G15" s="14">
        <v>9596.73666225</v>
      </c>
      <c r="I15" t="str">
        <f>vlookup(A15,'general info'!A$3:G$2000,7,0)</f>
        <v>Sy1.5                </v>
      </c>
    </row>
    <row r="16">
      <c r="A16" s="3">
        <v>73.0</v>
      </c>
      <c r="B16" s="3" t="s">
        <v>322</v>
      </c>
      <c r="C16" s="3" t="s">
        <v>293</v>
      </c>
      <c r="E16" t="str">
        <f>vlookup(A16,'Hb complex'!A$2:AC$2000,27,0)</f>
        <v>Yes</v>
      </c>
      <c r="G16" s="14">
        <v>4905.88460161</v>
      </c>
      <c r="I16" t="str">
        <f>vlookup(A16,'general info'!A$3:G$2000,7,0)</f>
        <v>Sy1                  </v>
      </c>
    </row>
    <row r="17">
      <c r="A17" s="3">
        <v>77.0</v>
      </c>
      <c r="B17" s="3" t="s">
        <v>194</v>
      </c>
      <c r="C17" s="3" t="s">
        <v>195</v>
      </c>
      <c r="E17" t="str">
        <f>vlookup(A17,'Hb complex'!A$2:AC$2000,27,0)</f>
        <v>FALSE</v>
      </c>
      <c r="G17" s="14">
        <v>1787.29480455</v>
      </c>
      <c r="I17" t="str">
        <f>vlookup(A17,'general info'!A$3:G$2000,7,0)</f>
        <v>Sy1.5                </v>
      </c>
    </row>
    <row r="18">
      <c r="A18" s="3">
        <v>79.0</v>
      </c>
      <c r="B18" s="3" t="s">
        <v>1166</v>
      </c>
      <c r="C18" s="3" t="s">
        <v>303</v>
      </c>
      <c r="E18" t="str">
        <f>vlookup(A18,'Hb complex'!A$2:AC$2000,27,0)</f>
        <v>Yes</v>
      </c>
      <c r="G18" s="14">
        <v>1877.58105457</v>
      </c>
      <c r="I18" t="str">
        <f>vlookup(A18,'general info'!A$3:G$2000,7,0)</f>
        <v>Galaxy               </v>
      </c>
    </row>
    <row r="19">
      <c r="A19" s="3">
        <v>85.0</v>
      </c>
      <c r="B19" s="3" t="s">
        <v>731</v>
      </c>
      <c r="C19" s="3" t="s">
        <v>317</v>
      </c>
      <c r="E19" t="str">
        <f>vlookup(A19,'Hb complex'!A$2:AC$2000,27,0)</f>
        <v>Yes</v>
      </c>
      <c r="G19" s="14">
        <v>6993.40710723</v>
      </c>
      <c r="I19" t="str">
        <f>vlookup(A19,'general info'!A$3:G$2000,7,0)</f>
        <v>AGN                  </v>
      </c>
    </row>
    <row r="20">
      <c r="A20" s="3">
        <v>88.0</v>
      </c>
      <c r="B20" s="3" t="s">
        <v>550</v>
      </c>
      <c r="C20" s="3" t="s">
        <v>356</v>
      </c>
      <c r="E20" t="str">
        <f>vlookup(A20,'Hb complex'!A$2:AC$2000,27,0)</f>
        <v>Yes</v>
      </c>
      <c r="G20" s="14">
        <v>5638.92094829</v>
      </c>
      <c r="I20" t="str">
        <f>vlookup(A20,'general info'!A$3:G$2000,7,0)</f>
        <v>Galaxy               </v>
      </c>
    </row>
    <row r="21">
      <c r="A21" s="3">
        <v>95.0</v>
      </c>
      <c r="B21" s="3" t="s">
        <v>556</v>
      </c>
      <c r="C21" s="3" t="s">
        <v>467</v>
      </c>
      <c r="E21" t="str">
        <f>vlookup(A21,'Hb complex'!A$2:AC$2000,27,0)</f>
        <v>Yes</v>
      </c>
      <c r="G21" s="14">
        <v>4962.70549016</v>
      </c>
      <c r="I21" t="str">
        <f>vlookup(A21,'general info'!A$3:G$2000,7,0)</f>
        <v>Sy1                  </v>
      </c>
    </row>
    <row r="22">
      <c r="A22" s="3">
        <v>99.0</v>
      </c>
      <c r="B22" s="3" t="s">
        <v>347</v>
      </c>
      <c r="C22" s="3" t="s">
        <v>352</v>
      </c>
      <c r="E22" t="str">
        <f>vlookup(A22,'Hb complex'!A$2:AC$2000,27,0)</f>
        <v>FALSE</v>
      </c>
      <c r="G22" s="14">
        <v>3151.18531057</v>
      </c>
      <c r="I22" t="str">
        <f>vlookup(A22,'general info'!A$3:G$2000,7,0)</f>
        <v>Galaxy               </v>
      </c>
    </row>
    <row r="23">
      <c r="A23" s="3">
        <v>106.0</v>
      </c>
      <c r="B23" s="3" t="s">
        <v>366</v>
      </c>
      <c r="C23" s="3" t="s">
        <v>367</v>
      </c>
      <c r="E23" t="str">
        <f>vlookup(A23,'Hb complex'!A$2:AC$2000,27,0)</f>
        <v>Yes</v>
      </c>
      <c r="G23" s="14">
        <v>7862.0323575</v>
      </c>
      <c r="I23" t="str">
        <f>vlookup(A23,'general info'!A$3:G$2000,7,0)</f>
        <v>Sy1.5                </v>
      </c>
    </row>
    <row r="24">
      <c r="A24" s="3">
        <v>116.0</v>
      </c>
      <c r="B24" s="3" t="s">
        <v>255</v>
      </c>
      <c r="C24" s="3" t="s">
        <v>256</v>
      </c>
      <c r="E24" t="str">
        <f>vlookup(A24,'Hb complex'!A$2:AC$2000,27,0)</f>
        <v>FALSE</v>
      </c>
      <c r="G24" s="14">
        <v>6832.85727506</v>
      </c>
      <c r="I24" t="str">
        <f>vlookup(A24,'general info'!A$3:G$2000,7,0)</f>
        <v>Sy1.2                </v>
      </c>
    </row>
    <row r="25">
      <c r="A25" s="3">
        <v>126.0</v>
      </c>
      <c r="B25" s="3" t="s">
        <v>856</v>
      </c>
      <c r="C25" s="3" t="s">
        <v>857</v>
      </c>
      <c r="E25" t="str">
        <f>vlookup(A25,'Hb complex'!A$2:AC$2000,27,0)</f>
        <v>FALSE</v>
      </c>
      <c r="G25" s="14">
        <v>3656.60663315</v>
      </c>
      <c r="I25" t="str">
        <f>vlookup(A25,'general info'!A$3:G$2000,7,0)</f>
        <v>Sy1 in Galaxy Cluster</v>
      </c>
    </row>
    <row r="26">
      <c r="A26" s="3">
        <v>127.0</v>
      </c>
      <c r="B26" s="3" t="s">
        <v>1292</v>
      </c>
      <c r="C26" s="3" t="s">
        <v>1018</v>
      </c>
      <c r="E26" t="str">
        <f>vlookup(A26,'Hb complex'!A$2:AC$2000,27,0)</f>
        <v>FALSE</v>
      </c>
      <c r="G26" s="14">
        <v>4198.49843109</v>
      </c>
      <c r="I26" t="str">
        <f>vlookup(A26,'general info'!A$3:G$2000,7,0)</f>
        <v>Sy1 GPAIR            </v>
      </c>
    </row>
    <row r="27">
      <c r="A27" s="3">
        <v>129.0</v>
      </c>
      <c r="B27" s="3" t="s">
        <v>378</v>
      </c>
      <c r="C27" s="3" t="s">
        <v>379</v>
      </c>
      <c r="E27" t="str">
        <f>vlookup(A27,'Hb complex'!A$2:AC$2000,27,0)</f>
        <v>FALSE</v>
      </c>
      <c r="G27" s="14">
        <v>3599.91121755</v>
      </c>
      <c r="I27" t="str">
        <f>vlookup(A27,'general info'!A$3:G$2000,7,0)</f>
        <v>Sy1.5                </v>
      </c>
    </row>
    <row r="28">
      <c r="A28" s="3">
        <v>130.0</v>
      </c>
      <c r="B28" s="3" t="s">
        <v>382</v>
      </c>
      <c r="C28" s="3" t="s">
        <v>383</v>
      </c>
      <c r="E28" t="str">
        <f>vlookup(A28,'Hb complex'!A$2:AC$2000,27,0)</f>
        <v>FALSE</v>
      </c>
      <c r="G28" s="14">
        <v>2424.00384251</v>
      </c>
      <c r="I28" t="str">
        <f>vlookup(A28,'general info'!A$3:G$2000,7,0)</f>
        <v>Sy1                  </v>
      </c>
    </row>
    <row r="29">
      <c r="A29" s="3">
        <v>131.0</v>
      </c>
      <c r="B29" s="3" t="s">
        <v>1353</v>
      </c>
      <c r="C29" s="3" t="s">
        <v>1026</v>
      </c>
      <c r="E29" t="str">
        <f>vlookup(A29,'Hb complex'!A$2:AC$2000,27,0)</f>
        <v>FALSE</v>
      </c>
      <c r="G29" s="14">
        <v>2400.90576976</v>
      </c>
      <c r="I29" t="str">
        <f>vlookup(A29,'general info'!A$3:G$2000,7,0)</f>
        <v>Sy1.8                </v>
      </c>
    </row>
    <row r="30">
      <c r="A30" s="3">
        <v>134.0</v>
      </c>
      <c r="B30" s="3" t="s">
        <v>157</v>
      </c>
      <c r="C30" s="3" t="s">
        <v>159</v>
      </c>
      <c r="E30" t="str">
        <f>vlookup(A30,'Hb complex'!A$2:AC$2000,27,0)</f>
        <v>FALSE</v>
      </c>
      <c r="G30" s="14">
        <v>4829.69630646</v>
      </c>
      <c r="I30" t="str">
        <f>vlookup(A30,'general info'!A$3:G$2000,7,0)</f>
        <v>Sy1                  </v>
      </c>
    </row>
    <row r="31">
      <c r="A31" s="3">
        <v>135.0</v>
      </c>
      <c r="B31" s="3" t="s">
        <v>871</v>
      </c>
      <c r="C31" s="3" t="s">
        <v>873</v>
      </c>
      <c r="E31" t="str">
        <f>vlookup(A31,'Hb complex'!A$2:AC$2000,27,0)</f>
        <v>Yes</v>
      </c>
      <c r="G31" s="14">
        <v>12122.4945043</v>
      </c>
      <c r="I31" t="str">
        <f>vlookup(A31,'general info'!A$3:G$2000,7,0)</f>
        <v>Sy1.9                </v>
      </c>
    </row>
    <row r="32">
      <c r="A32" s="3">
        <v>136.0</v>
      </c>
      <c r="B32" s="3" t="s">
        <v>1429</v>
      </c>
      <c r="C32" s="3" t="s">
        <v>1029</v>
      </c>
      <c r="E32" t="str">
        <f>vlookup(A32,'Hb complex'!A$2:AC$2000,27,0)</f>
        <v>Yes</v>
      </c>
      <c r="G32" s="14">
        <v>8861.74253362</v>
      </c>
      <c r="I32" t="str">
        <f>vlookup(A32,'general info'!A$3:G$2000,7,0)</f>
        <v>Sy1                  </v>
      </c>
    </row>
    <row r="33">
      <c r="A33" s="3">
        <v>138.0</v>
      </c>
      <c r="B33" s="3" t="s">
        <v>884</v>
      </c>
      <c r="C33" s="3" t="s">
        <v>885</v>
      </c>
      <c r="E33" t="str">
        <f>vlookup(A33,'Hb complex'!A$2:AC$2000,27,0)</f>
        <v>FALSE</v>
      </c>
      <c r="G33" s="14">
        <v>5203.66226535</v>
      </c>
      <c r="I33" t="str">
        <f>vlookup(A33,'general info'!A$3:G$2000,7,0)</f>
        <v>Sy1                  </v>
      </c>
    </row>
    <row r="34">
      <c r="A34" s="3">
        <v>142.0</v>
      </c>
      <c r="B34" s="3" t="s">
        <v>573</v>
      </c>
      <c r="C34" s="3" t="s">
        <v>574</v>
      </c>
      <c r="E34" t="str">
        <f>vlookup(A34,'Hb complex'!A$2:AC$2000,27,0)</f>
        <v>FALSE</v>
      </c>
      <c r="G34" s="14">
        <v>4376.84590041</v>
      </c>
      <c r="I34" t="str">
        <f>vlookup(A34,'general info'!A$3:G$2000,7,0)</f>
        <v>Sy2                  </v>
      </c>
    </row>
    <row r="35">
      <c r="A35" s="3">
        <v>144.0</v>
      </c>
      <c r="B35" s="3" t="s">
        <v>1495</v>
      </c>
      <c r="C35" s="3" t="s">
        <v>1038</v>
      </c>
      <c r="E35" t="str">
        <f>vlookup(A35,'Hb complex'!A$2:AC$2000,27,0)</f>
        <v>FALSE</v>
      </c>
      <c r="G35" s="14">
        <v>3173.00295806</v>
      </c>
      <c r="I35" t="str">
        <f>vlookup(A35,'general info'!A$3:G$2000,7,0)</f>
        <v>Sy2                  </v>
      </c>
    </row>
    <row r="36">
      <c r="A36" s="3">
        <v>150.0</v>
      </c>
      <c r="B36" s="3" t="s">
        <v>1499</v>
      </c>
      <c r="C36" s="3" t="s">
        <v>1046</v>
      </c>
      <c r="E36" t="str">
        <f>vlookup(A36,'Hb complex'!A$2:AC$2000,27,0)</f>
        <v>FALSE</v>
      </c>
      <c r="G36" s="14">
        <v>2025.1071035</v>
      </c>
      <c r="I36" t="str">
        <f>vlookup(A36,'general info'!A$3:G$2000,7,0)</f>
        <v>Galaxy               </v>
      </c>
    </row>
    <row r="37">
      <c r="A37" s="3">
        <v>164.0</v>
      </c>
      <c r="B37" s="3" t="s">
        <v>903</v>
      </c>
      <c r="C37" s="3" t="s">
        <v>904</v>
      </c>
      <c r="E37" t="str">
        <f>vlookup(A37,'Hb complex'!A$2:AC$2000,27,0)</f>
        <v>FALSE</v>
      </c>
      <c r="G37" s="14">
        <v>3133.49520394</v>
      </c>
      <c r="I37" t="str">
        <f>vlookup(A37,'general info'!A$3:G$2000,7,0)</f>
        <v>Sy1.2                </v>
      </c>
    </row>
    <row r="38">
      <c r="A38" s="3">
        <v>167.0</v>
      </c>
      <c r="B38" s="3" t="s">
        <v>933</v>
      </c>
      <c r="C38" s="3" t="s">
        <v>934</v>
      </c>
      <c r="E38" t="str">
        <f>vlookup(A38,'Hb complex'!A$2:AC$2000,27,0)</f>
        <v>FALSE</v>
      </c>
      <c r="G38" s="14">
        <v>5665.65541111</v>
      </c>
      <c r="I38" t="str">
        <f>vlookup(A38,'general info'!A$3:G$2000,7,0)</f>
        <v>Sy1.5                </v>
      </c>
    </row>
    <row r="39">
      <c r="A39" s="3">
        <v>169.0</v>
      </c>
      <c r="B39" s="3" t="s">
        <v>453</v>
      </c>
      <c r="C39" s="3" t="s">
        <v>456</v>
      </c>
      <c r="E39" t="str">
        <f>vlookup(A39,'Hb complex'!A$2:AC$2000,27,0)</f>
        <v>FALSE</v>
      </c>
      <c r="G39" s="14">
        <v>5148.06743987</v>
      </c>
      <c r="I39" t="str">
        <f>vlookup(A39,'general info'!A$3:G$2000,7,0)</f>
        <v>Galaxy               </v>
      </c>
    </row>
    <row r="40">
      <c r="A40" s="3">
        <v>170.0</v>
      </c>
      <c r="B40" s="3" t="s">
        <v>1529</v>
      </c>
      <c r="C40" s="3" t="s">
        <v>1216</v>
      </c>
      <c r="E40" t="str">
        <f>vlookup(A40,'Hb complex'!A$2:AC$2000,27,0)</f>
        <v>FALSE</v>
      </c>
      <c r="G40" s="14">
        <v>6583.57578091</v>
      </c>
      <c r="I40" t="str">
        <f>vlookup(A40,'general info'!A$3:G$2000,7,0)</f>
        <v>Sy1                  </v>
      </c>
    </row>
    <row r="41">
      <c r="A41" s="3">
        <v>173.0</v>
      </c>
      <c r="B41" s="3" t="s">
        <v>460</v>
      </c>
      <c r="C41" s="3" t="s">
        <v>461</v>
      </c>
      <c r="E41" t="str">
        <f>vlookup(A41,'Hb complex'!A$2:AC$2000,27,0)</f>
        <v>FALSE</v>
      </c>
      <c r="G41" s="14">
        <v>2852.72388988</v>
      </c>
      <c r="I41" t="str">
        <f>vlookup(A41,'general info'!A$3:G$2000,7,0)</f>
        <v>Sy2/Perseus Cluster  </v>
      </c>
    </row>
    <row r="42">
      <c r="A42" s="3">
        <v>180.0</v>
      </c>
      <c r="B42" s="3" t="s">
        <v>168</v>
      </c>
      <c r="C42" s="3" t="s">
        <v>170</v>
      </c>
      <c r="E42" t="str">
        <f>vlookup(A42,'Hb complex'!A$2:AC$2000,27,0)</f>
        <v>FALSE</v>
      </c>
      <c r="G42" s="14">
        <v>2714.42881375</v>
      </c>
      <c r="I42" t="str">
        <f>vlookup(A42,'general info'!A$3:G$2000,7,0)</f>
        <v>Sy1                  </v>
      </c>
    </row>
    <row r="43">
      <c r="A43" s="3">
        <v>185.0</v>
      </c>
      <c r="B43" s="3" t="s">
        <v>990</v>
      </c>
      <c r="C43" s="3" t="s">
        <v>992</v>
      </c>
      <c r="E43" t="str">
        <f>vlookup(A43,'Hb complex'!A$2:AC$2000,27,0)</f>
        <v>FALSE</v>
      </c>
      <c r="G43" s="14">
        <v>2590.26520501</v>
      </c>
      <c r="I43" t="str">
        <f>vlookup(A43,'general info'!A$3:G$2000,7,0)</f>
        <v>Sy1.5                </v>
      </c>
    </row>
    <row r="44">
      <c r="A44" s="3">
        <v>189.0</v>
      </c>
      <c r="B44" s="3" t="s">
        <v>1000</v>
      </c>
      <c r="C44" s="3" t="s">
        <v>1001</v>
      </c>
      <c r="E44" t="str">
        <f>vlookup(A44,'Hb complex'!A$2:AC$2000,27,0)</f>
        <v>FALSE</v>
      </c>
      <c r="G44" s="14">
        <v>4836.07461158</v>
      </c>
      <c r="I44" t="str">
        <f>vlookup(A44,'general info'!A$3:G$2000,7,0)</f>
        <v>Sy1                  </v>
      </c>
    </row>
    <row r="45">
      <c r="A45" s="3">
        <v>190.0</v>
      </c>
      <c r="B45" s="3" t="s">
        <v>466</v>
      </c>
      <c r="C45" s="3" t="s">
        <v>468</v>
      </c>
      <c r="E45" t="str">
        <f>vlookup(A45,'Hb complex'!A$2:AC$2000,27,0)</f>
        <v>Yes</v>
      </c>
      <c r="G45" s="14">
        <v>5670.07527622</v>
      </c>
      <c r="I45" t="str">
        <f>vlookup(A45,'general info'!A$3:G$2000,7,0)</f>
        <v>Sy1                  </v>
      </c>
    </row>
    <row r="46">
      <c r="A46" s="3">
        <v>194.0</v>
      </c>
      <c r="B46" s="3" t="s">
        <v>1049</v>
      </c>
      <c r="C46" s="3" t="s">
        <v>1052</v>
      </c>
      <c r="E46" t="str">
        <f>vlookup(A46,'Hb complex'!A$2:AC$2000,27,0)</f>
        <v>FALSE</v>
      </c>
      <c r="G46" s="14">
        <v>5922.31359879</v>
      </c>
      <c r="I46" t="str">
        <f>vlookup(A46,'general info'!A$3:G$2000,7,0)</f>
        <v>Sy1                  </v>
      </c>
    </row>
    <row r="47">
      <c r="A47" s="3">
        <v>197.0</v>
      </c>
      <c r="B47" s="3" t="s">
        <v>472</v>
      </c>
      <c r="C47" s="3" t="s">
        <v>474</v>
      </c>
      <c r="E47" t="str">
        <f>vlookup(A47,'Hb complex'!A$2:AC$2000,27,0)</f>
        <v>FALSE</v>
      </c>
      <c r="G47" s="14">
        <v>2956.54672641</v>
      </c>
      <c r="I47" t="str">
        <f>vlookup(A47,'general info'!A$3:G$2000,7,0)</f>
        <v>Sy1                  </v>
      </c>
    </row>
    <row r="48">
      <c r="A48" s="3">
        <v>199.0</v>
      </c>
      <c r="B48" s="3" t="s">
        <v>1223</v>
      </c>
      <c r="C48" s="3" t="s">
        <v>1224</v>
      </c>
      <c r="E48" t="str">
        <f>vlookup(A48,'Hb complex'!A$2:AC$2000,27,0)</f>
        <v>FALSE</v>
      </c>
      <c r="G48" s="14">
        <v>1812.96650146</v>
      </c>
      <c r="I48" t="str">
        <f>vlookup(A48,'general info'!A$3:G$2000,7,0)</f>
        <v>Sy1.9                </v>
      </c>
    </row>
    <row r="49">
      <c r="A49" s="3">
        <v>205.0</v>
      </c>
      <c r="B49" s="3" t="s">
        <v>607</v>
      </c>
      <c r="C49" s="3" t="s">
        <v>608</v>
      </c>
      <c r="E49" t="str">
        <f>vlookup(A49,'Hb complex'!A$2:AC$2000,27,0)</f>
        <v>FALSE</v>
      </c>
      <c r="G49" s="14">
        <v>2346.65670837</v>
      </c>
      <c r="I49" t="str">
        <f>vlookup(A49,'general info'!A$3:G$2000,7,0)</f>
        <v>Sy2 Liner            </v>
      </c>
    </row>
    <row r="50">
      <c r="A50" s="3">
        <v>207.0</v>
      </c>
      <c r="B50" s="3" t="s">
        <v>1374</v>
      </c>
      <c r="C50" s="3" t="s">
        <v>1242</v>
      </c>
      <c r="E50" t="str">
        <f>vlookup(A50,'Hb complex'!A$2:AC$2000,27,0)</f>
        <v>Yes</v>
      </c>
      <c r="G50" s="14">
        <v>6640.85782392</v>
      </c>
      <c r="I50" t="str">
        <f>vlookup(A50,'general info'!A$3:G$2000,7,0)</f>
        <v>Sy1                  </v>
      </c>
    </row>
    <row r="51">
      <c r="A51" s="3">
        <v>213.0</v>
      </c>
      <c r="B51" s="3" t="s">
        <v>488</v>
      </c>
      <c r="C51" s="3" t="s">
        <v>490</v>
      </c>
      <c r="E51" t="str">
        <f>vlookup(A51,'Hb complex'!A$2:AC$2000,27,0)</f>
        <v>FALSE</v>
      </c>
      <c r="G51" s="14">
        <v>4110.40324584</v>
      </c>
      <c r="I51" t="str">
        <f>vlookup(A51,'general info'!A$3:G$2000,7,0)</f>
        <v>Sy1                  </v>
      </c>
    </row>
    <row r="52">
      <c r="A52" s="3">
        <v>214.0</v>
      </c>
      <c r="B52" s="3" t="s">
        <v>2026</v>
      </c>
      <c r="C52" s="3" t="s">
        <v>1247</v>
      </c>
      <c r="E52" t="str">
        <f>vlookup(A52,'Hb complex'!A$2:AC$2000,27,0)</f>
        <v>Yes</v>
      </c>
      <c r="G52" s="14">
        <v>4755.99741935</v>
      </c>
      <c r="I52" t="str">
        <f>vlookup(A52,'general info'!A$3:G$2000,7,0)</f>
        <v>Sy1                  </v>
      </c>
    </row>
    <row r="53">
      <c r="A53" s="3">
        <v>216.0</v>
      </c>
      <c r="B53" s="3" t="s">
        <v>618</v>
      </c>
      <c r="C53" s="3" t="s">
        <v>619</v>
      </c>
      <c r="E53" t="str">
        <f>vlookup(A53,'Hb complex'!A$2:AC$2000,27,0)</f>
        <v>FALSE</v>
      </c>
      <c r="G53" s="14">
        <v>2636.55018772</v>
      </c>
      <c r="I53" t="str">
        <f>vlookup(A53,'general info'!A$3:G$2000,7,0)</f>
        <v>Sy1                  </v>
      </c>
    </row>
    <row r="54">
      <c r="A54" s="3">
        <v>220.0</v>
      </c>
      <c r="B54" s="3" t="s">
        <v>2044</v>
      </c>
      <c r="C54" s="3" t="s">
        <v>1250</v>
      </c>
      <c r="E54" t="str">
        <f>vlookup(A54,'Hb complex'!A$2:AC$2000,27,0)</f>
        <v>FALSE</v>
      </c>
      <c r="G54" s="14">
        <v>3125.76326461</v>
      </c>
      <c r="I54" t="str">
        <f>vlookup(A54,'general info'!A$3:G$2000,7,0)</f>
        <v>Sy1.5                </v>
      </c>
    </row>
    <row r="55">
      <c r="A55" s="3">
        <v>224.0</v>
      </c>
      <c r="B55" s="3" t="s">
        <v>2053</v>
      </c>
      <c r="C55" s="3" t="s">
        <v>1253</v>
      </c>
      <c r="E55" t="str">
        <f>vlookup(A55,'Hb complex'!A$2:AC$2000,27,0)</f>
        <v>FALSE</v>
      </c>
      <c r="G55" s="14">
        <v>6290.03312476</v>
      </c>
      <c r="I55" t="str">
        <f>vlookup(A55,'general info'!A$3:G$2000,7,0)</f>
        <v>AGN                  </v>
      </c>
    </row>
    <row r="56">
      <c r="A56" s="3">
        <v>228.0</v>
      </c>
      <c r="B56" s="3" t="s">
        <v>514</v>
      </c>
      <c r="C56" s="3" t="s">
        <v>515</v>
      </c>
      <c r="E56" t="str">
        <f>vlookup(A56,'Hb complex'!A$2:AC$2000,27,0)</f>
        <v>FALSE</v>
      </c>
      <c r="G56" s="14">
        <v>2646.56959353</v>
      </c>
      <c r="I56" t="str">
        <f>vlookup(A56,'general info'!A$3:G$2000,7,0)</f>
        <v>Sy1                  </v>
      </c>
    </row>
    <row r="57">
      <c r="A57" s="3">
        <v>230.0</v>
      </c>
      <c r="B57" s="3" t="s">
        <v>2071</v>
      </c>
      <c r="C57" s="3" t="s">
        <v>1259</v>
      </c>
      <c r="E57" t="str">
        <f>vlookup(A57,'Hb complex'!A$2:AC$2000,27,0)</f>
        <v>Yes</v>
      </c>
      <c r="G57" s="14">
        <v>5770.73706317</v>
      </c>
      <c r="I57" t="str">
        <f>vlookup(A57,'general info'!A$3:G$2000,7,0)</f>
        <v>Sy1.2                </v>
      </c>
    </row>
    <row r="58">
      <c r="A58" s="3">
        <v>232.0</v>
      </c>
      <c r="B58" s="3" t="s">
        <v>628</v>
      </c>
      <c r="C58" s="3" t="s">
        <v>629</v>
      </c>
      <c r="E58" t="str">
        <f>vlookup(A58,'Hb complex'!A$2:AC$2000,27,0)</f>
        <v>Yes</v>
      </c>
      <c r="G58" s="14">
        <v>5635.04042742</v>
      </c>
      <c r="I58" t="str">
        <f>vlookup(A58,'general info'!A$3:G$2000,7,0)</f>
        <v>Galaxy               </v>
      </c>
    </row>
    <row r="59">
      <c r="A59" s="3">
        <v>237.0</v>
      </c>
      <c r="B59" s="3" t="s">
        <v>630</v>
      </c>
      <c r="C59" s="3" t="s">
        <v>630</v>
      </c>
      <c r="E59" t="str">
        <f>vlookup(A59,'Hb complex'!A$2:AC$2000,27,0)</f>
        <v>FALSE</v>
      </c>
      <c r="G59" s="14">
        <v>2144.06075986</v>
      </c>
      <c r="I59" t="str">
        <f>vlookup(A59,'general info'!A$3:G$2000,7,0)</f>
        <v>Sy2                  </v>
      </c>
    </row>
    <row r="60">
      <c r="A60" s="3">
        <v>242.0</v>
      </c>
      <c r="B60" s="3" t="s">
        <v>2081</v>
      </c>
      <c r="C60" s="3" t="s">
        <v>1271</v>
      </c>
      <c r="E60" t="str">
        <f>vlookup(A60,'Hb complex'!A$2:AC$2000,27,0)</f>
        <v>FALSE</v>
      </c>
      <c r="G60" s="14">
        <v>5697.68259399</v>
      </c>
      <c r="I60" t="str">
        <f>vlookup(A60,'general info'!A$3:G$2000,7,0)</f>
        <v>Sy1.2                </v>
      </c>
    </row>
    <row r="61">
      <c r="A61" s="3">
        <v>243.0</v>
      </c>
      <c r="B61" s="3" t="s">
        <v>2090</v>
      </c>
      <c r="C61" s="3" t="s">
        <v>1272</v>
      </c>
      <c r="E61" t="str">
        <f>vlookup(A61,'Hb complex'!A$2:AC$2000,27,0)</f>
        <v>Yes</v>
      </c>
      <c r="G61" s="14">
        <v>5200.98830599</v>
      </c>
      <c r="I61" t="str">
        <f>vlookup(A61,'general info'!A$3:G$2000,7,0)</f>
        <v>Sy1.5                </v>
      </c>
    </row>
    <row r="62">
      <c r="A62" s="3">
        <v>244.0</v>
      </c>
      <c r="B62" s="3" t="s">
        <v>2102</v>
      </c>
      <c r="C62" s="3" t="s">
        <v>2102</v>
      </c>
      <c r="E62" t="str">
        <f>vlookup(A62,'Hb complex'!A$2:AC$2000,27,0)</f>
        <v>FALSE</v>
      </c>
      <c r="G62" s="14">
        <v>6041.86125492</v>
      </c>
      <c r="I62" t="str">
        <f>vlookup(A62,'general info'!A$3:G$2000,7,0)</f>
        <v>Sy1                  </v>
      </c>
    </row>
    <row r="63">
      <c r="A63" s="3">
        <v>245.0</v>
      </c>
      <c r="B63" s="3" t="s">
        <v>80</v>
      </c>
      <c r="C63" s="3" t="s">
        <v>1276</v>
      </c>
      <c r="E63" t="str">
        <f>vlookup(A63,'Hb complex'!A$2:AC$2000,27,0)</f>
        <v>FALSE</v>
      </c>
      <c r="G63" s="14">
        <v>2260.58879966</v>
      </c>
      <c r="I63" t="str">
        <f>vlookup(A63,'general info'!A$3:G$2000,7,0)</f>
        <v>Sy2                  </v>
      </c>
    </row>
    <row r="64">
      <c r="A64" s="3">
        <v>246.0</v>
      </c>
      <c r="B64" s="3" t="s">
        <v>1482</v>
      </c>
      <c r="C64" s="3" t="s">
        <v>1277</v>
      </c>
      <c r="E64" t="str">
        <f>vlookup(A64,'Hb complex'!A$2:AC$2000,27,0)</f>
        <v>Yes</v>
      </c>
      <c r="G64" s="14">
        <v>16812.4092483</v>
      </c>
      <c r="I64" t="str">
        <f>vlookup(A64,'general info'!A$3:G$2000,7,0)</f>
        <v>XBONG                </v>
      </c>
    </row>
    <row r="65">
      <c r="A65" s="3">
        <v>256.0</v>
      </c>
      <c r="B65" s="3" t="s">
        <v>1656</v>
      </c>
      <c r="C65" s="3" t="s">
        <v>1288</v>
      </c>
      <c r="E65" t="str">
        <f>vlookup(A65,'Hb complex'!A$2:AC$2000,27,0)</f>
        <v>Yes</v>
      </c>
      <c r="G65" s="14">
        <v>15304.9516849</v>
      </c>
      <c r="I65" t="str">
        <f>vlookup(A65,'general info'!A$3:G$2000,7,0)</f>
        <v>Sy1.9                </v>
      </c>
    </row>
    <row r="66">
      <c r="A66" s="3">
        <v>260.0</v>
      </c>
      <c r="B66" s="3" t="s">
        <v>639</v>
      </c>
      <c r="C66" s="3" t="s">
        <v>1438</v>
      </c>
      <c r="E66" t="str">
        <f>vlookup(A66,'Hb complex'!A$2:AC$2000,27,0)</f>
        <v>FALSE</v>
      </c>
      <c r="G66" s="14">
        <v>3282.1402102</v>
      </c>
      <c r="I66" t="str">
        <f>vlookup(A66,'general info'!A$3:G$2000,7,0)</f>
        <v>Sy2                  </v>
      </c>
    </row>
    <row r="67">
      <c r="A67" s="3">
        <v>261.0</v>
      </c>
      <c r="B67" s="3" t="s">
        <v>2186</v>
      </c>
      <c r="C67" s="3" t="s">
        <v>1439</v>
      </c>
      <c r="E67" t="str">
        <f>vlookup(A67,'Hb complex'!A$2:AC$2000,27,0)</f>
        <v>FALSE</v>
      </c>
      <c r="G67" s="14">
        <v>3858.80234376</v>
      </c>
      <c r="I67" t="str">
        <f>vlookup(A67,'general info'!A$3:G$2000,7,0)</f>
        <v>Sy1.5                </v>
      </c>
    </row>
    <row r="68">
      <c r="A68" s="3">
        <v>266.0</v>
      </c>
      <c r="B68" s="3" t="s">
        <v>650</v>
      </c>
      <c r="C68" s="3" t="s">
        <v>651</v>
      </c>
      <c r="E68" t="str">
        <f>vlookup(A68,'Hb complex'!A$2:AC$2000,27,0)</f>
        <v>Yes</v>
      </c>
      <c r="G68" s="14">
        <v>4961.55324301</v>
      </c>
      <c r="I68" t="str">
        <f>vlookup(A68,'general info'!A$3:G$2000,7,0)</f>
        <v>Sy1                  </v>
      </c>
    </row>
    <row r="69">
      <c r="A69" s="3">
        <v>268.0</v>
      </c>
      <c r="B69" s="3" t="s">
        <v>1715</v>
      </c>
      <c r="C69" s="3" t="s">
        <v>1443</v>
      </c>
      <c r="E69" t="str">
        <f>vlookup(A69,'Hb complex'!A$2:AC$2000,27,0)</f>
        <v>FALSE</v>
      </c>
      <c r="G69" s="14">
        <v>3181.60434611</v>
      </c>
      <c r="I69" t="str">
        <f>vlookup(A69,'general info'!A$3:G$2000,7,0)</f>
        <v>Sy1                  </v>
      </c>
    </row>
    <row r="70">
      <c r="A70" s="76">
        <v>269.0</v>
      </c>
      <c r="B70" s="36" t="s">
        <v>2290</v>
      </c>
      <c r="C70" s="36" t="s">
        <v>1444</v>
      </c>
      <c r="E70" t="str">
        <f>vlookup(A70,'Hb complex'!A$2:AC$2000,27,0)</f>
        <v>Yes</v>
      </c>
      <c r="G70" s="14">
        <v>3899.1254498</v>
      </c>
      <c r="I70" t="str">
        <f>vlookup(A70,'general info'!A$3:G$2000,7,0)</f>
        <v>Sy1.5                </v>
      </c>
    </row>
    <row r="71">
      <c r="A71" s="3">
        <v>270.0</v>
      </c>
      <c r="B71" s="3" t="s">
        <v>2297</v>
      </c>
      <c r="C71" s="3" t="s">
        <v>1445</v>
      </c>
      <c r="E71" t="str">
        <f>vlookup(A71,'Hb complex'!A$2:AC$2000,27,0)</f>
        <v>Yes</v>
      </c>
      <c r="G71" s="14">
        <v>14799.0924655</v>
      </c>
      <c r="I71" t="str">
        <f>vlookup(A71,'general info'!A$3:G$2000,7,0)</f>
        <v>Sy1/LINER            </v>
      </c>
    </row>
    <row r="72">
      <c r="A72" s="3">
        <v>274.0</v>
      </c>
      <c r="B72" s="3" t="s">
        <v>2309</v>
      </c>
      <c r="C72" s="3" t="s">
        <v>1447</v>
      </c>
      <c r="E72" t="str">
        <f>vlookup(A72,'Hb complex'!A$2:AC$2000,27,0)</f>
        <v>FALSE</v>
      </c>
      <c r="G72" s="14">
        <v>7141.88710775</v>
      </c>
      <c r="I72" t="str">
        <f>vlookup(A72,'general info'!A$3:G$2000,7,0)</f>
        <v>Sy1                  </v>
      </c>
    </row>
    <row r="73">
      <c r="A73" s="3">
        <v>291.0</v>
      </c>
      <c r="B73" s="3" t="s">
        <v>2315</v>
      </c>
      <c r="C73" s="3" t="s">
        <v>1456</v>
      </c>
      <c r="E73" t="str">
        <f>vlookup(A73,'Hb complex'!A$2:AC$2000,27,0)</f>
        <v>FALSE</v>
      </c>
      <c r="G73" s="14">
        <v>2641.58310495</v>
      </c>
      <c r="I73" t="str">
        <f>vlookup(A73,'general info'!A$3:G$2000,7,0)</f>
        <v>Galaxy               </v>
      </c>
    </row>
    <row r="74">
      <c r="A74" s="3">
        <v>301.0</v>
      </c>
      <c r="B74" s="3" t="s">
        <v>2319</v>
      </c>
      <c r="C74" s="3" t="s">
        <v>1460</v>
      </c>
      <c r="E74" t="str">
        <f>vlookup(A74,'Hb complex'!A$2:AC$2000,27,0)</f>
        <v>Yes</v>
      </c>
      <c r="G74" s="14">
        <v>2247.3589179</v>
      </c>
      <c r="I74" t="str">
        <f>vlookup(A74,'general info'!A$3:G$2000,7,0)</f>
        <v>Sy1.2                </v>
      </c>
    </row>
    <row r="75">
      <c r="A75" s="3">
        <v>310.0</v>
      </c>
      <c r="B75" s="3" t="s">
        <v>665</v>
      </c>
      <c r="C75" s="3" t="s">
        <v>666</v>
      </c>
      <c r="E75" t="str">
        <f>vlookup(A75,'Hb complex'!A$2:AC$2000,27,0)</f>
        <v>Yes</v>
      </c>
      <c r="G75" s="14">
        <v>6253.50981785</v>
      </c>
      <c r="I75" t="str">
        <f>vlookup(A75,'general info'!A$3:G$2000,7,0)</f>
        <v>Sy1.5                </v>
      </c>
    </row>
    <row r="76">
      <c r="A76" s="3">
        <v>313.0</v>
      </c>
      <c r="B76" s="3" t="s">
        <v>2338</v>
      </c>
      <c r="C76" s="3" t="s">
        <v>1490</v>
      </c>
      <c r="E76" t="str">
        <f>vlookup(A76,'Hb complex'!A$2:AC$2000,27,0)</f>
        <v>Yes</v>
      </c>
      <c r="G76" s="14">
        <v>2488.39899066</v>
      </c>
      <c r="I76" t="str">
        <f>vlookup(A76,'general info'!A$3:G$2000,7,0)</f>
        <v>Sy1                  </v>
      </c>
    </row>
    <row r="77">
      <c r="A77" s="3">
        <v>314.0</v>
      </c>
      <c r="B77" s="3" t="s">
        <v>2341</v>
      </c>
      <c r="C77" s="3" t="s">
        <v>1491</v>
      </c>
      <c r="E77" t="str">
        <f>vlookup(A77,'Hb complex'!A$2:AC$2000,27,0)</f>
        <v>FALSE</v>
      </c>
      <c r="G77" s="14">
        <v>1555.6155278</v>
      </c>
      <c r="I77" t="str">
        <f>vlookup(A77,'general info'!A$3:G$2000,7,0)</f>
        <v>Sy1 NL               </v>
      </c>
    </row>
    <row r="78">
      <c r="A78" s="3">
        <v>316.0</v>
      </c>
      <c r="B78" s="3" t="s">
        <v>668</v>
      </c>
      <c r="C78" s="3" t="s">
        <v>669</v>
      </c>
      <c r="E78" t="str">
        <f>vlookup(A78,'Hb complex'!A$2:AC$2000,27,0)</f>
        <v>FALSE</v>
      </c>
      <c r="G78" s="14">
        <v>4339.08435508</v>
      </c>
      <c r="I78" t="str">
        <f>vlookup(A78,'general info'!A$3:G$2000,7,0)</f>
        <v>Sy1                  </v>
      </c>
    </row>
    <row r="79">
      <c r="A79" s="3">
        <v>318.0</v>
      </c>
      <c r="B79" s="3" t="s">
        <v>1737</v>
      </c>
      <c r="C79" s="3" t="s">
        <v>1494</v>
      </c>
      <c r="E79" t="str">
        <f>vlookup(A79,'Hb complex'!A$2:AC$2000,27,0)</f>
        <v>FALSE</v>
      </c>
      <c r="G79" s="14">
        <v>5139.88419812</v>
      </c>
      <c r="I79" t="str">
        <f>vlookup(A79,'general info'!A$3:G$2000,7,0)</f>
        <v>Sy1.5                </v>
      </c>
    </row>
    <row r="80">
      <c r="A80" s="3">
        <v>325.0</v>
      </c>
      <c r="B80" s="3" t="s">
        <v>2364</v>
      </c>
      <c r="C80" s="3" t="s">
        <v>1500</v>
      </c>
      <c r="E80" t="str">
        <f>vlookup(A80,'Hb complex'!A$2:AC$2000,27,0)</f>
        <v>FALSE</v>
      </c>
      <c r="G80" s="14">
        <v>2201.79967821</v>
      </c>
      <c r="I80" t="str">
        <f>vlookup(A80,'general info'!A$3:G$2000,7,0)</f>
        <v>Sy2                  </v>
      </c>
    </row>
    <row r="81">
      <c r="A81" s="3">
        <v>334.0</v>
      </c>
      <c r="B81" s="3" t="s">
        <v>1739</v>
      </c>
      <c r="C81" s="3" t="s">
        <v>1645</v>
      </c>
      <c r="E81" t="str">
        <f>vlookup(A81,'Hb complex'!A$2:AC$2000,27,0)</f>
        <v>FALSE</v>
      </c>
      <c r="G81" s="14">
        <v>4063.74816082</v>
      </c>
      <c r="I81" t="str">
        <f>vlookup(A81,'general info'!A$3:G$2000,7,0)</f>
        <v>Sy1.5                </v>
      </c>
    </row>
    <row r="82">
      <c r="A82" s="3">
        <v>337.0</v>
      </c>
      <c r="B82" s="3" t="s">
        <v>1771</v>
      </c>
      <c r="C82" s="3" t="s">
        <v>1649</v>
      </c>
      <c r="E82" t="str">
        <f>vlookup(A82,'Hb complex'!A$2:AC$2000,27,0)</f>
        <v>FALSE</v>
      </c>
      <c r="G82" s="14">
        <v>2515.2325393</v>
      </c>
      <c r="I82" t="str">
        <f>vlookup(A82,'general info'!A$3:G$2000,7,0)</f>
        <v>Sy2                  </v>
      </c>
    </row>
    <row r="83">
      <c r="A83" s="3">
        <v>342.0</v>
      </c>
      <c r="B83" s="3" t="s">
        <v>1747</v>
      </c>
      <c r="C83" s="3" t="s">
        <v>1749</v>
      </c>
      <c r="E83" t="str">
        <f>vlookup(A83,'Hb complex'!A$2:AC$2000,27,0)</f>
        <v>FALSE</v>
      </c>
      <c r="G83" s="14">
        <v>6354.14786858</v>
      </c>
      <c r="I83" t="str">
        <f>vlookup(A83,'general info'!A$3:G$2000,7,0)</f>
        <v>Sy1.2                </v>
      </c>
    </row>
    <row r="84">
      <c r="A84" s="3">
        <v>347.0</v>
      </c>
      <c r="B84" s="3" t="s">
        <v>2404</v>
      </c>
      <c r="C84" s="3" t="s">
        <v>1783</v>
      </c>
      <c r="E84" t="str">
        <f>vlookup(A84,'Hb complex'!A$2:AC$2000,27,0)</f>
        <v>Yes</v>
      </c>
      <c r="G84" s="14">
        <v>9110.12187963</v>
      </c>
      <c r="I84" t="str">
        <f>vlookup(A84,'general info'!A$3:G$2000,7,0)</f>
        <v>Sy1.5                </v>
      </c>
    </row>
    <row r="85">
      <c r="A85" s="3">
        <v>349.0</v>
      </c>
      <c r="B85" s="3" t="s">
        <v>673</v>
      </c>
      <c r="C85" s="3" t="s">
        <v>675</v>
      </c>
      <c r="E85" t="str">
        <f>vlookup(A85,'Hb complex'!A$2:AC$2000,27,0)</f>
        <v>FALSE</v>
      </c>
      <c r="G85" s="14">
        <v>4598.41367954</v>
      </c>
      <c r="I85" t="str">
        <f>vlookup(A85,'general info'!A$3:G$2000,7,0)</f>
        <v>Sy1.5                </v>
      </c>
    </row>
    <row r="86">
      <c r="A86" s="3">
        <v>362.0</v>
      </c>
      <c r="B86" s="3" t="s">
        <v>685</v>
      </c>
      <c r="C86" s="3" t="s">
        <v>686</v>
      </c>
      <c r="E86" t="str">
        <f>vlookup(A86,'Hb complex'!A$2:AC$2000,27,0)</f>
        <v>FALSE</v>
      </c>
      <c r="G86" s="14">
        <v>2225.31715033</v>
      </c>
      <c r="I86" t="str">
        <f>vlookup(A86,'general info'!A$3:G$2000,7,0)</f>
        <v>Sy2                  </v>
      </c>
    </row>
    <row r="87">
      <c r="A87" s="3">
        <v>376.0</v>
      </c>
      <c r="B87" s="3" t="s">
        <v>693</v>
      </c>
      <c r="C87" s="3" t="s">
        <v>694</v>
      </c>
      <c r="E87" t="str">
        <f>vlookup(A87,'Hb complex'!A$2:AC$2000,27,0)</f>
        <v>FALSE</v>
      </c>
      <c r="G87" s="14">
        <v>4177.02372993</v>
      </c>
      <c r="I87" t="str">
        <f>vlookup(A87,'general info'!A$3:G$2000,7,0)</f>
        <v>Sy1 QSO              </v>
      </c>
    </row>
    <row r="88">
      <c r="A88" s="3">
        <v>382.0</v>
      </c>
      <c r="B88" s="3" t="s">
        <v>696</v>
      </c>
      <c r="C88" s="3" t="s">
        <v>697</v>
      </c>
      <c r="E88" t="str">
        <f>vlookup(A88,'Hb complex'!A$2:AC$2000,27,0)</f>
        <v>FALSE</v>
      </c>
      <c r="G88" s="14">
        <v>3933.91816081</v>
      </c>
      <c r="I88" t="str">
        <f>vlookup(A88,'general info'!A$3:G$2000,7,0)</f>
        <v>Sy1.2                </v>
      </c>
    </row>
    <row r="89">
      <c r="A89" s="3">
        <v>389.0</v>
      </c>
      <c r="B89" s="3" t="s">
        <v>701</v>
      </c>
      <c r="C89" s="3" t="s">
        <v>702</v>
      </c>
      <c r="E89" t="str">
        <f>vlookup(A89,'Hb complex'!A$2:AC$2000,27,0)</f>
        <v>FALSE</v>
      </c>
      <c r="G89" s="14">
        <v>2975.53851947</v>
      </c>
      <c r="I89" t="str">
        <f>vlookup(A89,'general info'!A$3:G$2000,7,0)</f>
        <v>Sy1.2                </v>
      </c>
    </row>
    <row r="90">
      <c r="A90" s="3">
        <v>394.0</v>
      </c>
      <c r="B90" s="3" t="s">
        <v>705</v>
      </c>
      <c r="C90" s="3" t="s">
        <v>706</v>
      </c>
      <c r="E90" t="str">
        <f>vlookup(A90,'Hb complex'!A$2:AC$2000,27,0)</f>
        <v>FALSE</v>
      </c>
      <c r="G90" s="14">
        <v>8022.74633922</v>
      </c>
      <c r="I90" t="str">
        <f>vlookup(A90,'general info'!A$3:G$2000,7,0)</f>
        <v>QSO, Sy1             </v>
      </c>
    </row>
    <row r="91">
      <c r="A91" s="3">
        <v>395.0</v>
      </c>
      <c r="B91" s="3" t="s">
        <v>707</v>
      </c>
      <c r="C91" s="3" t="s">
        <v>708</v>
      </c>
      <c r="E91" t="str">
        <f>vlookup(A91,'Hb complex'!A$2:AC$2000,27,0)</f>
        <v>Yes</v>
      </c>
      <c r="G91" s="14">
        <v>8247.00799801</v>
      </c>
      <c r="I91" t="str">
        <f>vlookup(A91,'general info'!A$3:G$2000,7,0)</f>
        <v>Sy1                  </v>
      </c>
    </row>
    <row r="92">
      <c r="A92" s="3">
        <v>399.0</v>
      </c>
      <c r="B92" s="3" t="s">
        <v>710</v>
      </c>
      <c r="C92" s="3" t="s">
        <v>711</v>
      </c>
      <c r="E92" t="str">
        <f>vlookup(A92,'Hb complex'!A$2:AC$2000,27,0)</f>
        <v>FALSE</v>
      </c>
      <c r="G92" s="14">
        <v>2104.71420123</v>
      </c>
      <c r="I92" t="str">
        <f>vlookup(A92,'general info'!A$3:G$2000,7,0)</f>
        <v>Sy2                  </v>
      </c>
    </row>
    <row r="93">
      <c r="A93" s="3">
        <v>400.0</v>
      </c>
      <c r="B93" s="3" t="s">
        <v>713</v>
      </c>
      <c r="C93" s="3" t="s">
        <v>714</v>
      </c>
      <c r="E93" t="str">
        <f>vlookup(A93,'Hb complex'!A$2:AC$2000,27,0)</f>
        <v>FALSE</v>
      </c>
      <c r="G93" s="14">
        <v>3699.89444726</v>
      </c>
      <c r="I93" t="str">
        <f>vlookup(A93,'general info'!A$3:G$2000,7,0)</f>
        <v>Sy1                  </v>
      </c>
    </row>
    <row r="94">
      <c r="A94" s="3">
        <v>403.0</v>
      </c>
      <c r="B94" s="3" t="s">
        <v>715</v>
      </c>
      <c r="C94" s="3" t="s">
        <v>716</v>
      </c>
      <c r="E94" t="str">
        <f>vlookup(A94,'Hb complex'!A$2:AC$2000,27,0)</f>
        <v>FALSE</v>
      </c>
      <c r="G94" s="14">
        <v>3611.22562732</v>
      </c>
      <c r="I94" t="str">
        <f>vlookup(A94,'general info'!A$3:G$2000,7,0)</f>
        <v>Sy1                  </v>
      </c>
    </row>
    <row r="95">
      <c r="A95" s="3">
        <v>404.0</v>
      </c>
      <c r="B95" s="3" t="s">
        <v>69</v>
      </c>
      <c r="C95" s="3" t="s">
        <v>71</v>
      </c>
      <c r="E95" t="str">
        <f>vlookup(A95,'Hb complex'!A$2:AC$2000,27,0)</f>
        <v>FALSE</v>
      </c>
      <c r="G95" s="14">
        <v>1729.59410104</v>
      </c>
      <c r="I95" t="str">
        <f>vlookup(A95,'general info'!A$3:G$2000,7,0)</f>
        <v>Sy2                  </v>
      </c>
    </row>
    <row r="96">
      <c r="A96" s="3">
        <v>408.0</v>
      </c>
      <c r="B96" s="3" t="s">
        <v>723</v>
      </c>
      <c r="C96" s="3" t="s">
        <v>724</v>
      </c>
      <c r="E96" t="str">
        <f>vlookup(A96,'Hb complex'!A$2:AC$2000,27,0)</f>
        <v>FALSE</v>
      </c>
      <c r="G96" s="14">
        <v>2176.79751716</v>
      </c>
      <c r="I96" t="str">
        <f>vlookup(A96,'general info'!A$3:G$2000,7,0)</f>
        <v>Sy2                  </v>
      </c>
    </row>
    <row r="97">
      <c r="A97" s="3">
        <v>413.0</v>
      </c>
      <c r="B97" s="3" t="s">
        <v>2526</v>
      </c>
      <c r="C97" s="3" t="s">
        <v>2181</v>
      </c>
      <c r="E97" t="str">
        <f>vlookup(A97,'Hb complex'!A$2:AC$2000,27,0)</f>
        <v>FALSE</v>
      </c>
      <c r="G97" s="14">
        <v>29860.4333829</v>
      </c>
      <c r="I97" t="str">
        <f>vlookup(A97,'general info'!A$3:G$2000,7,0)</f>
        <v>Sy1.8                </v>
      </c>
    </row>
    <row r="98">
      <c r="A98" s="3">
        <v>418.0</v>
      </c>
      <c r="B98" s="3" t="s">
        <v>733</v>
      </c>
      <c r="C98" s="3" t="s">
        <v>734</v>
      </c>
      <c r="E98" t="str">
        <f>vlookup(A98,'Hb complex'!A$2:AC$2000,27,0)</f>
        <v>FALSE</v>
      </c>
      <c r="G98" s="14">
        <v>6528.85978064</v>
      </c>
      <c r="I98" t="str">
        <f>vlookup(A98,'general info'!A$3:G$2000,7,0)</f>
        <v>Sy1                  </v>
      </c>
    </row>
    <row r="99">
      <c r="A99" s="3">
        <v>419.0</v>
      </c>
      <c r="B99" s="3" t="s">
        <v>1773</v>
      </c>
      <c r="C99" s="3" t="s">
        <v>1774</v>
      </c>
      <c r="E99" t="str">
        <f>vlookup(A99,'Hb complex'!A$2:AC$2000,27,0)</f>
        <v>FALSE</v>
      </c>
      <c r="G99" s="14">
        <v>3310.83837694</v>
      </c>
      <c r="I99" t="str">
        <f>vlookup(A99,'general info'!A$3:G$2000,7,0)</f>
        <v>Sy1.8                </v>
      </c>
    </row>
    <row r="100">
      <c r="A100" s="3">
        <v>420.0</v>
      </c>
      <c r="B100" s="3" t="s">
        <v>736</v>
      </c>
      <c r="C100" s="3" t="s">
        <v>737</v>
      </c>
      <c r="E100" t="str">
        <f>vlookup(A100,'Hb complex'!A$2:AC$2000,27,0)</f>
        <v>FALSE</v>
      </c>
      <c r="G100" s="14">
        <v>8630.74786401</v>
      </c>
      <c r="I100" t="str">
        <f>vlookup(A100,'general info'!A$3:G$2000,7,0)</f>
        <v>Sy1.2                </v>
      </c>
    </row>
    <row r="101">
      <c r="A101" s="3">
        <v>425.0</v>
      </c>
      <c r="B101" s="3" t="s">
        <v>738</v>
      </c>
      <c r="C101" s="3" t="s">
        <v>739</v>
      </c>
      <c r="E101" t="str">
        <f>vlookup(A101,'Hb complex'!A$2:AC$2000,27,0)</f>
        <v>Yes</v>
      </c>
      <c r="G101" s="14">
        <v>6731.69222874</v>
      </c>
      <c r="I101" t="str">
        <f>vlookup(A101,'general info'!A$3:G$2000,7,0)</f>
        <v>QSO                  </v>
      </c>
    </row>
    <row r="102">
      <c r="A102" s="3">
        <v>429.0</v>
      </c>
      <c r="B102" s="3" t="s">
        <v>1478</v>
      </c>
      <c r="C102" s="3" t="s">
        <v>1479</v>
      </c>
      <c r="E102" t="str">
        <f>vlookup(A102,'Hb complex'!A$2:AC$2000,27,0)</f>
        <v>FALSE</v>
      </c>
      <c r="G102" s="14">
        <v>9285.68307327</v>
      </c>
      <c r="I102" t="str">
        <f>vlookup(A102,'general info'!A$3:G$2000,7,0)</f>
        <v>QSO                  </v>
      </c>
    </row>
    <row r="103">
      <c r="A103" s="3">
        <v>432.0</v>
      </c>
      <c r="B103" s="3" t="s">
        <v>2593</v>
      </c>
      <c r="C103" s="3" t="s">
        <v>2185</v>
      </c>
      <c r="E103" t="str">
        <f>vlookup(A103,'Hb complex'!A$2:AC$2000,27,0)</f>
        <v>FALSE</v>
      </c>
      <c r="G103" s="14">
        <v>5073.11904048</v>
      </c>
      <c r="I103" t="str">
        <f>vlookup(A103,'general info'!A$3:G$2000,7,0)</f>
        <v>Sy1.9                </v>
      </c>
    </row>
    <row r="104">
      <c r="A104" s="3">
        <v>439.0</v>
      </c>
      <c r="B104" s="3" t="s">
        <v>747</v>
      </c>
      <c r="C104" s="3" t="s">
        <v>748</v>
      </c>
      <c r="E104" t="str">
        <f>vlookup(A104,'Hb complex'!A$2:AC$2000,27,0)</f>
        <v>FALSE</v>
      </c>
      <c r="G104" s="14">
        <v>2720.07357662</v>
      </c>
      <c r="I104" t="str">
        <f>vlookup(A104,'general info'!A$3:G$2000,7,0)</f>
        <v>Sy2                  </v>
      </c>
    </row>
    <row r="105">
      <c r="A105" s="3">
        <v>443.0</v>
      </c>
      <c r="B105" s="3" t="s">
        <v>751</v>
      </c>
      <c r="C105" s="3" t="s">
        <v>752</v>
      </c>
      <c r="E105" t="str">
        <f>vlookup(A105,'Hb complex'!A$2:AC$2000,27,0)</f>
        <v>FALSE</v>
      </c>
      <c r="G105" s="14">
        <v>5229.98294501</v>
      </c>
      <c r="I105" t="str">
        <f>vlookup(A105,'general info'!A$3:G$2000,7,0)</f>
        <v>Sy1                  </v>
      </c>
    </row>
    <row r="106">
      <c r="A106" s="3">
        <v>447.0</v>
      </c>
      <c r="B106" s="3" t="s">
        <v>2611</v>
      </c>
      <c r="C106" s="3" t="s">
        <v>2198</v>
      </c>
      <c r="E106" t="str">
        <f>vlookup(A106,'Hb complex'!A$2:AC$2000,27,0)</f>
        <v>FALSE</v>
      </c>
      <c r="G106" s="14">
        <v>11299.5865507</v>
      </c>
      <c r="I106" t="str">
        <f>vlookup(A106,'general info'!A$3:G$2000,7,0)</f>
        <v>Sy1                  </v>
      </c>
    </row>
    <row r="107">
      <c r="A107" s="3">
        <v>448.0</v>
      </c>
      <c r="B107" s="3" t="s">
        <v>1811</v>
      </c>
      <c r="C107" s="3" t="s">
        <v>1812</v>
      </c>
      <c r="E107" t="str">
        <f>vlookup(A107,'Hb complex'!A$2:AC$2000,27,0)</f>
        <v>FALSE</v>
      </c>
      <c r="G107" s="14">
        <v>7628.12758606</v>
      </c>
      <c r="I107" t="str">
        <f>vlookup(A107,'general info'!A$3:G$2000,7,0)</f>
        <v>Galaxy               </v>
      </c>
    </row>
    <row r="108">
      <c r="A108" s="3">
        <v>449.0</v>
      </c>
      <c r="B108" s="3" t="s">
        <v>14</v>
      </c>
      <c r="C108" s="3" t="s">
        <v>16</v>
      </c>
      <c r="E108" t="str">
        <f>vlookup(A108,'Hb complex'!A$2:AC$2000,27,0)</f>
        <v>FALSE</v>
      </c>
      <c r="G108" s="14">
        <v>5425.82672134</v>
      </c>
      <c r="I108" t="str">
        <f>vlookup(A108,'general info'!A$3:G$2000,7,0)</f>
        <v>Sy1.5                </v>
      </c>
    </row>
    <row r="109">
      <c r="A109" s="3">
        <v>450.0</v>
      </c>
      <c r="B109" s="3" t="s">
        <v>758</v>
      </c>
      <c r="C109" s="3" t="s">
        <v>759</v>
      </c>
      <c r="E109" t="str">
        <f>vlookup(A109,'Hb complex'!A$2:AC$2000,27,0)</f>
        <v>FALSE</v>
      </c>
      <c r="G109" s="14">
        <v>3968.6047672</v>
      </c>
      <c r="I109" t="str">
        <f>vlookup(A109,'general info'!A$3:G$2000,7,0)</f>
        <v>Sy2                  </v>
      </c>
    </row>
    <row r="110">
      <c r="A110" s="3">
        <v>451.0</v>
      </c>
      <c r="B110" s="3" t="s">
        <v>760</v>
      </c>
      <c r="C110" s="3" t="s">
        <v>761</v>
      </c>
      <c r="E110" t="str">
        <f>vlookup(A110,'Hb complex'!A$2:AC$2000,27,0)</f>
        <v>FALSE</v>
      </c>
      <c r="G110" s="14">
        <v>2215.6158655</v>
      </c>
      <c r="I110" t="str">
        <f>vlookup(A110,'general info'!A$3:G$2000,7,0)</f>
        <v>Sy1.9                </v>
      </c>
    </row>
    <row r="111">
      <c r="A111" s="3">
        <v>453.0</v>
      </c>
      <c r="B111" s="3" t="s">
        <v>762</v>
      </c>
      <c r="C111" s="3" t="s">
        <v>763</v>
      </c>
      <c r="E111" t="str">
        <f>vlookup(A111,'Hb complex'!A$2:AC$2000,27,0)</f>
        <v>FALSE</v>
      </c>
      <c r="G111" s="14">
        <v>2408.1076019</v>
      </c>
      <c r="I111" t="str">
        <f>vlookup(A111,'general info'!A$3:G$2000,7,0)</f>
        <v>Sy2                  </v>
      </c>
    </row>
    <row r="112">
      <c r="A112" s="3">
        <v>455.0</v>
      </c>
      <c r="B112" s="3" t="s">
        <v>63</v>
      </c>
      <c r="C112" s="3" t="s">
        <v>764</v>
      </c>
      <c r="E112" t="str">
        <f>vlookup(A112,'Hb complex'!A$2:AC$2000,27,0)</f>
        <v>FALSE</v>
      </c>
      <c r="G112" s="14">
        <v>7997.04957435</v>
      </c>
      <c r="I112" t="str">
        <f>vlookup(A112,'general info'!A$3:G$2000,7,0)</f>
        <v>Sy1.2                </v>
      </c>
    </row>
    <row r="113">
      <c r="A113" s="3">
        <v>457.0</v>
      </c>
      <c r="B113" s="3" t="s">
        <v>1839</v>
      </c>
      <c r="C113" s="3" t="s">
        <v>1841</v>
      </c>
      <c r="E113" t="str">
        <f>vlookup(A113,'Hb complex'!A$2:AC$2000,27,0)</f>
        <v>Yes</v>
      </c>
      <c r="G113" s="14">
        <v>3667.47741733</v>
      </c>
      <c r="I113" t="str">
        <f>vlookup(A113,'general info'!A$3:G$2000,7,0)</f>
        <v>Sy2                  </v>
      </c>
    </row>
    <row r="114">
      <c r="A114" s="3">
        <v>458.0</v>
      </c>
      <c r="B114" s="3" t="s">
        <v>233</v>
      </c>
      <c r="C114" s="3" t="s">
        <v>235</v>
      </c>
      <c r="E114" t="str">
        <f>vlookup(A114,'Hb complex'!A$2:AC$2000,27,0)</f>
        <v>FALSE</v>
      </c>
      <c r="G114" s="14">
        <v>2117.68919994</v>
      </c>
      <c r="I114" t="str">
        <f>vlookup(A114,'general info'!A$3:G$2000,7,0)</f>
        <v>Sy1                  </v>
      </c>
    </row>
    <row r="115">
      <c r="A115" s="3">
        <v>460.0</v>
      </c>
      <c r="B115" s="3" t="s">
        <v>766</v>
      </c>
      <c r="C115" s="3" t="s">
        <v>767</v>
      </c>
      <c r="E115" t="str">
        <f>vlookup(A115,'Hb complex'!A$2:AC$2000,27,0)</f>
        <v>FALSE</v>
      </c>
      <c r="G115" s="14">
        <v>2381.63769095</v>
      </c>
      <c r="I115" t="str">
        <f>vlookup(A115,'general info'!A$3:G$2000,7,0)</f>
        <v>Sy1.2                </v>
      </c>
    </row>
    <row r="116">
      <c r="A116" s="3">
        <v>461.0</v>
      </c>
      <c r="B116" s="3" t="s">
        <v>771</v>
      </c>
      <c r="C116" s="3" t="s">
        <v>772</v>
      </c>
      <c r="E116" t="str">
        <f>vlookup(A116,'Hb complex'!A$2:AC$2000,27,0)</f>
        <v>FALSE</v>
      </c>
      <c r="G116" s="14">
        <v>6042.24344576</v>
      </c>
      <c r="I116" t="str">
        <f>vlookup(A116,'general info'!A$3:G$2000,7,0)</f>
        <v>Sy1                  </v>
      </c>
    </row>
    <row r="117">
      <c r="A117" s="3">
        <v>463.0</v>
      </c>
      <c r="B117" s="3" t="s">
        <v>774</v>
      </c>
      <c r="C117" s="3" t="s">
        <v>775</v>
      </c>
      <c r="E117" t="str">
        <f>vlookup(A117,'Hb complex'!A$2:AC$2000,27,0)</f>
        <v>FALSE</v>
      </c>
      <c r="G117" s="14">
        <v>2312.02077808</v>
      </c>
      <c r="I117" t="str">
        <f>vlookup(A117,'general info'!A$3:G$2000,7,0)</f>
        <v>Sy2                  </v>
      </c>
    </row>
    <row r="118">
      <c r="A118" s="3">
        <v>466.0</v>
      </c>
      <c r="B118" s="3" t="s">
        <v>776</v>
      </c>
      <c r="C118" s="3" t="s">
        <v>777</v>
      </c>
      <c r="E118" t="str">
        <f>vlookup(A118,'Hb complex'!A$2:AC$2000,27,0)</f>
        <v>FALSE</v>
      </c>
      <c r="G118" s="14">
        <v>8011.49521055</v>
      </c>
      <c r="I118" t="str">
        <f>vlookup(A118,'general info'!A$3:G$2000,7,0)</f>
        <v>Sy1                  </v>
      </c>
    </row>
    <row r="119">
      <c r="A119" s="3">
        <v>467.0</v>
      </c>
      <c r="B119" s="3" t="s">
        <v>779</v>
      </c>
      <c r="C119" s="3" t="s">
        <v>780</v>
      </c>
      <c r="E119" t="str">
        <f>vlookup(A119,'Hb complex'!A$2:AC$2000,27,0)</f>
        <v>FALSE</v>
      </c>
      <c r="G119" s="14">
        <v>2274.51467928</v>
      </c>
      <c r="I119" t="str">
        <f>vlookup(A119,'general info'!A$3:G$2000,7,0)</f>
        <v>Sy1.5/LINER/LIRG     </v>
      </c>
    </row>
    <row r="120">
      <c r="A120" s="3">
        <v>468.0</v>
      </c>
      <c r="B120" s="3" t="s">
        <v>1866</v>
      </c>
      <c r="C120" s="3" t="s">
        <v>1867</v>
      </c>
      <c r="E120" t="str">
        <f>vlookup(A120,'Hb complex'!A$2:AC$2000,27,0)</f>
        <v>FALSE</v>
      </c>
      <c r="G120" s="14">
        <v>11365.9523267</v>
      </c>
      <c r="I120" t="str">
        <f>vlookup(A120,'general info'!A$3:G$2000,7,0)</f>
        <v>Sy1.8                </v>
      </c>
    </row>
    <row r="121">
      <c r="A121" s="3">
        <v>470.0</v>
      </c>
      <c r="B121" s="3" t="s">
        <v>781</v>
      </c>
      <c r="C121" s="3" t="s">
        <v>782</v>
      </c>
      <c r="E121" t="str">
        <f>vlookup(A121,'Hb complex'!A$2:AC$2000,27,0)</f>
        <v>FALSE</v>
      </c>
      <c r="G121" s="14">
        <v>3390.85121783</v>
      </c>
      <c r="I121" t="str">
        <f>vlookup(A121,'general info'!A$3:G$2000,7,0)</f>
        <v>Sy1                  </v>
      </c>
    </row>
    <row r="122">
      <c r="A122" s="3">
        <v>471.0</v>
      </c>
      <c r="B122" s="3" t="s">
        <v>2739</v>
      </c>
      <c r="C122" s="3" t="s">
        <v>2263</v>
      </c>
      <c r="E122" t="str">
        <f>vlookup(A122,'Hb complex'!A$2:AC$2000,27,0)</f>
        <v>Yes</v>
      </c>
      <c r="G122" s="14">
        <v>2076.5375915</v>
      </c>
      <c r="I122" t="str">
        <f>vlookup(A122,'general info'!A$3:G$2000,7,0)</f>
        <v>Sy2                  </v>
      </c>
    </row>
    <row r="123">
      <c r="A123" s="3">
        <v>472.0</v>
      </c>
      <c r="B123" s="3" t="s">
        <v>784</v>
      </c>
      <c r="C123" s="3" t="s">
        <v>785</v>
      </c>
      <c r="E123" t="str">
        <f>vlookup(A123,'Hb complex'!A$2:AC$2000,27,0)</f>
        <v>Yes</v>
      </c>
      <c r="G123" s="14">
        <v>2905.86981145</v>
      </c>
      <c r="I123" t="str">
        <f>vlookup(A123,'general info'!A$3:G$2000,7,0)</f>
        <v>Sy2                  </v>
      </c>
    </row>
    <row r="124">
      <c r="A124" s="3">
        <v>473.0</v>
      </c>
      <c r="B124" s="3" t="s">
        <v>786</v>
      </c>
      <c r="C124" s="3" t="s">
        <v>787</v>
      </c>
      <c r="E124" t="str">
        <f>vlookup(A124,'Hb complex'!A$2:AC$2000,27,0)</f>
        <v>FALSE</v>
      </c>
      <c r="G124" s="14">
        <v>11432.4212481</v>
      </c>
      <c r="I124" t="str">
        <f>vlookup(A124,'general info'!A$3:G$2000,7,0)</f>
        <v>Sy1 BLRG             </v>
      </c>
    </row>
    <row r="125">
      <c r="A125" s="3">
        <v>475.0</v>
      </c>
      <c r="B125" s="3" t="s">
        <v>792</v>
      </c>
      <c r="C125" s="3" t="s">
        <v>794</v>
      </c>
      <c r="E125" t="str">
        <f>vlookup(A125,'Hb complex'!A$2:AC$2000,27,0)</f>
        <v>FALSE</v>
      </c>
      <c r="G125" s="14">
        <v>5790.63914799</v>
      </c>
      <c r="I125" t="str">
        <f>vlookup(A125,'general info'!A$3:G$2000,7,0)</f>
        <v>Sy1Sy2               </v>
      </c>
    </row>
    <row r="126">
      <c r="A126" s="3">
        <v>477.0</v>
      </c>
      <c r="B126" s="3" t="s">
        <v>796</v>
      </c>
      <c r="C126" s="3" t="s">
        <v>2268</v>
      </c>
      <c r="E126" t="str">
        <f>vlookup(A126,'Hb complex'!A$2:AC$2000,27,0)</f>
        <v>Yes</v>
      </c>
      <c r="G126" s="14">
        <v>3435.09194665</v>
      </c>
      <c r="I126" t="str">
        <f>vlookup(A126,'general info'!A$3:G$2000,7,0)</f>
        <v>Sy1.8 LINER          </v>
      </c>
    </row>
    <row r="127">
      <c r="A127" s="3">
        <v>481.0</v>
      </c>
      <c r="B127" s="3" t="s">
        <v>805</v>
      </c>
      <c r="C127" s="3" t="s">
        <v>806</v>
      </c>
      <c r="E127" t="str">
        <f>vlookup(A127,'Hb complex'!A$2:AC$2000,27,0)</f>
        <v>FALSE</v>
      </c>
      <c r="G127" s="14">
        <v>2235.13102514</v>
      </c>
      <c r="I127" t="str">
        <f>vlookup(A127,'general info'!A$3:G$2000,7,0)</f>
        <v>Sy1                  </v>
      </c>
    </row>
    <row r="128">
      <c r="A128" s="3">
        <v>483.0</v>
      </c>
      <c r="B128" s="3" t="s">
        <v>807</v>
      </c>
      <c r="C128" s="3" t="s">
        <v>809</v>
      </c>
      <c r="E128" t="str">
        <f>vlookup(A128,'Hb complex'!A$2:AC$2000,27,0)</f>
        <v>FALSE</v>
      </c>
      <c r="G128" s="14">
        <v>5448.93875552</v>
      </c>
      <c r="I128" t="str">
        <f>vlookup(A128,'general info'!A$3:G$2000,7,0)</f>
        <v>N Galaxy;Sy1 Sy2     </v>
      </c>
    </row>
    <row r="129">
      <c r="A129" s="3">
        <v>484.0</v>
      </c>
      <c r="B129" s="3" t="s">
        <v>810</v>
      </c>
      <c r="C129" s="3" t="s">
        <v>811</v>
      </c>
      <c r="E129" t="str">
        <f>vlookup(A129,'Hb complex'!A$2:AC$2000,27,0)</f>
        <v>FALSE</v>
      </c>
      <c r="G129" s="14">
        <v>2655.83031674</v>
      </c>
      <c r="I129" t="str">
        <f>vlookup(A129,'general info'!A$3:G$2000,7,0)</f>
        <v>Sy2                  </v>
      </c>
    </row>
    <row r="130">
      <c r="A130" s="3">
        <v>486.0</v>
      </c>
      <c r="B130" s="3" t="s">
        <v>2132</v>
      </c>
      <c r="C130" s="3" t="s">
        <v>2134</v>
      </c>
      <c r="E130" t="str">
        <f>vlookup(A130,'Hb complex'!A$2:AC$2000,27,0)</f>
        <v>FALSE</v>
      </c>
      <c r="G130" s="14">
        <v>2250.44992897</v>
      </c>
      <c r="I130" t="str">
        <f>vlookup(A130,'general info'!A$3:G$2000,7,0)</f>
        <v>Sy1.5                </v>
      </c>
    </row>
    <row r="131">
      <c r="A131" s="3">
        <v>488.0</v>
      </c>
      <c r="B131" s="3" t="s">
        <v>2147</v>
      </c>
      <c r="C131" s="3" t="s">
        <v>2148</v>
      </c>
      <c r="E131" t="str">
        <f>vlookup(A131,'Hb complex'!A$2:AC$2000,27,0)</f>
        <v>FALSE</v>
      </c>
      <c r="G131" s="14">
        <v>14424.0714303</v>
      </c>
      <c r="I131" t="str">
        <f>vlookup(A131,'general info'!A$3:G$2000,7,0)</f>
        <v>Sy1.8                </v>
      </c>
    </row>
    <row r="132">
      <c r="A132" s="3">
        <v>495.0</v>
      </c>
      <c r="B132" s="3" t="s">
        <v>2773</v>
      </c>
      <c r="C132" s="3" t="s">
        <v>2402</v>
      </c>
      <c r="E132" t="str">
        <f>vlookup(A132,'Hb complex'!A$2:AC$2000,27,0)</f>
        <v>Yes</v>
      </c>
      <c r="G132" s="14">
        <v>9197.86422159</v>
      </c>
      <c r="I132" t="str">
        <f>vlookup(A132,'general info'!A$3:G$2000,7,0)</f>
        <v>Galaxy double nucleus</v>
      </c>
    </row>
    <row r="133">
      <c r="A133" s="3">
        <v>496.0</v>
      </c>
      <c r="B133" s="3" t="s">
        <v>2167</v>
      </c>
      <c r="C133" s="3" t="s">
        <v>2168</v>
      </c>
      <c r="E133" t="str">
        <f>vlookup(A133,'Hb complex'!A$2:AC$2000,27,0)</f>
        <v>Yes</v>
      </c>
      <c r="G133" s="14">
        <v>10020.105899</v>
      </c>
      <c r="I133" t="str">
        <f>vlookup(A133,'general info'!A$3:G$2000,7,0)</f>
        <v>Sy1                  </v>
      </c>
    </row>
    <row r="134">
      <c r="A134" s="3">
        <v>497.0</v>
      </c>
      <c r="B134" s="3" t="s">
        <v>813</v>
      </c>
      <c r="C134" s="3" t="s">
        <v>814</v>
      </c>
      <c r="E134" t="str">
        <f>vlookup(A134,'Hb complex'!A$2:AC$2000,27,0)</f>
        <v>FALSE</v>
      </c>
      <c r="G134" s="14">
        <v>3329.83005189</v>
      </c>
      <c r="I134" t="str">
        <f>vlookup(A134,'general info'!A$3:G$2000,7,0)</f>
        <v>Sy1.5                </v>
      </c>
    </row>
    <row r="135">
      <c r="A135" s="3">
        <v>501.0</v>
      </c>
      <c r="B135" s="3" t="s">
        <v>821</v>
      </c>
      <c r="C135" s="3" t="s">
        <v>823</v>
      </c>
      <c r="E135" t="str">
        <f>vlookup(A135,'Hb complex'!A$2:AC$2000,27,0)</f>
        <v>FALSE</v>
      </c>
      <c r="G135" s="14">
        <v>5584.45280553</v>
      </c>
      <c r="I135" t="str">
        <f>vlookup(A135,'general info'!A$3:G$2000,7,0)</f>
        <v>Sy1                  </v>
      </c>
    </row>
    <row r="136">
      <c r="A136" s="3">
        <v>512.0</v>
      </c>
      <c r="B136" s="3" t="s">
        <v>831</v>
      </c>
      <c r="C136" s="3" t="s">
        <v>832</v>
      </c>
      <c r="E136" t="str">
        <f>vlookup(A136,'Hb complex'!A$2:AC$2000,27,0)</f>
        <v>FALSE</v>
      </c>
      <c r="G136" s="14">
        <v>5159.0189128</v>
      </c>
      <c r="I136" t="str">
        <f>vlookup(A136,'general info'!A$3:G$2000,7,0)</f>
        <v>Sy1                  </v>
      </c>
    </row>
    <row r="137">
      <c r="A137" s="3">
        <v>513.0</v>
      </c>
      <c r="B137" s="3" t="s">
        <v>1304</v>
      </c>
      <c r="C137" s="3" t="s">
        <v>1305</v>
      </c>
      <c r="E137" t="str">
        <f>vlookup(A137,'Hb complex'!A$2:AC$2000,27,0)</f>
        <v>Yes</v>
      </c>
      <c r="G137" s="14">
        <v>1910.91915332</v>
      </c>
      <c r="I137" t="str">
        <f>vlookup(A137,'general info'!A$3:G$2000,7,0)</f>
        <v>Sy2                  </v>
      </c>
    </row>
    <row r="138">
      <c r="A138" s="3">
        <v>518.0</v>
      </c>
      <c r="B138" s="3" t="s">
        <v>93</v>
      </c>
      <c r="C138" s="3" t="s">
        <v>95</v>
      </c>
      <c r="E138" t="str">
        <f>vlookup(A138,'Hb complex'!A$2:AC$2000,27,0)</f>
        <v>FALSE</v>
      </c>
      <c r="G138" s="14">
        <v>2851.57527364</v>
      </c>
      <c r="I138" t="str">
        <f>vlookup(A138,'general info'!A$3:G$2000,7,0)</f>
        <v>Sy2                  </v>
      </c>
    </row>
    <row r="139">
      <c r="A139" s="3">
        <v>519.0</v>
      </c>
      <c r="B139" s="3" t="s">
        <v>842</v>
      </c>
      <c r="C139" s="3" t="s">
        <v>843</v>
      </c>
      <c r="E139" t="str">
        <f>vlookup(A139,'Hb complex'!A$2:AC$2000,27,0)</f>
        <v>FALSE</v>
      </c>
      <c r="G139" s="14">
        <v>3605.44673052</v>
      </c>
      <c r="I139" t="str">
        <f>vlookup(A139,'general info'!A$3:G$2000,7,0)</f>
        <v>Sy2                  </v>
      </c>
    </row>
    <row r="140">
      <c r="A140" s="3">
        <v>524.0</v>
      </c>
      <c r="B140" s="3" t="s">
        <v>853</v>
      </c>
      <c r="C140" s="3" t="s">
        <v>854</v>
      </c>
      <c r="E140" t="str">
        <f>vlookup(A140,'Hb complex'!A$2:AC$2000,27,0)</f>
        <v>FALSE</v>
      </c>
      <c r="G140" s="14">
        <v>5007.16894833</v>
      </c>
      <c r="I140" t="str">
        <f>vlookup(A140,'general info'!A$3:G$2000,7,0)</f>
        <v>Sy1.9                </v>
      </c>
    </row>
    <row r="141">
      <c r="A141" s="3">
        <v>525.0</v>
      </c>
      <c r="B141" s="3" t="s">
        <v>858</v>
      </c>
      <c r="C141" s="3" t="s">
        <v>859</v>
      </c>
      <c r="E141" t="str">
        <f>vlookup(A141,'Hb complex'!A$2:AC$2000,27,0)</f>
        <v>Yes</v>
      </c>
      <c r="G141" s="14">
        <v>4765.84144524</v>
      </c>
      <c r="I141" t="str">
        <f>vlookup(A141,'general info'!A$3:G$2000,7,0)</f>
        <v>Sy1                  </v>
      </c>
    </row>
    <row r="142">
      <c r="A142" s="3">
        <v>529.0</v>
      </c>
      <c r="B142" s="3" t="s">
        <v>862</v>
      </c>
      <c r="C142" s="3" t="s">
        <v>863</v>
      </c>
      <c r="E142" t="str">
        <f>vlookup(A142,'Hb complex'!A$2:AC$2000,27,0)</f>
        <v>FALSE</v>
      </c>
      <c r="G142" s="14">
        <v>9103.03451047</v>
      </c>
      <c r="I142" t="str">
        <f>vlookup(A142,'general info'!A$3:G$2000,7,0)</f>
        <v>QSO/BLAGN            </v>
      </c>
    </row>
    <row r="143">
      <c r="A143" s="3">
        <v>530.0</v>
      </c>
      <c r="B143" s="3" t="s">
        <v>864</v>
      </c>
      <c r="C143" s="3" t="s">
        <v>865</v>
      </c>
      <c r="E143" t="str">
        <f>vlookup(A143,'Hb complex'!A$2:AC$2000,27,0)</f>
        <v>Yes</v>
      </c>
      <c r="G143" s="14">
        <v>4301.43528959</v>
      </c>
      <c r="I143" t="str">
        <f>vlookup(A143,'general info'!A$3:G$2000,7,0)</f>
        <v>Sy1.5                </v>
      </c>
    </row>
    <row r="144">
      <c r="A144" s="3">
        <v>531.0</v>
      </c>
      <c r="B144" s="3" t="s">
        <v>2270</v>
      </c>
      <c r="C144" s="3" t="s">
        <v>2271</v>
      </c>
      <c r="E144" t="str">
        <f>vlookup(A144,'Hb complex'!A$2:AC$2000,27,0)</f>
        <v>FALSE</v>
      </c>
      <c r="G144" s="14">
        <v>3777.35816845</v>
      </c>
      <c r="I144" t="str">
        <f>vlookup(A144,'general info'!A$3:G$2000,7,0)</f>
        <v>Sy1                  </v>
      </c>
    </row>
    <row r="145">
      <c r="A145" s="3">
        <v>532.0</v>
      </c>
      <c r="B145" s="3" t="s">
        <v>866</v>
      </c>
      <c r="C145" s="3" t="s">
        <v>867</v>
      </c>
      <c r="E145" t="str">
        <f>vlookup(A145,'Hb complex'!A$2:AC$2000,27,0)</f>
        <v>FALSE</v>
      </c>
      <c r="G145" s="14">
        <v>3151.74331137</v>
      </c>
      <c r="I145" t="str">
        <f>vlookup(A145,'general info'!A$3:G$2000,7,0)</f>
        <v>Sy1.5                </v>
      </c>
    </row>
    <row r="146">
      <c r="A146" s="3">
        <v>537.0</v>
      </c>
      <c r="B146" s="3" t="s">
        <v>870</v>
      </c>
      <c r="C146" s="3" t="s">
        <v>872</v>
      </c>
      <c r="E146" t="str">
        <f>vlookup(A146,'Hb complex'!A$2:AC$2000,27,0)</f>
        <v>FALSE</v>
      </c>
      <c r="G146" s="14">
        <v>8815.63059495</v>
      </c>
      <c r="I146" t="str">
        <f>vlookup(A146,'general info'!A$3:G$2000,7,0)</f>
        <v>Sy1                  </v>
      </c>
    </row>
    <row r="147">
      <c r="A147" s="3">
        <v>538.0</v>
      </c>
      <c r="B147" s="3" t="s">
        <v>2278</v>
      </c>
      <c r="C147" s="3" t="s">
        <v>2279</v>
      </c>
      <c r="E147" t="str">
        <f>vlookup(A147,'Hb complex'!A$2:AC$2000,27,0)</f>
        <v>FALSE</v>
      </c>
      <c r="G147" s="14">
        <v>3076.27964914</v>
      </c>
      <c r="I147" t="str">
        <f>vlookup(A147,'general info'!A$3:G$2000,7,0)</f>
        <v>Sy1                  </v>
      </c>
    </row>
    <row r="148">
      <c r="A148" s="3">
        <v>542.0</v>
      </c>
      <c r="B148" s="3" t="s">
        <v>874</v>
      </c>
      <c r="C148" s="3" t="s">
        <v>875</v>
      </c>
      <c r="E148" t="str">
        <f>vlookup(A148,'Hb complex'!A$2:AC$2000,27,0)</f>
        <v>FALSE</v>
      </c>
      <c r="G148" s="14">
        <v>3746.30189957</v>
      </c>
      <c r="I148" t="str">
        <f>vlookup(A148,'general info'!A$3:G$2000,7,0)</f>
        <v>Sy1                  </v>
      </c>
    </row>
    <row r="149">
      <c r="A149" s="3">
        <v>548.0</v>
      </c>
      <c r="B149" s="3" t="s">
        <v>878</v>
      </c>
      <c r="C149" s="3" t="s">
        <v>879</v>
      </c>
      <c r="E149" t="str">
        <f>vlookup(A149,'Hb complex'!A$2:AC$2000,27,0)</f>
        <v>Yes</v>
      </c>
      <c r="G149" s="14">
        <v>1535.9899496</v>
      </c>
      <c r="I149" t="str">
        <f>vlookup(A149,'general info'!A$3:G$2000,7,0)</f>
        <v>XBONG                </v>
      </c>
    </row>
    <row r="150">
      <c r="A150" s="3">
        <v>549.0</v>
      </c>
      <c r="B150" s="3" t="s">
        <v>880</v>
      </c>
      <c r="C150" s="3" t="s">
        <v>881</v>
      </c>
      <c r="E150" t="str">
        <f>vlookup(A150,'Hb complex'!A$2:AC$2000,27,0)</f>
        <v>FALSE</v>
      </c>
      <c r="G150" s="14">
        <v>5127.67910863</v>
      </c>
      <c r="I150" t="str">
        <f>vlookup(A150,'general info'!A$3:G$2000,7,0)</f>
        <v>Sy1                  </v>
      </c>
    </row>
    <row r="151">
      <c r="A151" s="3">
        <v>552.0</v>
      </c>
      <c r="B151" s="3" t="s">
        <v>886</v>
      </c>
      <c r="C151" s="3" t="s">
        <v>887</v>
      </c>
      <c r="E151" t="str">
        <f>vlookup(A151,'Hb complex'!A$2:AC$2000,27,0)</f>
        <v>FALSE</v>
      </c>
      <c r="G151" s="14">
        <v>4953.97070442</v>
      </c>
      <c r="I151" t="str">
        <f>vlookup(A151,'general info'!A$3:G$2000,7,0)</f>
        <v>Sy1                  </v>
      </c>
    </row>
    <row r="152">
      <c r="A152" s="3">
        <v>556.0</v>
      </c>
      <c r="B152" s="3" t="s">
        <v>893</v>
      </c>
      <c r="C152" s="3" t="s">
        <v>894</v>
      </c>
      <c r="E152" t="str">
        <f>vlookup(A152,'Hb complex'!A$2:AC$2000,27,0)</f>
        <v>FALSE</v>
      </c>
      <c r="G152" s="14">
        <v>9194.70583365</v>
      </c>
      <c r="I152" t="str">
        <f>vlookup(A152,'general info'!A$3:G$2000,7,0)</f>
        <v>Sy1.5                </v>
      </c>
    </row>
    <row r="153">
      <c r="A153" s="3">
        <v>557.0</v>
      </c>
      <c r="B153" s="3" t="s">
        <v>895</v>
      </c>
      <c r="C153" s="3" t="s">
        <v>896</v>
      </c>
      <c r="E153" t="str">
        <f>vlookup(A153,'Hb complex'!A$2:AC$2000,27,0)</f>
        <v>FALSE</v>
      </c>
      <c r="G153" s="14">
        <v>4552.61307103</v>
      </c>
      <c r="I153" t="str">
        <f>vlookup(A153,'general info'!A$3:G$2000,7,0)</f>
        <v>Sy                   </v>
      </c>
    </row>
    <row r="154">
      <c r="A154" s="3">
        <v>558.0</v>
      </c>
      <c r="B154" s="3" t="s">
        <v>42</v>
      </c>
      <c r="C154" s="3" t="s">
        <v>43</v>
      </c>
      <c r="E154" t="str">
        <f>vlookup(A154,'Hb complex'!A$2:AC$2000,27,0)</f>
        <v>FALSE</v>
      </c>
      <c r="G154" s="14">
        <v>2849.60164854</v>
      </c>
      <c r="I154" t="str">
        <f>vlookup(A154,'general info'!A$3:G$2000,7,0)</f>
        <v>Sy1                  </v>
      </c>
    </row>
    <row r="155">
      <c r="A155" s="3">
        <v>560.0</v>
      </c>
      <c r="B155" s="3" t="s">
        <v>2948</v>
      </c>
      <c r="C155" s="3" t="s">
        <v>2623</v>
      </c>
      <c r="E155" t="str">
        <f>vlookup(A155,'Hb complex'!A$2:AC$2000,27,0)</f>
        <v>FALSE</v>
      </c>
      <c r="G155" s="14">
        <v>4772.0519933</v>
      </c>
      <c r="I155" t="str">
        <f>vlookup(A155,'general info'!A$3:G$2000,7,0)</f>
        <v>Sy1.8                </v>
      </c>
    </row>
    <row r="156">
      <c r="A156" s="3">
        <v>561.0</v>
      </c>
      <c r="B156" s="3" t="s">
        <v>898</v>
      </c>
      <c r="C156" s="3" t="s">
        <v>899</v>
      </c>
      <c r="E156" t="str">
        <f>vlookup(A156,'Hb complex'!A$2:AC$2000,27,0)</f>
        <v>FALSE</v>
      </c>
      <c r="G156" s="14">
        <v>2915.97607019</v>
      </c>
      <c r="I156" t="str">
        <f>vlookup(A156,'general info'!A$3:G$2000,7,0)</f>
        <v>Sy1                  </v>
      </c>
    </row>
    <row r="157">
      <c r="A157" s="3">
        <v>565.0</v>
      </c>
      <c r="B157" s="3" t="s">
        <v>901</v>
      </c>
      <c r="C157" s="3" t="s">
        <v>902</v>
      </c>
      <c r="E157" t="str">
        <f>vlookup(A157,'Hb complex'!A$2:AC$2000,27,0)</f>
        <v>FALSE</v>
      </c>
      <c r="G157" s="14">
        <v>7009.31303411</v>
      </c>
      <c r="I157" t="str">
        <f>vlookup(A157,'general info'!A$3:G$2000,7,0)</f>
        <v>Sy1                  </v>
      </c>
    </row>
    <row r="158">
      <c r="A158" s="3">
        <v>566.0</v>
      </c>
      <c r="B158" s="3" t="s">
        <v>2997</v>
      </c>
      <c r="C158" s="3" t="s">
        <v>2997</v>
      </c>
      <c r="E158" t="str">
        <f>vlookup(A158,'Hb complex'!A$2:AC$2000,27,0)</f>
        <v>FALSE</v>
      </c>
      <c r="G158" s="14">
        <v>1257.88018786</v>
      </c>
      <c r="I158" t="str">
        <f>vlookup(A158,'general info'!A$3:G$2000,7,0)</f>
        <v>Sy1.2                </v>
      </c>
    </row>
    <row r="159">
      <c r="A159" s="3">
        <v>567.0</v>
      </c>
      <c r="B159" s="3" t="s">
        <v>905</v>
      </c>
      <c r="C159" s="3" t="s">
        <v>906</v>
      </c>
      <c r="E159" t="str">
        <f>vlookup(A159,'Hb complex'!A$2:AC$2000,27,0)</f>
        <v>FALSE</v>
      </c>
      <c r="G159" s="14">
        <v>2085.82655453</v>
      </c>
      <c r="I159" t="str">
        <f>vlookup(A159,'general info'!A$3:G$2000,7,0)</f>
        <v>Sy1                  </v>
      </c>
    </row>
    <row r="160">
      <c r="A160" s="3">
        <v>572.0</v>
      </c>
      <c r="B160" s="3" t="s">
        <v>908</v>
      </c>
      <c r="C160" s="3" t="s">
        <v>909</v>
      </c>
      <c r="E160" t="str">
        <f>vlookup(A160,'Hb complex'!A$2:AC$2000,27,0)</f>
        <v>FALSE</v>
      </c>
      <c r="G160" s="14">
        <v>6823.77861539</v>
      </c>
      <c r="I160" t="str">
        <f>vlookup(A160,'general info'!A$3:G$2000,7,0)</f>
        <v>Sy1.5                </v>
      </c>
    </row>
    <row r="161">
      <c r="A161" s="3">
        <v>575.0</v>
      </c>
      <c r="B161" s="3" t="s">
        <v>910</v>
      </c>
      <c r="C161" s="3" t="s">
        <v>911</v>
      </c>
      <c r="E161" t="str">
        <f>vlookup(A161,'Hb complex'!A$2:AC$2000,27,0)</f>
        <v>FALSE</v>
      </c>
      <c r="G161" s="14">
        <v>6849.88607127</v>
      </c>
      <c r="I161" t="str">
        <f>vlookup(A161,'general info'!A$3:G$2000,7,0)</f>
        <v>BL AGN               </v>
      </c>
    </row>
    <row r="162">
      <c r="A162" s="3">
        <v>578.0</v>
      </c>
      <c r="B162" s="3" t="s">
        <v>335</v>
      </c>
      <c r="C162" s="3" t="s">
        <v>336</v>
      </c>
      <c r="E162" t="str">
        <f>vlookup(A162,'Hb complex'!A$2:AC$2000,27,0)</f>
        <v>Yes</v>
      </c>
      <c r="G162" s="14">
        <v>4257.88284398</v>
      </c>
      <c r="I162" t="str">
        <f>vlookup(A162,'general info'!A$3:G$2000,7,0)</f>
        <v>Quasar FS            </v>
      </c>
    </row>
    <row r="163">
      <c r="A163" s="3">
        <v>579.0</v>
      </c>
      <c r="B163" s="3" t="s">
        <v>916</v>
      </c>
      <c r="C163" s="3" t="s">
        <v>917</v>
      </c>
      <c r="E163" t="str">
        <f>vlookup(A163,'Hb complex'!A$2:AC$2000,27,0)</f>
        <v>Yes</v>
      </c>
      <c r="G163" s="14">
        <v>3529.94020478</v>
      </c>
      <c r="I163" t="str">
        <f>vlookup(A163,'general info'!A$3:G$2000,7,0)</f>
        <v>Sy1 LINER            </v>
      </c>
    </row>
    <row r="164">
      <c r="A164" s="3">
        <v>580.0</v>
      </c>
      <c r="B164" s="3" t="s">
        <v>918</v>
      </c>
      <c r="C164" s="3" t="s">
        <v>919</v>
      </c>
      <c r="E164" t="str">
        <f>vlookup(A164,'Hb complex'!A$2:AC$2000,27,0)</f>
        <v>FALSE</v>
      </c>
      <c r="G164" s="14">
        <v>3305.18273951</v>
      </c>
      <c r="I164" t="str">
        <f>vlookup(A164,'general info'!A$3:G$2000,7,0)</f>
        <v>Sy2                  </v>
      </c>
    </row>
    <row r="165">
      <c r="A165" s="3">
        <v>583.0</v>
      </c>
      <c r="B165" s="3" t="s">
        <v>922</v>
      </c>
      <c r="C165" s="3" t="s">
        <v>923</v>
      </c>
      <c r="E165" t="str">
        <f>vlookup(A165,'Hb complex'!A$2:AC$2000,27,0)</f>
        <v>FALSE</v>
      </c>
      <c r="G165" s="14">
        <v>2728.46154824</v>
      </c>
      <c r="I165" t="str">
        <f>vlookup(A165,'general info'!A$3:G$2000,7,0)</f>
        <v>Sy1                  </v>
      </c>
    </row>
    <row r="166">
      <c r="A166" s="3">
        <v>585.0</v>
      </c>
      <c r="B166" s="3" t="s">
        <v>926</v>
      </c>
      <c r="C166" s="3" t="s">
        <v>927</v>
      </c>
      <c r="E166" t="str">
        <f>vlookup(A166,'Hb complex'!A$2:AC$2000,27,0)</f>
        <v>FALSE</v>
      </c>
      <c r="G166" s="14">
        <v>1678.9287033</v>
      </c>
      <c r="I166" t="str">
        <f>vlookup(A166,'general info'!A$3:G$2000,7,0)</f>
        <v>Sy1.5                </v>
      </c>
    </row>
    <row r="167">
      <c r="A167" s="3">
        <v>586.0</v>
      </c>
      <c r="B167" s="3" t="s">
        <v>928</v>
      </c>
      <c r="C167" s="3" t="s">
        <v>929</v>
      </c>
      <c r="E167" t="str">
        <f>vlookup(A167,'Hb complex'!A$2:AC$2000,27,0)</f>
        <v>FALSE</v>
      </c>
      <c r="G167" s="14">
        <v>2743.01636644</v>
      </c>
      <c r="I167" t="str">
        <f>vlookup(A167,'general info'!A$3:G$2000,7,0)</f>
        <v>Sy2                  </v>
      </c>
    </row>
    <row r="168">
      <c r="A168" s="3">
        <v>587.0</v>
      </c>
      <c r="B168" s="3" t="s">
        <v>930</v>
      </c>
      <c r="C168" s="3" t="s">
        <v>931</v>
      </c>
      <c r="E168" t="str">
        <f>vlookup(A168,'Hb complex'!A$2:AC$2000,27,0)</f>
        <v>FALSE</v>
      </c>
      <c r="G168" s="14">
        <v>11600.4720829</v>
      </c>
      <c r="I168" t="str">
        <f>vlookup(A168,'general info'!A$3:G$2000,7,0)</f>
        <v>Sy1.2                </v>
      </c>
    </row>
    <row r="169">
      <c r="A169" s="3">
        <v>588.0</v>
      </c>
      <c r="B169" s="3" t="s">
        <v>935</v>
      </c>
      <c r="C169" s="3" t="s">
        <v>936</v>
      </c>
      <c r="E169" t="str">
        <f>vlookup(A169,'Hb complex'!A$2:AC$2000,27,0)</f>
        <v>FALSE</v>
      </c>
      <c r="G169" s="14">
        <v>4942.69413732</v>
      </c>
      <c r="I169" t="str">
        <f>vlookup(A169,'general info'!A$3:G$2000,7,0)</f>
        <v>Sy1.9                </v>
      </c>
    </row>
    <row r="170">
      <c r="A170" s="3">
        <v>589.0</v>
      </c>
      <c r="B170" s="3" t="s">
        <v>937</v>
      </c>
      <c r="C170" s="3" t="s">
        <v>938</v>
      </c>
      <c r="E170" t="str">
        <f>vlookup(A170,'Hb complex'!A$2:AC$2000,27,0)</f>
        <v>FALSE</v>
      </c>
      <c r="G170" s="14">
        <v>6265.74571957</v>
      </c>
      <c r="I170" t="str">
        <f>vlookup(A170,'general info'!A$3:G$2000,7,0)</f>
        <v>Sy1.8                </v>
      </c>
    </row>
    <row r="171">
      <c r="A171" s="3">
        <v>592.0</v>
      </c>
      <c r="B171" s="3" t="s">
        <v>943</v>
      </c>
      <c r="C171" s="3" t="s">
        <v>944</v>
      </c>
      <c r="E171" t="str">
        <f>vlookup(A171,'Hb complex'!A$2:AC$2000,27,0)</f>
        <v>FALSE</v>
      </c>
      <c r="G171" s="14">
        <v>2551.49309468</v>
      </c>
      <c r="I171" t="str">
        <f>vlookup(A171,'general info'!A$3:G$2000,7,0)</f>
        <v>Sy2                  </v>
      </c>
    </row>
    <row r="172">
      <c r="A172" s="3">
        <v>594.0</v>
      </c>
      <c r="B172" s="3" t="s">
        <v>2394</v>
      </c>
      <c r="C172" s="3" t="s">
        <v>2398</v>
      </c>
      <c r="E172" t="str">
        <f>vlookup(A172,'Hb complex'!A$2:AC$2000,27,0)</f>
        <v>FALSE</v>
      </c>
      <c r="G172" s="14">
        <v>6873.50348356</v>
      </c>
      <c r="I172" t="str">
        <f>vlookup(A172,'general info'!A$3:G$2000,7,0)</f>
        <v>Sy1.8                </v>
      </c>
    </row>
    <row r="173">
      <c r="A173" s="3">
        <v>595.0</v>
      </c>
      <c r="B173" s="3" t="s">
        <v>947</v>
      </c>
      <c r="C173" s="3" t="s">
        <v>948</v>
      </c>
      <c r="E173" t="str">
        <f>vlookup(A173,'Hb complex'!A$2:AC$2000,27,0)</f>
        <v>FALSE</v>
      </c>
      <c r="G173" s="14">
        <v>5512.08376971</v>
      </c>
      <c r="I173" t="str">
        <f>vlookup(A173,'general info'!A$3:G$2000,7,0)</f>
        <v>Sy1.5                </v>
      </c>
    </row>
    <row r="174">
      <c r="A174" s="3">
        <v>596.0</v>
      </c>
      <c r="B174" s="3" t="s">
        <v>950</v>
      </c>
      <c r="C174" s="3" t="s">
        <v>951</v>
      </c>
      <c r="E174" t="str">
        <f>vlookup(A174,'Hb complex'!A$2:AC$2000,27,0)</f>
        <v>FALSE</v>
      </c>
      <c r="G174" s="14">
        <v>6075.94827083</v>
      </c>
      <c r="I174" t="str">
        <f>vlookup(A174,'general info'!A$3:G$2000,7,0)</f>
        <v>Sy1                  </v>
      </c>
    </row>
    <row r="175">
      <c r="A175" s="3">
        <v>607.0</v>
      </c>
      <c r="B175" s="3" t="s">
        <v>960</v>
      </c>
      <c r="C175" s="3" t="s">
        <v>961</v>
      </c>
      <c r="E175" t="str">
        <f>vlookup(A175,'Hb complex'!A$2:AC$2000,27,0)</f>
        <v>Yes</v>
      </c>
      <c r="G175" s="14">
        <v>6399.13811083</v>
      </c>
      <c r="I175" t="str">
        <f>vlookup(A175,'general info'!A$3:G$2000,7,0)</f>
        <v>Sy1                  </v>
      </c>
    </row>
    <row r="176">
      <c r="A176" s="3">
        <v>608.0</v>
      </c>
      <c r="B176" s="3" t="s">
        <v>963</v>
      </c>
      <c r="C176" s="3" t="s">
        <v>965</v>
      </c>
      <c r="E176" t="str">
        <f>vlookup(A176,'Hb complex'!A$2:AC$2000,27,0)</f>
        <v>FALSE</v>
      </c>
      <c r="G176" s="14">
        <v>1822.63051867</v>
      </c>
      <c r="I176" t="str">
        <f>vlookup(A176,'general info'!A$3:G$2000,7,0)</f>
        <v>Sy1.5                </v>
      </c>
    </row>
    <row r="177">
      <c r="A177" s="3">
        <v>609.0</v>
      </c>
      <c r="B177" s="3" t="s">
        <v>971</v>
      </c>
      <c r="C177" s="3" t="s">
        <v>2689</v>
      </c>
      <c r="E177" t="str">
        <f>vlookup(A177,'Hb complex'!A$2:AC$2000,27,0)</f>
        <v>FALSE</v>
      </c>
      <c r="G177" s="14">
        <v>1278.98934572</v>
      </c>
      <c r="H177" s="3"/>
      <c r="I177" t="str">
        <f>vlookup(A177,'general info'!A$3:G$2000,7,0)</f>
        <v>Sy1.9 LINER          </v>
      </c>
    </row>
    <row r="178">
      <c r="A178" s="3">
        <v>611.0</v>
      </c>
      <c r="B178" s="3" t="s">
        <v>975</v>
      </c>
      <c r="C178" s="3" t="s">
        <v>976</v>
      </c>
      <c r="E178" t="str">
        <f>vlookup(A178,'Hb complex'!A$2:AC$2000,27,0)</f>
        <v>Yes</v>
      </c>
      <c r="G178" s="14">
        <v>4483.57077656</v>
      </c>
      <c r="I178" t="str">
        <f>vlookup(A178,'general info'!A$3:G$2000,7,0)</f>
        <v>BL Lac               </v>
      </c>
    </row>
    <row r="179">
      <c r="A179" s="3">
        <v>613.0</v>
      </c>
      <c r="B179" s="3" t="s">
        <v>978</v>
      </c>
      <c r="C179" s="3" t="s">
        <v>979</v>
      </c>
      <c r="E179" t="str">
        <f>vlookup(A179,'Hb complex'!A$2:AC$2000,27,0)</f>
        <v>FALSE</v>
      </c>
      <c r="G179" s="14">
        <v>5178.47777781</v>
      </c>
      <c r="I179" t="str">
        <f>vlookup(A179,'general info'!A$3:G$2000,7,0)</f>
        <v>Sy1                  </v>
      </c>
    </row>
    <row r="180">
      <c r="A180" s="3">
        <v>616.0</v>
      </c>
      <c r="B180" s="3" t="s">
        <v>1208</v>
      </c>
      <c r="C180" s="3" t="s">
        <v>1209</v>
      </c>
      <c r="E180" t="str">
        <f>vlookup(A180,'Hb complex'!A$2:AC$2000,27,0)</f>
        <v>FALSE</v>
      </c>
      <c r="G180" s="14">
        <v>1479.68952653</v>
      </c>
      <c r="I180" t="str">
        <f>vlookup(A180,'general info'!A$3:G$2000,7,0)</f>
        <v>Sy1.9                </v>
      </c>
    </row>
    <row r="181">
      <c r="A181" s="3">
        <v>622.0</v>
      </c>
      <c r="B181" s="3" t="s">
        <v>2438</v>
      </c>
      <c r="C181" s="3" t="s">
        <v>2439</v>
      </c>
      <c r="E181" t="str">
        <f>vlookup(A181,'Hb complex'!A$2:AC$2000,27,0)</f>
        <v>FALSE</v>
      </c>
      <c r="G181" s="14">
        <v>2948.51393273</v>
      </c>
      <c r="I181" t="str">
        <f>vlookup(A181,'general info'!A$3:G$2000,7,0)</f>
        <v>Sy1                  </v>
      </c>
    </row>
    <row r="182">
      <c r="A182" s="3">
        <v>623.0</v>
      </c>
      <c r="B182" s="3" t="s">
        <v>1040</v>
      </c>
      <c r="C182" s="3" t="s">
        <v>1043</v>
      </c>
      <c r="E182" t="str">
        <f>vlookup(A182,'Hb complex'!A$2:AC$2000,27,0)</f>
        <v>FALSE</v>
      </c>
      <c r="G182" s="14">
        <v>4635.15345215</v>
      </c>
      <c r="I182" t="str">
        <f>vlookup(A182,'general info'!A$3:G$2000,7,0)</f>
        <v>Sy1                  </v>
      </c>
    </row>
    <row r="183">
      <c r="A183" s="3">
        <v>626.0</v>
      </c>
      <c r="B183" s="3" t="s">
        <v>1056</v>
      </c>
      <c r="C183" s="3" t="s">
        <v>1057</v>
      </c>
      <c r="E183" t="str">
        <f>vlookup(A183,'Hb complex'!A$2:AC$2000,27,0)</f>
        <v>FALSE</v>
      </c>
      <c r="G183" s="14">
        <v>1926.17635944</v>
      </c>
      <c r="I183" t="str">
        <f>vlookup(A183,'general info'!A$3:G$2000,7,0)</f>
        <v>Sy2                  </v>
      </c>
    </row>
    <row r="184">
      <c r="A184" s="3">
        <v>631.0</v>
      </c>
      <c r="B184" s="3" t="s">
        <v>1069</v>
      </c>
      <c r="C184" s="3" t="s">
        <v>1070</v>
      </c>
      <c r="E184" t="str">
        <f>vlookup(A184,'Hb complex'!A$2:AC$2000,27,0)</f>
        <v>FALSE</v>
      </c>
      <c r="G184" s="14">
        <v>3440.36030703</v>
      </c>
      <c r="I184" t="str">
        <f>vlookup(A184,'general info'!A$3:G$2000,7,0)</f>
        <v>Sy1                  </v>
      </c>
    </row>
    <row r="185">
      <c r="A185" s="3">
        <v>633.0</v>
      </c>
      <c r="B185" s="3" t="s">
        <v>1080</v>
      </c>
      <c r="C185" s="3" t="s">
        <v>1083</v>
      </c>
      <c r="E185" t="str">
        <f>vlookup(A185,'Hb complex'!A$2:AC$2000,27,0)</f>
        <v>FALSE</v>
      </c>
      <c r="G185" s="14">
        <v>4674.71398349</v>
      </c>
      <c r="I185" t="str">
        <f>vlookup(A185,'general info'!A$3:G$2000,7,0)</f>
        <v>Sy1                  </v>
      </c>
    </row>
    <row r="186">
      <c r="A186" s="3">
        <v>634.0</v>
      </c>
      <c r="B186" s="3" t="s">
        <v>2881</v>
      </c>
      <c r="C186" s="3" t="s">
        <v>2698</v>
      </c>
      <c r="E186" t="str">
        <f>vlookup(A186,'Hb complex'!A$2:AC$2000,27,0)</f>
        <v>Yes</v>
      </c>
      <c r="G186" s="14">
        <v>5368.20565892</v>
      </c>
      <c r="I186" t="str">
        <f>vlookup(A186,'general info'!A$3:G$2000,7,0)</f>
        <v>Sy1.5                </v>
      </c>
    </row>
    <row r="187">
      <c r="A187" s="3">
        <v>635.0</v>
      </c>
      <c r="B187" s="3" t="s">
        <v>1084</v>
      </c>
      <c r="C187" s="3" t="s">
        <v>1085</v>
      </c>
      <c r="E187" t="str">
        <f>vlookup(A187,'Hb complex'!A$2:AC$2000,27,0)</f>
        <v>FALSE</v>
      </c>
      <c r="G187" s="14">
        <v>2489.20921999</v>
      </c>
      <c r="I187" t="str">
        <f>vlookup(A187,'general info'!A$3:G$2000,7,0)</f>
        <v>Sy2                  </v>
      </c>
    </row>
    <row r="188">
      <c r="A188" s="3">
        <v>641.0</v>
      </c>
      <c r="B188" s="3" t="s">
        <v>438</v>
      </c>
      <c r="C188" s="3" t="s">
        <v>441</v>
      </c>
      <c r="E188" t="str">
        <f>vlookup(A188,'Hb complex'!A$2:AC$2000,27,0)</f>
        <v>FALSE</v>
      </c>
      <c r="G188" s="14">
        <v>2078.21459054</v>
      </c>
      <c r="I188" t="str">
        <f>vlookup(A188,'general info'!A$3:G$2000,7,0)</f>
        <v>Sy1/NL               </v>
      </c>
    </row>
    <row r="189">
      <c r="A189" s="3">
        <v>644.0</v>
      </c>
      <c r="B189" s="3" t="s">
        <v>2862</v>
      </c>
      <c r="C189" s="3" t="s">
        <v>2702</v>
      </c>
      <c r="E189" t="str">
        <f>vlookup(A189,'Hb complex'!A$2:AC$2000,27,0)</f>
        <v>Yes</v>
      </c>
      <c r="G189" s="14">
        <v>7194.76604645</v>
      </c>
      <c r="I189" t="str">
        <f>vlookup(A189,'general info'!A$3:G$2000,7,0)</f>
        <v>Sy1.9                </v>
      </c>
    </row>
    <row r="190">
      <c r="A190" s="3">
        <v>648.0</v>
      </c>
      <c r="B190" s="3" t="s">
        <v>1257</v>
      </c>
      <c r="C190" s="3" t="s">
        <v>1258</v>
      </c>
      <c r="E190" t="str">
        <f>vlookup(A190,'Hb complex'!A$2:AC$2000,27,0)</f>
        <v>FALSE</v>
      </c>
      <c r="G190" s="14">
        <v>2547.40560464</v>
      </c>
      <c r="I190" t="str">
        <f>vlookup(A190,'general info'!A$3:G$2000,7,0)</f>
        <v>Sy1Sy2               </v>
      </c>
    </row>
    <row r="191">
      <c r="A191" s="3">
        <v>651.0</v>
      </c>
      <c r="B191" s="3" t="s">
        <v>1261</v>
      </c>
      <c r="C191" s="3" t="s">
        <v>1262</v>
      </c>
      <c r="E191" t="str">
        <f>vlookup(A191,'Hb complex'!A$2:AC$2000,27,0)</f>
        <v>FALSE</v>
      </c>
      <c r="G191" s="14">
        <v>4442.61720426</v>
      </c>
      <c r="I191" t="str">
        <f>vlookup(A191,'general info'!A$3:G$2000,7,0)</f>
        <v>Sy1.5                </v>
      </c>
    </row>
    <row r="192">
      <c r="A192" s="3">
        <v>652.0</v>
      </c>
      <c r="B192" s="3" t="s">
        <v>2846</v>
      </c>
      <c r="C192" s="3" t="s">
        <v>3185</v>
      </c>
      <c r="E192" t="str">
        <f>vlookup(A192,'Hb complex'!A$2:AC$2000,27,0)</f>
        <v>FALSE</v>
      </c>
      <c r="G192" s="14">
        <v>3624.87460187</v>
      </c>
      <c r="I192" t="str">
        <f>vlookup(A192,'general info'!A$3:G$2000,7,0)</f>
        <v>Sy1                  </v>
      </c>
    </row>
    <row r="193">
      <c r="A193" s="3">
        <v>653.0</v>
      </c>
      <c r="B193" s="3" t="s">
        <v>1273</v>
      </c>
      <c r="C193" s="3" t="s">
        <v>1274</v>
      </c>
      <c r="E193" t="str">
        <f>vlookup(A193,'Hb complex'!A$2:AC$2000,27,0)</f>
        <v>FALSE</v>
      </c>
      <c r="G193" s="14">
        <v>1959.78930222</v>
      </c>
      <c r="I193" t="str">
        <f>vlookup(A193,'general info'!A$3:G$2000,7,0)</f>
        <v>Sy2                  </v>
      </c>
    </row>
    <row r="194">
      <c r="A194" s="3">
        <v>657.0</v>
      </c>
      <c r="B194" s="3" t="s">
        <v>2838</v>
      </c>
      <c r="C194" s="3" t="s">
        <v>2723</v>
      </c>
      <c r="E194" t="str">
        <f>vlookup(A194,'Hb complex'!A$2:AC$2000,27,0)</f>
        <v>FALSE</v>
      </c>
      <c r="G194" s="14">
        <v>3811.42470198</v>
      </c>
      <c r="I194" t="str">
        <f>vlookup(A194,'general info'!A$3:G$2000,7,0)</f>
        <v>Sy1.2                </v>
      </c>
    </row>
    <row r="195">
      <c r="A195" s="3">
        <v>662.0</v>
      </c>
      <c r="B195" s="3" t="s">
        <v>1457</v>
      </c>
      <c r="C195" s="3" t="s">
        <v>1458</v>
      </c>
      <c r="E195" t="str">
        <f>vlookup(A195,'Hb complex'!A$2:AC$2000,27,0)</f>
        <v>FALSE</v>
      </c>
      <c r="G195" s="14">
        <v>1835.88772908</v>
      </c>
      <c r="I195" t="str">
        <f>vlookup(A195,'general info'!A$3:G$2000,7,0)</f>
        <v>Sy2                  </v>
      </c>
    </row>
    <row r="196">
      <c r="A196" s="3">
        <v>663.0</v>
      </c>
      <c r="B196" s="3" t="s">
        <v>1464</v>
      </c>
      <c r="C196" s="3" t="s">
        <v>1465</v>
      </c>
      <c r="E196" t="str">
        <f>vlookup(A196,'Hb complex'!A$2:AC$2000,27,0)</f>
        <v>FALSE</v>
      </c>
      <c r="G196" s="14">
        <v>3044.27081062</v>
      </c>
      <c r="I196" t="str">
        <f>vlookup(A196,'general info'!A$3:G$2000,7,0)</f>
        <v>Sy1                  </v>
      </c>
    </row>
    <row r="197">
      <c r="A197" s="3">
        <v>664.0</v>
      </c>
      <c r="B197" s="3" t="s">
        <v>1468</v>
      </c>
      <c r="C197" s="3" t="s">
        <v>1469</v>
      </c>
      <c r="E197" t="str">
        <f>vlookup(A197,'Hb complex'!A$2:AC$2000,27,0)</f>
        <v>FALSE</v>
      </c>
      <c r="G197" s="14">
        <v>4918.25717349</v>
      </c>
      <c r="I197" t="str">
        <f>vlookup(A197,'general info'!A$3:G$2000,7,0)</f>
        <v>Sy1.5                </v>
      </c>
    </row>
    <row r="198">
      <c r="A198" s="3">
        <v>665.0</v>
      </c>
      <c r="B198" s="3" t="s">
        <v>1472</v>
      </c>
      <c r="C198" s="3" t="s">
        <v>1473</v>
      </c>
      <c r="E198" t="str">
        <f>vlookup(A198,'Hb complex'!A$2:AC$2000,27,0)</f>
        <v>FALSE</v>
      </c>
      <c r="G198" s="14">
        <v>2995.05347057</v>
      </c>
      <c r="I198" t="str">
        <f>vlookup(A198,'general info'!A$3:G$2000,7,0)</f>
        <v>Sy1.9                </v>
      </c>
    </row>
    <row r="199">
      <c r="A199" s="3">
        <v>666.0</v>
      </c>
      <c r="B199" s="3" t="s">
        <v>1474</v>
      </c>
      <c r="C199" s="3" t="s">
        <v>1475</v>
      </c>
      <c r="E199" t="str">
        <f>vlookup(A199,'Hb complex'!A$2:AC$2000,27,0)</f>
        <v>FALSE</v>
      </c>
      <c r="G199" s="14">
        <v>2251.34636961</v>
      </c>
      <c r="I199" t="str">
        <f>vlookup(A199,'general info'!A$3:G$2000,7,0)</f>
        <v>Sy2                  </v>
      </c>
    </row>
    <row r="200">
      <c r="A200" s="3">
        <v>670.0</v>
      </c>
      <c r="B200" s="3" t="s">
        <v>2812</v>
      </c>
      <c r="C200" s="3" t="s">
        <v>2731</v>
      </c>
      <c r="E200" t="str">
        <f>vlookup(A200,'Hb complex'!A$2:AC$2000,27,0)</f>
        <v>FALSE</v>
      </c>
      <c r="G200" s="14">
        <v>2264.93486076</v>
      </c>
      <c r="I200" t="str">
        <f>vlookup(A200,'general info'!A$3:G$2000,7,0)</f>
        <v>Sy1.8                </v>
      </c>
    </row>
    <row r="201">
      <c r="A201" s="3">
        <v>674.0</v>
      </c>
      <c r="B201" s="3" t="s">
        <v>1477</v>
      </c>
      <c r="C201" s="3" t="s">
        <v>1754</v>
      </c>
      <c r="E201" t="str">
        <f>vlookup(A201,'Hb complex'!A$2:AC$2000,27,0)</f>
        <v>FALSE</v>
      </c>
      <c r="G201" s="14">
        <v>5022.78335254</v>
      </c>
      <c r="I201" t="str">
        <f>vlookup(A201,'general info'!A$3:G$2000,7,0)</f>
        <v>Sy1                  </v>
      </c>
    </row>
    <row r="202">
      <c r="A202" s="3">
        <v>678.0</v>
      </c>
      <c r="B202" s="3" t="s">
        <v>1759</v>
      </c>
      <c r="C202" s="3" t="s">
        <v>2032</v>
      </c>
      <c r="E202" t="str">
        <f>vlookup(A202,'Hb complex'!A$2:AC$2000,27,0)</f>
        <v>FALSE</v>
      </c>
      <c r="G202" s="14">
        <v>2759.9865437</v>
      </c>
      <c r="I202" t="str">
        <f>vlookup(A202,'general info'!A$3:G$2000,7,0)</f>
        <v>Sy2                  </v>
      </c>
    </row>
    <row r="203">
      <c r="A203" s="3">
        <v>679.0</v>
      </c>
      <c r="B203" s="3" t="s">
        <v>2051</v>
      </c>
      <c r="C203" s="3" t="s">
        <v>2052</v>
      </c>
      <c r="E203" t="str">
        <f>vlookup(A203,'Hb complex'!A$2:AC$2000,27,0)</f>
        <v>FALSE</v>
      </c>
      <c r="G203" s="14">
        <v>3043.96112636</v>
      </c>
      <c r="I203" t="str">
        <f>vlookup(A203,'general info'!A$3:G$2000,7,0)</f>
        <v>Sy2                  </v>
      </c>
    </row>
    <row r="204">
      <c r="A204" s="3">
        <v>680.0</v>
      </c>
      <c r="B204" s="3" t="s">
        <v>2806</v>
      </c>
      <c r="C204" s="3" t="s">
        <v>2735</v>
      </c>
      <c r="E204" t="str">
        <f>vlookup(A204,'Hb complex'!A$2:AC$2000,27,0)</f>
        <v>Yes</v>
      </c>
      <c r="G204" s="14">
        <v>1984.24180604</v>
      </c>
      <c r="I204" t="str">
        <f>vlookup(A204,'general info'!A$3:G$2000,7,0)</f>
        <v>Sy1.2                </v>
      </c>
    </row>
    <row r="205">
      <c r="A205" s="3">
        <v>684.0</v>
      </c>
      <c r="B205" s="3" t="s">
        <v>1707</v>
      </c>
      <c r="C205" s="3" t="s">
        <v>1708</v>
      </c>
      <c r="E205" t="str">
        <f>vlookup(A205,'Hb complex'!A$2:AC$2000,27,0)</f>
        <v>FALSE</v>
      </c>
      <c r="G205" s="14">
        <v>2316.51760228</v>
      </c>
      <c r="I205" t="str">
        <f>vlookup(A205,'general info'!A$3:G$2000,7,0)</f>
        <v>Sy2                  </v>
      </c>
    </row>
    <row r="206">
      <c r="A206" s="3">
        <v>685.0</v>
      </c>
      <c r="B206" s="3" t="s">
        <v>2062</v>
      </c>
      <c r="C206" s="3" t="s">
        <v>2064</v>
      </c>
      <c r="E206" t="str">
        <f>vlookup(A206,'Hb complex'!A$2:AC$2000,27,0)</f>
        <v>FALSE</v>
      </c>
      <c r="G206" s="14">
        <v>2672.17323028</v>
      </c>
      <c r="I206" t="str">
        <f>vlookup(A206,'general info'!A$3:G$2000,7,0)</f>
        <v>Sy2 Galaxy pair      </v>
      </c>
    </row>
    <row r="207">
      <c r="A207" s="3">
        <v>686.0</v>
      </c>
      <c r="B207" s="3" t="s">
        <v>2192</v>
      </c>
      <c r="C207" s="3" t="s">
        <v>2193</v>
      </c>
      <c r="E207" t="str">
        <f>vlookup(A207,'Hb complex'!A$2:AC$2000,27,0)</f>
        <v>FALSE</v>
      </c>
      <c r="G207" s="14">
        <v>4120.09407399</v>
      </c>
      <c r="I207" t="str">
        <f>vlookup(A207,'general info'!A$3:G$2000,7,0)</f>
        <v>Sy1.9                </v>
      </c>
    </row>
    <row r="208">
      <c r="A208" s="3">
        <v>688.0</v>
      </c>
      <c r="B208" s="3" t="s">
        <v>2197</v>
      </c>
      <c r="C208" s="3" t="s">
        <v>2199</v>
      </c>
      <c r="E208" t="str">
        <f>vlookup(A208,'Hb complex'!A$2:AC$2000,27,0)</f>
        <v>FALSE</v>
      </c>
      <c r="G208" s="14">
        <v>7653.35952669</v>
      </c>
      <c r="I208" t="str">
        <f>vlookup(A208,'general info'!A$3:G$2000,7,0)</f>
        <v>Sy2                  </v>
      </c>
    </row>
    <row r="209">
      <c r="A209" s="3">
        <v>689.0</v>
      </c>
      <c r="B209" s="3" t="s">
        <v>1905</v>
      </c>
      <c r="C209" s="3" t="s">
        <v>1907</v>
      </c>
      <c r="E209" t="str">
        <f>vlookup(A209,'Hb complex'!A$2:AC$2000,27,0)</f>
        <v>FALSE</v>
      </c>
      <c r="G209" s="14">
        <v>9413.5428932</v>
      </c>
      <c r="I209" t="str">
        <f>vlookup(A209,'general info'!A$3:G$2000,7,0)</f>
        <v>Sy1                  </v>
      </c>
    </row>
    <row r="210">
      <c r="A210" s="3">
        <v>694.0</v>
      </c>
      <c r="B210" s="3" t="s">
        <v>1911</v>
      </c>
      <c r="C210" s="3" t="s">
        <v>1913</v>
      </c>
      <c r="E210" t="str">
        <f>vlookup(A210,'Hb complex'!A$2:AC$2000,27,0)</f>
        <v>FALSE</v>
      </c>
      <c r="G210" s="14">
        <v>13395.2909184</v>
      </c>
      <c r="I210" t="str">
        <f>vlookup(A210,'general info'!A$3:G$2000,7,0)</f>
        <v>Sy1.2                </v>
      </c>
    </row>
    <row r="211">
      <c r="A211" s="3">
        <v>695.0</v>
      </c>
      <c r="B211" s="3" t="s">
        <v>1931</v>
      </c>
      <c r="C211" s="3" t="s">
        <v>1933</v>
      </c>
      <c r="E211" t="str">
        <f>vlookup(A211,'Hb complex'!A$2:AC$2000,27,0)</f>
        <v>FALSE</v>
      </c>
      <c r="G211" s="14">
        <v>6210.86271408</v>
      </c>
      <c r="I211" t="str">
        <f>vlookup(A211,'general info'!A$3:G$2000,7,0)</f>
        <v>Sy1                  </v>
      </c>
    </row>
    <row r="212">
      <c r="A212" s="3">
        <v>696.0</v>
      </c>
      <c r="B212" s="3" t="s">
        <v>2482</v>
      </c>
      <c r="C212" s="3" t="s">
        <v>2484</v>
      </c>
      <c r="E212" t="str">
        <f>vlookup(A212,'Hb complex'!A$2:AC$2000,27,0)</f>
        <v>FALSE</v>
      </c>
      <c r="G212" s="14">
        <v>2056.65080336</v>
      </c>
      <c r="I212" t="str">
        <f>vlookup(A212,'general info'!A$3:G$2000,7,0)</f>
        <v>Sy1 (NL)             </v>
      </c>
    </row>
    <row r="213">
      <c r="A213" s="3">
        <v>697.0</v>
      </c>
      <c r="B213" s="3" t="s">
        <v>2791</v>
      </c>
      <c r="C213" s="3" t="s">
        <v>2753</v>
      </c>
      <c r="E213" t="str">
        <f>vlookup(A213,'Hb complex'!A$2:AC$2000,27,0)</f>
        <v>FALSE</v>
      </c>
      <c r="G213" s="14">
        <v>4498.12591093</v>
      </c>
      <c r="I213" t="str">
        <f>vlookup(A213,'general info'!A$3:G$2000,7,0)</f>
        <v>Sy1.5                </v>
      </c>
    </row>
    <row r="214">
      <c r="A214" s="3">
        <v>702.0</v>
      </c>
      <c r="B214" s="3" t="s">
        <v>2713</v>
      </c>
      <c r="C214" s="3" t="s">
        <v>2714</v>
      </c>
      <c r="E214" t="str">
        <f>vlookup(A214,'Hb complex'!A$2:AC$2000,27,0)</f>
        <v>FALSE</v>
      </c>
      <c r="G214" s="14">
        <v>5740.8734933</v>
      </c>
      <c r="I214" t="str">
        <f>vlookup(A214,'general info'!A$3:G$2000,7,0)</f>
        <v>Sy1.5                </v>
      </c>
    </row>
    <row r="215">
      <c r="A215" s="3">
        <v>703.0</v>
      </c>
      <c r="B215" s="3" t="s">
        <v>2710</v>
      </c>
      <c r="C215" s="3" t="s">
        <v>2711</v>
      </c>
      <c r="E215" t="str">
        <f>vlookup(A215,'Hb complex'!A$2:AC$2000,27,0)</f>
        <v>FALSE</v>
      </c>
      <c r="G215" s="14">
        <v>2065.01325398</v>
      </c>
      <c r="I215" t="str">
        <f>vlookup(A215,'general info'!A$3:G$2000,7,0)</f>
        <v>Sy1Sy2/MERGER/Sy2    </v>
      </c>
    </row>
    <row r="216">
      <c r="A216" s="3">
        <v>704.0</v>
      </c>
      <c r="B216" s="3" t="s">
        <v>2547</v>
      </c>
      <c r="C216" s="3" t="s">
        <v>2548</v>
      </c>
      <c r="E216" t="str">
        <f>vlookup(A216,'Hb complex'!A$2:AC$2000,27,0)</f>
        <v>FALSE</v>
      </c>
      <c r="G216" s="14">
        <v>6218.38525491</v>
      </c>
      <c r="I216" t="str">
        <f>vlookup(A216,'general info'!A$3:G$2000,7,0)</f>
        <v>Sy1                  </v>
      </c>
    </row>
    <row r="217">
      <c r="A217" s="3">
        <v>707.0</v>
      </c>
      <c r="B217" s="3" t="s">
        <v>2567</v>
      </c>
      <c r="C217" s="3" t="s">
        <v>2568</v>
      </c>
      <c r="E217" t="str">
        <f>vlookup(A217,'Hb complex'!A$2:AC$2000,27,0)</f>
        <v>FALSE</v>
      </c>
      <c r="G217" s="14">
        <v>2763.72336335</v>
      </c>
      <c r="I217" t="str">
        <f>vlookup(A217,'general info'!A$3:G$2000,7,0)</f>
        <v>Sy1.4                </v>
      </c>
    </row>
    <row r="218">
      <c r="A218" s="3">
        <v>712.0</v>
      </c>
      <c r="B218" s="3" t="s">
        <v>2707</v>
      </c>
      <c r="C218" s="3" t="s">
        <v>2708</v>
      </c>
      <c r="E218" t="str">
        <f>vlookup(A218,'Hb complex'!A$2:AC$2000,27,0)</f>
        <v>FALSE</v>
      </c>
      <c r="G218" s="14">
        <v>1780.91782259</v>
      </c>
      <c r="I218" t="str">
        <f>vlookup(A218,'general info'!A$3:G$2000,7,0)</f>
        <v>Sy1.9                </v>
      </c>
    </row>
    <row r="219">
      <c r="A219" s="3">
        <v>715.0</v>
      </c>
      <c r="B219" s="3" t="s">
        <v>2220</v>
      </c>
      <c r="C219" s="3" t="s">
        <v>2222</v>
      </c>
      <c r="E219" t="str">
        <f>vlookup(A219,'Hb complex'!A$2:AC$2000,27,0)</f>
        <v>FALSE</v>
      </c>
      <c r="G219" s="14">
        <v>26118.0282255</v>
      </c>
      <c r="I219" t="str">
        <f>vlookup(A219,'general info'!A$3:G$2000,7,0)</f>
        <v>Radio galaxy         </v>
      </c>
    </row>
    <row r="220">
      <c r="A220" s="3">
        <v>717.0</v>
      </c>
      <c r="B220" s="3" t="s">
        <v>132</v>
      </c>
      <c r="C220" s="3" t="s">
        <v>134</v>
      </c>
      <c r="E220" t="str">
        <f>vlookup(A220,'Hb complex'!A$2:AC$2000,27,0)</f>
        <v>FALSE</v>
      </c>
      <c r="G220" s="14">
        <v>6338.77796984</v>
      </c>
      <c r="I220" t="str">
        <f>vlookup(A220,'general info'!A$3:G$2000,7,0)</f>
        <v>Sy1.5                </v>
      </c>
    </row>
    <row r="221">
      <c r="A221" s="3">
        <v>719.0</v>
      </c>
      <c r="B221" s="3" t="s">
        <v>2685</v>
      </c>
      <c r="C221" s="3" t="s">
        <v>2699</v>
      </c>
      <c r="E221" t="str">
        <f>vlookup(A221,'Hb complex'!A$2:AC$2000,27,0)</f>
        <v>FALSE</v>
      </c>
      <c r="G221" s="14">
        <v>3321.80672624</v>
      </c>
      <c r="I221" t="str">
        <f>vlookup(A221,'general info'!A$3:G$2000,7,0)</f>
        <v>Sy1                  </v>
      </c>
    </row>
    <row r="222">
      <c r="A222" s="3">
        <v>722.0</v>
      </c>
      <c r="B222" s="3" t="s">
        <v>450</v>
      </c>
      <c r="C222" s="3" t="s">
        <v>452</v>
      </c>
      <c r="E222" t="str">
        <f>vlookup(A222,'Hb complex'!A$2:AC$2000,27,0)</f>
        <v>Yes</v>
      </c>
      <c r="G222" s="14">
        <v>6531.77370672</v>
      </c>
      <c r="I222" t="str">
        <f>vlookup(A222,'general info'!A$3:G$2000,7,0)</f>
        <v>Sy1.5                </v>
      </c>
    </row>
    <row r="223">
      <c r="A223" s="3">
        <v>723.0</v>
      </c>
      <c r="B223" s="3" t="s">
        <v>2250</v>
      </c>
      <c r="C223" s="3" t="s">
        <v>2255</v>
      </c>
      <c r="E223" t="str">
        <f>vlookup(A223,'Hb complex'!A$2:AC$2000,27,0)</f>
        <v>FALSE</v>
      </c>
      <c r="G223" s="14">
        <v>1866.29306662</v>
      </c>
      <c r="I223" t="str">
        <f>vlookup(A223,'general info'!A$3:G$2000,7,0)</f>
        <v>Sy2                  </v>
      </c>
    </row>
    <row r="224">
      <c r="A224" s="3">
        <v>726.0</v>
      </c>
      <c r="B224" s="3" t="s">
        <v>1952</v>
      </c>
      <c r="C224" s="3" t="s">
        <v>1953</v>
      </c>
      <c r="E224" t="str">
        <f>vlookup(A224,'Hb complex'!A$2:AC$2000,27,0)</f>
        <v>Yes</v>
      </c>
      <c r="G224" s="14">
        <v>8325.00646096</v>
      </c>
      <c r="I224" t="str">
        <f>vlookup(A224,'general info'!A$3:G$2000,7,0)</f>
        <v>Sy1                  </v>
      </c>
    </row>
    <row r="225">
      <c r="A225" s="3">
        <v>728.0</v>
      </c>
      <c r="B225" s="3" t="s">
        <v>1958</v>
      </c>
      <c r="C225" s="3" t="s">
        <v>1959</v>
      </c>
      <c r="E225" t="str">
        <f>vlookup(A225,'Hb complex'!A$2:AC$2000,27,0)</f>
        <v>FALSE</v>
      </c>
      <c r="G225" s="14">
        <v>8539.45064839</v>
      </c>
      <c r="I225" t="str">
        <f>vlookup(A225,'general info'!A$3:G$2000,7,0)</f>
        <v>Sy1                  </v>
      </c>
    </row>
    <row r="226">
      <c r="A226" s="3">
        <v>734.0</v>
      </c>
      <c r="B226" s="3" t="s">
        <v>1967</v>
      </c>
      <c r="C226" s="3" t="s">
        <v>1969</v>
      </c>
      <c r="E226" t="str">
        <f>vlookup(A226,'Hb complex'!A$2:AC$2000,27,0)</f>
        <v>FALSE</v>
      </c>
      <c r="G226" s="14">
        <v>5729.31290227</v>
      </c>
      <c r="I226" t="str">
        <f>vlookup(A226,'general info'!A$3:G$2000,7,0)</f>
        <v>Sy1                  </v>
      </c>
    </row>
    <row r="227">
      <c r="A227" s="3">
        <v>735.0</v>
      </c>
      <c r="B227" s="3" t="s">
        <v>1976</v>
      </c>
      <c r="C227" s="3" t="s">
        <v>1977</v>
      </c>
      <c r="E227" t="str">
        <f>vlookup(A227,'Hb complex'!A$2:AC$2000,27,0)</f>
        <v>Yes</v>
      </c>
      <c r="G227" s="14">
        <v>5296.46594438</v>
      </c>
      <c r="I227" t="str">
        <f>vlookup(A227,'general info'!A$3:G$2000,7,0)</f>
        <v>Sy1.5                </v>
      </c>
    </row>
    <row r="228">
      <c r="A228" s="3">
        <v>736.0</v>
      </c>
      <c r="B228" s="3" t="s">
        <v>2608</v>
      </c>
      <c r="C228" s="3" t="s">
        <v>2631</v>
      </c>
      <c r="E228" t="str">
        <f>vlookup(A228,'Hb complex'!A$2:AC$2000,27,0)</f>
        <v>FALSE</v>
      </c>
      <c r="G228" s="14">
        <v>7226.36250768</v>
      </c>
      <c r="I228" t="str">
        <f>vlookup(A228,'general info'!A$3:G$2000,7,0)</f>
        <v>AGN                  </v>
      </c>
    </row>
    <row r="229">
      <c r="A229" s="3">
        <v>738.0</v>
      </c>
      <c r="B229" s="3" t="s">
        <v>2677</v>
      </c>
      <c r="C229" s="3" t="s">
        <v>2678</v>
      </c>
      <c r="E229" t="str">
        <f>vlookup(A229,'Hb complex'!A$2:AC$2000,27,0)</f>
        <v>FALSE</v>
      </c>
      <c r="G229" s="14">
        <v>2195.01661923</v>
      </c>
      <c r="I229" t="str">
        <f>vlookup(A229,'general info'!A$3:G$2000,7,0)</f>
        <v>Sy1                  </v>
      </c>
    </row>
    <row r="230">
      <c r="A230" s="3">
        <v>740.0</v>
      </c>
      <c r="B230" s="3" t="s">
        <v>118</v>
      </c>
      <c r="C230" s="3" t="s">
        <v>120</v>
      </c>
      <c r="E230" t="str">
        <f>vlookup(A230,'Hb complex'!A$2:AC$2000,27,0)</f>
        <v>FALSE</v>
      </c>
      <c r="G230" s="14">
        <v>2986.51909501</v>
      </c>
      <c r="I230" t="str">
        <f>vlookup(A230,'general info'!A$3:G$2000,7,0)</f>
        <v>Sy1.9                </v>
      </c>
    </row>
    <row r="231">
      <c r="A231" s="3">
        <v>748.0</v>
      </c>
      <c r="B231" s="3" t="s">
        <v>1985</v>
      </c>
      <c r="C231" s="3" t="s">
        <v>1989</v>
      </c>
      <c r="E231" t="str">
        <f>vlookup(A231,'Hb complex'!A$2:AC$2000,27,0)</f>
        <v>FALSE</v>
      </c>
      <c r="G231" s="14">
        <v>7867.12794863</v>
      </c>
      <c r="I231" t="str">
        <f>vlookup(A231,'general info'!A$3:G$2000,7,0)</f>
        <v>Sy1                  </v>
      </c>
    </row>
    <row r="232">
      <c r="A232" s="3">
        <v>753.0</v>
      </c>
      <c r="B232" s="3" t="s">
        <v>2003</v>
      </c>
      <c r="C232" s="3" t="s">
        <v>2004</v>
      </c>
      <c r="E232" t="str">
        <f>vlookup(A232,'Hb complex'!A$2:AC$2000,27,0)</f>
        <v>FALSE</v>
      </c>
      <c r="G232" s="14">
        <v>4364.7573657</v>
      </c>
      <c r="I232" t="str">
        <f>vlookup(A232,'general info'!A$3:G$2000,7,0)</f>
        <v>Sy1                  </v>
      </c>
    </row>
    <row r="233">
      <c r="A233" s="3">
        <v>754.0</v>
      </c>
      <c r="B233" s="3" t="s">
        <v>2087</v>
      </c>
      <c r="C233" s="3" t="s">
        <v>2088</v>
      </c>
      <c r="E233" t="str">
        <f>vlookup(A233,'Hb complex'!A$2:AC$2000,27,0)</f>
        <v>FALSE</v>
      </c>
      <c r="G233" s="14">
        <v>5214.94138548</v>
      </c>
      <c r="I233" t="str">
        <f>vlookup(A233,'general info'!A$3:G$2000,7,0)</f>
        <v>Sy1                  </v>
      </c>
    </row>
    <row r="234">
      <c r="A234" s="3">
        <v>755.0</v>
      </c>
      <c r="B234" s="3" t="s">
        <v>2406</v>
      </c>
      <c r="C234" s="3" t="s">
        <v>2408</v>
      </c>
      <c r="E234" t="str">
        <f>vlookup(A234,'Hb complex'!A$2:AC$2000,27,0)</f>
        <v>FALSE</v>
      </c>
      <c r="G234" s="14">
        <v>2906.56591655</v>
      </c>
      <c r="I234" t="str">
        <f>vlookup(A234,'general info'!A$3:G$2000,7,0)</f>
        <v>Sy2                  </v>
      </c>
    </row>
    <row r="235">
      <c r="A235" s="3">
        <v>757.0</v>
      </c>
      <c r="B235" s="3" t="s">
        <v>2672</v>
      </c>
      <c r="C235" s="3" t="s">
        <v>2673</v>
      </c>
      <c r="E235" t="str">
        <f>vlookup(A235,'Hb complex'!A$2:AC$2000,27,0)</f>
        <v>FALSE</v>
      </c>
      <c r="G235" s="14">
        <v>7799.32461407</v>
      </c>
      <c r="I235" t="str">
        <f>vlookup(A235,'general info'!A$3:G$2000,7,0)</f>
        <v>Sy1.5                </v>
      </c>
    </row>
    <row r="236">
      <c r="A236" s="3">
        <v>760.0</v>
      </c>
      <c r="B236" s="3" t="s">
        <v>2097</v>
      </c>
      <c r="C236" s="3" t="s">
        <v>2098</v>
      </c>
      <c r="E236" t="str">
        <f>vlookup(A236,'Hb complex'!A$2:AC$2000,27,0)</f>
        <v>FALSE</v>
      </c>
      <c r="G236" s="14">
        <v>3752.33311358</v>
      </c>
      <c r="I236" t="str">
        <f>vlookup(A236,'general info'!A$3:G$2000,7,0)</f>
        <v>Sy1/NL               </v>
      </c>
    </row>
    <row r="237">
      <c r="A237" s="3">
        <v>765.0</v>
      </c>
      <c r="B237" s="3" t="s">
        <v>2663</v>
      </c>
      <c r="C237" s="3" t="s">
        <v>2665</v>
      </c>
      <c r="E237" t="str">
        <f>vlookup(A237,'Hb complex'!A$2:AC$2000,27,0)</f>
        <v>Yes</v>
      </c>
      <c r="G237" s="14">
        <v>6959.91020172</v>
      </c>
      <c r="I237" t="str">
        <f>vlookup(A237,'general info'!A$3:G$2000,7,0)</f>
        <v>Sy1.2                </v>
      </c>
    </row>
    <row r="238">
      <c r="A238" s="3">
        <v>769.0</v>
      </c>
      <c r="B238" s="3" t="s">
        <v>2105</v>
      </c>
      <c r="C238" s="3" t="s">
        <v>2107</v>
      </c>
      <c r="E238" t="str">
        <f>vlookup(A238,'Hb complex'!A$2:AC$2000,27,0)</f>
        <v>FALSE</v>
      </c>
      <c r="G238" s="14">
        <v>9929.44886172</v>
      </c>
      <c r="I238" t="str">
        <f>vlookup(A238,'general info'!A$3:G$2000,7,0)</f>
        <v>Sy1                  </v>
      </c>
    </row>
    <row r="239">
      <c r="A239" s="3">
        <v>771.0</v>
      </c>
      <c r="B239" s="3" t="s">
        <v>2653</v>
      </c>
      <c r="C239" s="3" t="s">
        <v>2654</v>
      </c>
      <c r="E239" t="str">
        <f>vlookup(A239,'Hb complex'!A$2:AC$2000,27,0)</f>
        <v>Yes</v>
      </c>
      <c r="G239" s="14">
        <v>6536.72385951</v>
      </c>
      <c r="I239" t="str">
        <f>vlookup(A239,'general info'!A$3:G$2000,7,0)</f>
        <v>Sy1                  </v>
      </c>
    </row>
    <row r="240">
      <c r="A240" s="3">
        <v>772.0</v>
      </c>
      <c r="B240" s="3" t="s">
        <v>2649</v>
      </c>
      <c r="C240" s="3" t="s">
        <v>2651</v>
      </c>
      <c r="E240" t="str">
        <f>vlookup(A240,'Hb complex'!A$2:AC$2000,27,0)</f>
        <v>FALSE</v>
      </c>
      <c r="G240" s="14">
        <v>2314.11579062</v>
      </c>
      <c r="I240" t="str">
        <f>vlookup(A240,'general info'!A$3:G$2000,7,0)</f>
        <v>Sy2                  </v>
      </c>
    </row>
    <row r="241">
      <c r="A241" s="3">
        <v>774.0</v>
      </c>
      <c r="B241" s="3" t="s">
        <v>2110</v>
      </c>
      <c r="C241" s="3" t="s">
        <v>2111</v>
      </c>
      <c r="E241" t="str">
        <f>vlookup(A241,'Hb complex'!A$2:AC$2000,27,0)</f>
        <v>FALSE</v>
      </c>
      <c r="G241" s="14">
        <v>4219.56512849</v>
      </c>
      <c r="I241" t="str">
        <f>vlookup(A241,'general info'!A$3:G$2000,7,0)</f>
        <v>Sy1                  </v>
      </c>
    </row>
    <row r="242">
      <c r="A242" s="3">
        <v>776.0</v>
      </c>
      <c r="B242" s="3" t="s">
        <v>2149</v>
      </c>
      <c r="C242" s="3" t="s">
        <v>2150</v>
      </c>
      <c r="E242" t="str">
        <f>vlookup(A242,'Hb complex'!A$2:AC$2000,27,0)</f>
        <v>FALSE</v>
      </c>
      <c r="G242" s="14">
        <v>15939.7374395</v>
      </c>
      <c r="I242" t="str">
        <f>vlookup(A242,'general info'!A$3:G$2000,7,0)</f>
        <v>Galaxy               </v>
      </c>
    </row>
    <row r="243">
      <c r="A243" s="3">
        <v>779.0</v>
      </c>
      <c r="B243" s="3" t="s">
        <v>1481</v>
      </c>
      <c r="C243" s="3" t="s">
        <v>1483</v>
      </c>
      <c r="E243" t="str">
        <f>vlookup(A243,'Hb complex'!A$2:AC$2000,27,0)</f>
        <v>FALSE</v>
      </c>
      <c r="G243" s="14">
        <v>8701.91841784</v>
      </c>
      <c r="I243" t="str">
        <f>vlookup(A243,'general info'!A$3:G$2000,7,0)</f>
        <v>QSO                  </v>
      </c>
    </row>
    <row r="244">
      <c r="A244" s="3">
        <v>783.0</v>
      </c>
      <c r="B244" s="3" t="s">
        <v>2493</v>
      </c>
      <c r="C244" s="3" t="s">
        <v>2494</v>
      </c>
      <c r="E244" t="str">
        <f>vlookup(A244,'Hb complex'!A$2:AC$2000,27,0)</f>
        <v>FALSE</v>
      </c>
      <c r="G244" s="14">
        <v>2120.40072807</v>
      </c>
      <c r="I244" t="str">
        <f>vlookup(A244,'general info'!A$3:G$2000,7,0)</f>
        <v>Sy2                  </v>
      </c>
    </row>
    <row r="245">
      <c r="A245" s="3">
        <v>785.0</v>
      </c>
      <c r="B245" s="3" t="s">
        <v>2432</v>
      </c>
      <c r="C245" s="3" t="s">
        <v>2433</v>
      </c>
      <c r="E245" t="str">
        <f>vlookup(A245,'Hb complex'!A$2:AC$2000,27,0)</f>
        <v>Yes</v>
      </c>
      <c r="G245" s="14">
        <v>9658.50203154</v>
      </c>
      <c r="I245" t="str">
        <f>vlookup(A245,'general info'!A$3:G$2000,7,0)</f>
        <v>WLRG                 </v>
      </c>
    </row>
    <row r="246">
      <c r="A246" s="3">
        <v>793.0</v>
      </c>
      <c r="B246" s="3" t="s">
        <v>2156</v>
      </c>
      <c r="C246" s="3" t="s">
        <v>2157</v>
      </c>
      <c r="E246" t="str">
        <f>vlookup(A246,'Hb complex'!A$2:AC$2000,27,0)</f>
        <v>Yes</v>
      </c>
      <c r="G246" s="14">
        <v>16084.4401696</v>
      </c>
      <c r="I246" t="str">
        <f>vlookup(A246,'general info'!A$3:G$2000,7,0)</f>
        <v>Sy1                  </v>
      </c>
    </row>
    <row r="247">
      <c r="A247" s="3">
        <v>795.0</v>
      </c>
      <c r="B247" s="3" t="s">
        <v>2160</v>
      </c>
      <c r="C247" s="3" t="s">
        <v>2161</v>
      </c>
      <c r="E247" t="str">
        <f>vlookup(A247,'Hb complex'!A$2:AC$2000,27,0)</f>
        <v>FALSE</v>
      </c>
      <c r="G247" s="14">
        <v>4767.33648071</v>
      </c>
      <c r="I247" t="str">
        <f>vlookup(A247,'general info'!A$3:G$2000,7,0)</f>
        <v>Sy1                  </v>
      </c>
    </row>
    <row r="248">
      <c r="A248" s="3">
        <v>797.0</v>
      </c>
      <c r="B248" s="3" t="s">
        <v>2162</v>
      </c>
      <c r="C248" s="3" t="s">
        <v>2163</v>
      </c>
      <c r="E248" t="str">
        <f>vlookup(A248,'Hb complex'!A$2:AC$2000,27,0)</f>
        <v>FALSE</v>
      </c>
      <c r="G248" s="14">
        <v>7480.86191777</v>
      </c>
      <c r="I248" t="str">
        <f>vlookup(A248,'general info'!A$3:G$2000,7,0)</f>
        <v>Sy1                  </v>
      </c>
    </row>
    <row r="249">
      <c r="A249" s="3">
        <v>800.0</v>
      </c>
      <c r="B249" s="3" t="s">
        <v>2258</v>
      </c>
      <c r="C249" s="3" t="s">
        <v>2259</v>
      </c>
      <c r="E249" t="str">
        <f>vlookup(A249,'Hb complex'!A$2:AC$2000,27,0)</f>
        <v>FALSE</v>
      </c>
      <c r="G249" s="14">
        <v>7252.73075456</v>
      </c>
      <c r="I249" t="str">
        <f>vlookup(A249,'general info'!A$3:G$2000,7,0)</f>
        <v>Sy1                  </v>
      </c>
    </row>
    <row r="250">
      <c r="A250" s="3">
        <v>817.0</v>
      </c>
      <c r="B250" s="3" t="s">
        <v>2437</v>
      </c>
      <c r="C250" s="3" t="s">
        <v>2492</v>
      </c>
      <c r="E250" t="str">
        <f>vlookup(A250,'Hb complex'!A$2:AC$2000,27,0)</f>
        <v>FALSE</v>
      </c>
      <c r="G250" s="14">
        <v>8654.34383633</v>
      </c>
      <c r="I250" t="str">
        <f>vlookup(A250,'general info'!A$3:G$2000,7,0)</f>
        <v>Sy2/three nucle1     </v>
      </c>
    </row>
    <row r="251">
      <c r="A251" s="3">
        <v>841.0</v>
      </c>
      <c r="B251" s="3" t="s">
        <v>2344</v>
      </c>
      <c r="C251" s="3" t="s">
        <v>2345</v>
      </c>
      <c r="E251" t="str">
        <f>vlookup(A251,'Hb complex'!A$2:AC$2000,27,0)</f>
        <v>FALSE</v>
      </c>
      <c r="G251" s="14">
        <v>1818.36619726</v>
      </c>
      <c r="I251" t="str">
        <f>vlookup(A251,'general info'!A$3:G$2000,7,0)</f>
        <v>Sy2                  </v>
      </c>
    </row>
    <row r="252">
      <c r="A252" s="3">
        <v>842.0</v>
      </c>
      <c r="B252" s="3" t="s">
        <v>2342</v>
      </c>
      <c r="C252" s="3" t="s">
        <v>2343</v>
      </c>
      <c r="E252" t="str">
        <f>vlookup(A252,'Hb complex'!A$2:AC$2000,27,0)</f>
        <v>FALSE</v>
      </c>
      <c r="G252" s="14">
        <v>1964.7642324</v>
      </c>
      <c r="I252" t="str">
        <f>vlookup(A252,'general info'!A$3:G$2000,7,0)</f>
        <v>QSO                  </v>
      </c>
    </row>
    <row r="253">
      <c r="A253" s="3">
        <v>846.0</v>
      </c>
      <c r="B253" s="3" t="s">
        <v>2339</v>
      </c>
      <c r="C253" s="3" t="s">
        <v>2340</v>
      </c>
      <c r="E253" t="str">
        <f>vlookup(A253,'Hb complex'!A$2:AC$2000,27,0)</f>
        <v>FALSE</v>
      </c>
      <c r="G253" s="14">
        <v>3684.2056643</v>
      </c>
      <c r="I253" t="str">
        <f>vlookup(A253,'general info'!A$3:G$2000,7,0)</f>
        <v>Sy1.2                </v>
      </c>
    </row>
    <row r="254">
      <c r="A254" s="3">
        <v>862.0</v>
      </c>
      <c r="B254" s="3" t="s">
        <v>2215</v>
      </c>
      <c r="C254" s="3" t="s">
        <v>2216</v>
      </c>
      <c r="E254" t="str">
        <f>vlookup(A254,'Hb complex'!A$2:AC$2000,27,0)</f>
        <v>Yes</v>
      </c>
      <c r="G254" s="14">
        <v>7809.23493347</v>
      </c>
      <c r="I254" t="str">
        <f>vlookup(A254,'general info'!A$3:G$2000,7,0)</f>
        <v>Sy1/BLAGN            </v>
      </c>
    </row>
    <row r="255">
      <c r="A255" s="3">
        <v>883.0</v>
      </c>
      <c r="B255" s="3" t="s">
        <v>2334</v>
      </c>
      <c r="C255" s="3" t="s">
        <v>2335</v>
      </c>
      <c r="E255" t="str">
        <f>vlookup(A255,'Hb complex'!A$2:AC$2000,27,0)</f>
        <v>FALSE</v>
      </c>
      <c r="G255" s="14">
        <v>2456.41200541</v>
      </c>
      <c r="I255" t="str">
        <f>vlookup(A255,'general info'!A$3:G$2000,7,0)</f>
        <v>Sy1.5                </v>
      </c>
    </row>
    <row r="256">
      <c r="A256" s="3">
        <v>888.0</v>
      </c>
      <c r="B256" s="3" t="s">
        <v>2332</v>
      </c>
      <c r="C256" s="3" t="s">
        <v>2333</v>
      </c>
      <c r="E256" t="str">
        <f>vlookup(A256,'Hb complex'!A$2:AC$2000,27,0)</f>
        <v>Yes</v>
      </c>
      <c r="G256" s="14">
        <v>3518.22880809</v>
      </c>
      <c r="I256" t="str">
        <f>vlookup(A256,'general info'!A$3:G$2000,7,0)</f>
        <v>Galaxy               </v>
      </c>
    </row>
    <row r="257">
      <c r="A257" s="3">
        <v>912.0</v>
      </c>
      <c r="B257" s="3" t="s">
        <v>2251</v>
      </c>
      <c r="C257" s="3" t="s">
        <v>2251</v>
      </c>
      <c r="E257" t="str">
        <f>vlookup(A257,'Hb complex'!A$2:AC$2000,27,0)</f>
        <v>FALSE</v>
      </c>
      <c r="G257" s="14">
        <v>9335.43529754</v>
      </c>
      <c r="I257" t="str">
        <f>vlookup(A257,'general info'!A$3:G$2000,7,0)</f>
        <v>Sy1                  </v>
      </c>
    </row>
    <row r="258">
      <c r="A258" s="3">
        <v>924.0</v>
      </c>
      <c r="B258" s="3" t="s">
        <v>2328</v>
      </c>
      <c r="C258" s="3" t="s">
        <v>2329</v>
      </c>
      <c r="E258" t="str">
        <f>vlookup(A258,'Hb complex'!A$2:AC$2000,27,0)</f>
        <v>FALSE</v>
      </c>
      <c r="G258" s="14">
        <v>1909.79201749</v>
      </c>
      <c r="I258" t="str">
        <f>vlookup(A258,'general info'!A$3:G$2000,7,0)</f>
        <v>Sy1/Sy2              </v>
      </c>
    </row>
    <row r="259">
      <c r="A259" s="3">
        <v>925.0</v>
      </c>
      <c r="B259" s="3" t="s">
        <v>1230</v>
      </c>
      <c r="C259" s="3" t="s">
        <v>1231</v>
      </c>
      <c r="E259" t="str">
        <f>vlookup(A259,'Hb complex'!A$2:AC$2000,27,0)</f>
        <v>FALSE</v>
      </c>
      <c r="G259" s="14">
        <v>3613.40697247</v>
      </c>
      <c r="I259" t="str">
        <f>vlookup(A259,'general info'!A$3:G$2000,7,0)</f>
        <v>Sy1                  </v>
      </c>
    </row>
    <row r="260">
      <c r="A260" s="3">
        <v>950.0</v>
      </c>
      <c r="B260" s="3" t="s">
        <v>2253</v>
      </c>
      <c r="C260" s="3" t="s">
        <v>2254</v>
      </c>
      <c r="E260" t="str">
        <f>vlookup(A260,'Hb complex'!A$2:AC$2000,27,0)</f>
        <v>Yes</v>
      </c>
      <c r="G260" s="14">
        <v>7841.59359196</v>
      </c>
      <c r="I260" t="str">
        <f>vlookup(A260,'general info'!A$3:G$2000,7,0)</f>
        <v>Sy1                  </v>
      </c>
    </row>
    <row r="261">
      <c r="A261" s="3">
        <v>971.0</v>
      </c>
      <c r="B261" s="3" t="s">
        <v>2238</v>
      </c>
      <c r="C261" s="3" t="s">
        <v>2239</v>
      </c>
      <c r="E261" t="str">
        <f>vlookup(A261,'Hb complex'!A$2:AC$2000,27,0)</f>
        <v>FALSE</v>
      </c>
      <c r="G261" s="14">
        <v>4708.90112674</v>
      </c>
      <c r="I261" t="str">
        <f>vlookup(A261,'general info'!A$3:G$2000,7,0)</f>
        <v>Sy2                  </v>
      </c>
    </row>
    <row r="262">
      <c r="A262" s="3">
        <v>984.0</v>
      </c>
      <c r="B262" s="3" t="s">
        <v>2217</v>
      </c>
      <c r="C262" s="3" t="s">
        <v>2218</v>
      </c>
      <c r="E262" t="str">
        <f>vlookup(A262,'Hb complex'!A$2:AC$2000,27,0)</f>
        <v>FALSE</v>
      </c>
      <c r="G262" s="14">
        <v>7778.94788815</v>
      </c>
      <c r="I262" t="str">
        <f>vlookup(A262,'general info'!A$3:G$2000,7,0)</f>
        <v>Sy1                  </v>
      </c>
    </row>
    <row r="263">
      <c r="A263" s="3">
        <v>986.0</v>
      </c>
      <c r="B263" s="3" t="s">
        <v>1726</v>
      </c>
      <c r="C263" s="3" t="s">
        <v>2211</v>
      </c>
      <c r="E263" t="str">
        <f>vlookup(A263,'Hb complex'!A$2:AC$2000,27,0)</f>
        <v>FALSE</v>
      </c>
      <c r="G263" s="14">
        <v>2460.91292353</v>
      </c>
      <c r="I263" t="str">
        <f>vlookup(A263,'general info'!A$3:G$2000,7,0)</f>
        <v>Sy2                  </v>
      </c>
    </row>
    <row r="264">
      <c r="A264" s="3">
        <v>988.0</v>
      </c>
      <c r="B264" s="3" t="s">
        <v>2206</v>
      </c>
      <c r="C264" s="3" t="s">
        <v>2207</v>
      </c>
      <c r="E264" t="str">
        <f>vlookup(A264,'Hb complex'!A$2:AC$2000,27,0)</f>
        <v>Yes</v>
      </c>
      <c r="G264" s="14">
        <v>1371.08599379</v>
      </c>
      <c r="I264" t="str">
        <f>vlookup(A264,'general info'!A$3:G$2000,7,0)</f>
        <v>Sy2                  </v>
      </c>
    </row>
    <row r="265">
      <c r="A265" s="3">
        <v>994.0</v>
      </c>
      <c r="B265" s="3" t="s">
        <v>2178</v>
      </c>
      <c r="C265" s="3" t="s">
        <v>2203</v>
      </c>
      <c r="E265" t="str">
        <f>vlookup(A265,'Hb complex'!A$2:AC$2000,27,0)</f>
        <v>FALSE</v>
      </c>
      <c r="G265" s="14">
        <v>11217.6578575</v>
      </c>
      <c r="I265" t="str">
        <f>vlookup(A265,'general info'!A$3:G$2000,7,0)</f>
        <v>Sy1                  </v>
      </c>
    </row>
    <row r="266">
      <c r="A266" s="3">
        <v>995.0</v>
      </c>
      <c r="B266" s="3" t="s">
        <v>2176</v>
      </c>
      <c r="C266" s="3" t="s">
        <v>2177</v>
      </c>
      <c r="E266" t="str">
        <f>vlookup(A266,'Hb complex'!A$2:AC$2000,27,0)</f>
        <v>FALSE</v>
      </c>
      <c r="G266" s="14">
        <v>2565.44688257</v>
      </c>
      <c r="I266" t="str">
        <f>vlookup(A266,'general info'!A$3:G$2000,7,0)</f>
        <v>Sy1                  </v>
      </c>
    </row>
    <row r="267">
      <c r="A267" s="3">
        <v>1002.0</v>
      </c>
      <c r="B267" s="3" t="s">
        <v>2174</v>
      </c>
      <c r="C267" s="3" t="s">
        <v>2175</v>
      </c>
      <c r="E267" t="str">
        <f>vlookup(A267,'Hb complex'!A$2:AC$2000,27,0)</f>
        <v>Yes</v>
      </c>
      <c r="G267" s="14">
        <v>5194.28520156</v>
      </c>
      <c r="I267" t="str">
        <f>vlookup(A267,'general info'!A$3:G$2000,7,0)</f>
        <v>Sy1                  </v>
      </c>
    </row>
    <row r="268">
      <c r="A268" s="3">
        <v>1009.0</v>
      </c>
      <c r="B268" s="3" t="s">
        <v>1682</v>
      </c>
      <c r="C268" s="3" t="s">
        <v>1683</v>
      </c>
      <c r="E268" t="str">
        <f>vlookup(A268,'Hb complex'!A$2:AC$2000,27,0)</f>
        <v>Yes</v>
      </c>
      <c r="G268" s="14">
        <v>3817.1164996</v>
      </c>
      <c r="I268" t="str">
        <f>vlookup(A268,'general info'!A$3:G$2000,7,0)</f>
        <v>Sy1                  </v>
      </c>
    </row>
    <row r="269">
      <c r="A269" s="3">
        <v>1015.0</v>
      </c>
      <c r="B269" s="3" t="s">
        <v>2169</v>
      </c>
      <c r="C269" s="3" t="s">
        <v>2170</v>
      </c>
      <c r="E269" t="str">
        <f>vlookup(A269,'Hb complex'!A$2:AC$2000,27,0)</f>
        <v>FALSE</v>
      </c>
      <c r="G269" s="14">
        <v>3069.98348537</v>
      </c>
      <c r="I269" t="str">
        <f>vlookup(A269,'general info'!A$3:G$2000,7,0)</f>
        <v>Sy1                  </v>
      </c>
    </row>
    <row r="270">
      <c r="A270" s="3">
        <v>1031.0</v>
      </c>
      <c r="B270" s="3" t="s">
        <v>2158</v>
      </c>
      <c r="C270" s="3" t="s">
        <v>2159</v>
      </c>
      <c r="E270" t="str">
        <f>vlookup(A270,'Hb complex'!A$2:AC$2000,27,0)</f>
        <v>Yes</v>
      </c>
      <c r="G270" s="14">
        <v>8394.82979191</v>
      </c>
      <c r="I270" t="str">
        <f>vlookup(A270,'general info'!A$3:G$2000,7,0)</f>
        <v>Sy1.9                </v>
      </c>
    </row>
    <row r="271">
      <c r="A271" s="3">
        <v>1032.0</v>
      </c>
      <c r="B271" s="3" t="s">
        <v>2154</v>
      </c>
      <c r="C271" s="3" t="s">
        <v>2155</v>
      </c>
      <c r="E271" t="str">
        <f>vlookup(A271,'Hb complex'!A$2:AC$2000,27,0)</f>
        <v>FALSE</v>
      </c>
      <c r="G271" s="14">
        <v>5086.21750442</v>
      </c>
      <c r="I271" t="str">
        <f>vlookup(A271,'general info'!A$3:G$2000,7,0)</f>
        <v>Sy1                  </v>
      </c>
    </row>
    <row r="272">
      <c r="A272" s="3">
        <v>1040.0</v>
      </c>
      <c r="B272" s="3" t="s">
        <v>2145</v>
      </c>
      <c r="C272" s="3" t="s">
        <v>2146</v>
      </c>
      <c r="E272" t="str">
        <f>vlookup(A272,'Hb complex'!A$2:AC$2000,27,0)</f>
        <v>FALSE</v>
      </c>
      <c r="G272" s="14">
        <v>5220.74718707</v>
      </c>
      <c r="I272" t="str">
        <f>vlookup(A272,'general info'!A$3:G$2000,7,0)</f>
        <v>Sy1                  </v>
      </c>
    </row>
    <row r="273">
      <c r="A273" s="3">
        <v>1041.0</v>
      </c>
      <c r="B273" s="3" t="s">
        <v>2141</v>
      </c>
      <c r="C273" s="3" t="s">
        <v>2142</v>
      </c>
      <c r="E273" t="str">
        <f>vlookup(A273,'Hb complex'!A$2:AC$2000,27,0)</f>
        <v>FALSE</v>
      </c>
      <c r="G273" s="14">
        <v>9426.09834453</v>
      </c>
      <c r="I273" t="str">
        <f>vlookup(A273,'general info'!A$3:G$2000,7,0)</f>
        <v>Sy1.2 QSO            </v>
      </c>
    </row>
    <row r="274">
      <c r="A274" s="3">
        <v>1042.0</v>
      </c>
      <c r="B274" s="3" t="s">
        <v>2136</v>
      </c>
      <c r="C274" s="3" t="s">
        <v>2137</v>
      </c>
      <c r="E274" t="str">
        <f>vlookup(A274,'Hb complex'!A$2:AC$2000,27,0)</f>
        <v>FALSE</v>
      </c>
      <c r="G274" s="14">
        <v>1627.80442413</v>
      </c>
      <c r="I274" t="str">
        <f>vlookup(A274,'general info'!A$3:G$2000,7,0)</f>
        <v>Sy1.5                </v>
      </c>
    </row>
    <row r="275">
      <c r="A275" s="3">
        <v>1043.0</v>
      </c>
      <c r="B275" s="3" t="s">
        <v>2130</v>
      </c>
      <c r="C275" s="3" t="s">
        <v>2131</v>
      </c>
      <c r="E275" t="str">
        <f>vlookup(A275,'Hb complex'!A$2:AC$2000,27,0)</f>
        <v>FALSE</v>
      </c>
      <c r="G275" s="14">
        <v>3266.12695764</v>
      </c>
      <c r="I275" t="str">
        <f>vlookup(A275,'general info'!A$3:G$2000,7,0)</f>
        <v>Sy1.2                </v>
      </c>
    </row>
    <row r="276">
      <c r="A276" s="3">
        <v>1046.0</v>
      </c>
      <c r="B276" s="3" t="s">
        <v>2126</v>
      </c>
      <c r="C276" s="3" t="s">
        <v>2127</v>
      </c>
      <c r="E276" t="str">
        <f>vlookup(A276,'Hb complex'!A$2:AC$2000,27,0)</f>
        <v>Yes</v>
      </c>
      <c r="G276" s="14">
        <v>3322.3538035</v>
      </c>
      <c r="I276" t="str">
        <f>vlookup(A276,'general info'!A$3:G$2000,7,0)</f>
        <v>Sy1.5                </v>
      </c>
    </row>
    <row r="277">
      <c r="A277" s="3">
        <v>1060.0</v>
      </c>
      <c r="B277" s="3" t="s">
        <v>1685</v>
      </c>
      <c r="C277" s="3" t="s">
        <v>1686</v>
      </c>
      <c r="E277" t="str">
        <f>vlookup(A277,'Hb complex'!A$2:AC$2000,27,0)</f>
        <v>Yes</v>
      </c>
      <c r="G277" s="14">
        <v>4122.4219398</v>
      </c>
      <c r="I277" t="str">
        <f>vlookup(A277,'general info'!A$3:G$2000,7,0)</f>
        <v>Sy1 merger           </v>
      </c>
    </row>
    <row r="278">
      <c r="A278" s="3">
        <v>1063.0</v>
      </c>
      <c r="B278" s="3" t="s">
        <v>2113</v>
      </c>
      <c r="C278" s="3" t="s">
        <v>2115</v>
      </c>
      <c r="E278" t="str">
        <f>vlookup(A278,'Hb complex'!A$2:AC$2000,27,0)</f>
        <v>FALSE</v>
      </c>
      <c r="G278" s="14">
        <v>2023.91235318</v>
      </c>
      <c r="I278" t="str">
        <f>vlookup(A278,'general info'!A$3:G$2000,7,0)</f>
        <v>Sy1 GPAIR            </v>
      </c>
    </row>
    <row r="279">
      <c r="A279" s="3">
        <v>1064.0</v>
      </c>
      <c r="B279" s="3" t="s">
        <v>2103</v>
      </c>
      <c r="C279" s="3" t="s">
        <v>2104</v>
      </c>
      <c r="E279" t="str">
        <f>vlookup(A279,'Hb complex'!A$2:AC$2000,27,0)</f>
        <v>Yes</v>
      </c>
      <c r="G279" s="14">
        <v>4118.44356462</v>
      </c>
      <c r="I279" t="str">
        <f>vlookup(A279,'general info'!A$3:G$2000,7,0)</f>
        <v>Sy1                  </v>
      </c>
    </row>
    <row r="280">
      <c r="A280" s="3">
        <v>1077.0</v>
      </c>
      <c r="B280" s="3" t="s">
        <v>1996</v>
      </c>
      <c r="C280" s="3" t="s">
        <v>1997</v>
      </c>
      <c r="E280" t="str">
        <f>vlookup(A280,'Hb complex'!A$2:AC$2000,27,0)</f>
        <v>FALSE</v>
      </c>
      <c r="G280" s="14">
        <v>1971.77538671</v>
      </c>
      <c r="I280" t="str">
        <f>vlookup(A280,'general info'!A$3:G$2000,7,0)</f>
        <v>Sy2                  </v>
      </c>
    </row>
    <row r="281">
      <c r="A281" s="3">
        <v>1079.0</v>
      </c>
      <c r="B281" s="3" t="s">
        <v>1993</v>
      </c>
      <c r="C281" s="3" t="s">
        <v>1994</v>
      </c>
      <c r="E281" t="str">
        <f>vlookup(A281,'Hb complex'!A$2:AC$2000,27,0)</f>
        <v>FALSE</v>
      </c>
      <c r="G281" s="14">
        <v>9248.4979981</v>
      </c>
      <c r="I281" t="str">
        <f>vlookup(A281,'general info'!A$3:G$2000,7,0)</f>
        <v>QSO Sy1              </v>
      </c>
    </row>
    <row r="282">
      <c r="A282" s="3">
        <v>1084.0</v>
      </c>
      <c r="B282" s="3" t="s">
        <v>1984</v>
      </c>
      <c r="C282" s="3" t="s">
        <v>1986</v>
      </c>
      <c r="E282" t="str">
        <f>vlookup(A282,'Hb complex'!A$2:AC$2000,27,0)</f>
        <v>FALSE</v>
      </c>
      <c r="G282" s="14">
        <v>2512.36759229</v>
      </c>
      <c r="I282" t="str">
        <f>vlookup(A282,'general info'!A$3:G$2000,7,0)</f>
        <v>Sy1                  </v>
      </c>
    </row>
    <row r="283">
      <c r="A283" s="3">
        <v>1088.0</v>
      </c>
      <c r="B283" s="3" t="s">
        <v>1971</v>
      </c>
      <c r="C283" s="3" t="s">
        <v>1972</v>
      </c>
      <c r="E283" t="str">
        <f>vlookup(A283,'Hb complex'!A$2:AC$2000,27,0)</f>
        <v>Yes</v>
      </c>
      <c r="G283" s="14">
        <v>8701.12816549</v>
      </c>
      <c r="I283" t="str">
        <f>vlookup(A283,'general info'!A$3:G$2000,7,0)</f>
        <v>Sy1                  </v>
      </c>
    </row>
    <row r="284">
      <c r="A284" s="3">
        <v>1089.0</v>
      </c>
      <c r="B284" s="3" t="s">
        <v>1964</v>
      </c>
      <c r="C284" s="3" t="s">
        <v>1965</v>
      </c>
      <c r="E284" t="str">
        <f>vlookup(A284,'Hb complex'!A$2:AC$2000,27,0)</f>
        <v>FALSE</v>
      </c>
      <c r="G284" s="14">
        <v>2246.0072428</v>
      </c>
      <c r="I284" t="str">
        <f>vlookup(A284,'general info'!A$3:G$2000,7,0)</f>
        <v>Sy1                  </v>
      </c>
    </row>
    <row r="285">
      <c r="A285" s="3">
        <v>1090.0</v>
      </c>
      <c r="B285" s="3" t="s">
        <v>142</v>
      </c>
      <c r="C285" s="3" t="s">
        <v>145</v>
      </c>
      <c r="E285" t="str">
        <f>vlookup(A285,'Hb complex'!A$2:AC$2000,27,0)</f>
        <v>FALSE</v>
      </c>
      <c r="G285" s="14">
        <v>5985.41658562</v>
      </c>
      <c r="I285" t="str">
        <f>vlookup(A285,'general info'!A$3:G$2000,7,0)</f>
        <v>Sy1.2                </v>
      </c>
    </row>
    <row r="286">
      <c r="A286" s="3">
        <v>1099.0</v>
      </c>
      <c r="B286" s="3" t="s">
        <v>1950</v>
      </c>
      <c r="C286" s="3" t="s">
        <v>1951</v>
      </c>
      <c r="E286" t="str">
        <f>vlookup(A286,'Hb complex'!A$2:AC$2000,27,0)</f>
        <v>FALSE</v>
      </c>
      <c r="G286" s="14">
        <v>2360.81849474</v>
      </c>
      <c r="I286" t="str">
        <f>vlookup(A286,'general info'!A$3:G$2000,7,0)</f>
        <v>Sy1.2 LINER          </v>
      </c>
    </row>
    <row r="287">
      <c r="A287" s="3">
        <v>1102.0</v>
      </c>
      <c r="B287" s="3" t="s">
        <v>1947</v>
      </c>
      <c r="C287" s="3" t="s">
        <v>1948</v>
      </c>
      <c r="E287" t="str">
        <f>vlookup(A287,'Hb complex'!A$2:AC$2000,27,0)</f>
        <v>Yes</v>
      </c>
      <c r="G287" s="14">
        <v>5431.9415516</v>
      </c>
      <c r="I287" t="str">
        <f>vlookup(A287,'general info'!A$3:G$2000,7,0)</f>
        <v>Sy1                  </v>
      </c>
    </row>
    <row r="288">
      <c r="A288" s="3">
        <v>1104.0</v>
      </c>
      <c r="B288" s="3" t="s">
        <v>1943</v>
      </c>
      <c r="C288" s="3" t="s">
        <v>1944</v>
      </c>
      <c r="E288" t="str">
        <f>vlookup(A288,'Hb complex'!A$2:AC$2000,27,0)</f>
        <v>Yes</v>
      </c>
      <c r="G288" s="14">
        <v>9417.38962788</v>
      </c>
      <c r="I288" t="str">
        <f>vlookup(A288,'general info'!A$3:G$2000,7,0)</f>
        <v>Sy1                  </v>
      </c>
    </row>
    <row r="289">
      <c r="A289" s="3">
        <v>1106.0</v>
      </c>
      <c r="B289" s="3" t="s">
        <v>1940</v>
      </c>
      <c r="C289" s="3" t="s">
        <v>1941</v>
      </c>
      <c r="E289" t="str">
        <f>vlookup(A289,'Hb complex'!A$2:AC$2000,27,0)</f>
        <v>FALSE</v>
      </c>
      <c r="G289" s="14">
        <v>5698.08993184</v>
      </c>
      <c r="I289" t="str">
        <f>vlookup(A289,'general info'!A$3:G$2000,7,0)</f>
        <v>Sy1.8                </v>
      </c>
    </row>
    <row r="290">
      <c r="A290" s="3">
        <v>1108.0</v>
      </c>
      <c r="B290" s="3" t="s">
        <v>1768</v>
      </c>
      <c r="C290" s="3" t="s">
        <v>1769</v>
      </c>
      <c r="E290" t="str">
        <f>vlookup(A290,'Hb complex'!A$2:AC$2000,27,0)</f>
        <v>FALSE</v>
      </c>
      <c r="G290" s="14">
        <v>1421.94993699</v>
      </c>
      <c r="I290" t="str">
        <f>vlookup(A290,'general info'!A$3:G$2000,7,0)</f>
        <v>Sy2 NLRG             </v>
      </c>
    </row>
    <row r="291">
      <c r="A291" s="3">
        <v>1110.0</v>
      </c>
      <c r="B291" s="3" t="s">
        <v>1936</v>
      </c>
      <c r="C291" s="3" t="s">
        <v>1937</v>
      </c>
      <c r="E291" t="str">
        <f>vlookup(A291,'Hb complex'!A$2:AC$2000,27,0)</f>
        <v>FALSE</v>
      </c>
      <c r="G291" s="14">
        <v>2127.37710877</v>
      </c>
      <c r="I291" t="str">
        <f>vlookup(A291,'general info'!A$3:G$2000,7,0)</f>
        <v>BL Radio Galaxy      </v>
      </c>
    </row>
    <row r="292">
      <c r="A292" s="3">
        <v>1114.0</v>
      </c>
      <c r="B292" s="3" t="s">
        <v>1929</v>
      </c>
      <c r="C292" s="3" t="s">
        <v>1930</v>
      </c>
      <c r="E292" t="str">
        <f>vlookup(A292,'Hb complex'!A$2:AC$2000,27,0)</f>
        <v>FALSE</v>
      </c>
      <c r="G292" s="14">
        <v>4156.82170127</v>
      </c>
      <c r="I292" t="str">
        <f>vlookup(A292,'general info'!A$3:G$2000,7,0)</f>
        <v>Sy1                  </v>
      </c>
    </row>
    <row r="293">
      <c r="A293" s="3">
        <v>1116.0</v>
      </c>
      <c r="B293" s="3" t="s">
        <v>1926</v>
      </c>
      <c r="C293" s="3" t="s">
        <v>1927</v>
      </c>
      <c r="E293" t="str">
        <f>vlookup(A293,'Hb complex'!A$2:AC$2000,27,0)</f>
        <v>FALSE</v>
      </c>
      <c r="G293" s="14">
        <v>4679.5984861</v>
      </c>
      <c r="I293" t="str">
        <f>vlookup(A293,'general info'!A$3:G$2000,7,0)</f>
        <v>Sy1.5                </v>
      </c>
    </row>
    <row r="294">
      <c r="A294" s="3">
        <v>1118.0</v>
      </c>
      <c r="B294" s="3" t="s">
        <v>1923</v>
      </c>
      <c r="C294" s="3" t="s">
        <v>1924</v>
      </c>
      <c r="E294" t="str">
        <f>vlookup(A294,'Hb complex'!A$2:AC$2000,27,0)</f>
        <v>FALSE</v>
      </c>
      <c r="G294" s="14">
        <v>5310.45461691</v>
      </c>
      <c r="I294" t="str">
        <f>vlookup(A294,'general info'!A$3:G$2000,7,0)</f>
        <v>Sy1                  </v>
      </c>
    </row>
    <row r="295">
      <c r="A295" s="3">
        <v>1127.0</v>
      </c>
      <c r="B295" s="3" t="s">
        <v>1912</v>
      </c>
      <c r="C295" s="3" t="s">
        <v>1914</v>
      </c>
      <c r="E295" t="str">
        <f>vlookup(A295,'Hb complex'!A$2:AC$2000,27,0)</f>
        <v>FALSE</v>
      </c>
      <c r="G295" s="14">
        <v>2374.30563821</v>
      </c>
      <c r="I295" t="str">
        <f>vlookup(A295,'general info'!A$3:G$2000,7,0)</f>
        <v>Sy2/LINER            </v>
      </c>
    </row>
    <row r="296">
      <c r="A296" s="3">
        <v>1133.0</v>
      </c>
      <c r="B296" s="3" t="s">
        <v>1898</v>
      </c>
      <c r="C296" s="3" t="s">
        <v>1899</v>
      </c>
      <c r="E296" t="str">
        <f>vlookup(A296,'Hb complex'!A$2:AC$2000,27,0)</f>
        <v>FALSE</v>
      </c>
      <c r="G296" s="14">
        <v>3617.1440056</v>
      </c>
      <c r="I296" t="str">
        <f>vlookup(A296,'general info'!A$3:G$2000,7,0)</f>
        <v>Sy1.9                </v>
      </c>
    </row>
    <row r="297">
      <c r="A297" s="3">
        <v>1141.0</v>
      </c>
      <c r="B297" s="3" t="s">
        <v>1891</v>
      </c>
      <c r="C297" s="3" t="s">
        <v>1893</v>
      </c>
      <c r="E297" t="str">
        <f>vlookup(A297,'Hb complex'!A$2:AC$2000,27,0)</f>
        <v>FALSE</v>
      </c>
      <c r="G297" s="14">
        <v>4020.3454853</v>
      </c>
      <c r="I297" t="str">
        <f>vlookup(A297,'general info'!A$3:G$2000,7,0)</f>
        <v>Sy1.2                </v>
      </c>
    </row>
    <row r="298">
      <c r="A298" s="3">
        <v>1143.0</v>
      </c>
      <c r="B298" s="3" t="s">
        <v>1108</v>
      </c>
      <c r="C298" s="3" t="s">
        <v>1109</v>
      </c>
      <c r="E298" t="str">
        <f>vlookup(A298,'Hb complex'!A$2:AC$2000,27,0)</f>
        <v>Yes</v>
      </c>
      <c r="G298" s="14">
        <v>4359.87512805</v>
      </c>
      <c r="I298" t="str">
        <f>vlookup(A298,'general info'!A$3:G$2000,7,0)</f>
        <v>Sy1                  </v>
      </c>
    </row>
    <row r="299">
      <c r="A299" s="3">
        <v>1149.0</v>
      </c>
      <c r="B299" s="3" t="s">
        <v>152</v>
      </c>
      <c r="C299" s="3" t="s">
        <v>153</v>
      </c>
      <c r="E299" t="str">
        <f>vlookup(A299,'Hb complex'!A$2:AC$2000,27,0)</f>
        <v>FALSE</v>
      </c>
      <c r="G299" s="14">
        <v>8782.94096592</v>
      </c>
      <c r="I299" t="str">
        <f>vlookup(A299,'general info'!A$3:G$2000,7,0)</f>
        <v>QSO                  </v>
      </c>
    </row>
    <row r="300">
      <c r="A300" s="3">
        <v>1150.0</v>
      </c>
      <c r="B300" s="3" t="s">
        <v>1881</v>
      </c>
      <c r="C300" s="3" t="s">
        <v>1882</v>
      </c>
      <c r="E300" t="str">
        <f>vlookup(A300,'Hb complex'!A$2:AC$2000,27,0)</f>
        <v>FALSE</v>
      </c>
      <c r="G300" s="14">
        <v>4123.00580612</v>
      </c>
      <c r="I300" t="str">
        <f>vlookup(A300,'general info'!A$3:G$2000,7,0)</f>
        <v>Sy1.5                </v>
      </c>
    </row>
    <row r="301">
      <c r="A301" s="3">
        <v>1151.0</v>
      </c>
      <c r="B301" s="3" t="s">
        <v>1878</v>
      </c>
      <c r="C301" s="3" t="s">
        <v>1879</v>
      </c>
      <c r="E301" t="str">
        <f>vlookup(A301,'Hb complex'!A$2:AC$2000,27,0)</f>
        <v>FALSE</v>
      </c>
      <c r="G301" s="14">
        <v>6417.09537147</v>
      </c>
      <c r="I301" t="str">
        <f>vlookup(A301,'general info'!A$3:G$2000,7,0)</f>
        <v>Sy2                  </v>
      </c>
    </row>
    <row r="302">
      <c r="A302" s="3">
        <v>1157.0</v>
      </c>
      <c r="B302" s="3" t="s">
        <v>1728</v>
      </c>
      <c r="C302" s="3" t="s">
        <v>1729</v>
      </c>
      <c r="E302" t="str">
        <f>vlookup(A302,'Hb complex'!A$2:AC$2000,27,0)</f>
        <v>FALSE</v>
      </c>
      <c r="G302" s="14">
        <v>1353.33040524</v>
      </c>
      <c r="I302" t="str">
        <f>vlookup(A302,'general info'!A$3:G$2000,7,0)</f>
        <v>Sy1.9                </v>
      </c>
    </row>
    <row r="303">
      <c r="A303" s="3">
        <v>1158.0</v>
      </c>
      <c r="B303" s="3" t="s">
        <v>1862</v>
      </c>
      <c r="C303" s="3" t="s">
        <v>1863</v>
      </c>
      <c r="E303" t="str">
        <f>vlookup(A303,'Hb complex'!A$2:AC$2000,27,0)</f>
        <v/>
      </c>
      <c r="G303" s="14">
        <v>2903.86786789</v>
      </c>
      <c r="I303" t="str">
        <f>vlookup(A303,'general info'!A$3:G$2000,7,0)</f>
        <v>Sy2                  </v>
      </c>
    </row>
    <row r="304">
      <c r="A304" s="3">
        <v>1161.0</v>
      </c>
      <c r="B304" s="3" t="s">
        <v>1730</v>
      </c>
      <c r="C304" s="3" t="s">
        <v>1859</v>
      </c>
      <c r="E304" t="str">
        <f>vlookup(A304,'Hb complex'!A$2:AC$2000,27,0)</f>
        <v/>
      </c>
      <c r="G304" s="14">
        <v>5879.15398181</v>
      </c>
      <c r="I304" t="str">
        <f>vlookup(A304,'general info'!A$3:G$2000,7,0)</f>
        <v>Sy1                  </v>
      </c>
    </row>
    <row r="305">
      <c r="A305" s="3">
        <v>1162.0</v>
      </c>
      <c r="B305" s="3" t="s">
        <v>1854</v>
      </c>
      <c r="C305" s="3" t="s">
        <v>1855</v>
      </c>
      <c r="E305" t="str">
        <f>vlookup(A305,'Hb complex'!A$2:AC$2000,27,0)</f>
        <v/>
      </c>
      <c r="G305" s="14">
        <v>2938.78789019</v>
      </c>
      <c r="I305" t="str">
        <f>vlookup(A305,'general info'!A$3:G$2000,7,0)</f>
        <v>Sy1.8                </v>
      </c>
    </row>
    <row r="306">
      <c r="A306" s="3">
        <v>1165.0</v>
      </c>
      <c r="B306" s="3" t="s">
        <v>1851</v>
      </c>
      <c r="C306" s="3" t="s">
        <v>1852</v>
      </c>
      <c r="E306" t="str">
        <f>vlookup(A306,'Hb complex'!A$2:AC$2000,27,0)</f>
        <v/>
      </c>
      <c r="G306" s="14">
        <v>1513.23732162</v>
      </c>
      <c r="I306" t="str">
        <f>vlookup(A306,'general info'!A$3:G$2000,7,0)</f>
        <v>Sy2                  </v>
      </c>
    </row>
    <row r="307">
      <c r="A307" s="3">
        <v>1168.0</v>
      </c>
      <c r="B307" s="3" t="s">
        <v>1827</v>
      </c>
      <c r="C307" s="3" t="s">
        <v>1829</v>
      </c>
      <c r="E307" t="str">
        <f>vlookup(A307,'Hb complex'!A$2:AC$2000,27,0)</f>
        <v/>
      </c>
      <c r="G307" s="14">
        <v>4122.20860074</v>
      </c>
      <c r="I307" t="str">
        <f>vlookup(A307,'general info'!A$3:G$2000,7,0)</f>
        <v>Sy1.5                </v>
      </c>
    </row>
    <row r="308">
      <c r="A308" s="3">
        <v>1172.0</v>
      </c>
      <c r="B308" s="3" t="s">
        <v>1814</v>
      </c>
      <c r="C308" s="3" t="s">
        <v>1815</v>
      </c>
      <c r="E308" t="str">
        <f>vlookup(A308,'Hb complex'!A$2:AC$2000,27,0)</f>
        <v/>
      </c>
      <c r="G308" s="14">
        <v>4790.66740812</v>
      </c>
      <c r="I308" t="str">
        <f>vlookup(A308,'general info'!A$3:G$2000,7,0)</f>
        <v>Sy1                  </v>
      </c>
    </row>
    <row r="309">
      <c r="A309" s="3">
        <v>1178.0</v>
      </c>
      <c r="B309" s="3" t="s">
        <v>1621</v>
      </c>
      <c r="C309" s="3" t="s">
        <v>1622</v>
      </c>
      <c r="E309" t="str">
        <f>vlookup(A309,'Hb complex'!A$2:AC$2000,27,0)</f>
        <v/>
      </c>
      <c r="G309" s="14">
        <v>1992.11210595</v>
      </c>
      <c r="I309" t="str">
        <f>vlookup(A309,'general info'!A$3:G$2000,7,0)</f>
        <v>Sy1                  </v>
      </c>
    </row>
    <row r="310">
      <c r="A310" s="3">
        <v>1181.0</v>
      </c>
      <c r="B310" s="3" t="s">
        <v>1507</v>
      </c>
      <c r="C310" s="3" t="s">
        <v>1508</v>
      </c>
      <c r="E310" t="str">
        <f>vlookup(A310,'Hb complex'!A$2:AC$2000,27,0)</f>
        <v/>
      </c>
      <c r="G310" s="14">
        <v>5250.0</v>
      </c>
      <c r="I310" t="str">
        <f>vlookup(A310,'general info'!A$3:G$2000,7,0)</f>
        <v>Sy1                  </v>
      </c>
    </row>
    <row r="311">
      <c r="A311" s="3">
        <v>1182.0</v>
      </c>
      <c r="B311" s="3" t="s">
        <v>52</v>
      </c>
      <c r="C311" s="3" t="s">
        <v>54</v>
      </c>
      <c r="E311" t="str">
        <f>vlookup(A311,'Hb complex'!A$2:AC$2000,27,0)</f>
        <v/>
      </c>
      <c r="G311" s="14">
        <v>2817.92140233</v>
      </c>
      <c r="I311" t="str">
        <f>vlookup(A311,'general info'!A$3:G$2000,7,0)</f>
        <v>Sy1.2                </v>
      </c>
    </row>
    <row r="312">
      <c r="A312" s="3">
        <v>1183.0</v>
      </c>
      <c r="B312" s="3" t="s">
        <v>183</v>
      </c>
      <c r="C312" s="3" t="s">
        <v>185</v>
      </c>
      <c r="E312" t="str">
        <f>vlookup(A312,'Hb complex'!A$2:AC$2000,27,0)</f>
        <v/>
      </c>
      <c r="G312" s="14">
        <v>8870.20143471</v>
      </c>
      <c r="I312" t="str">
        <f>vlookup(A312,'general info'!A$3:G$2000,7,0)</f>
        <v>Sy1.5                </v>
      </c>
    </row>
    <row r="313">
      <c r="A313" s="9">
        <v>1184.0</v>
      </c>
      <c r="B313" s="3" t="s">
        <v>1599</v>
      </c>
      <c r="C313" s="3" t="s">
        <v>1601</v>
      </c>
      <c r="E313" t="str">
        <f>vlookup(A313,'Hb complex'!A$2:AC$2000,27,0)</f>
        <v/>
      </c>
      <c r="G313" s="14">
        <v>1829.37572421</v>
      </c>
      <c r="I313" t="str">
        <f>vlookup(A313,'general info'!A$3:G$2000,7,0)</f>
        <v>Sy2/LINER            </v>
      </c>
    </row>
    <row r="314">
      <c r="A314" s="3">
        <v>1186.0</v>
      </c>
      <c r="B314" s="3" t="s">
        <v>1396</v>
      </c>
      <c r="C314" s="3" t="s">
        <v>1396</v>
      </c>
      <c r="E314" t="str">
        <f>vlookup(A314,'Hb complex'!A$2:AC$2000,27,0)</f>
        <v/>
      </c>
      <c r="G314" s="14">
        <v>6126.37307358</v>
      </c>
      <c r="I314" t="str">
        <f>vlookup(A314,'general info'!A$3:G$2000,7,0)</f>
        <v/>
      </c>
    </row>
    <row r="315">
      <c r="A315" s="3">
        <v>1189.0</v>
      </c>
      <c r="B315" s="3" t="s">
        <v>1377</v>
      </c>
      <c r="C315" s="3" t="s">
        <v>1379</v>
      </c>
      <c r="E315" t="str">
        <f>vlookup(A315,'Hb complex'!A$2:AC$2000,27,0)</f>
        <v/>
      </c>
      <c r="G315" s="14">
        <v>14482.0753184</v>
      </c>
      <c r="I315" t="str">
        <f>vlookup(A315,'general info'!A$3:G$2000,7,0)</f>
        <v>Sy1.5                </v>
      </c>
    </row>
    <row r="316">
      <c r="A316" s="3">
        <v>1195.0</v>
      </c>
      <c r="B316" s="3" t="s">
        <v>1155</v>
      </c>
      <c r="C316" s="3" t="s">
        <v>1157</v>
      </c>
      <c r="E316" t="str">
        <f>vlookup(A316,'Hb complex'!A$2:AC$2000,27,0)</f>
        <v/>
      </c>
      <c r="G316" s="14">
        <v>11532.1514241</v>
      </c>
      <c r="I316" t="str">
        <f>vlookup(A316,'general info'!A$3:G$2000,7,0)</f>
        <v>Sy1                  </v>
      </c>
    </row>
    <row r="317">
      <c r="A317" s="3">
        <v>1196.0</v>
      </c>
      <c r="B317" s="3" t="s">
        <v>155</v>
      </c>
      <c r="C317" s="3" t="s">
        <v>156</v>
      </c>
      <c r="E317" t="str">
        <f>vlookup(A317,'Hb complex'!A$2:AC$2000,27,0)</f>
        <v/>
      </c>
      <c r="G317" s="14">
        <v>7843.92077165</v>
      </c>
      <c r="I317" t="str">
        <f>vlookup(A317,'general info'!A$3:G$2000,7,0)</f>
        <v>Sy1                  </v>
      </c>
    </row>
    <row r="318">
      <c r="A318" s="3">
        <v>1198.0</v>
      </c>
      <c r="B318" s="3" t="s">
        <v>501</v>
      </c>
      <c r="C318" s="3" t="s">
        <v>503</v>
      </c>
      <c r="E318" t="str">
        <f>vlookup(A318,'Hb complex'!A$2:AC$2000,27,0)</f>
        <v/>
      </c>
      <c r="G318" s="14">
        <v>9120.23943276</v>
      </c>
      <c r="I318" t="str">
        <f>vlookup(A318,'general info'!A$3:G$2000,7,0)</f>
        <v>Sy2                  </v>
      </c>
    </row>
    <row r="319">
      <c r="A319" s="3">
        <v>1205.0</v>
      </c>
      <c r="B319" s="3" t="s">
        <v>162</v>
      </c>
      <c r="C319" s="3" t="s">
        <v>163</v>
      </c>
      <c r="E319" t="str">
        <f>vlookup(A319,'Hb complex'!A$2:AC$2000,27,0)</f>
        <v/>
      </c>
      <c r="G319" s="14">
        <v>16170.7423144</v>
      </c>
      <c r="I319" t="str">
        <f>vlookup(A319,'general info'!A$3:G$2000,7,0)</f>
        <v>BL Lac               </v>
      </c>
    </row>
    <row r="320">
      <c r="A320" s="3">
        <v>1206.0</v>
      </c>
      <c r="B320" s="3" t="s">
        <v>458</v>
      </c>
      <c r="C320" s="3" t="s">
        <v>459</v>
      </c>
      <c r="E320" t="str">
        <f>vlookup(A320,'Hb complex'!A$2:AC$2000,27,0)</f>
        <v/>
      </c>
      <c r="G320" s="14">
        <v>6846.36940162</v>
      </c>
      <c r="I320" t="str">
        <f>vlookup(A320,'general info'!A$3:G$2000,7,0)</f>
        <v>Sy1 N-Galaxy         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12.86"/>
    <col customWidth="1" min="2" max="2" width="21.29"/>
    <col customWidth="1" min="3" max="3" width="24.57"/>
    <col customWidth="1" min="12" max="12" width="18.57"/>
    <col customWidth="1" min="13" max="13" width="9.57"/>
    <col customWidth="1" min="14" max="14" width="21.14"/>
  </cols>
  <sheetData>
    <row r="1">
      <c r="A1" s="1" t="s">
        <v>0</v>
      </c>
      <c r="B1" s="1" t="s">
        <v>2</v>
      </c>
      <c r="C1" s="1" t="s">
        <v>3</v>
      </c>
      <c r="D1" s="1" t="s">
        <v>1</v>
      </c>
      <c r="E1" s="38" t="s">
        <v>4</v>
      </c>
      <c r="F1" s="38"/>
      <c r="G1" s="38" t="s">
        <v>489</v>
      </c>
      <c r="H1" s="38" t="s">
        <v>492</v>
      </c>
      <c r="I1" s="38" t="s">
        <v>498</v>
      </c>
      <c r="J1" s="38" t="s">
        <v>20</v>
      </c>
      <c r="K1" s="38" t="s">
        <v>263</v>
      </c>
      <c r="L1" s="38" t="s">
        <v>500</v>
      </c>
      <c r="M1" s="38" t="s">
        <v>20</v>
      </c>
      <c r="N1" s="38" t="s">
        <v>502</v>
      </c>
      <c r="O1" s="38" t="s">
        <v>504</v>
      </c>
      <c r="P1" s="38" t="s">
        <v>505</v>
      </c>
      <c r="Q1" s="40" t="s">
        <v>506</v>
      </c>
      <c r="R1" s="38" t="s">
        <v>264</v>
      </c>
    </row>
    <row r="2">
      <c r="A2" s="3">
        <v>206.0</v>
      </c>
      <c r="B2" s="3" t="s">
        <v>513</v>
      </c>
      <c r="C2" s="3" t="s">
        <v>517</v>
      </c>
      <c r="E2" s="3" t="s">
        <v>310</v>
      </c>
      <c r="F2" s="3"/>
      <c r="G2" s="3">
        <v>0.0</v>
      </c>
      <c r="H2" s="3">
        <v>0.0</v>
      </c>
      <c r="I2" s="3">
        <v>0.0</v>
      </c>
      <c r="J2" s="3">
        <v>0.0</v>
      </c>
      <c r="K2" s="3">
        <v>0.0</v>
      </c>
      <c r="O2" s="3">
        <v>6.7</v>
      </c>
      <c r="P2" s="3">
        <v>137.01</v>
      </c>
      <c r="Q2" s="3" t="s">
        <v>518</v>
      </c>
    </row>
    <row r="3">
      <c r="A3" s="3">
        <v>545.0</v>
      </c>
      <c r="B3" s="3" t="s">
        <v>519</v>
      </c>
      <c r="C3" s="3" t="s">
        <v>521</v>
      </c>
      <c r="E3" s="3" t="s">
        <v>310</v>
      </c>
      <c r="F3" s="3"/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41"/>
      <c r="M3" s="41"/>
      <c r="N3" s="41"/>
      <c r="O3" s="3">
        <v>6.7</v>
      </c>
      <c r="P3" s="3">
        <v>121.46</v>
      </c>
      <c r="Q3" s="3" t="s">
        <v>518</v>
      </c>
    </row>
    <row r="4">
      <c r="A4" s="3">
        <v>1112.0</v>
      </c>
      <c r="B4" s="3" t="s">
        <v>1112</v>
      </c>
      <c r="C4" s="3" t="s">
        <v>1113</v>
      </c>
      <c r="E4" s="3" t="s">
        <v>310</v>
      </c>
      <c r="F4" s="3"/>
      <c r="G4" s="3">
        <v>0.0</v>
      </c>
      <c r="H4" s="3">
        <v>0.0</v>
      </c>
      <c r="I4" s="3">
        <v>0.0</v>
      </c>
      <c r="J4" s="3">
        <v>0.0</v>
      </c>
      <c r="K4" s="3">
        <v>0.0</v>
      </c>
      <c r="O4" s="3">
        <v>6.7</v>
      </c>
      <c r="P4" s="3">
        <v>214.67</v>
      </c>
      <c r="Q4" s="3" t="s">
        <v>518</v>
      </c>
    </row>
    <row r="5">
      <c r="A5" s="3">
        <v>29.0</v>
      </c>
      <c r="B5" s="3" t="s">
        <v>1116</v>
      </c>
      <c r="C5" s="3" t="s">
        <v>244</v>
      </c>
      <c r="E5" s="3" t="s">
        <v>479</v>
      </c>
      <c r="F5" s="3"/>
      <c r="G5" s="3">
        <v>0.0</v>
      </c>
      <c r="H5" s="3">
        <v>0.0</v>
      </c>
      <c r="I5" s="3">
        <v>0.0</v>
      </c>
      <c r="J5" s="3">
        <v>0.0</v>
      </c>
      <c r="K5" s="3">
        <v>0.0</v>
      </c>
      <c r="O5" s="3">
        <v>1.5</v>
      </c>
      <c r="P5" s="3">
        <v>1.57</v>
      </c>
      <c r="Q5" s="3" t="s">
        <v>1117</v>
      </c>
    </row>
    <row r="6">
      <c r="A6" s="3">
        <v>387.0</v>
      </c>
      <c r="B6" s="3" t="s">
        <v>969</v>
      </c>
      <c r="C6" s="3" t="s">
        <v>970</v>
      </c>
      <c r="E6" s="3" t="s">
        <v>524</v>
      </c>
      <c r="F6" s="3">
        <v>131.0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O6" s="3">
        <v>2.0</v>
      </c>
      <c r="P6" s="3">
        <v>61.42</v>
      </c>
      <c r="Q6" s="3" t="s">
        <v>135</v>
      </c>
    </row>
    <row r="7">
      <c r="A7" s="3">
        <v>445.0</v>
      </c>
      <c r="B7" s="3" t="s">
        <v>1196</v>
      </c>
      <c r="C7" s="3" t="s">
        <v>1197</v>
      </c>
      <c r="E7" s="3" t="s">
        <v>524</v>
      </c>
      <c r="F7" s="3">
        <v>132.0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41"/>
      <c r="M7" s="41"/>
      <c r="N7" s="41"/>
      <c r="O7" s="3">
        <v>2.0</v>
      </c>
      <c r="P7" s="3">
        <v>64.16</v>
      </c>
      <c r="Q7" s="3" t="s">
        <v>135</v>
      </c>
    </row>
    <row r="8">
      <c r="A8" s="3">
        <v>601.0</v>
      </c>
      <c r="B8" s="3" t="s">
        <v>1199</v>
      </c>
      <c r="C8" s="3" t="s">
        <v>1200</v>
      </c>
      <c r="E8" s="3" t="s">
        <v>524</v>
      </c>
      <c r="F8" s="3">
        <v>135.0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O8" s="3">
        <v>2.0</v>
      </c>
      <c r="P8" s="3">
        <v>56.54</v>
      </c>
      <c r="Q8" s="3" t="s">
        <v>135</v>
      </c>
    </row>
    <row r="9">
      <c r="A9" s="3">
        <v>1154.0</v>
      </c>
      <c r="B9" s="3" t="s">
        <v>1203</v>
      </c>
      <c r="C9" s="3" t="s">
        <v>1204</v>
      </c>
      <c r="E9" s="3" t="s">
        <v>524</v>
      </c>
      <c r="F9" s="3">
        <v>141.0</v>
      </c>
      <c r="G9" s="3">
        <v>0.0</v>
      </c>
      <c r="H9" s="3">
        <v>0.0</v>
      </c>
      <c r="I9" s="3">
        <v>0.0</v>
      </c>
      <c r="J9" s="3"/>
      <c r="K9" s="3">
        <v>0.0</v>
      </c>
      <c r="O9" s="3">
        <v>3.0</v>
      </c>
      <c r="P9" s="3">
        <v>65.03</v>
      </c>
      <c r="Q9" s="3" t="s">
        <v>135</v>
      </c>
    </row>
    <row r="10">
      <c r="A10" s="3">
        <v>513.0</v>
      </c>
      <c r="B10" s="3" t="s">
        <v>1304</v>
      </c>
      <c r="C10" s="3" t="s">
        <v>1305</v>
      </c>
      <c r="E10" s="3" t="s">
        <v>1306</v>
      </c>
      <c r="F10" s="3"/>
      <c r="G10" s="3">
        <v>1.0</v>
      </c>
      <c r="H10" s="3">
        <v>1.0</v>
      </c>
      <c r="I10" s="3">
        <v>600.0</v>
      </c>
      <c r="J10" s="3">
        <v>0.0</v>
      </c>
      <c r="K10" s="3">
        <v>0.0</v>
      </c>
      <c r="O10" s="3">
        <v>2.0</v>
      </c>
      <c r="P10" s="3">
        <v>1.31</v>
      </c>
      <c r="Q10" s="3" t="s">
        <v>135</v>
      </c>
    </row>
    <row r="11">
      <c r="A11" s="3">
        <v>44.0</v>
      </c>
      <c r="B11" s="3" t="s">
        <v>527</v>
      </c>
      <c r="C11" s="3" t="s">
        <v>260</v>
      </c>
      <c r="E11" s="3" t="s">
        <v>310</v>
      </c>
      <c r="F11" s="3"/>
      <c r="G11" s="3">
        <v>1.0</v>
      </c>
      <c r="H11" s="3">
        <v>1.0</v>
      </c>
      <c r="I11" s="3">
        <v>193.02</v>
      </c>
      <c r="J11" s="3">
        <v>22.01</v>
      </c>
      <c r="K11" s="3">
        <v>1.0</v>
      </c>
      <c r="O11" s="3">
        <v>6.7</v>
      </c>
      <c r="P11" s="3">
        <v>6.64</v>
      </c>
      <c r="Q11" s="3" t="s">
        <v>518</v>
      </c>
    </row>
    <row r="12">
      <c r="A12" s="3">
        <v>49.0</v>
      </c>
      <c r="B12" s="3" t="s">
        <v>532</v>
      </c>
      <c r="C12" s="3" t="s">
        <v>267</v>
      </c>
      <c r="E12" s="3" t="s">
        <v>310</v>
      </c>
      <c r="F12" s="3"/>
      <c r="G12" s="3">
        <v>1.0</v>
      </c>
      <c r="H12" s="3">
        <v>1.0</v>
      </c>
      <c r="I12" s="3">
        <v>207.35</v>
      </c>
      <c r="J12" s="3">
        <v>12.36</v>
      </c>
      <c r="K12" s="3">
        <v>1.0</v>
      </c>
      <c r="O12" s="3">
        <v>6.7</v>
      </c>
      <c r="P12" s="3">
        <v>4.18</v>
      </c>
      <c r="Q12" s="3" t="s">
        <v>518</v>
      </c>
    </row>
    <row r="13">
      <c r="A13" s="3">
        <v>62.0</v>
      </c>
      <c r="B13" s="3" t="s">
        <v>537</v>
      </c>
      <c r="C13" s="3" t="s">
        <v>284</v>
      </c>
      <c r="E13" s="3" t="s">
        <v>310</v>
      </c>
      <c r="F13" s="3"/>
      <c r="G13" s="3">
        <v>1.0</v>
      </c>
      <c r="H13" s="3">
        <v>1.0</v>
      </c>
      <c r="I13" s="3">
        <v>107.0</v>
      </c>
      <c r="J13" s="3">
        <v>20.36</v>
      </c>
      <c r="K13" s="3">
        <v>1.0</v>
      </c>
      <c r="L13" s="3">
        <v>143.0</v>
      </c>
      <c r="M13" s="3">
        <v>14.3</v>
      </c>
      <c r="N13" s="3" t="s">
        <v>1431</v>
      </c>
      <c r="O13" s="3">
        <v>6.7</v>
      </c>
      <c r="P13" s="3">
        <v>1.67</v>
      </c>
      <c r="Q13" s="3" t="s">
        <v>518</v>
      </c>
    </row>
    <row r="14">
      <c r="A14" s="3">
        <v>83.0</v>
      </c>
      <c r="B14" s="3" t="s">
        <v>547</v>
      </c>
      <c r="C14" s="3" t="s">
        <v>312</v>
      </c>
      <c r="E14" s="3" t="s">
        <v>310</v>
      </c>
      <c r="F14" s="3"/>
      <c r="G14" s="3">
        <v>1.0</v>
      </c>
      <c r="H14" s="3">
        <v>1.0</v>
      </c>
      <c r="I14" s="3">
        <v>131.01</v>
      </c>
      <c r="J14" s="3">
        <v>13.24</v>
      </c>
      <c r="K14" s="3">
        <v>1.0</v>
      </c>
      <c r="O14" s="3">
        <v>6.7</v>
      </c>
      <c r="P14" s="3">
        <v>2.31</v>
      </c>
      <c r="Q14" s="3" t="s">
        <v>518</v>
      </c>
    </row>
    <row r="15">
      <c r="A15" s="3">
        <v>87.0</v>
      </c>
      <c r="B15" s="3" t="s">
        <v>549</v>
      </c>
      <c r="C15" s="3" t="s">
        <v>354</v>
      </c>
      <c r="E15" s="3" t="s">
        <v>310</v>
      </c>
      <c r="F15" s="3"/>
      <c r="G15" s="3">
        <v>1.0</v>
      </c>
      <c r="H15" s="3">
        <v>1.0</v>
      </c>
      <c r="I15" s="3">
        <v>195.53</v>
      </c>
      <c r="J15" s="3">
        <v>11.22</v>
      </c>
      <c r="K15" s="3">
        <v>1.0</v>
      </c>
      <c r="O15" s="3">
        <v>6.7</v>
      </c>
      <c r="P15" s="3">
        <v>3.49</v>
      </c>
      <c r="Q15" s="3" t="s">
        <v>518</v>
      </c>
    </row>
    <row r="16">
      <c r="A16" s="3">
        <v>95.0</v>
      </c>
      <c r="B16" s="3" t="s">
        <v>556</v>
      </c>
      <c r="C16" s="3" t="s">
        <v>467</v>
      </c>
      <c r="E16" s="3" t="s">
        <v>310</v>
      </c>
      <c r="F16" s="3"/>
      <c r="G16" s="3">
        <v>1.0</v>
      </c>
      <c r="H16" s="3">
        <v>1.0</v>
      </c>
      <c r="I16" s="3">
        <v>197.04</v>
      </c>
      <c r="J16" s="3">
        <v>17.23</v>
      </c>
      <c r="K16" s="3">
        <v>1.0</v>
      </c>
      <c r="O16" s="3">
        <v>6.7</v>
      </c>
      <c r="P16" s="3">
        <v>4.57</v>
      </c>
      <c r="Q16" s="3" t="s">
        <v>518</v>
      </c>
    </row>
    <row r="17">
      <c r="A17" s="3">
        <v>178.0</v>
      </c>
      <c r="B17" s="3" t="s">
        <v>592</v>
      </c>
      <c r="C17" s="3" t="s">
        <v>593</v>
      </c>
      <c r="E17" s="3" t="s">
        <v>310</v>
      </c>
      <c r="F17" s="3"/>
      <c r="G17" s="3">
        <v>1.0</v>
      </c>
      <c r="H17" s="3">
        <v>1.0</v>
      </c>
      <c r="I17" s="3">
        <v>275.86</v>
      </c>
      <c r="J17" s="3">
        <v>17.33</v>
      </c>
      <c r="K17" s="3">
        <v>1.0</v>
      </c>
      <c r="O17" s="3">
        <v>6.7</v>
      </c>
      <c r="P17" s="3">
        <v>8.26</v>
      </c>
      <c r="Q17" s="3" t="s">
        <v>518</v>
      </c>
    </row>
    <row r="18">
      <c r="A18" s="3">
        <v>182.0</v>
      </c>
      <c r="B18" s="3" t="s">
        <v>594</v>
      </c>
      <c r="C18" s="3" t="s">
        <v>596</v>
      </c>
      <c r="E18" s="3" t="s">
        <v>310</v>
      </c>
      <c r="F18" s="3"/>
      <c r="G18" s="3">
        <v>1.0</v>
      </c>
      <c r="H18" s="3">
        <v>1.0</v>
      </c>
      <c r="I18" s="3">
        <v>94.86</v>
      </c>
      <c r="J18" s="3">
        <v>34.42</v>
      </c>
      <c r="K18" s="3">
        <v>1.0</v>
      </c>
      <c r="L18" s="41"/>
      <c r="M18" s="41"/>
      <c r="N18" s="41"/>
      <c r="O18" s="3">
        <v>6.7</v>
      </c>
      <c r="P18" s="3">
        <v>1.78</v>
      </c>
      <c r="Q18" s="3" t="s">
        <v>518</v>
      </c>
    </row>
    <row r="19">
      <c r="A19" s="3">
        <v>350.0</v>
      </c>
      <c r="B19" s="3" t="s">
        <v>677</v>
      </c>
      <c r="C19" s="3" t="s">
        <v>678</v>
      </c>
      <c r="E19" s="3" t="s">
        <v>310</v>
      </c>
      <c r="F19" s="3"/>
      <c r="G19" s="3">
        <v>1.0</v>
      </c>
      <c r="H19" s="3">
        <v>1.0</v>
      </c>
      <c r="I19" s="3">
        <v>212.9</v>
      </c>
      <c r="J19" s="3">
        <v>15.87</v>
      </c>
      <c r="K19" s="3">
        <v>1.0</v>
      </c>
      <c r="O19" s="3">
        <v>6.7</v>
      </c>
      <c r="P19" s="3">
        <v>5.65</v>
      </c>
      <c r="Q19" s="3" t="s">
        <v>518</v>
      </c>
    </row>
    <row r="20">
      <c r="A20" s="3">
        <v>440.0</v>
      </c>
      <c r="B20" s="3" t="s">
        <v>749</v>
      </c>
      <c r="C20" s="3" t="s">
        <v>750</v>
      </c>
      <c r="E20" s="3" t="s">
        <v>310</v>
      </c>
      <c r="F20" s="3"/>
      <c r="G20" s="3">
        <v>1.0</v>
      </c>
      <c r="H20" s="3">
        <v>1.0</v>
      </c>
      <c r="I20" s="3">
        <v>224.5</v>
      </c>
      <c r="J20" s="3">
        <v>17.85</v>
      </c>
      <c r="K20" s="3">
        <v>1.0</v>
      </c>
      <c r="O20" s="3">
        <v>6.7</v>
      </c>
      <c r="P20" s="3">
        <v>1.83</v>
      </c>
      <c r="Q20" s="3" t="s">
        <v>518</v>
      </c>
    </row>
    <row r="21">
      <c r="A21" s="3">
        <v>475.0</v>
      </c>
      <c r="B21" s="3" t="s">
        <v>792</v>
      </c>
      <c r="C21" s="3" t="s">
        <v>794</v>
      </c>
      <c r="E21" s="3" t="s">
        <v>310</v>
      </c>
      <c r="F21" s="3"/>
      <c r="G21" s="3">
        <v>1.0</v>
      </c>
      <c r="H21" s="3">
        <v>1.0</v>
      </c>
      <c r="I21" s="3">
        <v>131.15</v>
      </c>
      <c r="J21" s="3">
        <v>22.14</v>
      </c>
      <c r="K21" s="3">
        <v>1.0</v>
      </c>
      <c r="L21" s="3">
        <v>161.0</v>
      </c>
      <c r="M21" s="3">
        <v>16.1</v>
      </c>
      <c r="N21" s="3" t="s">
        <v>1431</v>
      </c>
      <c r="O21" s="3">
        <v>6.7</v>
      </c>
      <c r="P21" s="3">
        <v>2.02</v>
      </c>
      <c r="Q21" s="3" t="s">
        <v>518</v>
      </c>
    </row>
    <row r="22">
      <c r="A22" s="3">
        <v>503.0</v>
      </c>
      <c r="B22" s="3" t="s">
        <v>826</v>
      </c>
      <c r="C22" s="3" t="s">
        <v>827</v>
      </c>
      <c r="E22" s="3" t="s">
        <v>310</v>
      </c>
      <c r="F22" s="3"/>
      <c r="G22" s="3">
        <v>1.0</v>
      </c>
      <c r="H22" s="3">
        <v>1.0</v>
      </c>
      <c r="I22" s="3">
        <v>160.43</v>
      </c>
      <c r="J22" s="3">
        <v>17.68</v>
      </c>
      <c r="K22" s="3">
        <v>1.0</v>
      </c>
      <c r="O22" s="3">
        <v>6.7</v>
      </c>
      <c r="P22" s="3">
        <v>1.7</v>
      </c>
      <c r="Q22" s="3" t="s">
        <v>518</v>
      </c>
    </row>
    <row r="23">
      <c r="A23" s="3">
        <v>520.0</v>
      </c>
      <c r="B23" s="3" t="s">
        <v>845</v>
      </c>
      <c r="C23" s="3" t="s">
        <v>846</v>
      </c>
      <c r="E23" s="3" t="s">
        <v>310</v>
      </c>
      <c r="F23" s="3"/>
      <c r="G23" s="3">
        <v>1.0</v>
      </c>
      <c r="H23" s="3">
        <v>1.0</v>
      </c>
      <c r="I23" s="3">
        <v>164.92</v>
      </c>
      <c r="J23" s="3">
        <v>18.54</v>
      </c>
      <c r="K23" s="3">
        <v>1.0</v>
      </c>
      <c r="O23" s="3">
        <v>6.7</v>
      </c>
      <c r="P23" s="3">
        <v>2.43</v>
      </c>
      <c r="Q23" s="3" t="s">
        <v>518</v>
      </c>
    </row>
    <row r="24">
      <c r="A24" s="3">
        <v>643.0</v>
      </c>
      <c r="B24" s="3" t="s">
        <v>1252</v>
      </c>
      <c r="C24" s="3" t="s">
        <v>1254</v>
      </c>
      <c r="E24" s="3" t="s">
        <v>310</v>
      </c>
      <c r="F24" s="3"/>
      <c r="G24" s="3">
        <v>1.0</v>
      </c>
      <c r="H24" s="3">
        <v>1.0</v>
      </c>
      <c r="I24" s="3">
        <v>122.43</v>
      </c>
      <c r="J24" s="3">
        <v>16.52</v>
      </c>
      <c r="K24" s="3">
        <v>1.0</v>
      </c>
      <c r="L24" s="3">
        <v>131.0</v>
      </c>
      <c r="M24" s="3">
        <v>13.1</v>
      </c>
      <c r="N24" s="3" t="s">
        <v>1431</v>
      </c>
      <c r="O24" s="3">
        <v>6.7</v>
      </c>
      <c r="P24" s="3">
        <v>2.25</v>
      </c>
      <c r="Q24" s="3" t="s">
        <v>518</v>
      </c>
    </row>
    <row r="25">
      <c r="A25" s="3">
        <v>714.0</v>
      </c>
      <c r="B25" s="3" t="s">
        <v>1679</v>
      </c>
      <c r="C25" s="3" t="s">
        <v>1680</v>
      </c>
      <c r="E25" s="3" t="s">
        <v>310</v>
      </c>
      <c r="F25" s="3"/>
      <c r="G25" s="3">
        <v>1.0</v>
      </c>
      <c r="H25" s="3">
        <v>1.0</v>
      </c>
      <c r="I25" s="3">
        <v>235.27</v>
      </c>
      <c r="J25" s="3">
        <v>22.29</v>
      </c>
      <c r="K25" s="3">
        <v>1.0</v>
      </c>
      <c r="L25" s="41"/>
      <c r="M25" s="41"/>
      <c r="N25" s="41"/>
      <c r="O25" s="3">
        <v>6.7</v>
      </c>
      <c r="P25" s="3">
        <v>10.47</v>
      </c>
      <c r="Q25" s="3" t="s">
        <v>518</v>
      </c>
    </row>
    <row r="26">
      <c r="A26" s="3">
        <v>739.0</v>
      </c>
      <c r="B26" s="3" t="s">
        <v>1245</v>
      </c>
      <c r="C26" s="3" t="s">
        <v>1461</v>
      </c>
      <c r="E26" s="3" t="s">
        <v>310</v>
      </c>
      <c r="F26" s="3"/>
      <c r="G26" s="3">
        <v>1.0</v>
      </c>
      <c r="H26" s="3">
        <v>1.0</v>
      </c>
      <c r="I26" s="3">
        <v>160.32</v>
      </c>
      <c r="J26" s="3">
        <v>11.37</v>
      </c>
      <c r="K26" s="3">
        <v>1.0</v>
      </c>
      <c r="L26" s="3">
        <v>210.0</v>
      </c>
      <c r="M26" s="3">
        <v>15.0</v>
      </c>
      <c r="N26" s="3" t="s">
        <v>1681</v>
      </c>
      <c r="O26" s="3">
        <v>6.7</v>
      </c>
      <c r="P26" s="3">
        <v>1.35</v>
      </c>
      <c r="Q26" s="3" t="s">
        <v>518</v>
      </c>
    </row>
    <row r="27">
      <c r="A27" s="3">
        <v>1009.0</v>
      </c>
      <c r="B27" s="3" t="s">
        <v>1682</v>
      </c>
      <c r="C27" s="3" t="s">
        <v>1683</v>
      </c>
      <c r="E27" s="3" t="s">
        <v>310</v>
      </c>
      <c r="F27" s="3"/>
      <c r="G27" s="3">
        <v>1.0</v>
      </c>
      <c r="H27" s="3">
        <v>1.0</v>
      </c>
      <c r="I27" s="3">
        <v>167.08</v>
      </c>
      <c r="J27" s="3">
        <v>17.77</v>
      </c>
      <c r="K27" s="3">
        <v>1.0</v>
      </c>
      <c r="O27" s="3">
        <v>6.7</v>
      </c>
      <c r="P27" s="3">
        <v>4.01</v>
      </c>
      <c r="Q27" s="3" t="s">
        <v>518</v>
      </c>
    </row>
    <row r="28">
      <c r="A28" s="3">
        <v>1060.0</v>
      </c>
      <c r="B28" s="3" t="s">
        <v>1685</v>
      </c>
      <c r="C28" s="3" t="s">
        <v>1686</v>
      </c>
      <c r="E28" s="3" t="s">
        <v>310</v>
      </c>
      <c r="F28" s="3"/>
      <c r="G28" s="3">
        <v>1.0</v>
      </c>
      <c r="H28" s="3">
        <v>1.0</v>
      </c>
      <c r="I28" s="3">
        <v>160.52</v>
      </c>
      <c r="J28" s="3">
        <v>18.15</v>
      </c>
      <c r="K28" s="3">
        <v>1.0</v>
      </c>
      <c r="O28" s="3">
        <v>6.7</v>
      </c>
      <c r="P28" s="3">
        <v>5.12</v>
      </c>
      <c r="Q28" s="3" t="s">
        <v>518</v>
      </c>
    </row>
    <row r="29">
      <c r="A29" s="3">
        <v>1135.0</v>
      </c>
      <c r="B29" s="3" t="s">
        <v>1687</v>
      </c>
      <c r="C29" s="3" t="s">
        <v>1688</v>
      </c>
      <c r="E29" s="3" t="s">
        <v>310</v>
      </c>
      <c r="F29" s="3"/>
      <c r="G29" s="3">
        <v>0.0</v>
      </c>
      <c r="H29" s="3">
        <v>1.0</v>
      </c>
      <c r="I29" s="3">
        <v>196.23</v>
      </c>
      <c r="J29" s="3">
        <v>16.13</v>
      </c>
      <c r="K29" s="3">
        <v>1.0</v>
      </c>
      <c r="L29" s="3">
        <v>154.0</v>
      </c>
      <c r="M29" s="3">
        <v>6.0</v>
      </c>
      <c r="N29" s="3" t="s">
        <v>1689</v>
      </c>
      <c r="O29" s="3">
        <v>6.7</v>
      </c>
      <c r="P29" s="3">
        <v>1.18</v>
      </c>
      <c r="Q29" s="3" t="s">
        <v>518</v>
      </c>
    </row>
    <row r="30">
      <c r="A30" s="3">
        <v>1145.0</v>
      </c>
      <c r="B30" s="3" t="s">
        <v>1691</v>
      </c>
      <c r="C30" s="3" t="s">
        <v>1693</v>
      </c>
      <c r="E30" s="3" t="s">
        <v>310</v>
      </c>
      <c r="F30" s="3"/>
      <c r="G30" s="3">
        <v>1.0</v>
      </c>
      <c r="H30" s="3">
        <v>1.0</v>
      </c>
      <c r="I30" s="3">
        <v>168.69</v>
      </c>
      <c r="J30" s="3">
        <v>21.91</v>
      </c>
      <c r="K30" s="3">
        <v>1.0</v>
      </c>
      <c r="L30" s="41"/>
      <c r="M30" s="41"/>
      <c r="N30" s="41"/>
      <c r="O30" s="3">
        <v>6.7</v>
      </c>
      <c r="P30" s="3">
        <v>7.13</v>
      </c>
      <c r="Q30" s="3" t="s">
        <v>518</v>
      </c>
    </row>
    <row r="31">
      <c r="A31" s="3">
        <v>1156.0</v>
      </c>
      <c r="B31" s="3" t="s">
        <v>1696</v>
      </c>
      <c r="C31" s="3" t="s">
        <v>1697</v>
      </c>
      <c r="E31" s="3" t="s">
        <v>310</v>
      </c>
      <c r="F31" s="3"/>
      <c r="G31" s="3">
        <v>1.0</v>
      </c>
      <c r="H31" s="3">
        <v>1.0</v>
      </c>
      <c r="I31" s="3">
        <v>142.01</v>
      </c>
      <c r="J31" s="3">
        <v>13.58</v>
      </c>
      <c r="K31" s="3">
        <v>1.0</v>
      </c>
      <c r="O31" s="3">
        <v>6.7</v>
      </c>
      <c r="P31" s="3">
        <v>3.67</v>
      </c>
      <c r="Q31" s="3" t="s">
        <v>518</v>
      </c>
    </row>
    <row r="32">
      <c r="A32" s="3">
        <v>1192.0</v>
      </c>
      <c r="B32" s="3" t="s">
        <v>1372</v>
      </c>
      <c r="C32" s="3" t="s">
        <v>1373</v>
      </c>
      <c r="E32" s="3" t="s">
        <v>310</v>
      </c>
      <c r="F32" s="3"/>
      <c r="G32" s="3">
        <v>1.0</v>
      </c>
      <c r="H32" s="3">
        <v>1.0</v>
      </c>
      <c r="I32" s="3">
        <v>178.25</v>
      </c>
      <c r="J32" s="3">
        <v>27.85</v>
      </c>
      <c r="K32" s="3">
        <v>1.0</v>
      </c>
      <c r="O32" s="3">
        <v>6.7</v>
      </c>
      <c r="P32" s="3">
        <v>4.55</v>
      </c>
      <c r="Q32" s="3" t="s">
        <v>518</v>
      </c>
    </row>
    <row r="33">
      <c r="A33" s="3">
        <v>102.0</v>
      </c>
      <c r="B33" s="3" t="s">
        <v>559</v>
      </c>
      <c r="C33" s="3" t="s">
        <v>560</v>
      </c>
      <c r="E33" s="3" t="s">
        <v>416</v>
      </c>
      <c r="F33" s="3"/>
      <c r="G33" s="3">
        <v>1.0</v>
      </c>
      <c r="H33" s="3">
        <v>1.0</v>
      </c>
      <c r="I33" s="3">
        <v>172.55</v>
      </c>
      <c r="J33" s="3">
        <v>16.1</v>
      </c>
      <c r="K33" s="3">
        <v>1.0</v>
      </c>
      <c r="L33" s="3">
        <v>163.0</v>
      </c>
      <c r="M33" s="3">
        <v>20.0</v>
      </c>
      <c r="N33" s="3" t="s">
        <v>1431</v>
      </c>
      <c r="O33" s="3">
        <v>2.0</v>
      </c>
      <c r="P33" s="3">
        <v>0.56</v>
      </c>
      <c r="Q33" s="3">
        <v>300.0</v>
      </c>
    </row>
    <row r="34">
      <c r="A34" s="3">
        <v>250.0</v>
      </c>
      <c r="B34" s="3" t="s">
        <v>637</v>
      </c>
      <c r="C34" s="3" t="s">
        <v>638</v>
      </c>
      <c r="E34" s="3" t="s">
        <v>416</v>
      </c>
      <c r="F34" s="3"/>
      <c r="G34" s="3">
        <v>1.0</v>
      </c>
      <c r="H34" s="3">
        <v>1.0</v>
      </c>
      <c r="I34" s="3">
        <v>129.68</v>
      </c>
      <c r="J34" s="3">
        <v>19.25</v>
      </c>
      <c r="K34" s="3">
        <v>1.0</v>
      </c>
      <c r="O34" s="3">
        <v>2.0</v>
      </c>
      <c r="P34" s="3">
        <v>0.0</v>
      </c>
      <c r="Q34" s="3">
        <v>300.0</v>
      </c>
    </row>
    <row r="35">
      <c r="A35" s="3">
        <v>308.0</v>
      </c>
      <c r="B35" s="3" t="s">
        <v>276</v>
      </c>
      <c r="C35" s="3" t="s">
        <v>278</v>
      </c>
      <c r="E35" s="3" t="s">
        <v>416</v>
      </c>
      <c r="F35" s="3"/>
      <c r="G35" s="3">
        <v>1.0</v>
      </c>
      <c r="H35" s="3">
        <v>1.0</v>
      </c>
      <c r="I35" s="3">
        <v>298.73</v>
      </c>
      <c r="J35" s="52">
        <v>18.91</v>
      </c>
      <c r="K35" s="3">
        <v>1.0</v>
      </c>
      <c r="L35" s="3">
        <v>264.0</v>
      </c>
      <c r="M35" s="3">
        <v>11.0</v>
      </c>
      <c r="N35" s="3" t="s">
        <v>1689</v>
      </c>
      <c r="O35" s="3">
        <v>2.0</v>
      </c>
      <c r="P35" s="3">
        <v>0.32</v>
      </c>
      <c r="Q35" s="3">
        <v>300.0</v>
      </c>
    </row>
    <row r="36">
      <c r="A36" s="3">
        <v>477.0</v>
      </c>
      <c r="B36" s="3" t="s">
        <v>796</v>
      </c>
      <c r="C36" s="3" t="s">
        <v>797</v>
      </c>
      <c r="E36" s="3" t="s">
        <v>416</v>
      </c>
      <c r="F36" s="3"/>
      <c r="G36" s="3">
        <v>1.0</v>
      </c>
      <c r="H36" s="3">
        <v>1.0</v>
      </c>
      <c r="I36" s="3">
        <v>167.82</v>
      </c>
      <c r="J36" s="3">
        <v>17.65</v>
      </c>
      <c r="K36" s="3">
        <v>1.0</v>
      </c>
      <c r="L36" s="3">
        <v>161.6</v>
      </c>
      <c r="M36" s="3">
        <v>3.1</v>
      </c>
      <c r="N36" s="3" t="s">
        <v>1703</v>
      </c>
      <c r="O36" s="3">
        <v>2.0</v>
      </c>
      <c r="P36" s="3">
        <v>0.0</v>
      </c>
      <c r="Q36" s="3">
        <v>300.0</v>
      </c>
    </row>
    <row r="37">
      <c r="A37" s="3">
        <v>609.0</v>
      </c>
      <c r="B37" s="3" t="s">
        <v>971</v>
      </c>
      <c r="C37" s="3" t="s">
        <v>973</v>
      </c>
      <c r="E37" s="3" t="s">
        <v>416</v>
      </c>
      <c r="F37" s="3"/>
      <c r="G37" s="3">
        <v>1.0</v>
      </c>
      <c r="H37" s="3">
        <v>1.0</v>
      </c>
      <c r="I37" s="3">
        <v>123.4</v>
      </c>
      <c r="J37" s="3">
        <v>12.54</v>
      </c>
      <c r="K37" s="3">
        <v>1.0</v>
      </c>
      <c r="L37" s="3">
        <v>148.0</v>
      </c>
      <c r="M37" s="3">
        <v>4.0</v>
      </c>
      <c r="N37" s="3" t="s">
        <v>1703</v>
      </c>
      <c r="O37" s="3">
        <v>2.0</v>
      </c>
      <c r="P37" s="3">
        <v>0.06</v>
      </c>
      <c r="Q37" s="3">
        <v>300.0</v>
      </c>
    </row>
    <row r="38">
      <c r="A38" s="3">
        <v>653.0</v>
      </c>
      <c r="B38" s="3" t="s">
        <v>1273</v>
      </c>
      <c r="C38" s="3" t="s">
        <v>1274</v>
      </c>
      <c r="E38" s="3" t="s">
        <v>416</v>
      </c>
      <c r="F38" s="3"/>
      <c r="G38" s="3">
        <v>0.0</v>
      </c>
      <c r="H38" s="3">
        <v>1.0</v>
      </c>
      <c r="I38" s="3">
        <v>92.68</v>
      </c>
      <c r="J38" s="52">
        <v>21.9</v>
      </c>
      <c r="K38" s="3">
        <v>1.0</v>
      </c>
      <c r="L38" s="3">
        <v>107.0</v>
      </c>
      <c r="M38" s="3">
        <v>9.0</v>
      </c>
      <c r="N38" s="3" t="s">
        <v>1705</v>
      </c>
      <c r="O38" s="3">
        <v>2.0</v>
      </c>
      <c r="P38" s="3">
        <v>0.15</v>
      </c>
      <c r="Q38" s="3">
        <v>300.0</v>
      </c>
    </row>
    <row r="39">
      <c r="A39" s="3">
        <v>654.0</v>
      </c>
      <c r="B39" s="3" t="s">
        <v>1278</v>
      </c>
      <c r="C39" s="3" t="s">
        <v>1279</v>
      </c>
      <c r="E39" s="3" t="s">
        <v>416</v>
      </c>
      <c r="F39" s="3"/>
      <c r="G39" s="3">
        <v>0.0</v>
      </c>
      <c r="H39" s="3">
        <v>1.0</v>
      </c>
      <c r="I39" s="3">
        <v>120.03</v>
      </c>
      <c r="J39" s="3">
        <v>29.99</v>
      </c>
      <c r="K39" s="3">
        <v>1.0</v>
      </c>
      <c r="L39" s="3">
        <v>155.0</v>
      </c>
      <c r="M39" s="3">
        <v>15.5</v>
      </c>
      <c r="N39" s="3" t="s">
        <v>1431</v>
      </c>
      <c r="O39" s="3">
        <v>2.0</v>
      </c>
      <c r="P39" s="3">
        <v>0.43</v>
      </c>
      <c r="Q39" s="3">
        <v>300.0</v>
      </c>
    </row>
    <row r="40">
      <c r="A40" s="3">
        <v>665.0</v>
      </c>
      <c r="B40" s="3" t="s">
        <v>1472</v>
      </c>
      <c r="C40" s="3" t="s">
        <v>1473</v>
      </c>
      <c r="E40" s="3" t="s">
        <v>416</v>
      </c>
      <c r="F40" s="3"/>
      <c r="G40" s="3">
        <v>1.0</v>
      </c>
      <c r="H40" s="3">
        <v>1.0</v>
      </c>
      <c r="I40" s="3">
        <v>143.68</v>
      </c>
      <c r="J40" s="52">
        <v>15.0</v>
      </c>
      <c r="K40" s="3">
        <v>1.0</v>
      </c>
      <c r="L40" s="3">
        <v>151.0</v>
      </c>
      <c r="M40" s="3">
        <v>4.0</v>
      </c>
      <c r="N40" s="3" t="s">
        <v>1703</v>
      </c>
      <c r="O40" s="3">
        <v>2.0</v>
      </c>
      <c r="P40" s="3">
        <v>0.12</v>
      </c>
      <c r="Q40" s="3">
        <v>300.0</v>
      </c>
    </row>
    <row r="41">
      <c r="A41" s="3">
        <v>684.0</v>
      </c>
      <c r="B41" s="3" t="s">
        <v>1707</v>
      </c>
      <c r="C41" s="3" t="s">
        <v>1708</v>
      </c>
      <c r="E41" s="3" t="s">
        <v>416</v>
      </c>
      <c r="F41" s="3"/>
      <c r="G41" s="3">
        <v>1.0</v>
      </c>
      <c r="H41" s="3">
        <v>1.0</v>
      </c>
      <c r="I41" s="3">
        <v>244.88</v>
      </c>
      <c r="J41" s="3">
        <v>11.09</v>
      </c>
      <c r="K41" s="3">
        <v>1.0</v>
      </c>
      <c r="L41" s="3">
        <v>124.6</v>
      </c>
      <c r="M41" s="3">
        <v>5.2</v>
      </c>
      <c r="N41" s="3" t="s">
        <v>1709</v>
      </c>
      <c r="O41" s="3">
        <v>2.0</v>
      </c>
      <c r="P41" s="3">
        <v>0.43</v>
      </c>
      <c r="Q41" s="3">
        <v>300.0</v>
      </c>
    </row>
    <row r="42">
      <c r="A42" s="3">
        <v>766.0</v>
      </c>
      <c r="B42" s="3" t="s">
        <v>1713</v>
      </c>
      <c r="C42" s="3" t="s">
        <v>1714</v>
      </c>
      <c r="E42" s="3" t="s">
        <v>416</v>
      </c>
      <c r="F42" s="3"/>
      <c r="G42" s="3">
        <v>1.0</v>
      </c>
      <c r="H42" s="3">
        <v>1.0</v>
      </c>
      <c r="I42" s="3">
        <v>218.73</v>
      </c>
      <c r="J42" s="3">
        <v>13.5</v>
      </c>
      <c r="K42" s="3">
        <v>1.0</v>
      </c>
      <c r="L42" s="41"/>
      <c r="M42" s="41"/>
      <c r="N42" s="41"/>
      <c r="O42" s="3">
        <v>2.0</v>
      </c>
      <c r="P42" s="3">
        <v>0.36</v>
      </c>
      <c r="Q42" s="3">
        <v>300.0</v>
      </c>
    </row>
    <row r="43">
      <c r="A43" s="3">
        <v>876.0</v>
      </c>
      <c r="B43" s="3" t="s">
        <v>962</v>
      </c>
      <c r="C43" s="3" t="s">
        <v>1716</v>
      </c>
      <c r="E43" s="3" t="s">
        <v>416</v>
      </c>
      <c r="F43" s="3"/>
      <c r="G43" s="3">
        <v>0.0</v>
      </c>
      <c r="H43" s="3">
        <v>1.0</v>
      </c>
      <c r="I43" s="3">
        <v>251.42</v>
      </c>
      <c r="J43" s="3">
        <v>23.42</v>
      </c>
      <c r="K43" s="3">
        <v>1.0</v>
      </c>
      <c r="L43" s="41"/>
      <c r="M43" s="41"/>
      <c r="N43" s="41"/>
      <c r="O43" s="3">
        <v>2.0</v>
      </c>
      <c r="P43" s="3">
        <v>1.0</v>
      </c>
      <c r="Q43" s="3">
        <v>300.0</v>
      </c>
    </row>
    <row r="44">
      <c r="A44" s="3">
        <v>978.0</v>
      </c>
      <c r="B44" s="3" t="s">
        <v>1717</v>
      </c>
      <c r="C44" s="3" t="s">
        <v>1718</v>
      </c>
      <c r="E44" s="3" t="s">
        <v>416</v>
      </c>
      <c r="F44" s="3"/>
      <c r="G44" s="3">
        <v>1.0</v>
      </c>
      <c r="H44" s="3">
        <v>1.0</v>
      </c>
      <c r="I44" s="3">
        <v>133.69</v>
      </c>
      <c r="J44" s="3">
        <v>23.47</v>
      </c>
      <c r="K44" s="3">
        <v>1.0</v>
      </c>
      <c r="O44" s="3">
        <v>2.0</v>
      </c>
      <c r="P44" s="3">
        <v>0.91</v>
      </c>
      <c r="Q44" s="3">
        <v>300.0</v>
      </c>
    </row>
    <row r="45">
      <c r="A45" s="3">
        <v>981.0</v>
      </c>
      <c r="B45" s="3" t="s">
        <v>1722</v>
      </c>
      <c r="C45" s="3" t="s">
        <v>1723</v>
      </c>
      <c r="E45" s="3" t="s">
        <v>416</v>
      </c>
      <c r="F45" s="3"/>
      <c r="G45" s="3">
        <v>1.0</v>
      </c>
      <c r="H45" s="3">
        <v>1.0</v>
      </c>
      <c r="I45" s="3">
        <v>189.67</v>
      </c>
      <c r="J45" s="3">
        <v>17.58</v>
      </c>
      <c r="K45" s="3">
        <v>1.0</v>
      </c>
      <c r="O45" s="3">
        <v>2.0</v>
      </c>
      <c r="P45" s="3">
        <v>0.79</v>
      </c>
      <c r="Q45" s="3">
        <v>300.0</v>
      </c>
    </row>
    <row r="46">
      <c r="A46" s="3">
        <v>986.0</v>
      </c>
      <c r="B46" s="3" t="s">
        <v>1726</v>
      </c>
      <c r="C46" s="3" t="s">
        <v>1727</v>
      </c>
      <c r="E46" s="3" t="s">
        <v>542</v>
      </c>
      <c r="F46" s="3"/>
      <c r="G46" s="3">
        <v>1.0</v>
      </c>
      <c r="H46" s="3">
        <v>1.0</v>
      </c>
      <c r="I46" s="3">
        <v>168.63</v>
      </c>
      <c r="J46" s="3">
        <v>25.23</v>
      </c>
      <c r="K46" s="3">
        <v>1.0</v>
      </c>
      <c r="L46" s="41"/>
      <c r="M46" s="41"/>
      <c r="N46" s="41"/>
      <c r="O46" s="3">
        <v>2.0</v>
      </c>
      <c r="P46" s="3">
        <v>0.84</v>
      </c>
      <c r="Q46" s="3">
        <v>26.0</v>
      </c>
    </row>
    <row r="47">
      <c r="A47" s="3">
        <v>1157.0</v>
      </c>
      <c r="B47" s="3" t="s">
        <v>1728</v>
      </c>
      <c r="C47" s="3" t="s">
        <v>1729</v>
      </c>
      <c r="E47" s="3" t="s">
        <v>542</v>
      </c>
      <c r="F47" s="3"/>
      <c r="G47" s="3">
        <v>1.0</v>
      </c>
      <c r="H47" s="3">
        <v>1.0</v>
      </c>
      <c r="I47" s="3">
        <v>103.35</v>
      </c>
      <c r="J47" s="3">
        <v>25.72</v>
      </c>
      <c r="K47" s="3">
        <v>1.0</v>
      </c>
      <c r="L47" s="3">
        <v>60.0</v>
      </c>
      <c r="M47" s="3">
        <v>6.0</v>
      </c>
      <c r="N47" s="3" t="s">
        <v>1431</v>
      </c>
      <c r="O47" s="3">
        <v>2.0</v>
      </c>
      <c r="P47" s="3">
        <v>0.2</v>
      </c>
      <c r="Q47" s="3">
        <v>26.0</v>
      </c>
    </row>
    <row r="48">
      <c r="A48" s="3">
        <v>1161.0</v>
      </c>
      <c r="B48" s="3" t="s">
        <v>1730</v>
      </c>
      <c r="C48" s="3" t="s">
        <v>1731</v>
      </c>
      <c r="E48" s="3" t="s">
        <v>542</v>
      </c>
      <c r="F48" s="3"/>
      <c r="G48" s="3">
        <v>1.0</v>
      </c>
      <c r="H48" s="3">
        <v>1.0</v>
      </c>
      <c r="I48" s="3">
        <v>136.21</v>
      </c>
      <c r="J48" s="3">
        <v>15.92</v>
      </c>
      <c r="K48" s="3">
        <v>1.0</v>
      </c>
      <c r="L48" s="3">
        <v>181.0</v>
      </c>
      <c r="M48" s="3">
        <v>18.0</v>
      </c>
      <c r="N48" s="3" t="s">
        <v>1689</v>
      </c>
      <c r="O48" s="3">
        <v>2.0</v>
      </c>
      <c r="P48" s="3">
        <v>1.0</v>
      </c>
      <c r="Q48" s="3">
        <v>26.0</v>
      </c>
    </row>
    <row r="49">
      <c r="A49" s="3">
        <v>28.0</v>
      </c>
      <c r="B49" s="3" t="s">
        <v>528</v>
      </c>
      <c r="C49" s="3" t="s">
        <v>243</v>
      </c>
      <c r="E49" s="3" t="s">
        <v>226</v>
      </c>
      <c r="F49" s="3"/>
      <c r="G49" s="3">
        <v>0.0</v>
      </c>
      <c r="H49" s="3">
        <v>1.0</v>
      </c>
      <c r="I49" s="3">
        <v>212.11</v>
      </c>
      <c r="J49" s="3">
        <v>9.7</v>
      </c>
      <c r="K49" s="3">
        <v>1.0</v>
      </c>
      <c r="O49" s="3">
        <v>1.0</v>
      </c>
      <c r="P49" s="3">
        <v>0.46</v>
      </c>
      <c r="Q49" s="3" t="s">
        <v>1228</v>
      </c>
    </row>
    <row r="50">
      <c r="A50" s="3">
        <v>118.0</v>
      </c>
      <c r="B50" s="3" t="s">
        <v>563</v>
      </c>
      <c r="C50" s="3" t="s">
        <v>564</v>
      </c>
      <c r="E50" s="3" t="s">
        <v>226</v>
      </c>
      <c r="F50" s="3"/>
      <c r="G50" s="3">
        <v>1.0</v>
      </c>
      <c r="H50" s="3">
        <v>1.0</v>
      </c>
      <c r="I50" s="3">
        <v>193.28</v>
      </c>
      <c r="J50" s="3">
        <v>12.22</v>
      </c>
      <c r="K50" s="3">
        <v>1.0</v>
      </c>
      <c r="L50" s="3">
        <v>240.0</v>
      </c>
      <c r="M50" s="3">
        <v>26.0</v>
      </c>
      <c r="N50" s="3" t="s">
        <v>1705</v>
      </c>
      <c r="O50" s="3">
        <v>1.0</v>
      </c>
      <c r="P50" s="3">
        <v>2.95</v>
      </c>
      <c r="Q50" s="3" t="s">
        <v>1228</v>
      </c>
    </row>
    <row r="51">
      <c r="A51" s="3">
        <v>140.0</v>
      </c>
      <c r="B51" s="3" t="s">
        <v>571</v>
      </c>
      <c r="C51" s="3" t="s">
        <v>572</v>
      </c>
      <c r="E51" s="3" t="s">
        <v>226</v>
      </c>
      <c r="F51" s="3"/>
      <c r="G51" s="3">
        <v>1.0</v>
      </c>
      <c r="H51" s="3">
        <v>1.0</v>
      </c>
      <c r="I51" s="3">
        <v>256.07</v>
      </c>
      <c r="J51" s="3">
        <v>6.47</v>
      </c>
      <c r="K51" s="3">
        <v>1.0</v>
      </c>
      <c r="L51" s="3">
        <v>215.0</v>
      </c>
      <c r="M51" s="3">
        <v>4.0</v>
      </c>
      <c r="N51" s="3" t="s">
        <v>1703</v>
      </c>
      <c r="O51" s="3">
        <v>1.0</v>
      </c>
      <c r="P51" s="3">
        <v>0.1</v>
      </c>
      <c r="Q51" s="3" t="s">
        <v>1228</v>
      </c>
    </row>
    <row r="52">
      <c r="A52" s="3">
        <v>416.0</v>
      </c>
      <c r="B52" s="3" t="s">
        <v>729</v>
      </c>
      <c r="C52" s="3" t="s">
        <v>730</v>
      </c>
      <c r="E52" s="3" t="s">
        <v>226</v>
      </c>
      <c r="F52" s="3"/>
      <c r="G52" s="3">
        <v>0.0</v>
      </c>
      <c r="H52" s="3">
        <v>1.0</v>
      </c>
      <c r="I52" s="3">
        <v>166.74</v>
      </c>
      <c r="J52" s="3">
        <v>10.09</v>
      </c>
      <c r="K52" s="3">
        <v>1.0</v>
      </c>
      <c r="L52" s="41"/>
      <c r="M52" s="41"/>
      <c r="N52" s="41"/>
      <c r="O52" s="3">
        <v>1.0</v>
      </c>
      <c r="P52" s="3">
        <v>0.45</v>
      </c>
      <c r="Q52" s="3" t="s">
        <v>1228</v>
      </c>
    </row>
    <row r="53">
      <c r="A53" s="3">
        <v>509.0</v>
      </c>
      <c r="B53" s="3" t="s">
        <v>829</v>
      </c>
      <c r="C53" s="3" t="s">
        <v>830</v>
      </c>
      <c r="E53" s="3" t="s">
        <v>226</v>
      </c>
      <c r="F53" s="3"/>
      <c r="G53" s="3">
        <v>1.0</v>
      </c>
      <c r="H53" s="3">
        <v>1.0</v>
      </c>
      <c r="I53" s="3">
        <v>203.51</v>
      </c>
      <c r="J53" s="3">
        <v>5.37</v>
      </c>
      <c r="K53" s="3">
        <v>1.0</v>
      </c>
      <c r="O53" s="3">
        <v>1.0</v>
      </c>
      <c r="P53" s="3">
        <v>0.5</v>
      </c>
      <c r="Q53" s="3" t="s">
        <v>1228</v>
      </c>
    </row>
    <row r="54">
      <c r="A54" s="3">
        <v>584.0</v>
      </c>
      <c r="B54" s="3" t="s">
        <v>924</v>
      </c>
      <c r="C54" s="3" t="s">
        <v>925</v>
      </c>
      <c r="E54" s="3" t="s">
        <v>226</v>
      </c>
      <c r="F54" s="3"/>
      <c r="G54" s="3">
        <v>1.0</v>
      </c>
      <c r="H54" s="3">
        <v>1.0</v>
      </c>
      <c r="I54" s="3">
        <v>152.77</v>
      </c>
      <c r="J54" s="3">
        <v>14.66</v>
      </c>
      <c r="K54" s="3">
        <v>1.0</v>
      </c>
      <c r="O54" s="3">
        <v>1.0</v>
      </c>
      <c r="P54" s="3">
        <v>0.58</v>
      </c>
      <c r="Q54" s="3" t="s">
        <v>1228</v>
      </c>
    </row>
    <row r="55">
      <c r="A55" s="3">
        <v>629.0</v>
      </c>
      <c r="B55" s="3" t="s">
        <v>1063</v>
      </c>
      <c r="C55" s="3" t="s">
        <v>1064</v>
      </c>
      <c r="E55" s="3" t="s">
        <v>226</v>
      </c>
      <c r="F55" s="3"/>
      <c r="G55" s="3">
        <v>1.0</v>
      </c>
      <c r="H55" s="3">
        <v>1.0</v>
      </c>
      <c r="I55" s="3">
        <v>260.03</v>
      </c>
      <c r="J55" s="3">
        <v>7.25</v>
      </c>
      <c r="K55" s="3">
        <v>1.0</v>
      </c>
      <c r="L55" s="41"/>
      <c r="M55" s="41"/>
      <c r="N55" s="41"/>
      <c r="O55" s="3">
        <v>1.0</v>
      </c>
      <c r="P55" s="3">
        <v>0.51</v>
      </c>
      <c r="Q55" s="3" t="s">
        <v>1228</v>
      </c>
    </row>
    <row r="56">
      <c r="A56" s="3">
        <v>659.0</v>
      </c>
      <c r="B56" s="3" t="s">
        <v>1452</v>
      </c>
      <c r="C56" s="3" t="s">
        <v>1453</v>
      </c>
      <c r="E56" s="3" t="s">
        <v>226</v>
      </c>
      <c r="F56" s="3"/>
      <c r="G56" s="3">
        <v>1.0</v>
      </c>
      <c r="H56" s="3">
        <v>1.0</v>
      </c>
      <c r="I56" s="3">
        <v>205.73</v>
      </c>
      <c r="J56" s="3">
        <v>4.77</v>
      </c>
      <c r="K56" s="3">
        <v>1.0</v>
      </c>
      <c r="L56" s="41"/>
      <c r="M56" s="41"/>
      <c r="N56" s="41"/>
      <c r="O56" s="3">
        <v>1.0</v>
      </c>
      <c r="P56" s="3">
        <v>0.52</v>
      </c>
      <c r="Q56" s="3" t="s">
        <v>1228</v>
      </c>
    </row>
    <row r="57">
      <c r="A57" s="3">
        <v>960.0</v>
      </c>
      <c r="B57" s="3" t="s">
        <v>1765</v>
      </c>
      <c r="C57" s="3" t="s">
        <v>1766</v>
      </c>
      <c r="E57" s="3" t="s">
        <v>226</v>
      </c>
      <c r="F57" s="3"/>
      <c r="G57" s="3">
        <v>0.0</v>
      </c>
      <c r="H57" s="3">
        <v>1.0</v>
      </c>
      <c r="I57" s="3">
        <v>164.04</v>
      </c>
      <c r="J57" s="3">
        <v>16.59</v>
      </c>
      <c r="K57" s="3">
        <v>1.0</v>
      </c>
      <c r="O57" s="3">
        <v>1.0</v>
      </c>
      <c r="P57" s="3">
        <v>0.85</v>
      </c>
      <c r="Q57" s="3" t="s">
        <v>1228</v>
      </c>
    </row>
    <row r="58">
      <c r="A58" s="3">
        <v>1108.0</v>
      </c>
      <c r="B58" s="3" t="s">
        <v>1768</v>
      </c>
      <c r="C58" s="3" t="s">
        <v>1769</v>
      </c>
      <c r="E58" s="3" t="s">
        <v>226</v>
      </c>
      <c r="F58" s="3"/>
      <c r="G58" s="3">
        <v>0.0</v>
      </c>
      <c r="H58" s="3">
        <v>1.0</v>
      </c>
      <c r="I58" s="3">
        <v>278.93</v>
      </c>
      <c r="J58" s="3">
        <v>14.99</v>
      </c>
      <c r="K58" s="3">
        <v>1.0</v>
      </c>
      <c r="L58" s="41"/>
      <c r="M58" s="41"/>
      <c r="N58" s="41"/>
      <c r="O58" s="3">
        <v>1.0</v>
      </c>
      <c r="P58" s="3">
        <v>2.06</v>
      </c>
      <c r="Q58" s="3" t="s">
        <v>1228</v>
      </c>
    </row>
    <row r="59">
      <c r="A59" s="3">
        <v>474.0</v>
      </c>
      <c r="B59" s="3" t="s">
        <v>790</v>
      </c>
      <c r="C59" s="3" t="s">
        <v>791</v>
      </c>
      <c r="E59" s="3" t="s">
        <v>485</v>
      </c>
      <c r="F59" s="3"/>
      <c r="G59" s="3">
        <v>0.0</v>
      </c>
      <c r="H59" s="3">
        <v>1.0</v>
      </c>
      <c r="I59" s="3">
        <v>283.32</v>
      </c>
      <c r="J59" s="3">
        <v>13.96</v>
      </c>
      <c r="K59" s="3">
        <v>1.0</v>
      </c>
      <c r="O59" s="3">
        <v>2.0</v>
      </c>
      <c r="P59" s="3">
        <v>2.38</v>
      </c>
      <c r="Q59" s="3">
        <v>32.0</v>
      </c>
    </row>
    <row r="60">
      <c r="A60" s="3">
        <v>548.0</v>
      </c>
      <c r="B60" s="3" t="s">
        <v>878</v>
      </c>
      <c r="C60" s="3" t="s">
        <v>879</v>
      </c>
      <c r="E60" s="3" t="s">
        <v>485</v>
      </c>
      <c r="F60" s="3"/>
      <c r="G60" s="3">
        <v>0.0</v>
      </c>
      <c r="H60" s="3">
        <v>1.0</v>
      </c>
      <c r="I60" s="3">
        <v>345.58</v>
      </c>
      <c r="J60" s="3">
        <v>29.05</v>
      </c>
      <c r="K60" s="3">
        <v>1.0</v>
      </c>
      <c r="L60" s="3">
        <v>176.9</v>
      </c>
      <c r="M60" s="3">
        <v>6.2</v>
      </c>
      <c r="N60" s="3" t="s">
        <v>1709</v>
      </c>
      <c r="O60" s="3">
        <v>2.0</v>
      </c>
      <c r="P60" s="3">
        <v>0.14</v>
      </c>
      <c r="Q60" s="3">
        <v>32.0</v>
      </c>
    </row>
    <row r="61">
      <c r="A61" s="3">
        <v>579.0</v>
      </c>
      <c r="B61" s="3" t="s">
        <v>916</v>
      </c>
      <c r="C61" s="3" t="s">
        <v>917</v>
      </c>
      <c r="E61" s="3" t="s">
        <v>485</v>
      </c>
      <c r="F61" s="3"/>
      <c r="G61" s="3">
        <v>0.0</v>
      </c>
      <c r="H61" s="3">
        <v>1.0</v>
      </c>
      <c r="I61" s="3">
        <v>425.94</v>
      </c>
      <c r="J61" s="3">
        <v>12.22</v>
      </c>
      <c r="K61" s="3">
        <v>1.0</v>
      </c>
      <c r="L61" s="3">
        <v>322.6</v>
      </c>
      <c r="M61" s="3">
        <v>3.4</v>
      </c>
      <c r="N61" s="3" t="s">
        <v>1709</v>
      </c>
      <c r="O61" s="3">
        <v>2.0</v>
      </c>
      <c r="P61" s="3">
        <v>0.13</v>
      </c>
      <c r="Q61" s="3">
        <v>32.0</v>
      </c>
    </row>
    <row r="62">
      <c r="A62" s="3">
        <v>590.0</v>
      </c>
      <c r="B62" s="3" t="s">
        <v>939</v>
      </c>
      <c r="C62" s="3" t="s">
        <v>940</v>
      </c>
      <c r="E62" s="3" t="s">
        <v>485</v>
      </c>
      <c r="F62" s="3"/>
      <c r="G62" s="3">
        <v>0.0</v>
      </c>
      <c r="H62" s="3">
        <v>1.0</v>
      </c>
      <c r="I62" s="3">
        <v>229.38</v>
      </c>
      <c r="J62" s="3">
        <v>18.39</v>
      </c>
      <c r="K62" s="3">
        <v>1.0</v>
      </c>
      <c r="L62" s="3">
        <v>150.0</v>
      </c>
      <c r="M62" s="3">
        <v>1.0</v>
      </c>
      <c r="N62" s="3" t="s">
        <v>1703</v>
      </c>
      <c r="O62" s="3">
        <v>2.0</v>
      </c>
      <c r="P62" s="3">
        <v>0.07</v>
      </c>
      <c r="Q62" s="3">
        <v>32.0</v>
      </c>
    </row>
    <row r="63">
      <c r="A63" s="3">
        <v>638.0</v>
      </c>
      <c r="B63" s="3" t="s">
        <v>1214</v>
      </c>
      <c r="C63" s="3" t="s">
        <v>1249</v>
      </c>
      <c r="E63" s="3" t="s">
        <v>485</v>
      </c>
      <c r="F63" s="3"/>
      <c r="G63" s="3">
        <v>0.0</v>
      </c>
      <c r="H63" s="3">
        <v>1.0</v>
      </c>
      <c r="I63" s="3">
        <v>398.5</v>
      </c>
      <c r="J63" s="3">
        <v>12.06</v>
      </c>
      <c r="K63" s="3">
        <v>1.0</v>
      </c>
      <c r="L63" s="3">
        <v>276.2</v>
      </c>
      <c r="M63" s="3">
        <v>5.9</v>
      </c>
      <c r="N63" s="3" t="s">
        <v>1709</v>
      </c>
      <c r="O63" s="3">
        <v>2.0</v>
      </c>
      <c r="P63" s="3">
        <v>0.69</v>
      </c>
      <c r="Q63" s="3">
        <v>32.0</v>
      </c>
    </row>
    <row r="64">
      <c r="A64" s="3">
        <v>778.0</v>
      </c>
      <c r="B64" s="3" t="s">
        <v>2072</v>
      </c>
      <c r="C64" s="3" t="s">
        <v>2073</v>
      </c>
      <c r="E64" s="3" t="s">
        <v>485</v>
      </c>
      <c r="F64" s="3"/>
      <c r="G64" s="3">
        <v>0.0</v>
      </c>
      <c r="H64" s="3">
        <v>1.0</v>
      </c>
      <c r="I64" s="3">
        <v>287.78</v>
      </c>
      <c r="J64" s="3">
        <v>14.24</v>
      </c>
      <c r="K64" s="3">
        <v>1.0</v>
      </c>
      <c r="L64" s="41"/>
      <c r="M64" s="41"/>
      <c r="N64" s="41"/>
      <c r="O64" s="3">
        <v>2.0</v>
      </c>
      <c r="P64" s="3">
        <v>1.55</v>
      </c>
      <c r="Q64" s="3">
        <v>32.0</v>
      </c>
    </row>
    <row r="65">
      <c r="A65" s="3">
        <v>804.0</v>
      </c>
      <c r="B65" s="3" t="s">
        <v>2075</v>
      </c>
      <c r="C65" s="3" t="s">
        <v>2076</v>
      </c>
      <c r="E65" s="3" t="s">
        <v>485</v>
      </c>
      <c r="F65" s="3"/>
      <c r="G65" s="3">
        <v>0.0</v>
      </c>
      <c r="H65" s="3">
        <v>1.0</v>
      </c>
      <c r="I65" s="3">
        <v>402.01</v>
      </c>
      <c r="J65" s="3">
        <v>26.47</v>
      </c>
      <c r="K65" s="3">
        <v>1.0</v>
      </c>
      <c r="L65" s="41"/>
      <c r="M65" s="41"/>
      <c r="N65" s="41"/>
      <c r="O65" s="3">
        <v>2.0</v>
      </c>
      <c r="P65" s="3">
        <v>0.95</v>
      </c>
      <c r="Q65" s="3">
        <v>32.0</v>
      </c>
    </row>
    <row r="66">
      <c r="A66" s="3">
        <v>836.0</v>
      </c>
      <c r="B66" s="3" t="s">
        <v>2078</v>
      </c>
      <c r="C66" s="3" t="s">
        <v>2079</v>
      </c>
      <c r="E66" s="3" t="s">
        <v>485</v>
      </c>
      <c r="F66" s="3"/>
      <c r="G66" s="3">
        <v>0.0</v>
      </c>
      <c r="H66" s="3">
        <v>1.0</v>
      </c>
      <c r="I66" s="3">
        <v>404.81</v>
      </c>
      <c r="J66" s="3">
        <v>27.8</v>
      </c>
      <c r="K66" s="3">
        <v>1.0</v>
      </c>
      <c r="O66" s="3">
        <v>2.0</v>
      </c>
      <c r="P66" s="3">
        <v>1.31</v>
      </c>
      <c r="Q66" s="3">
        <v>32.0</v>
      </c>
    </row>
    <row r="67">
      <c r="A67" s="3">
        <v>1202.0</v>
      </c>
      <c r="B67" s="3" t="s">
        <v>482</v>
      </c>
      <c r="C67" s="3" t="s">
        <v>483</v>
      </c>
      <c r="E67" s="3" t="s">
        <v>485</v>
      </c>
      <c r="F67" s="3"/>
      <c r="G67" s="3">
        <v>0.0</v>
      </c>
      <c r="H67" s="3">
        <v>1.0</v>
      </c>
      <c r="I67" s="3">
        <v>221.86</v>
      </c>
      <c r="J67" s="52">
        <v>13.9</v>
      </c>
      <c r="K67" s="3">
        <v>1.0</v>
      </c>
      <c r="O67" s="3">
        <v>2.0</v>
      </c>
      <c r="P67" s="3">
        <v>0.72</v>
      </c>
      <c r="Q67" s="3">
        <v>32.0</v>
      </c>
    </row>
    <row r="68">
      <c r="A68" s="3">
        <v>74.0</v>
      </c>
      <c r="B68" s="3" t="s">
        <v>545</v>
      </c>
      <c r="C68" s="3" t="s">
        <v>296</v>
      </c>
      <c r="E68" s="3" t="s">
        <v>18</v>
      </c>
      <c r="F68" s="3"/>
      <c r="G68" s="3">
        <v>1.0</v>
      </c>
      <c r="H68" s="3">
        <v>1.0</v>
      </c>
      <c r="I68" s="3">
        <v>145.63</v>
      </c>
      <c r="J68" s="3">
        <v>13.89</v>
      </c>
      <c r="K68" s="3">
        <v>1.0</v>
      </c>
      <c r="O68" s="3">
        <v>1.5</v>
      </c>
      <c r="P68" s="3">
        <v>0.61</v>
      </c>
      <c r="Q68" s="3">
        <v>600.0</v>
      </c>
    </row>
    <row r="69">
      <c r="A69" s="3">
        <v>385.0</v>
      </c>
      <c r="B69" s="3" t="s">
        <v>370</v>
      </c>
      <c r="C69" s="3" t="s">
        <v>371</v>
      </c>
      <c r="E69" s="3" t="s">
        <v>18</v>
      </c>
      <c r="F69" s="3"/>
      <c r="G69" s="3">
        <v>1.0</v>
      </c>
      <c r="H69" s="3">
        <v>1.0</v>
      </c>
      <c r="I69" s="3">
        <v>139.81</v>
      </c>
      <c r="J69" s="52">
        <v>11.23</v>
      </c>
      <c r="K69" s="3">
        <v>1.0</v>
      </c>
      <c r="O69" s="3">
        <v>1.5</v>
      </c>
      <c r="P69" s="3">
        <v>0.49</v>
      </c>
      <c r="Q69" s="3">
        <v>600.0</v>
      </c>
    </row>
    <row r="70">
      <c r="A70" s="3">
        <v>7.0</v>
      </c>
      <c r="B70" s="3" t="s">
        <v>526</v>
      </c>
      <c r="C70" s="3" t="s">
        <v>213</v>
      </c>
      <c r="E70" s="3" t="s">
        <v>135</v>
      </c>
      <c r="F70" s="3">
        <v>1.0</v>
      </c>
      <c r="G70" s="3">
        <v>1.0</v>
      </c>
      <c r="H70" s="3">
        <v>1.0</v>
      </c>
      <c r="I70" s="3">
        <v>250.04</v>
      </c>
      <c r="J70" s="3">
        <v>16.66</v>
      </c>
      <c r="K70" s="3">
        <v>1.0</v>
      </c>
      <c r="O70" s="3">
        <v>3.0</v>
      </c>
      <c r="P70" s="3">
        <v>4.49</v>
      </c>
      <c r="Q70" s="3" t="s">
        <v>135</v>
      </c>
    </row>
    <row r="71">
      <c r="A71" s="3">
        <v>116.0</v>
      </c>
      <c r="B71" s="3" t="s">
        <v>255</v>
      </c>
      <c r="C71" s="3" t="s">
        <v>256</v>
      </c>
      <c r="E71" s="3" t="s">
        <v>135</v>
      </c>
      <c r="F71" s="3">
        <v>3.0</v>
      </c>
      <c r="G71" s="3">
        <v>1.0</v>
      </c>
      <c r="H71" s="3">
        <v>1.0</v>
      </c>
      <c r="I71" s="3">
        <v>204.98</v>
      </c>
      <c r="J71" s="3">
        <v>8.4</v>
      </c>
      <c r="K71" s="3">
        <v>1.0</v>
      </c>
      <c r="L71" s="3">
        <v>174.9</v>
      </c>
      <c r="M71" s="3">
        <v>4.4</v>
      </c>
      <c r="N71" s="3" t="s">
        <v>2173</v>
      </c>
      <c r="O71" s="3">
        <v>3.0</v>
      </c>
      <c r="P71" s="3">
        <v>1.63</v>
      </c>
      <c r="Q71" s="3" t="s">
        <v>135</v>
      </c>
    </row>
    <row r="72">
      <c r="A72" s="3">
        <v>156.0</v>
      </c>
      <c r="B72" s="3" t="s">
        <v>580</v>
      </c>
      <c r="C72" s="3" t="s">
        <v>581</v>
      </c>
      <c r="E72" s="3" t="s">
        <v>135</v>
      </c>
      <c r="F72" s="3">
        <v>4.0</v>
      </c>
      <c r="G72" s="3">
        <v>1.0</v>
      </c>
      <c r="H72" s="3">
        <v>1.0</v>
      </c>
      <c r="I72" s="3">
        <v>138.14</v>
      </c>
      <c r="J72" s="3">
        <v>4.44</v>
      </c>
      <c r="K72" s="3">
        <v>1.0</v>
      </c>
      <c r="O72" s="3">
        <v>3.0</v>
      </c>
      <c r="P72" s="3">
        <v>1.04</v>
      </c>
      <c r="Q72" s="3" t="s">
        <v>135</v>
      </c>
    </row>
    <row r="73">
      <c r="A73" s="3">
        <v>163.0</v>
      </c>
      <c r="B73" s="3" t="s">
        <v>584</v>
      </c>
      <c r="C73" s="3" t="s">
        <v>585</v>
      </c>
      <c r="E73" s="3" t="s">
        <v>135</v>
      </c>
      <c r="F73" s="3">
        <v>5.0</v>
      </c>
      <c r="G73" s="3">
        <v>1.0</v>
      </c>
      <c r="H73" s="3">
        <v>1.0</v>
      </c>
      <c r="I73" s="3">
        <v>164.5</v>
      </c>
      <c r="J73" s="3">
        <v>4.65</v>
      </c>
      <c r="K73" s="3">
        <v>1.0</v>
      </c>
      <c r="L73" s="3">
        <v>170.8</v>
      </c>
      <c r="M73" s="3">
        <v>4.9</v>
      </c>
      <c r="N73" s="3" t="s">
        <v>1709</v>
      </c>
      <c r="O73" s="3">
        <v>3.0</v>
      </c>
      <c r="P73" s="3">
        <v>0.84</v>
      </c>
      <c r="Q73" s="3" t="s">
        <v>135</v>
      </c>
    </row>
    <row r="74">
      <c r="A74" s="3">
        <v>171.0</v>
      </c>
      <c r="B74" s="3" t="s">
        <v>588</v>
      </c>
      <c r="C74" s="3" t="s">
        <v>589</v>
      </c>
      <c r="E74" s="3" t="s">
        <v>135</v>
      </c>
      <c r="F74" s="3">
        <v>6.0</v>
      </c>
      <c r="G74" s="3">
        <v>1.0</v>
      </c>
      <c r="H74" s="3">
        <v>1.0</v>
      </c>
      <c r="I74" s="3">
        <v>140.67</v>
      </c>
      <c r="J74" s="3">
        <v>9.21</v>
      </c>
      <c r="K74" s="3">
        <v>1.0</v>
      </c>
      <c r="O74" s="3">
        <v>3.0</v>
      </c>
      <c r="P74" s="3">
        <v>1.47</v>
      </c>
      <c r="Q74" s="3" t="s">
        <v>135</v>
      </c>
    </row>
    <row r="75">
      <c r="A75" s="3">
        <v>395.0</v>
      </c>
      <c r="B75" s="3" t="s">
        <v>707</v>
      </c>
      <c r="C75" s="3" t="s">
        <v>708</v>
      </c>
      <c r="E75" s="3" t="s">
        <v>135</v>
      </c>
      <c r="F75" s="3">
        <v>9.0</v>
      </c>
      <c r="G75" s="3">
        <v>1.0</v>
      </c>
      <c r="H75" s="3">
        <v>1.0</v>
      </c>
      <c r="I75" s="3">
        <v>221.93</v>
      </c>
      <c r="J75" s="3">
        <v>6.37</v>
      </c>
      <c r="K75" s="3">
        <v>1.0</v>
      </c>
      <c r="L75" s="41"/>
      <c r="M75" s="41"/>
      <c r="N75" s="41"/>
      <c r="O75" s="3">
        <v>3.0</v>
      </c>
      <c r="P75" s="3">
        <v>3.18</v>
      </c>
      <c r="Q75" s="3" t="s">
        <v>135</v>
      </c>
    </row>
    <row r="76">
      <c r="A76" s="3">
        <v>399.0</v>
      </c>
      <c r="B76" s="3" t="s">
        <v>710</v>
      </c>
      <c r="C76" s="3" t="s">
        <v>711</v>
      </c>
      <c r="E76" s="3" t="s">
        <v>135</v>
      </c>
      <c r="F76" s="3">
        <v>10.0</v>
      </c>
      <c r="G76" s="3">
        <v>1.0</v>
      </c>
      <c r="H76" s="3">
        <v>1.0</v>
      </c>
      <c r="I76" s="3">
        <v>191.2</v>
      </c>
      <c r="J76" s="3">
        <v>5.22</v>
      </c>
      <c r="K76" s="3">
        <v>1.0</v>
      </c>
      <c r="L76" s="41"/>
      <c r="M76" s="41"/>
      <c r="N76" s="41"/>
      <c r="O76" s="3">
        <v>3.0</v>
      </c>
      <c r="P76" s="3">
        <v>1.79</v>
      </c>
      <c r="Q76" s="3" t="s">
        <v>135</v>
      </c>
    </row>
    <row r="77">
      <c r="A77" s="3">
        <v>400.0</v>
      </c>
      <c r="B77" s="3" t="s">
        <v>713</v>
      </c>
      <c r="C77" s="3" t="s">
        <v>714</v>
      </c>
      <c r="E77" s="3" t="s">
        <v>135</v>
      </c>
      <c r="F77" s="3">
        <v>11.0</v>
      </c>
      <c r="G77" s="3">
        <v>1.0</v>
      </c>
      <c r="H77" s="3">
        <v>1.0</v>
      </c>
      <c r="I77" s="3">
        <v>156.38</v>
      </c>
      <c r="J77" s="3">
        <v>4.42</v>
      </c>
      <c r="K77" s="3">
        <v>1.0</v>
      </c>
      <c r="L77" s="41"/>
      <c r="M77" s="41"/>
      <c r="N77" s="41"/>
      <c r="O77" s="3">
        <v>3.0</v>
      </c>
      <c r="P77" s="3">
        <v>1.64</v>
      </c>
      <c r="Q77" s="3" t="s">
        <v>135</v>
      </c>
    </row>
    <row r="78">
      <c r="A78" s="3">
        <v>405.0</v>
      </c>
      <c r="B78" s="3" t="s">
        <v>718</v>
      </c>
      <c r="C78" s="3" t="s">
        <v>719</v>
      </c>
      <c r="E78" s="3" t="s">
        <v>135</v>
      </c>
      <c r="F78" s="3">
        <v>13.0</v>
      </c>
      <c r="G78" s="3">
        <v>1.0</v>
      </c>
      <c r="H78" s="3">
        <v>1.0</v>
      </c>
      <c r="I78" s="3">
        <v>172.2</v>
      </c>
      <c r="J78" s="3">
        <v>8.4</v>
      </c>
      <c r="K78" s="3">
        <v>1.0</v>
      </c>
      <c r="O78" s="3">
        <v>3.0</v>
      </c>
      <c r="P78" s="3">
        <v>2.15</v>
      </c>
      <c r="Q78" s="3" t="s">
        <v>135</v>
      </c>
    </row>
    <row r="79">
      <c r="A79" s="3">
        <v>408.0</v>
      </c>
      <c r="B79" s="3" t="s">
        <v>723</v>
      </c>
      <c r="C79" s="3" t="s">
        <v>724</v>
      </c>
      <c r="E79" s="3" t="s">
        <v>135</v>
      </c>
      <c r="F79" s="3">
        <v>14.0</v>
      </c>
      <c r="G79" s="3">
        <v>1.0</v>
      </c>
      <c r="H79" s="3">
        <v>1.0</v>
      </c>
      <c r="I79" s="3">
        <v>119.64</v>
      </c>
      <c r="J79" s="3">
        <v>5.96</v>
      </c>
      <c r="K79" s="3">
        <v>1.0</v>
      </c>
      <c r="O79" s="3">
        <v>3.0</v>
      </c>
      <c r="P79" s="3">
        <v>1.44</v>
      </c>
      <c r="Q79" s="3" t="s">
        <v>135</v>
      </c>
    </row>
    <row r="80">
      <c r="A80" s="3">
        <v>430.0</v>
      </c>
      <c r="B80" s="3" t="s">
        <v>743</v>
      </c>
      <c r="C80" s="3" t="s">
        <v>744</v>
      </c>
      <c r="E80" s="3" t="s">
        <v>135</v>
      </c>
      <c r="F80" s="3">
        <v>19.0</v>
      </c>
      <c r="G80" s="3">
        <v>1.0</v>
      </c>
      <c r="H80" s="3">
        <v>1.0</v>
      </c>
      <c r="I80" s="3">
        <v>195.41</v>
      </c>
      <c r="J80" s="3">
        <v>10.08</v>
      </c>
      <c r="K80" s="3">
        <v>1.0</v>
      </c>
      <c r="L80" s="41"/>
      <c r="M80" s="41"/>
      <c r="N80" s="41"/>
      <c r="O80" s="3">
        <v>3.0</v>
      </c>
      <c r="P80" s="3">
        <v>3.32</v>
      </c>
      <c r="Q80" s="3" t="s">
        <v>135</v>
      </c>
    </row>
    <row r="81">
      <c r="A81" s="3">
        <v>434.0</v>
      </c>
      <c r="B81" s="3" t="s">
        <v>745</v>
      </c>
      <c r="C81" s="3" t="s">
        <v>746</v>
      </c>
      <c r="E81" s="3" t="s">
        <v>135</v>
      </c>
      <c r="F81" s="3">
        <v>21.0</v>
      </c>
      <c r="G81" s="3">
        <v>1.0</v>
      </c>
      <c r="H81" s="3">
        <v>1.0</v>
      </c>
      <c r="I81" s="3">
        <v>185.44</v>
      </c>
      <c r="J81" s="3">
        <v>6.62</v>
      </c>
      <c r="K81" s="3">
        <v>1.0</v>
      </c>
      <c r="L81" s="41"/>
      <c r="M81" s="41"/>
      <c r="N81" s="41"/>
      <c r="O81" s="3">
        <v>3.0</v>
      </c>
      <c r="P81" s="3">
        <v>2.24</v>
      </c>
      <c r="Q81" s="3" t="s">
        <v>135</v>
      </c>
    </row>
    <row r="82">
      <c r="A82" s="3">
        <v>439.0</v>
      </c>
      <c r="B82" s="3" t="s">
        <v>747</v>
      </c>
      <c r="C82" s="3" t="s">
        <v>748</v>
      </c>
      <c r="E82" s="3" t="s">
        <v>135</v>
      </c>
      <c r="F82" s="3">
        <v>22.0</v>
      </c>
      <c r="G82" s="3">
        <v>1.0</v>
      </c>
      <c r="H82" s="3">
        <v>1.0</v>
      </c>
      <c r="I82" s="3">
        <v>143.03</v>
      </c>
      <c r="J82" s="3">
        <v>4.77</v>
      </c>
      <c r="K82" s="3">
        <v>1.0</v>
      </c>
      <c r="L82" s="3">
        <v>101.9</v>
      </c>
      <c r="M82" s="3">
        <v>9.5</v>
      </c>
      <c r="N82" s="3" t="s">
        <v>1709</v>
      </c>
      <c r="O82" s="3">
        <v>3.0</v>
      </c>
      <c r="P82" s="3">
        <v>0.69</v>
      </c>
      <c r="Q82" s="3" t="s">
        <v>135</v>
      </c>
    </row>
    <row r="83">
      <c r="A83" s="3">
        <v>446.0</v>
      </c>
      <c r="B83" s="3" t="s">
        <v>754</v>
      </c>
      <c r="C83" s="3" t="s">
        <v>755</v>
      </c>
      <c r="E83" s="3" t="s">
        <v>135</v>
      </c>
      <c r="F83" s="3">
        <v>24.0</v>
      </c>
      <c r="G83" s="3">
        <v>1.0</v>
      </c>
      <c r="H83" s="3">
        <v>1.0</v>
      </c>
      <c r="I83" s="3">
        <v>126.12</v>
      </c>
      <c r="J83" s="3">
        <v>8.77</v>
      </c>
      <c r="K83" s="3">
        <v>1.0</v>
      </c>
      <c r="O83" s="3">
        <v>3.0</v>
      </c>
      <c r="P83" s="3">
        <v>1.65</v>
      </c>
      <c r="Q83" s="3" t="s">
        <v>135</v>
      </c>
    </row>
    <row r="84">
      <c r="A84" s="3">
        <v>450.0</v>
      </c>
      <c r="B84" s="3" t="s">
        <v>758</v>
      </c>
      <c r="C84" s="3" t="s">
        <v>759</v>
      </c>
      <c r="E84" s="3" t="s">
        <v>135</v>
      </c>
      <c r="F84" s="3">
        <v>25.0</v>
      </c>
      <c r="G84" s="3">
        <v>1.0</v>
      </c>
      <c r="H84" s="3">
        <v>1.0</v>
      </c>
      <c r="I84" s="3">
        <v>133.58</v>
      </c>
      <c r="J84" s="3">
        <v>9.69</v>
      </c>
      <c r="K84" s="3">
        <v>1.0</v>
      </c>
      <c r="O84" s="3">
        <v>3.0</v>
      </c>
      <c r="P84" s="3">
        <v>3.02</v>
      </c>
      <c r="Q84" s="3" t="s">
        <v>135</v>
      </c>
    </row>
    <row r="85">
      <c r="A85" s="3">
        <v>451.0</v>
      </c>
      <c r="B85" s="3" t="s">
        <v>760</v>
      </c>
      <c r="C85" s="3" t="s">
        <v>761</v>
      </c>
      <c r="E85" s="3" t="s">
        <v>135</v>
      </c>
      <c r="F85" s="3">
        <v>26.0</v>
      </c>
      <c r="G85" s="3">
        <v>1.0</v>
      </c>
      <c r="H85" s="3">
        <v>1.0</v>
      </c>
      <c r="I85" s="3">
        <v>96.07</v>
      </c>
      <c r="J85" s="3">
        <v>6.28</v>
      </c>
      <c r="K85" s="3">
        <v>1.0</v>
      </c>
      <c r="L85" s="41"/>
      <c r="M85" s="41"/>
      <c r="N85" s="41"/>
      <c r="O85" s="3">
        <v>3.0</v>
      </c>
      <c r="P85" s="3">
        <v>0.47</v>
      </c>
      <c r="Q85" s="3" t="s">
        <v>135</v>
      </c>
    </row>
    <row r="86">
      <c r="A86" s="3">
        <v>461.0</v>
      </c>
      <c r="B86" s="3" t="s">
        <v>771</v>
      </c>
      <c r="C86" s="3" t="s">
        <v>772</v>
      </c>
      <c r="E86" s="3" t="s">
        <v>135</v>
      </c>
      <c r="F86" s="3">
        <v>29.0</v>
      </c>
      <c r="G86" s="3">
        <v>1.0</v>
      </c>
      <c r="H86" s="3">
        <v>1.0</v>
      </c>
      <c r="I86" s="3">
        <v>209.8</v>
      </c>
      <c r="J86" s="3">
        <v>8.67</v>
      </c>
      <c r="K86" s="3">
        <v>1.0</v>
      </c>
      <c r="L86" s="41"/>
      <c r="M86" s="41"/>
      <c r="N86" s="41"/>
      <c r="O86" s="3">
        <v>3.0</v>
      </c>
      <c r="P86" s="3">
        <v>1.64</v>
      </c>
      <c r="Q86" s="3" t="s">
        <v>135</v>
      </c>
    </row>
    <row r="87">
      <c r="A87" s="3">
        <v>463.0</v>
      </c>
      <c r="B87" s="3" t="s">
        <v>774</v>
      </c>
      <c r="C87" s="3" t="s">
        <v>775</v>
      </c>
      <c r="E87" s="3" t="s">
        <v>135</v>
      </c>
      <c r="F87" s="3">
        <v>30.0</v>
      </c>
      <c r="G87" s="3">
        <v>1.0</v>
      </c>
      <c r="H87" s="3">
        <v>1.0</v>
      </c>
      <c r="I87" s="3">
        <v>169.15</v>
      </c>
      <c r="J87" s="3">
        <v>3.61</v>
      </c>
      <c r="K87" s="3">
        <v>1.0</v>
      </c>
      <c r="L87" s="41"/>
      <c r="M87" s="41"/>
      <c r="N87" s="41"/>
      <c r="O87" s="3">
        <v>3.0</v>
      </c>
      <c r="P87" s="3">
        <v>1.59</v>
      </c>
      <c r="Q87" s="3" t="s">
        <v>135</v>
      </c>
    </row>
    <row r="88">
      <c r="A88" s="3">
        <v>467.0</v>
      </c>
      <c r="B88" s="3" t="s">
        <v>779</v>
      </c>
      <c r="C88" s="3" t="s">
        <v>780</v>
      </c>
      <c r="E88" s="3" t="s">
        <v>135</v>
      </c>
      <c r="F88" s="3">
        <v>32.0</v>
      </c>
      <c r="G88" s="3">
        <v>1.0</v>
      </c>
      <c r="H88" s="3">
        <v>1.0</v>
      </c>
      <c r="I88" s="3">
        <v>186.03</v>
      </c>
      <c r="J88" s="3">
        <v>10.61</v>
      </c>
      <c r="K88" s="3">
        <v>1.0</v>
      </c>
      <c r="O88" s="3">
        <v>3.0</v>
      </c>
      <c r="P88" s="3">
        <v>2.43</v>
      </c>
      <c r="Q88" s="3" t="s">
        <v>135</v>
      </c>
    </row>
    <row r="89">
      <c r="A89" s="3">
        <v>515.0</v>
      </c>
      <c r="B89" s="3" t="s">
        <v>834</v>
      </c>
      <c r="C89" s="3" t="s">
        <v>835</v>
      </c>
      <c r="E89" s="3" t="s">
        <v>135</v>
      </c>
      <c r="F89" s="3">
        <v>39.0</v>
      </c>
      <c r="G89" s="3">
        <v>1.0</v>
      </c>
      <c r="H89" s="3">
        <v>1.0</v>
      </c>
      <c r="I89" s="3">
        <v>100.13</v>
      </c>
      <c r="J89" s="3">
        <v>6.57</v>
      </c>
      <c r="K89" s="3">
        <v>1.0</v>
      </c>
      <c r="L89" s="41"/>
      <c r="M89" s="41"/>
      <c r="N89" s="41"/>
      <c r="O89" s="3">
        <v>3.0</v>
      </c>
      <c r="P89" s="3">
        <v>1.61</v>
      </c>
      <c r="Q89" s="3" t="s">
        <v>135</v>
      </c>
    </row>
    <row r="90">
      <c r="A90" s="3">
        <v>517.0</v>
      </c>
      <c r="B90" s="3" t="s">
        <v>838</v>
      </c>
      <c r="C90" s="3" t="s">
        <v>840</v>
      </c>
      <c r="E90" s="3" t="s">
        <v>135</v>
      </c>
      <c r="F90" s="3">
        <v>40.0</v>
      </c>
      <c r="G90" s="3">
        <v>1.0</v>
      </c>
      <c r="H90" s="3">
        <v>1.0</v>
      </c>
      <c r="I90" s="3">
        <v>166.82</v>
      </c>
      <c r="J90" s="3">
        <v>4.77</v>
      </c>
      <c r="K90" s="3">
        <v>1.0</v>
      </c>
      <c r="O90" s="3">
        <v>3.0</v>
      </c>
      <c r="P90" s="3">
        <v>1.27</v>
      </c>
      <c r="Q90" s="3" t="s">
        <v>135</v>
      </c>
    </row>
    <row r="91">
      <c r="A91" s="3">
        <v>519.0</v>
      </c>
      <c r="B91" s="3" t="s">
        <v>842</v>
      </c>
      <c r="C91" s="3" t="s">
        <v>843</v>
      </c>
      <c r="E91" s="3" t="s">
        <v>135</v>
      </c>
      <c r="F91" s="3">
        <v>41.0</v>
      </c>
      <c r="G91" s="3">
        <v>1.0</v>
      </c>
      <c r="H91" s="3">
        <v>1.0</v>
      </c>
      <c r="I91" s="3">
        <v>167.09</v>
      </c>
      <c r="J91" s="3">
        <v>6.04</v>
      </c>
      <c r="K91" s="3">
        <v>1.0</v>
      </c>
      <c r="O91" s="3">
        <v>3.0</v>
      </c>
      <c r="P91" s="3">
        <v>2.02</v>
      </c>
      <c r="Q91" s="3" t="s">
        <v>135</v>
      </c>
    </row>
    <row r="92">
      <c r="A92" s="3">
        <v>523.0</v>
      </c>
      <c r="B92" s="3" t="s">
        <v>851</v>
      </c>
      <c r="C92" s="3" t="s">
        <v>852</v>
      </c>
      <c r="E92" s="3" t="s">
        <v>135</v>
      </c>
      <c r="F92" s="3">
        <v>42.0</v>
      </c>
      <c r="G92" s="3">
        <v>1.0</v>
      </c>
      <c r="H92" s="3">
        <v>1.0</v>
      </c>
      <c r="I92" s="3">
        <v>195.92</v>
      </c>
      <c r="J92" s="3">
        <v>13.33</v>
      </c>
      <c r="K92" s="3">
        <v>1.0</v>
      </c>
      <c r="O92" s="3">
        <v>3.0</v>
      </c>
      <c r="P92" s="3">
        <v>5.1</v>
      </c>
      <c r="Q92" s="3" t="s">
        <v>135</v>
      </c>
    </row>
    <row r="93">
      <c r="A93" s="3">
        <v>528.0</v>
      </c>
      <c r="B93" s="3" t="s">
        <v>860</v>
      </c>
      <c r="C93" s="3" t="s">
        <v>861</v>
      </c>
      <c r="E93" s="3" t="s">
        <v>135</v>
      </c>
      <c r="F93" s="3">
        <v>45.0</v>
      </c>
      <c r="G93" s="3">
        <v>1.0</v>
      </c>
      <c r="H93" s="3">
        <v>1.0</v>
      </c>
      <c r="I93" s="3">
        <v>187.12</v>
      </c>
      <c r="J93" s="3">
        <v>4.44</v>
      </c>
      <c r="K93" s="3">
        <v>1.0</v>
      </c>
      <c r="O93" s="3">
        <v>3.0</v>
      </c>
      <c r="P93" s="3">
        <v>2.94</v>
      </c>
      <c r="Q93" s="3" t="s">
        <v>135</v>
      </c>
    </row>
    <row r="94">
      <c r="A94" s="3">
        <v>532.0</v>
      </c>
      <c r="B94" s="3" t="s">
        <v>866</v>
      </c>
      <c r="C94" s="3" t="s">
        <v>867</v>
      </c>
      <c r="E94" s="3" t="s">
        <v>135</v>
      </c>
      <c r="F94" s="3">
        <v>47.0</v>
      </c>
      <c r="G94" s="3">
        <v>1.0</v>
      </c>
      <c r="H94" s="3">
        <v>1.0</v>
      </c>
      <c r="I94" s="3">
        <v>203.68</v>
      </c>
      <c r="J94" s="3">
        <v>6.37</v>
      </c>
      <c r="K94" s="3">
        <v>1.0</v>
      </c>
      <c r="O94" s="3">
        <v>3.0</v>
      </c>
      <c r="P94" s="3">
        <v>1.8</v>
      </c>
      <c r="Q94" s="3" t="s">
        <v>135</v>
      </c>
    </row>
    <row r="95">
      <c r="A95" s="3">
        <v>535.0</v>
      </c>
      <c r="B95" s="3" t="s">
        <v>868</v>
      </c>
      <c r="C95" s="3" t="s">
        <v>869</v>
      </c>
      <c r="E95" s="3" t="s">
        <v>135</v>
      </c>
      <c r="F95" s="3">
        <v>48.0</v>
      </c>
      <c r="G95" s="3">
        <v>1.0</v>
      </c>
      <c r="H95" s="3">
        <v>1.0</v>
      </c>
      <c r="I95" s="3">
        <v>209.42</v>
      </c>
      <c r="J95" s="3">
        <v>10.78</v>
      </c>
      <c r="K95" s="3">
        <v>1.0</v>
      </c>
      <c r="L95" s="41"/>
      <c r="M95" s="41"/>
      <c r="N95" s="41"/>
      <c r="O95" s="3">
        <v>3.0</v>
      </c>
      <c r="P95" s="3">
        <v>4.31</v>
      </c>
      <c r="Q95" s="3" t="s">
        <v>135</v>
      </c>
    </row>
    <row r="96">
      <c r="A96" s="3">
        <v>551.0</v>
      </c>
      <c r="B96" s="3" t="s">
        <v>148</v>
      </c>
      <c r="C96" s="3" t="s">
        <v>150</v>
      </c>
      <c r="E96" s="3" t="s">
        <v>135</v>
      </c>
      <c r="F96" s="3">
        <v>53.0</v>
      </c>
      <c r="G96" s="3">
        <v>1.0</v>
      </c>
      <c r="H96" s="3">
        <v>1.0</v>
      </c>
      <c r="I96" s="3">
        <v>254.76</v>
      </c>
      <c r="J96" s="3">
        <v>9.99</v>
      </c>
      <c r="K96" s="3">
        <v>1.0</v>
      </c>
      <c r="L96" s="41"/>
      <c r="M96" s="41"/>
      <c r="N96" s="41"/>
      <c r="O96" s="3">
        <v>3.0</v>
      </c>
      <c r="P96" s="3">
        <v>8.1</v>
      </c>
      <c r="Q96" s="3" t="s">
        <v>135</v>
      </c>
    </row>
    <row r="97">
      <c r="A97" s="3">
        <v>554.0</v>
      </c>
      <c r="B97" s="3" t="s">
        <v>889</v>
      </c>
      <c r="C97" s="3" t="s">
        <v>890</v>
      </c>
      <c r="E97" s="3" t="s">
        <v>135</v>
      </c>
      <c r="F97" s="3">
        <v>55.0</v>
      </c>
      <c r="G97" s="3">
        <v>1.0</v>
      </c>
      <c r="H97" s="3">
        <v>1.0</v>
      </c>
      <c r="I97" s="3">
        <v>140.6</v>
      </c>
      <c r="J97" s="3">
        <v>7.99</v>
      </c>
      <c r="K97" s="3">
        <v>1.0</v>
      </c>
      <c r="L97" s="41"/>
      <c r="M97" s="41"/>
      <c r="N97" s="41"/>
      <c r="O97" s="3">
        <v>3.0</v>
      </c>
      <c r="P97" s="3">
        <v>1.57</v>
      </c>
      <c r="Q97" s="3" t="s">
        <v>135</v>
      </c>
    </row>
    <row r="98">
      <c r="A98" s="3">
        <v>580.0</v>
      </c>
      <c r="B98" s="3" t="s">
        <v>918</v>
      </c>
      <c r="C98" s="3" t="s">
        <v>919</v>
      </c>
      <c r="E98" s="3" t="s">
        <v>135</v>
      </c>
      <c r="F98" s="3">
        <v>63.0</v>
      </c>
      <c r="G98" s="3">
        <v>1.0</v>
      </c>
      <c r="H98" s="3">
        <v>1.0</v>
      </c>
      <c r="I98" s="3">
        <v>211.7</v>
      </c>
      <c r="J98" s="3">
        <v>5.65</v>
      </c>
      <c r="K98" s="3">
        <v>1.0</v>
      </c>
      <c r="O98" s="3">
        <v>3.0</v>
      </c>
      <c r="P98" s="3">
        <v>1.93</v>
      </c>
      <c r="Q98" s="3" t="s">
        <v>135</v>
      </c>
    </row>
    <row r="99">
      <c r="A99" s="3">
        <v>582.0</v>
      </c>
      <c r="B99" s="3" t="s">
        <v>920</v>
      </c>
      <c r="C99" s="3" t="s">
        <v>921</v>
      </c>
      <c r="E99" s="3" t="s">
        <v>135</v>
      </c>
      <c r="F99" s="3">
        <v>64.0</v>
      </c>
      <c r="G99" s="3">
        <v>1.0</v>
      </c>
      <c r="H99" s="3">
        <v>1.0</v>
      </c>
      <c r="I99" s="3">
        <v>181.97</v>
      </c>
      <c r="J99" s="3">
        <v>5.2</v>
      </c>
      <c r="K99" s="3">
        <v>1.0</v>
      </c>
      <c r="L99" s="41"/>
      <c r="M99" s="41"/>
      <c r="N99" s="41"/>
      <c r="O99" s="3">
        <v>3.0</v>
      </c>
      <c r="P99" s="3">
        <v>2.21</v>
      </c>
      <c r="Q99" s="3" t="s">
        <v>135</v>
      </c>
    </row>
    <row r="100">
      <c r="A100" s="3">
        <v>586.0</v>
      </c>
      <c r="B100" s="3" t="s">
        <v>928</v>
      </c>
      <c r="C100" s="3" t="s">
        <v>929</v>
      </c>
      <c r="E100" s="3" t="s">
        <v>135</v>
      </c>
      <c r="F100" s="3">
        <v>66.0</v>
      </c>
      <c r="G100" s="3">
        <v>1.0</v>
      </c>
      <c r="H100" s="3">
        <v>1.0</v>
      </c>
      <c r="I100" s="3">
        <v>169.67</v>
      </c>
      <c r="J100" s="3">
        <v>3.86</v>
      </c>
      <c r="K100" s="3">
        <v>1.0</v>
      </c>
      <c r="L100" s="3">
        <v>160.3</v>
      </c>
      <c r="M100" s="3">
        <v>10.2</v>
      </c>
      <c r="N100" s="3" t="s">
        <v>1709</v>
      </c>
      <c r="O100" s="3">
        <v>3.0</v>
      </c>
      <c r="P100" s="3">
        <v>1.41</v>
      </c>
      <c r="Q100" s="3" t="s">
        <v>135</v>
      </c>
    </row>
    <row r="101">
      <c r="A101" s="3">
        <v>588.0</v>
      </c>
      <c r="B101" s="3" t="s">
        <v>935</v>
      </c>
      <c r="C101" s="3" t="s">
        <v>936</v>
      </c>
      <c r="E101" s="3" t="s">
        <v>135</v>
      </c>
      <c r="F101" s="3">
        <v>68.0</v>
      </c>
      <c r="G101" s="3">
        <v>1.0</v>
      </c>
      <c r="H101" s="3">
        <v>1.0</v>
      </c>
      <c r="I101" s="3">
        <v>121.0</v>
      </c>
      <c r="J101" s="3">
        <v>5.36</v>
      </c>
      <c r="K101" s="3">
        <v>1.0</v>
      </c>
      <c r="O101" s="3">
        <v>3.0</v>
      </c>
      <c r="P101" s="3">
        <v>1.55</v>
      </c>
      <c r="Q101" s="3" t="s">
        <v>135</v>
      </c>
    </row>
    <row r="102">
      <c r="A102" s="3">
        <v>591.0</v>
      </c>
      <c r="B102" s="3" t="s">
        <v>941</v>
      </c>
      <c r="C102" s="3" t="s">
        <v>942</v>
      </c>
      <c r="E102" s="3" t="s">
        <v>135</v>
      </c>
      <c r="F102" s="3">
        <v>70.0</v>
      </c>
      <c r="G102" s="3">
        <v>1.0</v>
      </c>
      <c r="H102" s="3">
        <v>1.0</v>
      </c>
      <c r="I102" s="3">
        <v>206.8</v>
      </c>
      <c r="J102" s="3">
        <v>7.13</v>
      </c>
      <c r="K102" s="3">
        <v>1.0</v>
      </c>
      <c r="L102" s="41"/>
      <c r="M102" s="41"/>
      <c r="N102" s="41"/>
      <c r="O102" s="3">
        <v>3.0</v>
      </c>
      <c r="P102" s="3">
        <v>4.83</v>
      </c>
      <c r="Q102" s="3" t="s">
        <v>135</v>
      </c>
    </row>
    <row r="103">
      <c r="A103" s="3">
        <v>592.0</v>
      </c>
      <c r="B103" s="3" t="s">
        <v>943</v>
      </c>
      <c r="C103" s="3" t="s">
        <v>944</v>
      </c>
      <c r="E103" s="3" t="s">
        <v>135</v>
      </c>
      <c r="F103" s="3">
        <v>71.0</v>
      </c>
      <c r="G103" s="3">
        <v>1.0</v>
      </c>
      <c r="H103" s="3">
        <v>1.0</v>
      </c>
      <c r="I103" s="3">
        <v>140.3</v>
      </c>
      <c r="J103" s="3">
        <v>3.88</v>
      </c>
      <c r="K103" s="3">
        <v>1.0</v>
      </c>
      <c r="L103" s="41"/>
      <c r="M103" s="41"/>
      <c r="N103" s="41"/>
      <c r="O103" s="3">
        <v>3.0</v>
      </c>
      <c r="P103" s="3">
        <v>1.52</v>
      </c>
      <c r="Q103" s="3" t="s">
        <v>135</v>
      </c>
    </row>
    <row r="104">
      <c r="A104" s="3">
        <v>600.0</v>
      </c>
      <c r="B104" s="3" t="s">
        <v>954</v>
      </c>
      <c r="C104" s="3" t="s">
        <v>955</v>
      </c>
      <c r="E104" s="3" t="s">
        <v>135</v>
      </c>
      <c r="F104" s="3">
        <v>73.0</v>
      </c>
      <c r="G104" s="3">
        <v>1.0</v>
      </c>
      <c r="H104" s="3">
        <v>1.0</v>
      </c>
      <c r="I104" s="3">
        <v>135.66</v>
      </c>
      <c r="J104" s="3">
        <v>4.49</v>
      </c>
      <c r="K104" s="3">
        <v>1.0</v>
      </c>
      <c r="L104" s="41"/>
      <c r="M104" s="41"/>
      <c r="N104" s="41"/>
      <c r="O104" s="3">
        <v>3.0</v>
      </c>
      <c r="P104" s="3">
        <v>1.54</v>
      </c>
      <c r="Q104" s="3" t="s">
        <v>135</v>
      </c>
    </row>
    <row r="105">
      <c r="A105" s="3">
        <v>628.0</v>
      </c>
      <c r="B105" s="3" t="s">
        <v>1059</v>
      </c>
      <c r="C105" s="3" t="s">
        <v>1061</v>
      </c>
      <c r="E105" s="3" t="s">
        <v>135</v>
      </c>
      <c r="F105" s="3">
        <v>81.0</v>
      </c>
      <c r="G105" s="3">
        <v>1.0</v>
      </c>
      <c r="H105" s="3">
        <v>1.0</v>
      </c>
      <c r="I105" s="3">
        <v>161.96</v>
      </c>
      <c r="J105" s="3">
        <v>4.77</v>
      </c>
      <c r="K105" s="3">
        <v>1.0</v>
      </c>
      <c r="L105" s="41"/>
      <c r="M105" s="41"/>
      <c r="N105" s="41"/>
      <c r="O105" s="3">
        <v>3.0</v>
      </c>
      <c r="P105" s="3">
        <v>1.98</v>
      </c>
      <c r="Q105" s="3" t="s">
        <v>135</v>
      </c>
    </row>
    <row r="106">
      <c r="A106" s="3">
        <v>632.0</v>
      </c>
      <c r="B106" s="3" t="s">
        <v>1078</v>
      </c>
      <c r="C106" s="3" t="s">
        <v>1079</v>
      </c>
      <c r="E106" s="3" t="s">
        <v>135</v>
      </c>
      <c r="F106" s="3">
        <v>82.0</v>
      </c>
      <c r="G106" s="3">
        <v>1.0</v>
      </c>
      <c r="H106" s="3">
        <v>1.0</v>
      </c>
      <c r="I106" s="3">
        <v>158.65</v>
      </c>
      <c r="J106" s="3">
        <v>3.84</v>
      </c>
      <c r="K106" s="3">
        <v>1.0</v>
      </c>
      <c r="O106" s="3">
        <v>3.0</v>
      </c>
      <c r="P106" s="3">
        <v>2.64</v>
      </c>
      <c r="Q106" s="3" t="s">
        <v>135</v>
      </c>
    </row>
    <row r="107">
      <c r="A107" s="3">
        <v>633.0</v>
      </c>
      <c r="B107" s="3" t="s">
        <v>1080</v>
      </c>
      <c r="C107" s="3" t="s">
        <v>1083</v>
      </c>
      <c r="E107" s="3" t="s">
        <v>135</v>
      </c>
      <c r="F107" s="3">
        <v>83.0</v>
      </c>
      <c r="G107" s="3">
        <v>1.0</v>
      </c>
      <c r="H107" s="3">
        <v>1.0</v>
      </c>
      <c r="I107" s="3">
        <v>151.25</v>
      </c>
      <c r="J107" s="3">
        <v>6.76</v>
      </c>
      <c r="K107" s="3">
        <v>1.0</v>
      </c>
      <c r="L107" s="41"/>
      <c r="M107" s="41"/>
      <c r="N107" s="41"/>
      <c r="O107" s="3">
        <v>3.0</v>
      </c>
      <c r="P107" s="3">
        <v>1.42</v>
      </c>
      <c r="Q107" s="3" t="s">
        <v>135</v>
      </c>
    </row>
    <row r="108">
      <c r="A108" s="3">
        <v>635.0</v>
      </c>
      <c r="B108" s="3" t="s">
        <v>1084</v>
      </c>
      <c r="C108" s="3" t="s">
        <v>1085</v>
      </c>
      <c r="E108" s="3" t="s">
        <v>135</v>
      </c>
      <c r="F108" s="3">
        <v>84.0</v>
      </c>
      <c r="G108" s="3">
        <v>1.0</v>
      </c>
      <c r="H108" s="3">
        <v>1.0</v>
      </c>
      <c r="I108" s="3">
        <v>173.6</v>
      </c>
      <c r="J108" s="3">
        <v>10.24</v>
      </c>
      <c r="K108" s="3">
        <v>1.0</v>
      </c>
      <c r="L108" s="41"/>
      <c r="M108" s="41"/>
      <c r="N108" s="41"/>
      <c r="O108" s="3">
        <v>3.0</v>
      </c>
      <c r="P108" s="3">
        <v>3.47</v>
      </c>
      <c r="Q108" s="3" t="s">
        <v>135</v>
      </c>
    </row>
    <row r="109">
      <c r="A109" s="3">
        <v>648.0</v>
      </c>
      <c r="B109" s="3" t="s">
        <v>1257</v>
      </c>
      <c r="C109" s="3" t="s">
        <v>1258</v>
      </c>
      <c r="E109" s="3" t="s">
        <v>135</v>
      </c>
      <c r="F109" s="3">
        <v>85.0</v>
      </c>
      <c r="G109" s="3">
        <v>1.0</v>
      </c>
      <c r="H109" s="3">
        <v>1.0</v>
      </c>
      <c r="I109" s="3">
        <v>288.52</v>
      </c>
      <c r="J109" s="3">
        <v>11.16</v>
      </c>
      <c r="K109" s="3">
        <v>1.0</v>
      </c>
      <c r="L109" s="41"/>
      <c r="M109" s="41"/>
      <c r="N109" s="41"/>
      <c r="O109" s="3">
        <v>3.0</v>
      </c>
      <c r="P109" s="3">
        <v>4.89</v>
      </c>
      <c r="Q109" s="3" t="s">
        <v>135</v>
      </c>
    </row>
    <row r="110">
      <c r="A110" s="3">
        <v>662.0</v>
      </c>
      <c r="B110" s="3" t="s">
        <v>1457</v>
      </c>
      <c r="C110" s="3" t="s">
        <v>1458</v>
      </c>
      <c r="E110" s="3" t="s">
        <v>135</v>
      </c>
      <c r="F110" s="3">
        <v>87.0</v>
      </c>
      <c r="G110" s="3">
        <v>1.0</v>
      </c>
      <c r="H110" s="3">
        <v>1.0</v>
      </c>
      <c r="I110" s="3">
        <v>264.26</v>
      </c>
      <c r="J110" s="3">
        <v>6.67</v>
      </c>
      <c r="K110" s="3">
        <v>1.0</v>
      </c>
      <c r="L110" s="41"/>
      <c r="M110" s="41"/>
      <c r="N110" s="41"/>
      <c r="O110" s="3">
        <v>3.0</v>
      </c>
      <c r="P110" s="3">
        <v>3.24</v>
      </c>
      <c r="Q110" s="3" t="s">
        <v>135</v>
      </c>
    </row>
    <row r="111">
      <c r="A111" s="3">
        <v>666.0</v>
      </c>
      <c r="B111" s="3" t="s">
        <v>1474</v>
      </c>
      <c r="C111" s="3" t="s">
        <v>1475</v>
      </c>
      <c r="E111" s="3" t="s">
        <v>135</v>
      </c>
      <c r="F111" s="3">
        <v>89.0</v>
      </c>
      <c r="G111" s="3">
        <v>1.0</v>
      </c>
      <c r="H111" s="3">
        <v>1.0</v>
      </c>
      <c r="I111" s="3">
        <v>219.85</v>
      </c>
      <c r="J111" s="3">
        <v>6.18</v>
      </c>
      <c r="K111" s="3">
        <v>1.0</v>
      </c>
      <c r="O111" s="3">
        <v>3.0</v>
      </c>
      <c r="P111" s="3">
        <v>2.19</v>
      </c>
      <c r="Q111" s="3" t="s">
        <v>135</v>
      </c>
    </row>
    <row r="112">
      <c r="A112" s="3">
        <v>679.0</v>
      </c>
      <c r="B112" s="3" t="s">
        <v>2051</v>
      </c>
      <c r="C112" s="3" t="s">
        <v>2052</v>
      </c>
      <c r="E112" s="3" t="s">
        <v>135</v>
      </c>
      <c r="F112" s="3">
        <v>90.0</v>
      </c>
      <c r="G112" s="3">
        <v>1.0</v>
      </c>
      <c r="H112" s="3">
        <v>1.0</v>
      </c>
      <c r="I112" s="3">
        <v>150.89</v>
      </c>
      <c r="J112" s="3">
        <v>3.38</v>
      </c>
      <c r="K112" s="3">
        <v>1.0</v>
      </c>
      <c r="O112" s="3">
        <v>3.0</v>
      </c>
      <c r="P112" s="3">
        <v>1.34</v>
      </c>
      <c r="Q112" s="3" t="s">
        <v>135</v>
      </c>
    </row>
    <row r="113">
      <c r="A113" s="3">
        <v>682.0</v>
      </c>
      <c r="B113" s="3" t="s">
        <v>1210</v>
      </c>
      <c r="C113" s="3" t="s">
        <v>1211</v>
      </c>
      <c r="E113" s="3" t="s">
        <v>135</v>
      </c>
      <c r="F113" s="3">
        <v>91.0</v>
      </c>
      <c r="G113" s="3">
        <v>1.0</v>
      </c>
      <c r="H113" s="3">
        <v>1.0</v>
      </c>
      <c r="I113" s="3">
        <v>243.9</v>
      </c>
      <c r="J113" s="3">
        <v>5.55</v>
      </c>
      <c r="K113" s="3">
        <v>1.0</v>
      </c>
      <c r="L113" s="3">
        <v>235.9</v>
      </c>
      <c r="M113" s="3">
        <v>6.8</v>
      </c>
      <c r="N113" s="3" t="s">
        <v>1709</v>
      </c>
      <c r="O113" s="3">
        <v>3.0</v>
      </c>
      <c r="P113" s="3">
        <v>1.42</v>
      </c>
      <c r="Q113" s="3" t="s">
        <v>135</v>
      </c>
    </row>
    <row r="114">
      <c r="A114" s="3">
        <v>685.0</v>
      </c>
      <c r="B114" s="3" t="s">
        <v>2062</v>
      </c>
      <c r="C114" s="3" t="s">
        <v>2064</v>
      </c>
      <c r="E114" s="3" t="s">
        <v>135</v>
      </c>
      <c r="F114" s="3">
        <v>92.0</v>
      </c>
      <c r="G114" s="3">
        <v>1.0</v>
      </c>
      <c r="H114" s="3">
        <v>1.0</v>
      </c>
      <c r="I114" s="3">
        <v>205.57</v>
      </c>
      <c r="J114" s="3">
        <v>5.43</v>
      </c>
      <c r="K114" s="3">
        <v>1.0</v>
      </c>
      <c r="L114" s="41"/>
      <c r="M114" s="41"/>
      <c r="N114" s="41"/>
      <c r="O114" s="3">
        <v>3.0</v>
      </c>
      <c r="P114" s="3">
        <v>2.52</v>
      </c>
      <c r="Q114" s="3" t="s">
        <v>135</v>
      </c>
    </row>
    <row r="115">
      <c r="A115" s="3">
        <v>686.0</v>
      </c>
      <c r="B115" s="3" t="s">
        <v>2192</v>
      </c>
      <c r="C115" s="3" t="s">
        <v>2193</v>
      </c>
      <c r="E115" s="3" t="s">
        <v>135</v>
      </c>
      <c r="F115" s="3">
        <v>93.0</v>
      </c>
      <c r="G115" s="3">
        <v>1.0</v>
      </c>
      <c r="H115" s="3">
        <v>1.0</v>
      </c>
      <c r="I115" s="3">
        <v>96.82</v>
      </c>
      <c r="J115" s="3">
        <v>4.98</v>
      </c>
      <c r="K115" s="3">
        <v>1.0</v>
      </c>
      <c r="L115" s="3">
        <v>71.0</v>
      </c>
      <c r="M115" s="3">
        <v>4.0</v>
      </c>
      <c r="N115" s="3" t="s">
        <v>1703</v>
      </c>
      <c r="O115" s="3">
        <v>3.0</v>
      </c>
      <c r="P115" s="3">
        <v>0.22</v>
      </c>
      <c r="Q115" s="3" t="s">
        <v>135</v>
      </c>
    </row>
    <row r="116">
      <c r="A116" s="3">
        <v>687.0</v>
      </c>
      <c r="B116" s="3" t="s">
        <v>2195</v>
      </c>
      <c r="C116" s="3" t="s">
        <v>2196</v>
      </c>
      <c r="E116" s="3" t="s">
        <v>135</v>
      </c>
      <c r="F116" s="3">
        <v>94.0</v>
      </c>
      <c r="G116" s="3">
        <v>1.0</v>
      </c>
      <c r="H116" s="3">
        <v>1.0</v>
      </c>
      <c r="I116" s="3">
        <v>177.35</v>
      </c>
      <c r="J116" s="3">
        <v>5.82</v>
      </c>
      <c r="K116" s="3">
        <v>1.0</v>
      </c>
      <c r="O116" s="3">
        <v>3.0</v>
      </c>
      <c r="P116" s="3">
        <v>1.67</v>
      </c>
      <c r="Q116" s="3" t="s">
        <v>135</v>
      </c>
    </row>
    <row r="117">
      <c r="A117" s="3">
        <v>688.0</v>
      </c>
      <c r="B117" s="3" t="s">
        <v>2197</v>
      </c>
      <c r="C117" s="3" t="s">
        <v>2199</v>
      </c>
      <c r="E117" s="3" t="s">
        <v>135</v>
      </c>
      <c r="F117" s="3">
        <v>95.0</v>
      </c>
      <c r="G117" s="3">
        <v>1.0</v>
      </c>
      <c r="H117" s="3">
        <v>1.0</v>
      </c>
      <c r="I117" s="3">
        <v>136.05</v>
      </c>
      <c r="J117" s="3">
        <v>7.59</v>
      </c>
      <c r="K117" s="3">
        <v>1.0</v>
      </c>
      <c r="L117" s="3">
        <v>118.2</v>
      </c>
      <c r="M117" s="3">
        <v>18.6</v>
      </c>
      <c r="N117" s="3" t="s">
        <v>1709</v>
      </c>
      <c r="O117" s="3">
        <v>3.0</v>
      </c>
      <c r="P117" s="3">
        <v>0.53</v>
      </c>
      <c r="Q117" s="3" t="s">
        <v>135</v>
      </c>
    </row>
    <row r="118">
      <c r="A118" s="3">
        <v>700.0</v>
      </c>
      <c r="B118" s="3" t="s">
        <v>2209</v>
      </c>
      <c r="C118" s="3" t="s">
        <v>2210</v>
      </c>
      <c r="E118" s="3" t="s">
        <v>135</v>
      </c>
      <c r="F118" s="3">
        <v>98.0</v>
      </c>
      <c r="G118" s="3">
        <v>1.0</v>
      </c>
      <c r="H118" s="3">
        <v>1.0</v>
      </c>
      <c r="I118" s="3">
        <v>129.0</v>
      </c>
      <c r="J118" s="3">
        <v>16.83</v>
      </c>
      <c r="K118" s="3">
        <v>1.0</v>
      </c>
      <c r="O118" s="3">
        <v>3.0</v>
      </c>
      <c r="P118" s="3">
        <v>3.9</v>
      </c>
      <c r="Q118" s="3" t="s">
        <v>135</v>
      </c>
    </row>
    <row r="119">
      <c r="A119" s="3">
        <v>715.0</v>
      </c>
      <c r="B119" s="3" t="s">
        <v>2220</v>
      </c>
      <c r="C119" s="3" t="s">
        <v>2222</v>
      </c>
      <c r="E119" s="3" t="s">
        <v>135</v>
      </c>
      <c r="F119" s="3">
        <v>101.0</v>
      </c>
      <c r="G119" s="3">
        <v>1.0</v>
      </c>
      <c r="H119" s="3">
        <v>1.0</v>
      </c>
      <c r="I119" s="3">
        <v>307.11</v>
      </c>
      <c r="J119" s="3">
        <v>18.86</v>
      </c>
      <c r="K119" s="3">
        <v>1.0</v>
      </c>
      <c r="L119" s="41"/>
      <c r="M119" s="41"/>
      <c r="N119" s="41"/>
      <c r="O119" s="3">
        <v>3.0</v>
      </c>
      <c r="P119" s="3">
        <v>7.19</v>
      </c>
      <c r="Q119" s="3" t="s">
        <v>135</v>
      </c>
    </row>
    <row r="120">
      <c r="A120" s="3">
        <v>716.0</v>
      </c>
      <c r="B120" s="3" t="s">
        <v>101</v>
      </c>
      <c r="C120" s="3" t="s">
        <v>102</v>
      </c>
      <c r="E120" s="3" t="s">
        <v>135</v>
      </c>
      <c r="F120" s="3">
        <v>102.0</v>
      </c>
      <c r="G120" s="3">
        <v>1.0</v>
      </c>
      <c r="H120" s="3">
        <v>1.0</v>
      </c>
      <c r="I120" s="3">
        <v>308.31</v>
      </c>
      <c r="J120" s="3">
        <v>22.13</v>
      </c>
      <c r="K120" s="3">
        <v>1.0</v>
      </c>
      <c r="O120" s="3">
        <v>3.0</v>
      </c>
      <c r="P120" s="3">
        <v>13.91</v>
      </c>
      <c r="Q120" s="3" t="s">
        <v>135</v>
      </c>
    </row>
    <row r="121">
      <c r="A121" s="3">
        <v>723.0</v>
      </c>
      <c r="B121" s="3" t="s">
        <v>2250</v>
      </c>
      <c r="C121" s="3" t="s">
        <v>2255</v>
      </c>
      <c r="E121" s="3" t="s">
        <v>135</v>
      </c>
      <c r="F121" s="3">
        <v>104.0</v>
      </c>
      <c r="G121" s="3">
        <v>1.0</v>
      </c>
      <c r="H121" s="3">
        <v>1.0</v>
      </c>
      <c r="I121" s="3">
        <v>139.58</v>
      </c>
      <c r="J121" s="3">
        <v>7.45</v>
      </c>
      <c r="K121" s="3">
        <v>1.0</v>
      </c>
      <c r="O121" s="3">
        <v>3.0</v>
      </c>
      <c r="P121" s="3">
        <v>1.05</v>
      </c>
      <c r="Q121" s="3" t="s">
        <v>135</v>
      </c>
    </row>
    <row r="122">
      <c r="A122" s="3">
        <v>737.0</v>
      </c>
      <c r="B122" s="3" t="s">
        <v>2276</v>
      </c>
      <c r="C122" s="3" t="s">
        <v>2277</v>
      </c>
      <c r="E122" s="3" t="s">
        <v>135</v>
      </c>
      <c r="F122" s="3">
        <v>107.0</v>
      </c>
      <c r="G122" s="3">
        <v>1.0</v>
      </c>
      <c r="H122" s="3">
        <v>1.0</v>
      </c>
      <c r="I122" s="3">
        <v>190.11</v>
      </c>
      <c r="J122" s="3">
        <v>8.11</v>
      </c>
      <c r="K122" s="3">
        <v>1.0</v>
      </c>
      <c r="O122" s="3">
        <v>3.0</v>
      </c>
      <c r="P122" s="3">
        <v>4.33</v>
      </c>
      <c r="Q122" s="3" t="s">
        <v>135</v>
      </c>
    </row>
    <row r="123">
      <c r="A123" s="3">
        <v>740.0</v>
      </c>
      <c r="B123" s="3" t="s">
        <v>118</v>
      </c>
      <c r="C123" s="3" t="s">
        <v>120</v>
      </c>
      <c r="E123" s="3" t="s">
        <v>135</v>
      </c>
      <c r="F123" s="3">
        <v>109.0</v>
      </c>
      <c r="G123" s="3">
        <v>1.0</v>
      </c>
      <c r="H123" s="3">
        <v>1.0</v>
      </c>
      <c r="I123" s="3">
        <v>96.87</v>
      </c>
      <c r="J123" s="3">
        <v>10.36</v>
      </c>
      <c r="K123" s="3">
        <v>1.0</v>
      </c>
      <c r="O123" s="3">
        <v>3.0</v>
      </c>
      <c r="P123" s="3">
        <v>1.84</v>
      </c>
      <c r="Q123" s="3" t="s">
        <v>135</v>
      </c>
    </row>
    <row r="124">
      <c r="A124" s="3">
        <v>755.0</v>
      </c>
      <c r="B124" s="3" t="s">
        <v>2406</v>
      </c>
      <c r="C124" s="3" t="s">
        <v>2408</v>
      </c>
      <c r="D124" s="41"/>
      <c r="E124" s="3" t="s">
        <v>135</v>
      </c>
      <c r="F124" s="3">
        <v>112.0</v>
      </c>
      <c r="G124" s="3">
        <v>1.0</v>
      </c>
      <c r="H124" s="3">
        <v>1.0</v>
      </c>
      <c r="I124" s="3">
        <v>118.19</v>
      </c>
      <c r="J124" s="3">
        <v>4.69</v>
      </c>
      <c r="K124" s="3">
        <v>1.0</v>
      </c>
      <c r="O124" s="3">
        <v>2.0</v>
      </c>
      <c r="P124" s="3">
        <v>1.53</v>
      </c>
      <c r="Q124" s="3" t="s">
        <v>135</v>
      </c>
    </row>
    <row r="125">
      <c r="A125" s="3">
        <v>785.0</v>
      </c>
      <c r="B125" s="3" t="s">
        <v>2432</v>
      </c>
      <c r="C125" s="3" t="s">
        <v>2433</v>
      </c>
      <c r="E125" s="3" t="s">
        <v>135</v>
      </c>
      <c r="F125" s="3">
        <v>116.0</v>
      </c>
      <c r="G125" s="3">
        <v>1.0</v>
      </c>
      <c r="H125" s="3">
        <v>1.0</v>
      </c>
      <c r="I125" s="3">
        <v>328.33</v>
      </c>
      <c r="J125" s="3">
        <v>11.94</v>
      </c>
      <c r="K125" s="3">
        <v>1.0</v>
      </c>
      <c r="L125" s="41"/>
      <c r="M125" s="41"/>
      <c r="N125" s="41"/>
      <c r="O125" s="3">
        <v>3.0</v>
      </c>
      <c r="P125" s="3">
        <v>7.12</v>
      </c>
      <c r="Q125" s="3" t="s">
        <v>135</v>
      </c>
    </row>
    <row r="126">
      <c r="A126" s="3">
        <v>786.0</v>
      </c>
      <c r="B126" s="3" t="s">
        <v>2434</v>
      </c>
      <c r="C126" s="3" t="s">
        <v>2435</v>
      </c>
      <c r="E126" s="3" t="s">
        <v>135</v>
      </c>
      <c r="F126" s="3">
        <v>117.0</v>
      </c>
      <c r="G126" s="3">
        <v>1.0</v>
      </c>
      <c r="H126" s="3">
        <v>1.0</v>
      </c>
      <c r="I126" s="3">
        <v>208.82</v>
      </c>
      <c r="J126" s="3">
        <v>19.9</v>
      </c>
      <c r="K126" s="3">
        <v>1.0</v>
      </c>
      <c r="L126" s="41"/>
      <c r="M126" s="41"/>
      <c r="N126" s="41"/>
      <c r="O126" s="3">
        <v>3.0</v>
      </c>
      <c r="P126" s="3">
        <v>9.97</v>
      </c>
      <c r="Q126" s="3" t="s">
        <v>135</v>
      </c>
    </row>
    <row r="127">
      <c r="A127" s="3">
        <v>816.0</v>
      </c>
      <c r="B127" s="3" t="s">
        <v>2201</v>
      </c>
      <c r="C127" s="3" t="s">
        <v>2436</v>
      </c>
      <c r="E127" s="3" t="s">
        <v>135</v>
      </c>
      <c r="F127" s="3">
        <v>120.0</v>
      </c>
      <c r="G127" s="3">
        <v>1.0</v>
      </c>
      <c r="H127" s="3">
        <v>1.0</v>
      </c>
      <c r="I127" s="3">
        <v>151.45</v>
      </c>
      <c r="J127" s="3">
        <v>5.98</v>
      </c>
      <c r="K127" s="3">
        <v>1.0</v>
      </c>
      <c r="O127" s="3">
        <v>3.0</v>
      </c>
      <c r="P127" s="3">
        <v>1.88</v>
      </c>
      <c r="Q127" s="3" t="s">
        <v>135</v>
      </c>
    </row>
    <row r="128">
      <c r="A128" s="3">
        <v>817.0</v>
      </c>
      <c r="B128" s="3" t="s">
        <v>2437</v>
      </c>
      <c r="C128" s="3" t="s">
        <v>2492</v>
      </c>
      <c r="E128" s="3" t="s">
        <v>135</v>
      </c>
      <c r="F128" s="3">
        <v>121.0</v>
      </c>
      <c r="G128" s="3">
        <v>1.0</v>
      </c>
      <c r="H128" s="3">
        <v>1.0</v>
      </c>
      <c r="I128" s="3">
        <v>228.35</v>
      </c>
      <c r="J128" s="3">
        <v>15.08</v>
      </c>
      <c r="K128" s="3">
        <v>1.0</v>
      </c>
      <c r="O128" s="3">
        <v>3.0</v>
      </c>
      <c r="P128" s="3">
        <v>3.63</v>
      </c>
      <c r="Q128" s="3" t="s">
        <v>135</v>
      </c>
    </row>
    <row r="129">
      <c r="A129" s="3">
        <v>842.0</v>
      </c>
      <c r="B129" s="3" t="s">
        <v>2342</v>
      </c>
      <c r="C129" s="3" t="s">
        <v>2343</v>
      </c>
      <c r="E129" s="3" t="s">
        <v>135</v>
      </c>
      <c r="F129" s="3">
        <v>123.0</v>
      </c>
      <c r="G129" s="3">
        <v>1.0</v>
      </c>
      <c r="H129" s="3">
        <v>1.0</v>
      </c>
      <c r="I129" s="3">
        <v>174.61</v>
      </c>
      <c r="J129" s="3">
        <v>12.75</v>
      </c>
      <c r="K129" s="3">
        <v>1.0</v>
      </c>
      <c r="O129" s="3">
        <v>3.0</v>
      </c>
      <c r="P129" s="3">
        <v>6.3</v>
      </c>
      <c r="Q129" s="3" t="s">
        <v>135</v>
      </c>
    </row>
    <row r="130">
      <c r="A130" s="3">
        <v>1196.0</v>
      </c>
      <c r="B130" s="3" t="s">
        <v>155</v>
      </c>
      <c r="C130" s="3" t="s">
        <v>156</v>
      </c>
      <c r="E130" s="3" t="s">
        <v>135</v>
      </c>
      <c r="F130" s="3">
        <v>127.0</v>
      </c>
      <c r="G130" s="3">
        <v>1.0</v>
      </c>
      <c r="H130" s="3">
        <v>1.0</v>
      </c>
      <c r="I130" s="3">
        <v>264.22</v>
      </c>
      <c r="J130" s="3">
        <v>12.14</v>
      </c>
      <c r="K130" s="3">
        <v>1.0</v>
      </c>
      <c r="O130" s="3">
        <v>3.0</v>
      </c>
      <c r="P130" s="3">
        <v>2.84</v>
      </c>
      <c r="Q130" s="3" t="s">
        <v>135</v>
      </c>
    </row>
    <row r="131">
      <c r="A131" s="3">
        <v>1.0</v>
      </c>
      <c r="B131" s="3" t="s">
        <v>46</v>
      </c>
      <c r="C131" s="3" t="s">
        <v>48</v>
      </c>
      <c r="E131" s="3" t="s">
        <v>524</v>
      </c>
      <c r="F131" s="3">
        <v>129.0</v>
      </c>
      <c r="G131" s="3">
        <v>1.0</v>
      </c>
      <c r="H131" s="3">
        <v>1.0</v>
      </c>
      <c r="I131" s="3">
        <v>152.42</v>
      </c>
      <c r="J131" s="3">
        <v>6.04</v>
      </c>
      <c r="K131" s="3">
        <v>1.0</v>
      </c>
      <c r="O131" s="3">
        <v>2.0</v>
      </c>
      <c r="P131" s="3">
        <v>1.54</v>
      </c>
      <c r="Q131" s="3" t="s">
        <v>135</v>
      </c>
    </row>
    <row r="132">
      <c r="A132" s="3">
        <v>4.0</v>
      </c>
      <c r="B132" s="3" t="s">
        <v>173</v>
      </c>
      <c r="C132" s="3" t="s">
        <v>174</v>
      </c>
      <c r="E132" s="3" t="s">
        <v>524</v>
      </c>
      <c r="F132" s="3">
        <v>130.0</v>
      </c>
      <c r="G132" s="3">
        <v>1.0</v>
      </c>
      <c r="H132" s="3">
        <v>1.0</v>
      </c>
      <c r="I132" s="3">
        <v>142.46</v>
      </c>
      <c r="J132" s="3">
        <v>7.05</v>
      </c>
      <c r="K132" s="3">
        <v>1.0</v>
      </c>
      <c r="O132" s="3">
        <v>2.0</v>
      </c>
      <c r="P132" s="3">
        <v>1.63</v>
      </c>
      <c r="Q132" s="3" t="s">
        <v>135</v>
      </c>
    </row>
    <row r="133">
      <c r="A133" s="3">
        <v>484.0</v>
      </c>
      <c r="B133" s="3" t="s">
        <v>810</v>
      </c>
      <c r="C133" s="3" t="s">
        <v>811</v>
      </c>
      <c r="E133" s="3" t="s">
        <v>524</v>
      </c>
      <c r="F133" s="3">
        <v>133.0</v>
      </c>
      <c r="G133" s="3">
        <v>1.0</v>
      </c>
      <c r="H133" s="3">
        <v>1.0</v>
      </c>
      <c r="I133" s="3">
        <v>178.37</v>
      </c>
      <c r="J133" s="3">
        <v>7.56</v>
      </c>
      <c r="K133" s="3">
        <v>1.0</v>
      </c>
      <c r="L133" s="3">
        <v>160.6</v>
      </c>
      <c r="M133" s="3">
        <v>10.8</v>
      </c>
      <c r="N133" s="3" t="s">
        <v>1709</v>
      </c>
      <c r="O133" s="3">
        <v>2.0</v>
      </c>
      <c r="P133" s="3">
        <v>0.15</v>
      </c>
      <c r="Q133" s="3" t="s">
        <v>135</v>
      </c>
    </row>
    <row r="134">
      <c r="A134" s="3">
        <v>605.0</v>
      </c>
      <c r="B134" s="3" t="s">
        <v>956</v>
      </c>
      <c r="C134" s="3" t="s">
        <v>958</v>
      </c>
      <c r="E134" s="3" t="s">
        <v>524</v>
      </c>
      <c r="F134" s="3">
        <v>136.0</v>
      </c>
      <c r="G134" s="3">
        <v>1.0</v>
      </c>
      <c r="H134" s="3">
        <v>1.0</v>
      </c>
      <c r="I134" s="3">
        <v>183.98</v>
      </c>
      <c r="J134" s="3">
        <v>8.07</v>
      </c>
      <c r="K134" s="3">
        <v>1.0</v>
      </c>
      <c r="O134" s="3">
        <v>3.0</v>
      </c>
      <c r="P134" s="3">
        <v>3.88</v>
      </c>
      <c r="Q134" s="3" t="s">
        <v>135</v>
      </c>
    </row>
    <row r="135">
      <c r="A135" s="3">
        <v>1184.0</v>
      </c>
      <c r="B135" s="3" t="s">
        <v>1599</v>
      </c>
      <c r="C135" s="3" t="s">
        <v>1601</v>
      </c>
      <c r="E135" s="3" t="s">
        <v>524</v>
      </c>
      <c r="F135" s="3">
        <v>142.0</v>
      </c>
      <c r="G135" s="3">
        <v>1.0</v>
      </c>
      <c r="H135" s="3">
        <v>1.0</v>
      </c>
      <c r="I135" s="3">
        <v>120.4</v>
      </c>
      <c r="J135" s="3">
        <v>3.67</v>
      </c>
      <c r="K135" s="3">
        <v>1.0</v>
      </c>
      <c r="L135" s="3">
        <v>109.0</v>
      </c>
      <c r="M135" s="3">
        <v>11.0</v>
      </c>
      <c r="N135" s="3" t="s">
        <v>1703</v>
      </c>
      <c r="O135" s="3">
        <v>2.0</v>
      </c>
      <c r="P135" s="3">
        <v>0.33</v>
      </c>
      <c r="Q135" s="3" t="s">
        <v>135</v>
      </c>
    </row>
    <row r="136">
      <c r="A136" s="3">
        <v>10.0</v>
      </c>
      <c r="B136" s="3" t="s">
        <v>387</v>
      </c>
      <c r="C136" s="3" t="s">
        <v>221</v>
      </c>
      <c r="E136" s="3" t="s">
        <v>310</v>
      </c>
      <c r="F136" s="3"/>
      <c r="G136" s="3">
        <v>1.0</v>
      </c>
      <c r="H136" s="3">
        <v>1.0</v>
      </c>
      <c r="I136" s="3">
        <v>284.04</v>
      </c>
      <c r="J136" s="3">
        <v>21.18</v>
      </c>
      <c r="K136" s="3">
        <v>2.0</v>
      </c>
      <c r="O136" s="3">
        <v>6.7</v>
      </c>
      <c r="P136" s="3">
        <v>13.01</v>
      </c>
      <c r="Q136" s="3" t="s">
        <v>518</v>
      </c>
    </row>
    <row r="137">
      <c r="A137" s="3">
        <v>50.0</v>
      </c>
      <c r="B137" s="3" t="s">
        <v>535</v>
      </c>
      <c r="C137" s="3" t="s">
        <v>268</v>
      </c>
      <c r="E137" s="3" t="s">
        <v>310</v>
      </c>
      <c r="F137" s="3"/>
      <c r="G137" s="3">
        <v>1.0</v>
      </c>
      <c r="H137" s="3">
        <v>1.0</v>
      </c>
      <c r="I137" s="3">
        <v>118.53</v>
      </c>
      <c r="J137" s="3">
        <v>59.66</v>
      </c>
      <c r="K137" s="3">
        <v>2.0</v>
      </c>
      <c r="O137" s="3">
        <v>6.7</v>
      </c>
      <c r="P137" s="3">
        <v>2.7</v>
      </c>
      <c r="Q137" s="3" t="s">
        <v>518</v>
      </c>
    </row>
    <row r="138">
      <c r="A138" s="3">
        <v>55.0</v>
      </c>
      <c r="B138" s="3" t="s">
        <v>536</v>
      </c>
      <c r="C138" s="3" t="s">
        <v>274</v>
      </c>
      <c r="E138" s="3" t="s">
        <v>310</v>
      </c>
      <c r="F138" s="3"/>
      <c r="G138" s="3">
        <v>1.0</v>
      </c>
      <c r="H138" s="3">
        <v>1.0</v>
      </c>
      <c r="I138" s="3">
        <v>161.3</v>
      </c>
      <c r="J138" s="3">
        <v>17.89</v>
      </c>
      <c r="K138" s="3">
        <v>2.0</v>
      </c>
      <c r="L138" s="41"/>
      <c r="M138" s="41"/>
      <c r="N138" s="41"/>
      <c r="O138" s="3">
        <v>6.7</v>
      </c>
      <c r="P138" s="3">
        <v>6.33</v>
      </c>
      <c r="Q138" s="3" t="s">
        <v>518</v>
      </c>
    </row>
    <row r="139">
      <c r="A139" s="3">
        <v>84.0</v>
      </c>
      <c r="B139" s="3" t="s">
        <v>548</v>
      </c>
      <c r="C139" s="3" t="s">
        <v>314</v>
      </c>
      <c r="E139" s="3" t="s">
        <v>310</v>
      </c>
      <c r="F139" s="3"/>
      <c r="G139" s="3">
        <v>1.0</v>
      </c>
      <c r="H139" s="3">
        <v>1.0</v>
      </c>
      <c r="I139" s="3">
        <v>260.78</v>
      </c>
      <c r="J139" s="3">
        <v>21.68</v>
      </c>
      <c r="K139" s="3">
        <v>2.0</v>
      </c>
      <c r="O139" s="3">
        <v>6.7</v>
      </c>
      <c r="P139" s="3">
        <v>4.22</v>
      </c>
      <c r="Q139" s="3" t="s">
        <v>518</v>
      </c>
    </row>
    <row r="140">
      <c r="A140" s="3">
        <v>153.0</v>
      </c>
      <c r="B140" s="3" t="s">
        <v>578</v>
      </c>
      <c r="C140" s="3" t="s">
        <v>579</v>
      </c>
      <c r="E140" s="3" t="s">
        <v>310</v>
      </c>
      <c r="F140" s="3"/>
      <c r="G140" s="3">
        <v>1.0</v>
      </c>
      <c r="H140" s="3">
        <v>1.0</v>
      </c>
      <c r="I140" s="3">
        <v>109.2</v>
      </c>
      <c r="J140" s="3">
        <v>48.89</v>
      </c>
      <c r="K140" s="3">
        <v>2.0</v>
      </c>
      <c r="L140" s="3">
        <v>118.0</v>
      </c>
      <c r="M140" s="3">
        <v>9.0</v>
      </c>
      <c r="N140" s="3" t="s">
        <v>1689</v>
      </c>
      <c r="O140" s="3">
        <v>6.7</v>
      </c>
      <c r="P140" s="3">
        <v>1.61</v>
      </c>
      <c r="Q140" s="3" t="s">
        <v>518</v>
      </c>
    </row>
    <row r="141">
      <c r="A141" s="3">
        <v>165.0</v>
      </c>
      <c r="B141" s="3" t="s">
        <v>586</v>
      </c>
      <c r="C141" s="3" t="s">
        <v>587</v>
      </c>
      <c r="E141" s="3" t="s">
        <v>310</v>
      </c>
      <c r="F141" s="3"/>
      <c r="G141" s="3">
        <v>1.0</v>
      </c>
      <c r="H141" s="3">
        <v>1.0</v>
      </c>
      <c r="I141" s="3">
        <v>178.13</v>
      </c>
      <c r="J141" s="3">
        <v>16.6</v>
      </c>
      <c r="K141" s="3">
        <v>2.0</v>
      </c>
      <c r="O141" s="3">
        <v>6.7</v>
      </c>
      <c r="P141" s="3">
        <v>4.92</v>
      </c>
      <c r="Q141" s="3" t="s">
        <v>518</v>
      </c>
    </row>
    <row r="142">
      <c r="A142" s="3">
        <v>205.0</v>
      </c>
      <c r="B142" s="3" t="s">
        <v>607</v>
      </c>
      <c r="C142" s="3" t="s">
        <v>608</v>
      </c>
      <c r="E142" s="3" t="s">
        <v>310</v>
      </c>
      <c r="F142" s="3"/>
      <c r="G142" s="3">
        <v>1.0</v>
      </c>
      <c r="H142" s="3">
        <v>1.0</v>
      </c>
      <c r="I142" s="3">
        <v>160.06</v>
      </c>
      <c r="J142" s="3">
        <v>24.41</v>
      </c>
      <c r="K142" s="3">
        <v>2.0</v>
      </c>
      <c r="O142" s="3">
        <v>6.7</v>
      </c>
      <c r="P142" s="3">
        <v>3.67</v>
      </c>
      <c r="Q142" s="3" t="s">
        <v>518</v>
      </c>
    </row>
    <row r="143">
      <c r="A143" s="3">
        <v>227.0</v>
      </c>
      <c r="B143" s="3" t="s">
        <v>620</v>
      </c>
      <c r="C143" s="3" t="s">
        <v>621</v>
      </c>
      <c r="E143" s="3" t="s">
        <v>310</v>
      </c>
      <c r="F143" s="3"/>
      <c r="G143" s="3">
        <v>1.0</v>
      </c>
      <c r="H143" s="3">
        <v>1.0</v>
      </c>
      <c r="I143" s="3">
        <v>200.55</v>
      </c>
      <c r="J143" s="3">
        <v>29.48</v>
      </c>
      <c r="K143" s="3">
        <v>2.0</v>
      </c>
      <c r="O143" s="3">
        <v>6.7</v>
      </c>
      <c r="P143" s="3">
        <v>13.9</v>
      </c>
      <c r="Q143" s="3" t="s">
        <v>518</v>
      </c>
    </row>
    <row r="144">
      <c r="A144" s="3">
        <v>262.0</v>
      </c>
      <c r="B144" s="3" t="s">
        <v>643</v>
      </c>
      <c r="C144" s="3" t="s">
        <v>644</v>
      </c>
      <c r="E144" s="3" t="s">
        <v>310</v>
      </c>
      <c r="F144" s="3"/>
      <c r="G144" s="3">
        <v>1.0</v>
      </c>
      <c r="H144" s="3">
        <v>1.0</v>
      </c>
      <c r="I144" s="3">
        <v>179.32</v>
      </c>
      <c r="J144" s="3">
        <v>15.84</v>
      </c>
      <c r="K144" s="3">
        <v>2.0</v>
      </c>
      <c r="L144" s="41"/>
      <c r="M144" s="41"/>
      <c r="N144" s="41"/>
      <c r="O144" s="3">
        <v>6.7</v>
      </c>
      <c r="P144" s="3">
        <v>5.8</v>
      </c>
      <c r="Q144" s="3" t="s">
        <v>518</v>
      </c>
    </row>
    <row r="145">
      <c r="A145" s="3">
        <v>279.0</v>
      </c>
      <c r="B145" s="3" t="s">
        <v>658</v>
      </c>
      <c r="C145" s="3" t="s">
        <v>659</v>
      </c>
      <c r="E145" s="3" t="s">
        <v>310</v>
      </c>
      <c r="F145" s="3"/>
      <c r="G145" s="3">
        <v>1.0</v>
      </c>
      <c r="H145" s="3">
        <v>1.0</v>
      </c>
      <c r="I145" s="3">
        <v>158.76</v>
      </c>
      <c r="J145" s="3">
        <v>22.43</v>
      </c>
      <c r="K145" s="3">
        <v>2.0</v>
      </c>
      <c r="O145" s="3">
        <v>6.7</v>
      </c>
      <c r="P145" s="3">
        <v>3.84</v>
      </c>
      <c r="Q145" s="3" t="s">
        <v>518</v>
      </c>
    </row>
    <row r="146">
      <c r="A146" s="3">
        <v>358.0</v>
      </c>
      <c r="B146" s="3" t="s">
        <v>681</v>
      </c>
      <c r="C146" s="3" t="s">
        <v>684</v>
      </c>
      <c r="E146" s="3" t="s">
        <v>310</v>
      </c>
      <c r="F146" s="3"/>
      <c r="G146" s="3">
        <v>1.0</v>
      </c>
      <c r="H146" s="3">
        <v>1.0</v>
      </c>
      <c r="I146" s="3">
        <v>176.5</v>
      </c>
      <c r="J146" s="3">
        <v>21.88</v>
      </c>
      <c r="K146" s="3">
        <v>2.0</v>
      </c>
      <c r="O146" s="3">
        <v>6.7</v>
      </c>
      <c r="P146" s="3">
        <v>6.46</v>
      </c>
      <c r="Q146" s="3" t="s">
        <v>518</v>
      </c>
    </row>
    <row r="147">
      <c r="A147" s="3">
        <v>406.0</v>
      </c>
      <c r="B147" s="3" t="s">
        <v>720</v>
      </c>
      <c r="C147" s="3" t="s">
        <v>722</v>
      </c>
      <c r="E147" s="3" t="s">
        <v>310</v>
      </c>
      <c r="F147" s="3"/>
      <c r="G147" s="3">
        <v>1.0</v>
      </c>
      <c r="H147" s="3">
        <v>1.0</v>
      </c>
      <c r="I147" s="3">
        <v>195.64</v>
      </c>
      <c r="J147" s="3">
        <v>30.3</v>
      </c>
      <c r="K147" s="3">
        <v>2.0</v>
      </c>
      <c r="O147" s="3">
        <v>6.7</v>
      </c>
      <c r="P147" s="3">
        <v>12.52</v>
      </c>
      <c r="Q147" s="3" t="s">
        <v>518</v>
      </c>
    </row>
    <row r="148">
      <c r="A148" s="3">
        <v>498.0</v>
      </c>
      <c r="B148" s="3" t="s">
        <v>817</v>
      </c>
      <c r="C148" s="3" t="s">
        <v>819</v>
      </c>
      <c r="E148" s="3" t="s">
        <v>310</v>
      </c>
      <c r="F148" s="3"/>
      <c r="G148" s="3">
        <v>1.0</v>
      </c>
      <c r="H148" s="3">
        <v>1.0</v>
      </c>
      <c r="I148" s="3">
        <v>113.2</v>
      </c>
      <c r="J148" s="3">
        <v>20.44</v>
      </c>
      <c r="K148" s="3">
        <v>2.0</v>
      </c>
      <c r="O148" s="3">
        <v>6.7</v>
      </c>
      <c r="P148" s="3">
        <v>2.11</v>
      </c>
      <c r="Q148" s="3" t="s">
        <v>518</v>
      </c>
    </row>
    <row r="149">
      <c r="A149" s="3">
        <v>557.0</v>
      </c>
      <c r="B149" s="3" t="s">
        <v>895</v>
      </c>
      <c r="C149" s="3" t="s">
        <v>896</v>
      </c>
      <c r="E149" s="3" t="s">
        <v>310</v>
      </c>
      <c r="F149" s="3"/>
      <c r="G149" s="3">
        <v>1.0</v>
      </c>
      <c r="H149" s="3">
        <v>1.0</v>
      </c>
      <c r="I149" s="3">
        <v>126.57</v>
      </c>
      <c r="J149" s="3">
        <v>34.0</v>
      </c>
      <c r="K149" s="3">
        <v>2.0</v>
      </c>
      <c r="O149" s="3">
        <v>6.7</v>
      </c>
      <c r="P149" s="3">
        <v>3.75</v>
      </c>
      <c r="Q149" s="3" t="s">
        <v>518</v>
      </c>
    </row>
    <row r="150">
      <c r="A150" s="3">
        <v>597.0</v>
      </c>
      <c r="B150" s="3" t="s">
        <v>952</v>
      </c>
      <c r="C150" s="3" t="s">
        <v>953</v>
      </c>
      <c r="E150" s="3" t="s">
        <v>310</v>
      </c>
      <c r="F150" s="3"/>
      <c r="G150" s="3">
        <v>1.0</v>
      </c>
      <c r="H150" s="3">
        <v>1.0</v>
      </c>
      <c r="I150" s="3">
        <v>208.85</v>
      </c>
      <c r="J150" s="3">
        <v>20.24</v>
      </c>
      <c r="K150" s="3">
        <v>2.0</v>
      </c>
      <c r="L150" s="41"/>
      <c r="M150" s="41"/>
      <c r="N150" s="41"/>
      <c r="O150" s="3">
        <v>6.7</v>
      </c>
      <c r="P150" s="3">
        <v>8.36</v>
      </c>
      <c r="Q150" s="3" t="s">
        <v>518</v>
      </c>
    </row>
    <row r="151">
      <c r="A151" s="3">
        <v>626.0</v>
      </c>
      <c r="B151" s="3" t="s">
        <v>1056</v>
      </c>
      <c r="C151" s="3" t="s">
        <v>1057</v>
      </c>
      <c r="E151" s="3" t="s">
        <v>310</v>
      </c>
      <c r="F151" s="3"/>
      <c r="G151" s="3">
        <v>1.0</v>
      </c>
      <c r="H151" s="3">
        <v>1.0</v>
      </c>
      <c r="I151" s="3">
        <v>133.35</v>
      </c>
      <c r="J151" s="3">
        <v>51.85</v>
      </c>
      <c r="K151" s="3">
        <v>2.0</v>
      </c>
      <c r="L151" s="3">
        <v>146.0</v>
      </c>
      <c r="M151" s="3">
        <v>7.0</v>
      </c>
      <c r="N151" s="3" t="s">
        <v>1689</v>
      </c>
      <c r="O151" s="3">
        <v>6.7</v>
      </c>
      <c r="P151" s="3">
        <v>1.63</v>
      </c>
      <c r="Q151" s="3" t="s">
        <v>518</v>
      </c>
    </row>
    <row r="152">
      <c r="A152" s="3">
        <v>674.0</v>
      </c>
      <c r="B152" s="3" t="s">
        <v>1477</v>
      </c>
      <c r="C152" s="3" t="s">
        <v>1754</v>
      </c>
      <c r="E152" s="3" t="s">
        <v>310</v>
      </c>
      <c r="F152" s="3"/>
      <c r="G152" s="3">
        <v>1.0</v>
      </c>
      <c r="H152" s="3">
        <v>1.0</v>
      </c>
      <c r="I152" s="3">
        <v>207.38</v>
      </c>
      <c r="J152" s="3">
        <v>18.3</v>
      </c>
      <c r="K152" s="3">
        <v>2.0</v>
      </c>
      <c r="O152" s="3">
        <v>6.7</v>
      </c>
      <c r="P152" s="3">
        <v>3.6</v>
      </c>
      <c r="Q152" s="3" t="s">
        <v>518</v>
      </c>
    </row>
    <row r="153">
      <c r="A153" s="3">
        <v>678.0</v>
      </c>
      <c r="B153" s="3" t="s">
        <v>1759</v>
      </c>
      <c r="C153" s="3" t="s">
        <v>2032</v>
      </c>
      <c r="E153" s="3" t="s">
        <v>310</v>
      </c>
      <c r="F153" s="3"/>
      <c r="G153" s="3">
        <v>1.0</v>
      </c>
      <c r="H153" s="3">
        <v>1.0</v>
      </c>
      <c r="I153" s="3">
        <v>168.68</v>
      </c>
      <c r="J153" s="3">
        <v>23.88</v>
      </c>
      <c r="K153" s="3">
        <v>2.0</v>
      </c>
      <c r="O153" s="3">
        <v>6.7</v>
      </c>
      <c r="P153" s="3">
        <v>4.74</v>
      </c>
      <c r="Q153" s="3" t="s">
        <v>518</v>
      </c>
    </row>
    <row r="154">
      <c r="A154" s="3">
        <v>698.0</v>
      </c>
      <c r="B154" s="3" t="s">
        <v>2204</v>
      </c>
      <c r="C154" s="3" t="s">
        <v>2205</v>
      </c>
      <c r="E154" s="3" t="s">
        <v>310</v>
      </c>
      <c r="F154" s="3"/>
      <c r="G154" s="3">
        <v>1.0</v>
      </c>
      <c r="H154" s="3">
        <v>1.0</v>
      </c>
      <c r="I154" s="3">
        <v>165.37</v>
      </c>
      <c r="J154" s="3">
        <v>33.27</v>
      </c>
      <c r="K154" s="3">
        <v>2.0</v>
      </c>
      <c r="O154" s="3">
        <v>6.7</v>
      </c>
      <c r="P154" s="3">
        <v>9.42</v>
      </c>
      <c r="Q154" s="3" t="s">
        <v>518</v>
      </c>
    </row>
    <row r="155">
      <c r="A155" s="3">
        <v>710.0</v>
      </c>
      <c r="B155" s="3" t="s">
        <v>2213</v>
      </c>
      <c r="C155" s="3" t="s">
        <v>2214</v>
      </c>
      <c r="E155" s="3" t="s">
        <v>310</v>
      </c>
      <c r="F155" s="3"/>
      <c r="G155" s="3">
        <v>1.0</v>
      </c>
      <c r="H155" s="3">
        <v>1.0</v>
      </c>
      <c r="I155" s="3">
        <v>178.0</v>
      </c>
      <c r="J155" s="3">
        <v>42.46</v>
      </c>
      <c r="K155" s="3">
        <v>2.0</v>
      </c>
      <c r="O155" s="3">
        <v>6.7</v>
      </c>
      <c r="P155" s="3">
        <v>4.69</v>
      </c>
      <c r="Q155" s="3" t="s">
        <v>518</v>
      </c>
    </row>
    <row r="156">
      <c r="A156" s="3">
        <v>1027.0</v>
      </c>
      <c r="B156" s="3" t="s">
        <v>2165</v>
      </c>
      <c r="C156" s="3" t="s">
        <v>2166</v>
      </c>
      <c r="E156" s="3" t="s">
        <v>310</v>
      </c>
      <c r="F156" s="3"/>
      <c r="G156" s="3">
        <v>1.0</v>
      </c>
      <c r="H156" s="3">
        <v>1.0</v>
      </c>
      <c r="I156" s="3">
        <v>236.89</v>
      </c>
      <c r="J156" s="3">
        <v>38.9</v>
      </c>
      <c r="K156" s="3">
        <v>2.0</v>
      </c>
      <c r="O156" s="3">
        <v>6.7</v>
      </c>
      <c r="P156" s="3">
        <v>8.58</v>
      </c>
      <c r="Q156" s="3" t="s">
        <v>518</v>
      </c>
    </row>
    <row r="157">
      <c r="A157" s="3">
        <v>1085.0</v>
      </c>
      <c r="B157" s="3" t="s">
        <v>1980</v>
      </c>
      <c r="C157" s="3" t="s">
        <v>1981</v>
      </c>
      <c r="E157" s="3" t="s">
        <v>310</v>
      </c>
      <c r="F157" s="3"/>
      <c r="G157" s="3">
        <v>1.0</v>
      </c>
      <c r="H157" s="3">
        <v>1.0</v>
      </c>
      <c r="I157" s="3">
        <v>67.45</v>
      </c>
      <c r="J157" s="3">
        <v>84.65</v>
      </c>
      <c r="K157" s="3">
        <v>2.0</v>
      </c>
      <c r="O157" s="3">
        <v>6.7</v>
      </c>
      <c r="P157" s="3">
        <v>1.22</v>
      </c>
      <c r="Q157" s="3" t="s">
        <v>518</v>
      </c>
    </row>
    <row r="158">
      <c r="A158" s="3">
        <v>1087.0</v>
      </c>
      <c r="B158" s="3" t="s">
        <v>1974</v>
      </c>
      <c r="C158" s="3" t="s">
        <v>1975</v>
      </c>
      <c r="E158" s="3" t="s">
        <v>310</v>
      </c>
      <c r="F158" s="3"/>
      <c r="G158" s="3">
        <v>1.0</v>
      </c>
      <c r="H158" s="3">
        <v>1.0</v>
      </c>
      <c r="I158" s="3">
        <v>163.6</v>
      </c>
      <c r="J158" s="3">
        <v>30.59</v>
      </c>
      <c r="K158" s="3">
        <v>2.0</v>
      </c>
      <c r="O158" s="3">
        <v>6.7</v>
      </c>
      <c r="P158" s="3">
        <v>7.34</v>
      </c>
      <c r="Q158" s="3" t="s">
        <v>518</v>
      </c>
    </row>
    <row r="159">
      <c r="A159" s="3">
        <v>1127.0</v>
      </c>
      <c r="B159" s="3" t="s">
        <v>1912</v>
      </c>
      <c r="C159" s="3" t="s">
        <v>1914</v>
      </c>
      <c r="E159" s="3" t="s">
        <v>310</v>
      </c>
      <c r="F159" s="3"/>
      <c r="G159" s="3">
        <v>1.0</v>
      </c>
      <c r="H159" s="3">
        <v>1.0</v>
      </c>
      <c r="I159" s="3">
        <v>125.84</v>
      </c>
      <c r="J159" s="3">
        <v>26.07</v>
      </c>
      <c r="K159" s="3">
        <v>2.0</v>
      </c>
      <c r="L159" s="3">
        <v>141.0</v>
      </c>
      <c r="M159" s="3">
        <v>8.0</v>
      </c>
      <c r="N159" s="3" t="s">
        <v>1689</v>
      </c>
      <c r="O159" s="3">
        <v>6.7</v>
      </c>
      <c r="P159" s="3">
        <v>2.27</v>
      </c>
      <c r="Q159" s="3" t="s">
        <v>518</v>
      </c>
    </row>
    <row r="160">
      <c r="A160" s="3">
        <v>33.0</v>
      </c>
      <c r="B160" s="3" t="s">
        <v>396</v>
      </c>
      <c r="C160" s="3" t="s">
        <v>529</v>
      </c>
      <c r="E160" s="3" t="s">
        <v>416</v>
      </c>
      <c r="F160" s="3"/>
      <c r="G160" s="3">
        <v>1.0</v>
      </c>
      <c r="H160" s="3">
        <v>1.0</v>
      </c>
      <c r="I160" s="3">
        <v>126.06</v>
      </c>
      <c r="J160" s="3">
        <v>37.85</v>
      </c>
      <c r="K160" s="3">
        <v>2.0</v>
      </c>
      <c r="L160" s="3">
        <v>95.0</v>
      </c>
      <c r="M160" s="3">
        <v>6.0</v>
      </c>
      <c r="N160" s="3" t="s">
        <v>1689</v>
      </c>
      <c r="O160" s="3">
        <v>2.0</v>
      </c>
      <c r="P160" s="3">
        <v>0.62</v>
      </c>
      <c r="Q160" s="3">
        <v>300.0</v>
      </c>
    </row>
    <row r="161">
      <c r="A161" s="3">
        <v>133.0</v>
      </c>
      <c r="B161" s="3" t="s">
        <v>567</v>
      </c>
      <c r="C161" s="3" t="s">
        <v>568</v>
      </c>
      <c r="E161" s="3" t="s">
        <v>416</v>
      </c>
      <c r="F161" s="3"/>
      <c r="G161" s="3">
        <v>1.0</v>
      </c>
      <c r="H161" s="3">
        <v>1.0</v>
      </c>
      <c r="I161" s="3">
        <v>242.35</v>
      </c>
      <c r="J161" s="3">
        <v>40.85</v>
      </c>
      <c r="K161" s="3">
        <v>2.0</v>
      </c>
      <c r="L161" s="3">
        <v>151.9</v>
      </c>
      <c r="M161" s="3">
        <v>45.4</v>
      </c>
      <c r="N161" s="3" t="s">
        <v>1709</v>
      </c>
      <c r="O161" s="3">
        <v>2.0</v>
      </c>
      <c r="P161" s="3">
        <v>0.67</v>
      </c>
      <c r="Q161" s="3">
        <v>300.0</v>
      </c>
    </row>
    <row r="162">
      <c r="A162" s="3">
        <v>157.0</v>
      </c>
      <c r="B162" s="3" t="s">
        <v>582</v>
      </c>
      <c r="C162" s="3" t="s">
        <v>583</v>
      </c>
      <c r="E162" s="3" t="s">
        <v>416</v>
      </c>
      <c r="F162" s="3"/>
      <c r="G162" s="3">
        <v>1.0</v>
      </c>
      <c r="H162" s="3">
        <v>1.0</v>
      </c>
      <c r="I162" s="3">
        <v>361.13</v>
      </c>
      <c r="J162" s="3">
        <v>21.6</v>
      </c>
      <c r="K162" s="3">
        <v>2.0</v>
      </c>
      <c r="L162" s="3">
        <v>219.0</v>
      </c>
      <c r="M162" s="3">
        <v>15.0</v>
      </c>
      <c r="N162" s="3" t="s">
        <v>1689</v>
      </c>
      <c r="O162" s="3">
        <v>2.0</v>
      </c>
      <c r="P162" s="3">
        <v>1.19</v>
      </c>
      <c r="Q162" s="3">
        <v>300.0</v>
      </c>
    </row>
    <row r="163">
      <c r="A163" s="3">
        <v>216.0</v>
      </c>
      <c r="B163" s="3" t="s">
        <v>618</v>
      </c>
      <c r="C163" s="3" t="s">
        <v>619</v>
      </c>
      <c r="E163" s="3" t="s">
        <v>416</v>
      </c>
      <c r="F163" s="3"/>
      <c r="G163" s="3">
        <v>0.0</v>
      </c>
      <c r="H163" s="3">
        <v>0.0</v>
      </c>
      <c r="I163" s="3">
        <v>134.93</v>
      </c>
      <c r="J163" s="3">
        <v>11.32</v>
      </c>
      <c r="K163" s="3">
        <v>2.0</v>
      </c>
      <c r="L163" s="3">
        <v>100.0</v>
      </c>
      <c r="M163" s="3">
        <v>10.0</v>
      </c>
      <c r="N163" s="3" t="s">
        <v>1681</v>
      </c>
      <c r="O163" s="3">
        <v>2.0</v>
      </c>
      <c r="P163" s="3">
        <v>0.21</v>
      </c>
      <c r="Q163" s="3">
        <v>47.0</v>
      </c>
    </row>
    <row r="164">
      <c r="A164" s="3">
        <v>265.0</v>
      </c>
      <c r="B164" s="3" t="s">
        <v>645</v>
      </c>
      <c r="C164" s="3" t="s">
        <v>647</v>
      </c>
      <c r="E164" s="3" t="s">
        <v>416</v>
      </c>
      <c r="F164" s="3"/>
      <c r="G164" s="3">
        <v>1.0</v>
      </c>
      <c r="H164" s="3">
        <v>1.0</v>
      </c>
      <c r="I164" s="3">
        <v>273.82</v>
      </c>
      <c r="J164" s="3">
        <v>28.94</v>
      </c>
      <c r="K164" s="3">
        <v>2.0</v>
      </c>
      <c r="L164" s="41"/>
      <c r="M164" s="41"/>
      <c r="N164" s="41"/>
      <c r="O164" s="3">
        <v>2.0</v>
      </c>
      <c r="P164" s="3">
        <v>0.96</v>
      </c>
      <c r="Q164" s="3">
        <v>300.0</v>
      </c>
    </row>
    <row r="165">
      <c r="A165" s="3">
        <v>389.0</v>
      </c>
      <c r="B165" s="3" t="s">
        <v>701</v>
      </c>
      <c r="C165" s="3" t="s">
        <v>703</v>
      </c>
      <c r="E165" s="3" t="s">
        <v>416</v>
      </c>
      <c r="F165" s="3"/>
      <c r="G165" s="3">
        <v>1.0</v>
      </c>
      <c r="H165" s="3">
        <v>1.0</v>
      </c>
      <c r="I165" s="3">
        <v>261.37</v>
      </c>
      <c r="J165" s="3">
        <v>27.43</v>
      </c>
      <c r="K165" s="3">
        <v>2.0</v>
      </c>
      <c r="L165" s="3">
        <v>137.0</v>
      </c>
      <c r="M165" s="3">
        <v>38.0</v>
      </c>
      <c r="N165" s="3" t="s">
        <v>1705</v>
      </c>
      <c r="O165" s="3">
        <v>2.0</v>
      </c>
      <c r="P165" s="3">
        <v>1.21</v>
      </c>
      <c r="Q165" s="3">
        <v>300.0</v>
      </c>
    </row>
    <row r="166">
      <c r="A166" s="3">
        <v>478.0</v>
      </c>
      <c r="B166" s="3" t="s">
        <v>799</v>
      </c>
      <c r="C166" s="3" t="s">
        <v>800</v>
      </c>
      <c r="E166" s="3" t="s">
        <v>416</v>
      </c>
      <c r="F166" s="3"/>
      <c r="G166" s="3">
        <v>1.0</v>
      </c>
      <c r="H166" s="3">
        <v>1.0</v>
      </c>
      <c r="I166" s="3">
        <v>136.41</v>
      </c>
      <c r="J166" s="3">
        <v>67.96</v>
      </c>
      <c r="K166" s="3">
        <v>2.0</v>
      </c>
      <c r="L166" s="3">
        <v>93.1</v>
      </c>
      <c r="M166" s="3">
        <v>12.5</v>
      </c>
      <c r="N166" s="3" t="s">
        <v>1709</v>
      </c>
      <c r="O166" s="3">
        <v>2.0</v>
      </c>
      <c r="P166" s="3">
        <v>0.03</v>
      </c>
      <c r="Q166" s="3">
        <v>300.0</v>
      </c>
    </row>
    <row r="167">
      <c r="A167" s="3">
        <v>543.0</v>
      </c>
      <c r="B167" s="3" t="s">
        <v>876</v>
      </c>
      <c r="C167" s="3" t="s">
        <v>877</v>
      </c>
      <c r="E167" s="3" t="s">
        <v>416</v>
      </c>
      <c r="F167" s="3"/>
      <c r="G167" s="3">
        <v>1.0</v>
      </c>
      <c r="H167" s="3">
        <v>1.0</v>
      </c>
      <c r="I167" s="3">
        <v>170.1</v>
      </c>
      <c r="J167" s="3">
        <v>24.11</v>
      </c>
      <c r="K167" s="3">
        <v>2.0</v>
      </c>
      <c r="O167" s="3">
        <v>2.0</v>
      </c>
      <c r="P167" s="3">
        <v>1.33</v>
      </c>
      <c r="Q167" s="3">
        <v>300.0</v>
      </c>
    </row>
    <row r="168">
      <c r="A168" s="3">
        <v>593.0</v>
      </c>
      <c r="B168" s="3" t="s">
        <v>945</v>
      </c>
      <c r="C168" s="3" t="s">
        <v>946</v>
      </c>
      <c r="E168" s="3" t="s">
        <v>416</v>
      </c>
      <c r="F168" s="3"/>
      <c r="G168" s="3">
        <v>0.0</v>
      </c>
      <c r="H168" s="3">
        <v>1.0</v>
      </c>
      <c r="I168" s="3">
        <v>106.92</v>
      </c>
      <c r="J168" s="3">
        <v>23.19</v>
      </c>
      <c r="K168" s="3">
        <v>2.0</v>
      </c>
      <c r="L168" s="3">
        <v>120.9</v>
      </c>
      <c r="M168" s="3">
        <v>5.1</v>
      </c>
      <c r="N168" s="3" t="s">
        <v>1709</v>
      </c>
      <c r="O168" s="3">
        <v>2.0</v>
      </c>
      <c r="P168" s="3">
        <v>0.12</v>
      </c>
      <c r="Q168" s="3">
        <v>300.0</v>
      </c>
    </row>
    <row r="169">
      <c r="A169" s="3">
        <v>733.0</v>
      </c>
      <c r="B169" s="3" t="s">
        <v>2260</v>
      </c>
      <c r="C169" s="3" t="s">
        <v>2261</v>
      </c>
      <c r="E169" s="3" t="s">
        <v>416</v>
      </c>
      <c r="F169" s="3"/>
      <c r="G169" s="3">
        <v>1.0</v>
      </c>
      <c r="H169" s="3">
        <v>1.0</v>
      </c>
      <c r="I169" s="3">
        <v>128.62</v>
      </c>
      <c r="J169" s="3">
        <v>14.81</v>
      </c>
      <c r="K169" s="3">
        <v>2.0</v>
      </c>
      <c r="L169" s="3">
        <v>129.0</v>
      </c>
      <c r="M169" s="3">
        <v>12.9</v>
      </c>
      <c r="N169" s="3" t="s">
        <v>1431</v>
      </c>
      <c r="O169" s="3">
        <v>2.0</v>
      </c>
      <c r="P169" s="3">
        <v>1.03</v>
      </c>
      <c r="Q169" s="3">
        <v>300.0</v>
      </c>
    </row>
    <row r="170">
      <c r="A170" s="3">
        <v>783.0</v>
      </c>
      <c r="B170" s="3" t="s">
        <v>2493</v>
      </c>
      <c r="C170" s="3" t="s">
        <v>2494</v>
      </c>
      <c r="E170" s="3" t="s">
        <v>416</v>
      </c>
      <c r="F170" s="3"/>
      <c r="G170" s="3">
        <v>1.0</v>
      </c>
      <c r="H170" s="3">
        <v>1.0</v>
      </c>
      <c r="I170" s="3">
        <v>216.87</v>
      </c>
      <c r="J170" s="3">
        <v>16.95</v>
      </c>
      <c r="K170" s="3">
        <v>2.0</v>
      </c>
      <c r="O170" s="3">
        <v>2.0</v>
      </c>
      <c r="P170" s="3">
        <v>1.04</v>
      </c>
      <c r="Q170" s="3">
        <v>300.0</v>
      </c>
    </row>
    <row r="171">
      <c r="A171" s="3">
        <v>971.0</v>
      </c>
      <c r="B171" s="3" t="s">
        <v>2238</v>
      </c>
      <c r="C171" s="3" t="s">
        <v>2614</v>
      </c>
      <c r="E171" s="3" t="s">
        <v>416</v>
      </c>
      <c r="F171" s="3"/>
      <c r="G171" s="3">
        <v>1.0</v>
      </c>
      <c r="H171" s="3">
        <v>1.0</v>
      </c>
      <c r="I171" s="3">
        <v>152.54</v>
      </c>
      <c r="J171" s="3">
        <v>28.93</v>
      </c>
      <c r="K171" s="3">
        <v>2.0</v>
      </c>
      <c r="O171" s="3">
        <v>2.0</v>
      </c>
      <c r="P171" s="3">
        <v>2.74</v>
      </c>
      <c r="Q171" s="3">
        <v>300.0</v>
      </c>
    </row>
    <row r="172">
      <c r="A172" s="3">
        <v>72.0</v>
      </c>
      <c r="B172" s="3" t="s">
        <v>541</v>
      </c>
      <c r="C172" s="3" t="s">
        <v>292</v>
      </c>
      <c r="E172" s="3" t="s">
        <v>542</v>
      </c>
      <c r="F172" s="3"/>
      <c r="G172" s="3">
        <v>1.0</v>
      </c>
      <c r="H172" s="3">
        <v>1.0</v>
      </c>
      <c r="I172" s="3">
        <v>169.27</v>
      </c>
      <c r="J172" s="3">
        <v>26.02</v>
      </c>
      <c r="K172" s="3">
        <v>2.0</v>
      </c>
      <c r="L172" s="3">
        <v>198.0</v>
      </c>
      <c r="M172" s="3">
        <v>16.0</v>
      </c>
      <c r="N172" s="3" t="s">
        <v>1689</v>
      </c>
      <c r="O172" s="3">
        <v>2.0</v>
      </c>
      <c r="P172" s="3">
        <v>0.79</v>
      </c>
      <c r="Q172" s="3">
        <v>26.0</v>
      </c>
    </row>
    <row r="173">
      <c r="A173" s="3">
        <v>77.0</v>
      </c>
      <c r="B173" s="3" t="s">
        <v>194</v>
      </c>
      <c r="C173" s="3" t="s">
        <v>546</v>
      </c>
      <c r="E173" s="3" t="s">
        <v>542</v>
      </c>
      <c r="F173" s="3"/>
      <c r="G173" s="3">
        <v>1.0</v>
      </c>
      <c r="H173" s="3">
        <v>0.0</v>
      </c>
      <c r="I173" s="3">
        <v>92.82</v>
      </c>
      <c r="J173" s="3">
        <v>31.97</v>
      </c>
      <c r="K173" s="3">
        <v>2.0</v>
      </c>
      <c r="O173" s="3">
        <v>2.0</v>
      </c>
      <c r="P173" s="3">
        <v>0.72</v>
      </c>
      <c r="Q173" s="3">
        <v>26.0</v>
      </c>
    </row>
    <row r="174">
      <c r="A174" s="3">
        <v>142.0</v>
      </c>
      <c r="B174" s="3" t="s">
        <v>573</v>
      </c>
      <c r="C174" s="3" t="s">
        <v>574</v>
      </c>
      <c r="E174" s="3" t="s">
        <v>226</v>
      </c>
      <c r="F174" s="3"/>
      <c r="G174" s="3">
        <v>0.0</v>
      </c>
      <c r="H174" s="3">
        <v>1.0</v>
      </c>
      <c r="I174" s="3">
        <v>294.47</v>
      </c>
      <c r="J174" s="3">
        <v>6.91</v>
      </c>
      <c r="K174" s="3">
        <v>2.0</v>
      </c>
      <c r="L174" s="41"/>
      <c r="M174" s="41"/>
      <c r="N174" s="41"/>
      <c r="O174" s="3">
        <v>1.0</v>
      </c>
      <c r="P174" s="3">
        <v>1.41</v>
      </c>
      <c r="Q174" s="3" t="s">
        <v>1228</v>
      </c>
    </row>
    <row r="175">
      <c r="A175" s="3">
        <v>1149.0</v>
      </c>
      <c r="B175" s="3" t="s">
        <v>152</v>
      </c>
      <c r="C175" s="3" t="s">
        <v>153</v>
      </c>
      <c r="E175" s="3" t="s">
        <v>226</v>
      </c>
      <c r="F175" s="3"/>
      <c r="G175" s="3">
        <v>0.0</v>
      </c>
      <c r="H175" s="3">
        <v>1.0</v>
      </c>
      <c r="I175" s="3">
        <v>179.32</v>
      </c>
      <c r="J175" s="3">
        <v>15.92</v>
      </c>
      <c r="K175" s="3">
        <v>2.0</v>
      </c>
      <c r="O175" s="3">
        <v>0.75</v>
      </c>
      <c r="P175" s="3">
        <v>1.33</v>
      </c>
      <c r="Q175" s="3" t="s">
        <v>1228</v>
      </c>
    </row>
    <row r="176">
      <c r="A176" s="3">
        <v>1165.0</v>
      </c>
      <c r="B176" s="3" t="s">
        <v>1851</v>
      </c>
      <c r="C176" s="3" t="s">
        <v>1852</v>
      </c>
      <c r="E176" s="3" t="s">
        <v>226</v>
      </c>
      <c r="F176" s="3"/>
      <c r="G176" s="3">
        <v>0.0</v>
      </c>
      <c r="H176" s="3">
        <v>1.0</v>
      </c>
      <c r="I176" s="3">
        <v>260.18</v>
      </c>
      <c r="J176" s="3">
        <v>11.53</v>
      </c>
      <c r="K176" s="3">
        <v>2.0</v>
      </c>
      <c r="O176" s="3">
        <v>1.0</v>
      </c>
      <c r="P176" s="3">
        <v>1.65</v>
      </c>
      <c r="Q176" s="3" t="s">
        <v>1228</v>
      </c>
    </row>
    <row r="177">
      <c r="A177" s="3">
        <v>149.0</v>
      </c>
      <c r="B177" s="3" t="s">
        <v>575</v>
      </c>
      <c r="C177" s="3" t="s">
        <v>576</v>
      </c>
      <c r="E177" s="3" t="s">
        <v>485</v>
      </c>
      <c r="F177" s="3"/>
      <c r="G177" s="3">
        <v>0.0</v>
      </c>
      <c r="H177" s="3">
        <v>1.0</v>
      </c>
      <c r="I177" s="3">
        <v>283.09</v>
      </c>
      <c r="J177" s="3">
        <v>24.32</v>
      </c>
      <c r="K177" s="3">
        <v>2.0</v>
      </c>
      <c r="O177" s="3">
        <v>2.0</v>
      </c>
      <c r="P177" s="3">
        <v>2.37</v>
      </c>
      <c r="Q177" s="3">
        <v>32.0</v>
      </c>
    </row>
    <row r="178">
      <c r="A178" s="3">
        <v>196.0</v>
      </c>
      <c r="B178" s="3" t="s">
        <v>599</v>
      </c>
      <c r="C178" s="3" t="s">
        <v>600</v>
      </c>
      <c r="E178" s="3" t="s">
        <v>485</v>
      </c>
      <c r="F178" s="3"/>
      <c r="G178" s="3">
        <v>0.0</v>
      </c>
      <c r="H178" s="3">
        <v>1.0</v>
      </c>
      <c r="I178" s="3">
        <v>205.17</v>
      </c>
      <c r="J178" s="3">
        <v>17.57</v>
      </c>
      <c r="K178" s="3">
        <v>2.0</v>
      </c>
      <c r="O178" s="3">
        <v>2.0</v>
      </c>
      <c r="P178" s="3">
        <v>0.76</v>
      </c>
      <c r="Q178" s="3">
        <v>32.0</v>
      </c>
    </row>
    <row r="179">
      <c r="A179" s="3">
        <v>349.0</v>
      </c>
      <c r="B179" s="3" t="s">
        <v>673</v>
      </c>
      <c r="C179" s="3" t="s">
        <v>675</v>
      </c>
      <c r="E179" s="3" t="s">
        <v>485</v>
      </c>
      <c r="F179" s="3"/>
      <c r="G179" s="3">
        <v>0.0</v>
      </c>
      <c r="H179" s="3">
        <v>1.0</v>
      </c>
      <c r="I179" s="3">
        <v>211.43</v>
      </c>
      <c r="J179" s="3">
        <v>25.29</v>
      </c>
      <c r="K179" s="3">
        <v>2.0</v>
      </c>
      <c r="O179" s="3">
        <v>2.0</v>
      </c>
      <c r="P179" s="3">
        <v>0.71</v>
      </c>
      <c r="Q179" s="3">
        <v>32.0</v>
      </c>
    </row>
    <row r="180">
      <c r="A180" s="3">
        <v>630.0</v>
      </c>
      <c r="B180" s="3" t="s">
        <v>1065</v>
      </c>
      <c r="C180" s="3" t="s">
        <v>1067</v>
      </c>
      <c r="E180" s="3" t="s">
        <v>485</v>
      </c>
      <c r="F180" s="3"/>
      <c r="G180" s="3">
        <v>0.0</v>
      </c>
      <c r="H180" s="3">
        <v>1.0</v>
      </c>
      <c r="I180" s="3">
        <v>363.19</v>
      </c>
      <c r="J180" s="3">
        <v>35.84</v>
      </c>
      <c r="K180" s="3">
        <v>2.0</v>
      </c>
      <c r="L180" s="41"/>
      <c r="M180" s="41"/>
      <c r="N180" s="41"/>
      <c r="O180" s="3">
        <v>2.0</v>
      </c>
      <c r="P180" s="3">
        <v>1.47</v>
      </c>
      <c r="Q180" s="3">
        <v>32.0</v>
      </c>
    </row>
    <row r="181">
      <c r="A181" s="3">
        <v>1049.0</v>
      </c>
      <c r="B181" s="3" t="s">
        <v>2124</v>
      </c>
      <c r="C181" s="3" t="s">
        <v>2125</v>
      </c>
      <c r="E181" s="3" t="s">
        <v>485</v>
      </c>
      <c r="F181" s="3"/>
      <c r="G181" s="3">
        <v>0.0</v>
      </c>
      <c r="H181" s="3">
        <v>1.0</v>
      </c>
      <c r="I181" s="3">
        <v>262.92</v>
      </c>
      <c r="J181" s="3">
        <v>43.73</v>
      </c>
      <c r="K181" s="3">
        <v>2.0</v>
      </c>
      <c r="O181" s="3">
        <v>2.0</v>
      </c>
      <c r="P181" s="3">
        <v>2.17</v>
      </c>
      <c r="Q181" s="3">
        <v>32.0</v>
      </c>
    </row>
    <row r="182">
      <c r="A182" s="3">
        <v>1067.0</v>
      </c>
      <c r="B182" s="3" t="s">
        <v>2099</v>
      </c>
      <c r="C182" s="3" t="s">
        <v>2100</v>
      </c>
      <c r="E182" s="3" t="s">
        <v>485</v>
      </c>
      <c r="F182" s="3"/>
      <c r="G182" s="3">
        <v>0.0</v>
      </c>
      <c r="H182" s="3">
        <v>1.0</v>
      </c>
      <c r="I182" s="3">
        <v>336.25</v>
      </c>
      <c r="J182" s="3">
        <v>35.81</v>
      </c>
      <c r="K182" s="3">
        <v>2.0</v>
      </c>
      <c r="O182" s="3">
        <v>2.0</v>
      </c>
      <c r="P182" s="3">
        <v>1.05</v>
      </c>
      <c r="Q182" s="3">
        <v>32.0</v>
      </c>
    </row>
    <row r="183">
      <c r="A183" s="3">
        <v>1150.0</v>
      </c>
      <c r="B183" s="3" t="s">
        <v>1881</v>
      </c>
      <c r="C183" s="3" t="s">
        <v>1882</v>
      </c>
      <c r="E183" s="3" t="s">
        <v>485</v>
      </c>
      <c r="F183" s="3"/>
      <c r="G183" s="3">
        <v>0.0</v>
      </c>
      <c r="H183" s="3">
        <v>1.0</v>
      </c>
      <c r="I183" s="3">
        <v>328.1</v>
      </c>
      <c r="J183" s="3">
        <v>33.31</v>
      </c>
      <c r="K183" s="3">
        <v>2.0</v>
      </c>
      <c r="L183" s="41"/>
      <c r="M183" s="41"/>
      <c r="N183" s="41"/>
      <c r="O183" s="3">
        <v>2.0</v>
      </c>
      <c r="P183" s="3">
        <v>1.21</v>
      </c>
      <c r="Q183" s="3">
        <v>32.0</v>
      </c>
    </row>
    <row r="184">
      <c r="A184" s="3">
        <v>1177.0</v>
      </c>
      <c r="B184" s="3" t="s">
        <v>1799</v>
      </c>
      <c r="C184" s="3" t="s">
        <v>1801</v>
      </c>
      <c r="E184" s="3" t="s">
        <v>485</v>
      </c>
      <c r="F184" s="3"/>
      <c r="G184" s="3">
        <v>0.0</v>
      </c>
      <c r="H184" s="3">
        <v>1.0</v>
      </c>
      <c r="I184" s="3">
        <v>398.05</v>
      </c>
      <c r="J184" s="3">
        <v>42.43</v>
      </c>
      <c r="K184" s="3">
        <v>2.0</v>
      </c>
      <c r="O184" s="3">
        <v>2.0</v>
      </c>
      <c r="P184" s="3">
        <v>0.7</v>
      </c>
      <c r="Q184" s="3">
        <v>32.0</v>
      </c>
    </row>
    <row r="185">
      <c r="A185" s="3">
        <v>1198.0</v>
      </c>
      <c r="B185" s="3" t="s">
        <v>501</v>
      </c>
      <c r="C185" s="3" t="s">
        <v>503</v>
      </c>
      <c r="E185" s="3" t="s">
        <v>485</v>
      </c>
      <c r="F185" s="3"/>
      <c r="G185" s="3">
        <v>0.0</v>
      </c>
      <c r="H185" s="3">
        <v>1.0</v>
      </c>
      <c r="I185" s="3">
        <v>261.98</v>
      </c>
      <c r="J185" s="3">
        <v>29.92</v>
      </c>
      <c r="K185" s="3">
        <v>2.0</v>
      </c>
      <c r="L185" s="3">
        <v>96.0</v>
      </c>
      <c r="M185" s="3">
        <v>9.6</v>
      </c>
      <c r="N185" s="3" t="s">
        <v>1431</v>
      </c>
      <c r="O185" s="3">
        <v>2.0</v>
      </c>
      <c r="P185" s="3">
        <v>0.69</v>
      </c>
      <c r="Q185" s="3">
        <v>32.0</v>
      </c>
    </row>
    <row r="186">
      <c r="A186" s="3">
        <v>209.0</v>
      </c>
      <c r="B186" s="3" t="s">
        <v>610</v>
      </c>
      <c r="C186" s="3" t="s">
        <v>611</v>
      </c>
      <c r="E186" s="3" t="s">
        <v>614</v>
      </c>
      <c r="F186" s="3"/>
      <c r="G186" s="3">
        <v>0.0</v>
      </c>
      <c r="H186" s="3">
        <v>1.0</v>
      </c>
      <c r="I186" s="3">
        <v>325.69</v>
      </c>
      <c r="J186" s="3">
        <v>41.25</v>
      </c>
      <c r="K186" s="3">
        <v>2.0</v>
      </c>
      <c r="L186" s="41"/>
      <c r="M186" s="41"/>
      <c r="N186" s="41"/>
      <c r="O186" s="3">
        <v>2.0</v>
      </c>
      <c r="P186" s="3">
        <v>3.59</v>
      </c>
      <c r="Q186" s="3">
        <v>32.0</v>
      </c>
    </row>
    <row r="187">
      <c r="A187" s="3">
        <v>237.0</v>
      </c>
      <c r="B187" s="3" t="s">
        <v>630</v>
      </c>
      <c r="C187" s="3" t="s">
        <v>630</v>
      </c>
      <c r="E187" s="3" t="s">
        <v>614</v>
      </c>
      <c r="F187" s="3"/>
      <c r="G187" s="3">
        <v>0.0</v>
      </c>
      <c r="H187" s="3">
        <v>1.0</v>
      </c>
      <c r="I187" s="3">
        <v>168.89</v>
      </c>
      <c r="J187" s="3">
        <v>18.49</v>
      </c>
      <c r="K187" s="3">
        <v>2.0</v>
      </c>
      <c r="L187" s="41"/>
      <c r="M187" s="41"/>
      <c r="N187" s="41"/>
      <c r="O187" s="3">
        <v>2.0</v>
      </c>
      <c r="P187" s="3">
        <v>0.44</v>
      </c>
      <c r="Q187" s="3">
        <v>26.0</v>
      </c>
    </row>
    <row r="188">
      <c r="A188" s="3">
        <v>345.0</v>
      </c>
      <c r="B188" s="3" t="s">
        <v>672</v>
      </c>
      <c r="C188" s="3" t="s">
        <v>672</v>
      </c>
      <c r="E188" s="3" t="s">
        <v>614</v>
      </c>
      <c r="F188" s="3"/>
      <c r="G188" s="3">
        <v>0.0</v>
      </c>
      <c r="H188" s="3">
        <v>1.0</v>
      </c>
      <c r="I188" s="3">
        <v>164.93</v>
      </c>
      <c r="J188" s="3">
        <v>17.3</v>
      </c>
      <c r="K188" s="3">
        <v>2.0</v>
      </c>
      <c r="O188" s="3">
        <v>2.0</v>
      </c>
      <c r="P188" s="3">
        <v>1.99</v>
      </c>
      <c r="Q188" s="3">
        <v>35.0</v>
      </c>
    </row>
    <row r="189">
      <c r="A189" s="3">
        <v>453.0</v>
      </c>
      <c r="B189" s="3" t="s">
        <v>762</v>
      </c>
      <c r="C189" s="3" t="s">
        <v>763</v>
      </c>
      <c r="E189" s="3" t="s">
        <v>614</v>
      </c>
      <c r="F189" s="3"/>
      <c r="G189" s="3">
        <v>0.0</v>
      </c>
      <c r="H189" s="3">
        <v>1.0</v>
      </c>
      <c r="I189" s="3">
        <v>145.17</v>
      </c>
      <c r="J189" s="3">
        <v>15.4</v>
      </c>
      <c r="K189" s="3">
        <v>2.0</v>
      </c>
      <c r="L189" s="3">
        <v>84.0</v>
      </c>
      <c r="M189" s="3">
        <v>10.0</v>
      </c>
      <c r="N189" s="3" t="s">
        <v>1689</v>
      </c>
      <c r="O189" s="3">
        <v>2.0</v>
      </c>
      <c r="P189" s="3">
        <v>0.81</v>
      </c>
      <c r="Q189" s="3">
        <v>26.0</v>
      </c>
    </row>
    <row r="190">
      <c r="A190" s="3">
        <v>1051.0</v>
      </c>
      <c r="B190" s="3" t="s">
        <v>2121</v>
      </c>
      <c r="C190" s="3" t="s">
        <v>2122</v>
      </c>
      <c r="E190" s="3" t="s">
        <v>614</v>
      </c>
      <c r="F190" s="3"/>
      <c r="G190" s="3">
        <v>0.0</v>
      </c>
      <c r="H190" s="3">
        <v>1.0</v>
      </c>
      <c r="I190" s="3">
        <v>282.75</v>
      </c>
      <c r="J190" s="3">
        <v>12.44</v>
      </c>
      <c r="K190" s="3">
        <v>2.0</v>
      </c>
      <c r="O190" s="3">
        <v>2.0</v>
      </c>
      <c r="P190" s="3">
        <v>2.41</v>
      </c>
      <c r="Q190" s="3">
        <v>26.0</v>
      </c>
    </row>
    <row r="191">
      <c r="A191" s="3">
        <v>70.0</v>
      </c>
      <c r="B191" s="3" t="s">
        <v>47</v>
      </c>
      <c r="C191" s="3" t="s">
        <v>49</v>
      </c>
      <c r="E191" s="3" t="s">
        <v>18</v>
      </c>
      <c r="F191" s="3"/>
      <c r="G191" s="3">
        <v>1.0</v>
      </c>
      <c r="H191" s="3">
        <v>1.0</v>
      </c>
      <c r="I191" s="3">
        <v>191.9</v>
      </c>
      <c r="J191" s="3">
        <v>24.46</v>
      </c>
      <c r="K191" s="3">
        <v>2.0</v>
      </c>
      <c r="O191" s="3">
        <v>2.0</v>
      </c>
      <c r="P191" s="3">
        <v>0.84</v>
      </c>
      <c r="Q191" s="3">
        <v>600.0</v>
      </c>
    </row>
    <row r="192">
      <c r="A192" s="3">
        <v>239.0</v>
      </c>
      <c r="B192" s="3" t="s">
        <v>633</v>
      </c>
      <c r="C192" s="3" t="s">
        <v>634</v>
      </c>
      <c r="E192" s="3" t="s">
        <v>18</v>
      </c>
      <c r="F192" s="3"/>
      <c r="G192" s="3">
        <v>1.0</v>
      </c>
      <c r="H192" s="3">
        <v>1.0</v>
      </c>
      <c r="I192" s="3">
        <v>157.53</v>
      </c>
      <c r="J192" s="3">
        <v>22.18</v>
      </c>
      <c r="K192" s="3">
        <v>2.0</v>
      </c>
      <c r="L192" s="41"/>
      <c r="M192" s="41"/>
      <c r="N192" s="41"/>
      <c r="O192" s="3">
        <v>1.5</v>
      </c>
      <c r="P192" s="3">
        <v>0.48</v>
      </c>
      <c r="Q192" s="3">
        <v>600.0</v>
      </c>
    </row>
    <row r="193">
      <c r="A193" s="3">
        <v>245.0</v>
      </c>
      <c r="B193" s="3" t="s">
        <v>80</v>
      </c>
      <c r="C193" s="3" t="s">
        <v>82</v>
      </c>
      <c r="E193" s="3" t="s">
        <v>18</v>
      </c>
      <c r="F193" s="3"/>
      <c r="G193" s="3">
        <v>1.0</v>
      </c>
      <c r="H193" s="3">
        <v>1.0</v>
      </c>
      <c r="I193" s="3">
        <v>181.56</v>
      </c>
      <c r="J193" s="3">
        <v>13.72</v>
      </c>
      <c r="K193" s="3">
        <v>2.0</v>
      </c>
      <c r="L193" s="3">
        <v>137.5</v>
      </c>
      <c r="M193" s="3">
        <v>15.2</v>
      </c>
      <c r="N193" s="3" t="s">
        <v>1709</v>
      </c>
      <c r="O193" s="3">
        <v>2.0</v>
      </c>
      <c r="P193" s="3">
        <v>1.21</v>
      </c>
      <c r="Q193" s="3">
        <v>600.0</v>
      </c>
    </row>
    <row r="194">
      <c r="A194" s="3">
        <v>260.0</v>
      </c>
      <c r="B194" s="3" t="s">
        <v>639</v>
      </c>
      <c r="C194" s="3" t="s">
        <v>640</v>
      </c>
      <c r="E194" s="3" t="s">
        <v>18</v>
      </c>
      <c r="F194" s="3"/>
      <c r="G194" s="3">
        <v>1.0</v>
      </c>
      <c r="H194" s="3">
        <v>1.0</v>
      </c>
      <c r="I194" s="3">
        <v>210.5</v>
      </c>
      <c r="J194" s="3">
        <v>13.51</v>
      </c>
      <c r="K194" s="3">
        <v>2.0</v>
      </c>
      <c r="L194" s="3">
        <v>236.3</v>
      </c>
      <c r="M194" s="3">
        <v>21.5</v>
      </c>
      <c r="N194" s="3" t="s">
        <v>1709</v>
      </c>
      <c r="O194" s="3">
        <v>2.0</v>
      </c>
      <c r="P194" s="3">
        <v>0.72</v>
      </c>
      <c r="Q194" s="3">
        <v>600.0</v>
      </c>
    </row>
    <row r="195">
      <c r="A195" s="3">
        <v>362.0</v>
      </c>
      <c r="B195" s="3" t="s">
        <v>685</v>
      </c>
      <c r="C195" s="3" t="s">
        <v>686</v>
      </c>
      <c r="E195" s="3" t="s">
        <v>18</v>
      </c>
      <c r="F195" s="3"/>
      <c r="G195" s="3">
        <v>1.0</v>
      </c>
      <c r="H195" s="3">
        <v>1.0</v>
      </c>
      <c r="I195" s="3">
        <v>109.36</v>
      </c>
      <c r="J195" s="3">
        <v>18.83</v>
      </c>
      <c r="K195" s="3">
        <v>2.0</v>
      </c>
      <c r="L195" s="3">
        <v>88.6</v>
      </c>
      <c r="M195" s="3">
        <v>8.1</v>
      </c>
      <c r="N195" s="3" t="s">
        <v>1709</v>
      </c>
      <c r="O195" s="3">
        <v>2.0</v>
      </c>
      <c r="P195" s="3">
        <v>0.65</v>
      </c>
      <c r="Q195" s="3">
        <v>600.0</v>
      </c>
    </row>
    <row r="196">
      <c r="A196" s="3">
        <v>828.0</v>
      </c>
      <c r="B196" s="3" t="s">
        <v>1470</v>
      </c>
      <c r="C196" s="3" t="s">
        <v>1471</v>
      </c>
      <c r="E196" s="3" t="s">
        <v>18</v>
      </c>
      <c r="F196" s="3"/>
      <c r="G196" s="3">
        <v>1.0</v>
      </c>
      <c r="H196" s="3">
        <v>1.0</v>
      </c>
      <c r="I196" s="3">
        <v>114.54</v>
      </c>
      <c r="J196" s="3">
        <v>26.06</v>
      </c>
      <c r="K196" s="3">
        <v>2.0</v>
      </c>
      <c r="O196" s="3">
        <v>1.5</v>
      </c>
      <c r="P196" s="3">
        <v>0.46</v>
      </c>
      <c r="Q196" s="3">
        <v>600.0</v>
      </c>
    </row>
    <row r="197">
      <c r="A197" s="3">
        <v>63.0</v>
      </c>
      <c r="B197" s="3" t="s">
        <v>539</v>
      </c>
      <c r="C197" s="3" t="s">
        <v>285</v>
      </c>
      <c r="E197" s="3" t="s">
        <v>540</v>
      </c>
      <c r="F197" s="3"/>
      <c r="G197" s="3">
        <v>0.0</v>
      </c>
      <c r="H197" s="3">
        <v>1.0</v>
      </c>
      <c r="I197" s="3">
        <v>203.21</v>
      </c>
      <c r="J197" s="3">
        <v>37.26</v>
      </c>
      <c r="K197" s="3">
        <v>2.0</v>
      </c>
      <c r="O197" s="3">
        <v>2.0</v>
      </c>
      <c r="P197" s="3">
        <v>0.5</v>
      </c>
      <c r="Q197" s="3">
        <v>7.0</v>
      </c>
    </row>
    <row r="198">
      <c r="A198" s="3">
        <v>472.0</v>
      </c>
      <c r="B198" s="3" t="s">
        <v>784</v>
      </c>
      <c r="C198" s="3" t="s">
        <v>785</v>
      </c>
      <c r="E198" s="3" t="s">
        <v>540</v>
      </c>
      <c r="F198" s="3"/>
      <c r="G198" s="3">
        <v>0.0</v>
      </c>
      <c r="H198" s="3">
        <v>1.0</v>
      </c>
      <c r="I198" s="3">
        <v>126.11</v>
      </c>
      <c r="J198" s="3">
        <v>60.93</v>
      </c>
      <c r="K198" s="3">
        <v>2.0</v>
      </c>
      <c r="L198" s="3">
        <v>145.0</v>
      </c>
      <c r="M198" s="3">
        <v>14.5</v>
      </c>
      <c r="N198" s="3" t="s">
        <v>1431</v>
      </c>
      <c r="O198" s="3">
        <v>2.0</v>
      </c>
      <c r="P198" s="3">
        <v>0.35</v>
      </c>
      <c r="Q198" s="3">
        <v>7.0</v>
      </c>
    </row>
    <row r="199">
      <c r="A199" s="3">
        <v>480.0</v>
      </c>
      <c r="B199" s="3" t="s">
        <v>802</v>
      </c>
      <c r="C199" s="3" t="s">
        <v>803</v>
      </c>
      <c r="E199" s="3" t="s">
        <v>540</v>
      </c>
      <c r="F199" s="3"/>
      <c r="G199" s="3">
        <v>0.0</v>
      </c>
      <c r="H199" s="3">
        <v>1.0</v>
      </c>
      <c r="I199" s="3">
        <v>191.46</v>
      </c>
      <c r="J199" s="3">
        <v>37.23</v>
      </c>
      <c r="K199" s="3">
        <v>2.0</v>
      </c>
      <c r="L199" s="3">
        <v>129.0</v>
      </c>
      <c r="M199" s="3">
        <v>8.0</v>
      </c>
      <c r="N199" s="3" t="s">
        <v>1689</v>
      </c>
      <c r="O199" s="3">
        <v>2.0</v>
      </c>
      <c r="P199" s="3">
        <v>0.33</v>
      </c>
      <c r="Q199" s="3">
        <v>7.0</v>
      </c>
    </row>
    <row r="200">
      <c r="A200" s="3">
        <v>426.0</v>
      </c>
      <c r="B200" s="3" t="s">
        <v>741</v>
      </c>
      <c r="C200" s="3" t="s">
        <v>742</v>
      </c>
      <c r="E200" s="3" t="s">
        <v>135</v>
      </c>
      <c r="F200" s="3">
        <v>17.0</v>
      </c>
      <c r="G200" s="3">
        <v>1.0</v>
      </c>
      <c r="H200" s="3">
        <v>1.0</v>
      </c>
      <c r="I200" s="3">
        <v>231.93</v>
      </c>
      <c r="J200" s="3">
        <v>13.74</v>
      </c>
      <c r="K200" s="3">
        <v>2.0</v>
      </c>
      <c r="O200" s="3">
        <v>3.0</v>
      </c>
      <c r="P200" s="3">
        <v>3.97</v>
      </c>
      <c r="Q200" s="3" t="s">
        <v>135</v>
      </c>
    </row>
    <row r="201">
      <c r="A201" s="3">
        <v>542.0</v>
      </c>
      <c r="B201" s="3" t="s">
        <v>874</v>
      </c>
      <c r="C201" s="3" t="s">
        <v>875</v>
      </c>
      <c r="E201" s="3" t="s">
        <v>135</v>
      </c>
      <c r="F201" s="3">
        <v>50.0</v>
      </c>
      <c r="G201" s="3">
        <v>1.0</v>
      </c>
      <c r="H201" s="3">
        <v>1.0</v>
      </c>
      <c r="I201" s="3">
        <v>156.25</v>
      </c>
      <c r="J201" s="3">
        <v>12.56</v>
      </c>
      <c r="K201" s="3">
        <v>2.0</v>
      </c>
      <c r="L201" s="3">
        <v>125.0</v>
      </c>
      <c r="M201" s="3">
        <v>7.0</v>
      </c>
      <c r="N201" s="3" t="s">
        <v>1689</v>
      </c>
      <c r="O201" s="3">
        <v>3.0</v>
      </c>
      <c r="P201" s="3">
        <v>1.28</v>
      </c>
      <c r="Q201" s="3" t="s">
        <v>135</v>
      </c>
    </row>
    <row r="202">
      <c r="A202" s="3">
        <v>549.0</v>
      </c>
      <c r="B202" s="3" t="s">
        <v>880</v>
      </c>
      <c r="C202" s="3" t="s">
        <v>881</v>
      </c>
      <c r="E202" s="3" t="s">
        <v>135</v>
      </c>
      <c r="F202" s="3">
        <v>51.0</v>
      </c>
      <c r="G202" s="3">
        <v>1.0</v>
      </c>
      <c r="H202" s="3">
        <v>1.0</v>
      </c>
      <c r="I202" s="3">
        <v>214.75</v>
      </c>
      <c r="J202" s="3">
        <v>13.03</v>
      </c>
      <c r="K202" s="3">
        <v>2.0</v>
      </c>
      <c r="L202" s="41"/>
      <c r="M202" s="41"/>
      <c r="N202" s="41"/>
      <c r="O202" s="3">
        <v>3.0</v>
      </c>
      <c r="P202" s="3">
        <v>2.7</v>
      </c>
      <c r="Q202" s="3" t="s">
        <v>135</v>
      </c>
    </row>
    <row r="203">
      <c r="A203" s="3">
        <v>555.0</v>
      </c>
      <c r="B203" s="3" t="s">
        <v>891</v>
      </c>
      <c r="C203" s="3" t="s">
        <v>892</v>
      </c>
      <c r="E203" s="3" t="s">
        <v>135</v>
      </c>
      <c r="F203" s="3">
        <v>56.0</v>
      </c>
      <c r="G203" s="3">
        <v>1.0</v>
      </c>
      <c r="H203" s="3">
        <v>1.0</v>
      </c>
      <c r="I203" s="3">
        <v>243.93</v>
      </c>
      <c r="J203" s="3">
        <v>29.39</v>
      </c>
      <c r="K203" s="3">
        <v>2.0</v>
      </c>
      <c r="L203" s="41"/>
      <c r="M203" s="41"/>
      <c r="N203" s="41"/>
      <c r="O203" s="3">
        <v>3.0</v>
      </c>
      <c r="P203" s="3">
        <v>12.96</v>
      </c>
      <c r="Q203" s="3" t="s">
        <v>135</v>
      </c>
    </row>
    <row r="204">
      <c r="A204" s="3">
        <v>575.0</v>
      </c>
      <c r="B204" s="3" t="s">
        <v>910</v>
      </c>
      <c r="C204" s="3" t="s">
        <v>911</v>
      </c>
      <c r="E204" s="3" t="s">
        <v>135</v>
      </c>
      <c r="F204" s="3">
        <v>61.0</v>
      </c>
      <c r="G204" s="3">
        <v>1.0</v>
      </c>
      <c r="H204" s="3">
        <v>1.0</v>
      </c>
      <c r="I204" s="3">
        <v>220.77</v>
      </c>
      <c r="J204" s="3">
        <v>23.51</v>
      </c>
      <c r="K204" s="3">
        <v>2.0</v>
      </c>
      <c r="O204" s="3">
        <v>3.0</v>
      </c>
      <c r="P204" s="3">
        <v>5.8</v>
      </c>
      <c r="Q204" s="3" t="s">
        <v>135</v>
      </c>
    </row>
    <row r="205">
      <c r="A205" s="3">
        <v>589.0</v>
      </c>
      <c r="B205" s="3" t="s">
        <v>937</v>
      </c>
      <c r="C205" s="3" t="s">
        <v>938</v>
      </c>
      <c r="E205" s="3" t="s">
        <v>135</v>
      </c>
      <c r="F205" s="3">
        <v>69.0</v>
      </c>
      <c r="G205" s="3">
        <v>1.0</v>
      </c>
      <c r="H205" s="3">
        <v>1.0</v>
      </c>
      <c r="I205" s="3">
        <v>245.58</v>
      </c>
      <c r="J205" s="3">
        <v>20.16</v>
      </c>
      <c r="K205" s="3">
        <v>2.0</v>
      </c>
      <c r="L205" s="41"/>
      <c r="M205" s="41"/>
      <c r="N205" s="41"/>
      <c r="O205" s="3">
        <v>3.0</v>
      </c>
      <c r="P205" s="3">
        <v>3.88</v>
      </c>
      <c r="Q205" s="3" t="s">
        <v>135</v>
      </c>
    </row>
    <row r="206">
      <c r="A206" s="3">
        <v>607.0</v>
      </c>
      <c r="B206" s="3" t="s">
        <v>960</v>
      </c>
      <c r="C206" s="3" t="s">
        <v>961</v>
      </c>
      <c r="E206" s="3" t="s">
        <v>135</v>
      </c>
      <c r="F206" s="3">
        <v>74.0</v>
      </c>
      <c r="G206" s="3">
        <v>1.0</v>
      </c>
      <c r="H206" s="3">
        <v>1.0</v>
      </c>
      <c r="I206" s="3">
        <v>154.2</v>
      </c>
      <c r="J206" s="3">
        <v>9.0</v>
      </c>
      <c r="K206" s="3">
        <v>2.0</v>
      </c>
      <c r="L206" s="3">
        <v>151.0</v>
      </c>
      <c r="M206" s="3">
        <v>10.0</v>
      </c>
      <c r="N206" s="3" t="s">
        <v>1703</v>
      </c>
      <c r="O206" s="3">
        <v>3.0</v>
      </c>
      <c r="P206" s="3">
        <v>0.47</v>
      </c>
      <c r="Q206" s="3" t="s">
        <v>135</v>
      </c>
    </row>
    <row r="207">
      <c r="A207" s="3">
        <v>522.0</v>
      </c>
      <c r="B207" s="3" t="s">
        <v>848</v>
      </c>
      <c r="C207" s="3" t="s">
        <v>849</v>
      </c>
      <c r="E207" s="3" t="s">
        <v>524</v>
      </c>
      <c r="F207" s="3">
        <v>134.0</v>
      </c>
      <c r="G207" s="3">
        <v>1.0</v>
      </c>
      <c r="H207" s="3">
        <v>1.0</v>
      </c>
      <c r="I207" s="3">
        <v>267.63</v>
      </c>
      <c r="J207" s="3">
        <v>19.92</v>
      </c>
      <c r="K207" s="3">
        <v>2.0</v>
      </c>
      <c r="O207" s="3">
        <v>3.0</v>
      </c>
      <c r="P207" s="3">
        <v>5.36</v>
      </c>
      <c r="Q207" s="3" t="s">
        <v>135</v>
      </c>
    </row>
    <row r="208">
      <c r="A208" s="3">
        <v>615.0</v>
      </c>
      <c r="B208" s="3" t="s">
        <v>206</v>
      </c>
      <c r="C208" s="3" t="s">
        <v>208</v>
      </c>
      <c r="E208" s="3" t="s">
        <v>524</v>
      </c>
      <c r="F208" s="3">
        <v>137.0</v>
      </c>
      <c r="G208" s="3">
        <v>1.0</v>
      </c>
      <c r="H208" s="3">
        <v>1.0</v>
      </c>
      <c r="I208" s="3">
        <v>91.02</v>
      </c>
      <c r="J208" s="3">
        <v>9.81</v>
      </c>
      <c r="K208" s="3">
        <v>2.0</v>
      </c>
      <c r="L208" s="3">
        <v>105.7</v>
      </c>
      <c r="M208" s="3">
        <v>9.8</v>
      </c>
      <c r="N208" s="3" t="s">
        <v>1709</v>
      </c>
      <c r="O208" s="3">
        <v>3.0</v>
      </c>
      <c r="P208" s="3">
        <v>0.54</v>
      </c>
      <c r="Q208" s="3" t="s">
        <v>135</v>
      </c>
    </row>
    <row r="209">
      <c r="A209" s="3">
        <v>727.0</v>
      </c>
      <c r="B209" s="3" t="s">
        <v>107</v>
      </c>
      <c r="C209" s="3" t="s">
        <v>108</v>
      </c>
      <c r="E209" s="3" t="s">
        <v>524</v>
      </c>
      <c r="F209" s="3">
        <v>139.0</v>
      </c>
      <c r="G209" s="3">
        <v>1.0</v>
      </c>
      <c r="H209" s="3">
        <v>1.0</v>
      </c>
      <c r="I209" s="3">
        <v>244.17</v>
      </c>
      <c r="J209" s="3">
        <v>13.34</v>
      </c>
      <c r="K209" s="3">
        <v>2.0</v>
      </c>
      <c r="L209" s="41"/>
      <c r="M209" s="41"/>
      <c r="N209" s="41"/>
      <c r="O209" s="3">
        <v>2.0</v>
      </c>
      <c r="P209" s="3">
        <v>5.2</v>
      </c>
      <c r="Q209" s="3" t="s">
        <v>135</v>
      </c>
    </row>
    <row r="210">
      <c r="A210" s="3">
        <v>88.0</v>
      </c>
      <c r="B210" s="3" t="s">
        <v>550</v>
      </c>
      <c r="C210" s="3" t="s">
        <v>356</v>
      </c>
      <c r="E210" s="3" t="s">
        <v>97</v>
      </c>
      <c r="F210" s="3"/>
      <c r="G210" s="3">
        <v>1.0</v>
      </c>
      <c r="H210" s="3">
        <v>0.0</v>
      </c>
      <c r="I210" s="3">
        <v>160.96</v>
      </c>
      <c r="J210" s="3">
        <v>56.37</v>
      </c>
      <c r="K210" s="3">
        <v>2.0</v>
      </c>
      <c r="O210" s="3">
        <v>2.4</v>
      </c>
      <c r="P210" s="3">
        <v>3.55</v>
      </c>
      <c r="Q210" s="3">
        <v>300.0</v>
      </c>
    </row>
    <row r="211">
      <c r="A211" s="3">
        <v>114.0</v>
      </c>
      <c r="B211" s="3" t="s">
        <v>816</v>
      </c>
      <c r="C211" s="3" t="s">
        <v>818</v>
      </c>
      <c r="E211" s="3" t="s">
        <v>310</v>
      </c>
      <c r="F211" s="3"/>
      <c r="G211" s="3">
        <v>1.0</v>
      </c>
      <c r="H211" s="3">
        <v>1.0</v>
      </c>
      <c r="I211" s="3">
        <v>374.58</v>
      </c>
      <c r="J211" s="3">
        <v>36.77</v>
      </c>
      <c r="K211" s="3">
        <v>3.0</v>
      </c>
      <c r="O211" s="3">
        <v>6.7</v>
      </c>
      <c r="P211" s="3">
        <v>6.62</v>
      </c>
      <c r="Q211" s="3" t="s">
        <v>518</v>
      </c>
    </row>
    <row r="212">
      <c r="A212" s="3">
        <v>383.0</v>
      </c>
      <c r="B212" s="3" t="s">
        <v>2945</v>
      </c>
      <c r="C212" s="3" t="s">
        <v>2946</v>
      </c>
      <c r="E212" s="3" t="s">
        <v>416</v>
      </c>
      <c r="F212" s="3"/>
      <c r="G212" s="3">
        <v>1.0</v>
      </c>
      <c r="H212" s="3">
        <v>1.0</v>
      </c>
      <c r="I212" s="3">
        <v>173.01</v>
      </c>
      <c r="J212" s="3">
        <v>21.72</v>
      </c>
      <c r="K212" s="3">
        <v>3.0</v>
      </c>
      <c r="L212" s="3">
        <v>201.0</v>
      </c>
      <c r="M212" s="3">
        <v>8.0</v>
      </c>
      <c r="N212" s="3" t="s">
        <v>1689</v>
      </c>
      <c r="O212" s="3">
        <v>2.0</v>
      </c>
      <c r="P212" s="3">
        <v>1.53</v>
      </c>
      <c r="Q212" s="3">
        <v>300.0</v>
      </c>
    </row>
    <row r="213">
      <c r="A213" s="3">
        <v>404.0</v>
      </c>
      <c r="B213" s="3" t="s">
        <v>69</v>
      </c>
      <c r="C213" s="3" t="s">
        <v>2947</v>
      </c>
      <c r="E213" s="3" t="s">
        <v>416</v>
      </c>
      <c r="F213" s="3"/>
      <c r="G213" s="3">
        <v>1.0</v>
      </c>
      <c r="H213" s="3">
        <v>1.0</v>
      </c>
      <c r="I213" s="3">
        <v>216.68</v>
      </c>
      <c r="J213" s="3">
        <v>42.65</v>
      </c>
      <c r="K213" s="3">
        <v>3.0</v>
      </c>
      <c r="L213" s="3">
        <v>77.0</v>
      </c>
      <c r="M213" s="3">
        <v>7.0</v>
      </c>
      <c r="N213" s="3" t="s">
        <v>1689</v>
      </c>
      <c r="O213" s="3">
        <v>2.0</v>
      </c>
      <c r="P213" s="3">
        <v>0.56</v>
      </c>
      <c r="Q213" s="3">
        <v>300.0</v>
      </c>
    </row>
    <row r="214">
      <c r="A214" s="3">
        <v>560.0</v>
      </c>
      <c r="B214" s="3" t="s">
        <v>2948</v>
      </c>
      <c r="C214" s="3" t="s">
        <v>2623</v>
      </c>
      <c r="E214" s="3" t="s">
        <v>416</v>
      </c>
      <c r="F214" s="3"/>
      <c r="G214" s="3">
        <v>1.0</v>
      </c>
      <c r="H214" s="3">
        <v>1.0</v>
      </c>
      <c r="I214" s="3">
        <v>131.25</v>
      </c>
      <c r="J214" s="3">
        <v>39.42</v>
      </c>
      <c r="K214" s="3">
        <v>3.0</v>
      </c>
      <c r="L214" s="3">
        <v>142.0</v>
      </c>
      <c r="M214" s="3">
        <v>13.0</v>
      </c>
      <c r="N214" s="3" t="s">
        <v>1705</v>
      </c>
      <c r="O214" s="3">
        <v>2.0</v>
      </c>
      <c r="P214" s="3">
        <v>0.37</v>
      </c>
      <c r="Q214" s="3">
        <v>26.0</v>
      </c>
    </row>
    <row r="215">
      <c r="A215" s="3">
        <v>843.0</v>
      </c>
      <c r="B215" s="3" t="s">
        <v>1124</v>
      </c>
      <c r="C215" s="3" t="s">
        <v>2949</v>
      </c>
      <c r="E215" s="3" t="s">
        <v>416</v>
      </c>
      <c r="F215" s="3"/>
      <c r="G215" s="3">
        <v>0.0</v>
      </c>
      <c r="H215" s="3">
        <v>1.0</v>
      </c>
      <c r="I215" s="3">
        <v>569.39</v>
      </c>
      <c r="J215" s="3">
        <v>25.33</v>
      </c>
      <c r="K215" s="3">
        <v>3.0</v>
      </c>
      <c r="L215" s="3">
        <v>331.0</v>
      </c>
      <c r="M215" s="3">
        <v>11.3</v>
      </c>
      <c r="N215" s="3" t="s">
        <v>1709</v>
      </c>
      <c r="O215" s="3">
        <v>2.0</v>
      </c>
      <c r="P215" s="3">
        <v>1.39</v>
      </c>
      <c r="Q215" s="3">
        <v>300.0</v>
      </c>
    </row>
    <row r="216">
      <c r="A216" s="3">
        <v>1166.0</v>
      </c>
      <c r="B216" s="3" t="s">
        <v>1842</v>
      </c>
      <c r="C216" s="3" t="s">
        <v>2957</v>
      </c>
      <c r="E216" s="3" t="s">
        <v>416</v>
      </c>
      <c r="F216" s="3"/>
      <c r="G216" s="3">
        <v>0.0</v>
      </c>
      <c r="H216" s="3">
        <v>1.0</v>
      </c>
      <c r="I216" s="3">
        <v>600.0</v>
      </c>
      <c r="J216" s="3">
        <v>0.0</v>
      </c>
      <c r="K216" s="3">
        <v>3.0</v>
      </c>
      <c r="L216" s="41"/>
      <c r="M216" s="41"/>
      <c r="N216" s="41"/>
      <c r="O216" s="3">
        <v>2.0</v>
      </c>
      <c r="P216" s="3">
        <v>4.06</v>
      </c>
      <c r="Q216" s="3">
        <v>47.0</v>
      </c>
    </row>
    <row r="217">
      <c r="A217" s="3">
        <v>1205.0</v>
      </c>
      <c r="B217" s="3" t="s">
        <v>162</v>
      </c>
      <c r="C217" s="3" t="s">
        <v>2958</v>
      </c>
      <c r="E217" s="3" t="s">
        <v>416</v>
      </c>
      <c r="F217" s="3"/>
      <c r="G217" s="3">
        <v>1.0</v>
      </c>
      <c r="H217" s="3">
        <v>1.0</v>
      </c>
      <c r="I217" s="3">
        <v>108.63</v>
      </c>
      <c r="J217" s="3">
        <v>140.76</v>
      </c>
      <c r="K217" s="3">
        <v>3.0</v>
      </c>
      <c r="O217" s="3">
        <v>2.0</v>
      </c>
      <c r="P217" s="3">
        <v>1.81</v>
      </c>
      <c r="Q217" s="3">
        <v>300.0</v>
      </c>
    </row>
    <row r="218">
      <c r="A218" s="3">
        <v>772.0</v>
      </c>
      <c r="B218" s="3" t="s">
        <v>2649</v>
      </c>
      <c r="C218" s="3" t="s">
        <v>2651</v>
      </c>
      <c r="E218" s="3" t="s">
        <v>485</v>
      </c>
      <c r="F218" s="3"/>
      <c r="G218" s="3">
        <v>0.0</v>
      </c>
      <c r="H218" s="3">
        <v>1.0</v>
      </c>
      <c r="I218" s="3">
        <v>600.0</v>
      </c>
      <c r="J218" s="3">
        <v>0.0</v>
      </c>
      <c r="K218" s="3">
        <v>3.0</v>
      </c>
      <c r="L218" s="41"/>
      <c r="M218" s="41"/>
      <c r="N218" s="41"/>
      <c r="O218" s="3">
        <v>2.0</v>
      </c>
      <c r="P218" s="3">
        <v>0.95</v>
      </c>
      <c r="Q218" s="3">
        <v>32.0</v>
      </c>
    </row>
    <row r="219">
      <c r="A219" s="3">
        <v>811.0</v>
      </c>
      <c r="B219" s="3" t="s">
        <v>2501</v>
      </c>
      <c r="C219" s="3" t="s">
        <v>2600</v>
      </c>
      <c r="E219" s="3" t="s">
        <v>614</v>
      </c>
      <c r="F219" s="3"/>
      <c r="G219" s="3">
        <v>0.0</v>
      </c>
      <c r="H219" s="3">
        <v>1.0</v>
      </c>
      <c r="I219" s="3">
        <v>231.78</v>
      </c>
      <c r="J219" s="3">
        <v>27.41</v>
      </c>
      <c r="K219" s="3">
        <v>3.0</v>
      </c>
      <c r="O219" s="3">
        <v>2.0</v>
      </c>
      <c r="P219" s="3">
        <v>2.27</v>
      </c>
      <c r="Q219" s="3">
        <v>26.0</v>
      </c>
    </row>
    <row r="220">
      <c r="A220" s="3">
        <v>841.0</v>
      </c>
      <c r="B220" s="3" t="s">
        <v>2344</v>
      </c>
      <c r="C220" s="3" t="s">
        <v>2345</v>
      </c>
      <c r="E220" s="3" t="s">
        <v>614</v>
      </c>
      <c r="F220" s="3"/>
      <c r="G220" s="3">
        <v>0.0</v>
      </c>
      <c r="H220" s="3">
        <v>1.0</v>
      </c>
      <c r="I220" s="3">
        <v>282.09</v>
      </c>
      <c r="J220" s="3">
        <v>28.25</v>
      </c>
      <c r="K220" s="3">
        <v>3.0</v>
      </c>
      <c r="L220" s="3">
        <v>300.0</v>
      </c>
      <c r="M220" s="3">
        <v>20.0</v>
      </c>
      <c r="N220" s="3" t="s">
        <v>1705</v>
      </c>
      <c r="O220" s="3">
        <v>2.0</v>
      </c>
      <c r="P220" s="3">
        <v>1.0</v>
      </c>
      <c r="Q220" s="3">
        <v>26.0</v>
      </c>
    </row>
    <row r="221">
      <c r="A221" s="3">
        <v>1077.0</v>
      </c>
      <c r="B221" s="3" t="s">
        <v>1996</v>
      </c>
      <c r="C221" s="3" t="s">
        <v>1997</v>
      </c>
      <c r="E221" s="3" t="s">
        <v>614</v>
      </c>
      <c r="F221" s="3"/>
      <c r="G221" s="3">
        <v>0.0</v>
      </c>
      <c r="H221" s="3">
        <v>1.0</v>
      </c>
      <c r="I221" s="3">
        <v>350.77</v>
      </c>
      <c r="J221" s="3">
        <v>34.57</v>
      </c>
      <c r="K221" s="3">
        <v>3.0</v>
      </c>
      <c r="O221" s="3">
        <v>2.0</v>
      </c>
      <c r="P221" s="3">
        <v>0.59</v>
      </c>
      <c r="Q221" s="3">
        <v>26.0</v>
      </c>
    </row>
    <row r="222">
      <c r="A222" s="3">
        <v>738.0</v>
      </c>
      <c r="B222" s="3" t="s">
        <v>2677</v>
      </c>
      <c r="C222" s="3" t="s">
        <v>2678</v>
      </c>
      <c r="E222" s="3" t="s">
        <v>135</v>
      </c>
      <c r="F222" s="3">
        <v>108.0</v>
      </c>
      <c r="G222" s="3">
        <v>1.0</v>
      </c>
      <c r="H222" s="3">
        <v>1.0</v>
      </c>
      <c r="I222" s="3">
        <v>180.0</v>
      </c>
      <c r="J222" s="3">
        <v>50.34</v>
      </c>
      <c r="K222" s="3">
        <v>3.0</v>
      </c>
      <c r="O222" s="3">
        <v>3.0</v>
      </c>
      <c r="P222" s="3">
        <v>2.33</v>
      </c>
      <c r="Q222" s="3" t="s">
        <v>135</v>
      </c>
    </row>
    <row r="223">
      <c r="A223" s="3">
        <v>757.0</v>
      </c>
      <c r="B223" s="3" t="s">
        <v>2672</v>
      </c>
      <c r="C223" s="3" t="s">
        <v>2673</v>
      </c>
      <c r="E223" s="3" t="s">
        <v>135</v>
      </c>
      <c r="F223" s="3">
        <v>113.0</v>
      </c>
      <c r="G223" s="3">
        <v>1.0</v>
      </c>
      <c r="H223" s="3">
        <v>1.0</v>
      </c>
      <c r="I223" s="3">
        <v>212.73</v>
      </c>
      <c r="J223" s="3">
        <v>10.46</v>
      </c>
      <c r="K223" s="3">
        <v>3.0</v>
      </c>
      <c r="O223" s="3">
        <v>3.0</v>
      </c>
      <c r="P223" s="3">
        <v>3.35</v>
      </c>
      <c r="Q223" s="3" t="s">
        <v>135</v>
      </c>
    </row>
    <row r="224">
      <c r="A224" s="3">
        <v>119.0</v>
      </c>
      <c r="B224" s="3" t="s">
        <v>2709</v>
      </c>
      <c r="C224" s="3" t="s">
        <v>1003</v>
      </c>
      <c r="E224" s="3" t="s">
        <v>419</v>
      </c>
      <c r="F224" s="3"/>
      <c r="G224" s="3">
        <v>0.0</v>
      </c>
      <c r="H224" s="3">
        <v>0.0</v>
      </c>
      <c r="I224" s="3">
        <v>0.0</v>
      </c>
      <c r="J224" s="3">
        <v>0.0</v>
      </c>
      <c r="K224" s="3">
        <v>3.0</v>
      </c>
      <c r="O224" s="3">
        <v>2.0</v>
      </c>
      <c r="P224" s="3">
        <v>1.19</v>
      </c>
      <c r="Q224" s="3" t="s">
        <v>135</v>
      </c>
    </row>
    <row r="225">
      <c r="A225" s="3">
        <v>31.0</v>
      </c>
      <c r="B225" s="3" t="s">
        <v>1819</v>
      </c>
      <c r="C225" s="3" t="s">
        <v>246</v>
      </c>
      <c r="E225" s="3" t="s">
        <v>1306</v>
      </c>
      <c r="F225" s="3"/>
      <c r="G225" s="3">
        <v>1.0</v>
      </c>
      <c r="H225" s="3">
        <v>1.0</v>
      </c>
      <c r="I225" s="3">
        <v>600.0</v>
      </c>
      <c r="J225" s="3">
        <v>0.0</v>
      </c>
      <c r="K225" s="3">
        <v>3.0</v>
      </c>
      <c r="O225" s="3">
        <v>2.0</v>
      </c>
      <c r="P225" s="3">
        <v>0.78</v>
      </c>
      <c r="Q225" s="3" t="s">
        <v>135</v>
      </c>
    </row>
    <row r="226">
      <c r="A226" s="3">
        <v>53.0</v>
      </c>
      <c r="B226" s="3" t="s">
        <v>2356</v>
      </c>
      <c r="C226" s="3" t="s">
        <v>272</v>
      </c>
      <c r="E226" s="3" t="s">
        <v>1306</v>
      </c>
      <c r="F226" s="3"/>
      <c r="G226" s="3">
        <v>1.0</v>
      </c>
      <c r="H226" s="3">
        <v>1.0</v>
      </c>
      <c r="I226" s="3">
        <v>600.0</v>
      </c>
      <c r="J226" s="3">
        <v>0.0</v>
      </c>
      <c r="K226" s="3">
        <v>3.0</v>
      </c>
      <c r="O226" s="3">
        <v>2.0</v>
      </c>
      <c r="P226" s="3">
        <v>1.69</v>
      </c>
      <c r="Q226" s="3" t="s">
        <v>135</v>
      </c>
    </row>
    <row r="227">
      <c r="A227" s="3">
        <v>337.0</v>
      </c>
      <c r="B227" s="3" t="s">
        <v>1771</v>
      </c>
      <c r="C227" s="3" t="s">
        <v>1649</v>
      </c>
      <c r="E227" s="3" t="s">
        <v>1306</v>
      </c>
      <c r="F227" s="3"/>
      <c r="G227" s="3">
        <v>1.0</v>
      </c>
      <c r="H227" s="3">
        <v>1.0</v>
      </c>
      <c r="I227" s="3">
        <v>600.0</v>
      </c>
      <c r="J227" s="52">
        <v>0.0</v>
      </c>
      <c r="K227" s="3">
        <v>3.0</v>
      </c>
      <c r="O227" s="3">
        <v>2.0</v>
      </c>
      <c r="P227" s="3">
        <v>1.61</v>
      </c>
      <c r="Q227" s="3" t="s">
        <v>135</v>
      </c>
    </row>
    <row r="228">
      <c r="A228" s="3">
        <v>2.0</v>
      </c>
      <c r="B228" s="3" t="s">
        <v>128</v>
      </c>
      <c r="C228" s="3" t="s">
        <v>129</v>
      </c>
      <c r="E228" s="3" t="s">
        <v>310</v>
      </c>
      <c r="F228" s="3"/>
      <c r="G228" s="3">
        <v>1.0</v>
      </c>
      <c r="H228" s="3">
        <v>1.0</v>
      </c>
      <c r="I228" s="3">
        <v>180.0</v>
      </c>
      <c r="J228" s="3">
        <v>37.81</v>
      </c>
      <c r="K228" s="3">
        <v>7.0</v>
      </c>
      <c r="L228" s="41"/>
      <c r="M228" s="41"/>
      <c r="N228" s="41"/>
      <c r="O228" s="3">
        <v>6.7</v>
      </c>
      <c r="P228" s="3">
        <v>8.02</v>
      </c>
      <c r="Q228" s="3" t="s">
        <v>518</v>
      </c>
    </row>
    <row r="229">
      <c r="A229" s="3">
        <v>14.0</v>
      </c>
      <c r="B229" s="3" t="s">
        <v>384</v>
      </c>
      <c r="C229" s="3" t="s">
        <v>227</v>
      </c>
      <c r="E229" s="3" t="s">
        <v>310</v>
      </c>
      <c r="F229" s="3"/>
      <c r="G229" s="3">
        <v>1.0</v>
      </c>
      <c r="H229" s="3">
        <v>1.0</v>
      </c>
      <c r="I229" s="3">
        <v>326.74</v>
      </c>
      <c r="J229" s="3">
        <v>49.18</v>
      </c>
      <c r="K229" s="3">
        <v>7.0</v>
      </c>
      <c r="O229" s="3">
        <v>6.7</v>
      </c>
      <c r="P229" s="3">
        <v>8.62</v>
      </c>
      <c r="Q229" s="3" t="s">
        <v>518</v>
      </c>
    </row>
    <row r="230">
      <c r="A230" s="3">
        <v>45.0</v>
      </c>
      <c r="B230" s="3" t="s">
        <v>439</v>
      </c>
      <c r="C230" s="3" t="s">
        <v>262</v>
      </c>
      <c r="E230" s="3" t="s">
        <v>310</v>
      </c>
      <c r="F230" s="3"/>
      <c r="G230" s="3">
        <v>1.0</v>
      </c>
      <c r="H230" s="3">
        <v>1.0</v>
      </c>
      <c r="I230" s="3">
        <v>363.61</v>
      </c>
      <c r="J230" s="3">
        <v>36.35</v>
      </c>
      <c r="K230" s="3">
        <v>7.0</v>
      </c>
      <c r="O230" s="3">
        <v>6.7</v>
      </c>
      <c r="P230" s="3">
        <v>9.6</v>
      </c>
      <c r="Q230" s="3" t="s">
        <v>518</v>
      </c>
    </row>
    <row r="231">
      <c r="A231" s="3">
        <v>51.0</v>
      </c>
      <c r="B231" s="3" t="s">
        <v>457</v>
      </c>
      <c r="C231" s="3" t="s">
        <v>269</v>
      </c>
      <c r="E231" s="3" t="s">
        <v>310</v>
      </c>
      <c r="F231" s="3"/>
      <c r="G231" s="3">
        <v>1.0</v>
      </c>
      <c r="H231" s="3">
        <v>1.0</v>
      </c>
      <c r="I231" s="3">
        <v>302.34</v>
      </c>
      <c r="J231" s="3">
        <v>74.29</v>
      </c>
      <c r="K231" s="3">
        <v>7.0</v>
      </c>
      <c r="O231" s="3">
        <v>6.7</v>
      </c>
      <c r="P231" s="3">
        <v>9.18</v>
      </c>
      <c r="Q231" s="3" t="s">
        <v>518</v>
      </c>
    </row>
    <row r="232">
      <c r="A232" s="3">
        <v>85.0</v>
      </c>
      <c r="B232" s="3" t="s">
        <v>731</v>
      </c>
      <c r="C232" s="3" t="s">
        <v>317</v>
      </c>
      <c r="E232" s="3" t="s">
        <v>310</v>
      </c>
      <c r="F232" s="3"/>
      <c r="G232" s="3">
        <v>1.0</v>
      </c>
      <c r="H232" s="3">
        <v>1.0</v>
      </c>
      <c r="I232" s="3">
        <v>358.76</v>
      </c>
      <c r="J232" s="3">
        <v>143.04</v>
      </c>
      <c r="K232" s="3">
        <v>7.0</v>
      </c>
      <c r="O232" s="3">
        <v>6.7</v>
      </c>
      <c r="P232" s="3">
        <v>10.81</v>
      </c>
      <c r="Q232" s="3" t="s">
        <v>518</v>
      </c>
    </row>
    <row r="233">
      <c r="A233" s="3">
        <v>124.0</v>
      </c>
      <c r="B233" s="3" t="s">
        <v>837</v>
      </c>
      <c r="C233" s="3" t="s">
        <v>839</v>
      </c>
      <c r="E233" s="3" t="s">
        <v>310</v>
      </c>
      <c r="F233" s="3"/>
      <c r="G233" s="3">
        <v>1.0</v>
      </c>
      <c r="H233" s="3">
        <v>1.0</v>
      </c>
      <c r="I233" s="3">
        <v>522.61</v>
      </c>
      <c r="J233" s="3">
        <v>36.52</v>
      </c>
      <c r="K233" s="3">
        <v>7.0</v>
      </c>
      <c r="O233" s="3">
        <v>6.7</v>
      </c>
      <c r="P233" s="3">
        <v>30.56</v>
      </c>
      <c r="Q233" s="3" t="s">
        <v>518</v>
      </c>
    </row>
    <row r="234">
      <c r="A234" s="3">
        <v>126.0</v>
      </c>
      <c r="B234" s="3" t="s">
        <v>856</v>
      </c>
      <c r="C234" s="3" t="s">
        <v>857</v>
      </c>
      <c r="E234" s="3" t="s">
        <v>310</v>
      </c>
      <c r="F234" s="3"/>
      <c r="G234" s="3">
        <v>1.0</v>
      </c>
      <c r="H234" s="3">
        <v>1.0</v>
      </c>
      <c r="I234" s="3">
        <v>251.0</v>
      </c>
      <c r="J234" s="52">
        <v>40.09</v>
      </c>
      <c r="K234" s="3">
        <v>7.0</v>
      </c>
      <c r="O234" s="3">
        <v>6.7</v>
      </c>
      <c r="P234" s="3">
        <v>7.86</v>
      </c>
      <c r="Q234" s="3" t="s">
        <v>518</v>
      </c>
    </row>
    <row r="235">
      <c r="A235" s="3">
        <v>135.0</v>
      </c>
      <c r="B235" s="3" t="s">
        <v>871</v>
      </c>
      <c r="C235" s="3" t="s">
        <v>873</v>
      </c>
      <c r="E235" s="3" t="s">
        <v>310</v>
      </c>
      <c r="F235" s="3"/>
      <c r="G235" s="3">
        <v>1.0</v>
      </c>
      <c r="H235" s="3">
        <v>1.0</v>
      </c>
      <c r="I235" s="3">
        <v>341.5</v>
      </c>
      <c r="J235" s="52">
        <v>30.4</v>
      </c>
      <c r="K235" s="3">
        <v>7.0</v>
      </c>
      <c r="L235" s="41"/>
      <c r="M235" s="41"/>
      <c r="N235" s="41"/>
      <c r="O235" s="3">
        <v>6.7</v>
      </c>
      <c r="P235" s="3">
        <v>8.22</v>
      </c>
      <c r="Q235" s="3" t="s">
        <v>518</v>
      </c>
    </row>
    <row r="236">
      <c r="A236" s="3">
        <v>138.0</v>
      </c>
      <c r="B236" s="3" t="s">
        <v>884</v>
      </c>
      <c r="C236" s="3" t="s">
        <v>885</v>
      </c>
      <c r="E236" s="3" t="s">
        <v>310</v>
      </c>
      <c r="F236" s="3"/>
      <c r="G236" s="3">
        <v>1.0</v>
      </c>
      <c r="H236" s="3">
        <v>1.0</v>
      </c>
      <c r="I236" s="3">
        <v>180.0</v>
      </c>
      <c r="J236" s="3">
        <v>48.89</v>
      </c>
      <c r="K236" s="3">
        <v>7.0</v>
      </c>
      <c r="L236" s="41"/>
      <c r="M236" s="41"/>
      <c r="N236" s="41"/>
      <c r="O236" s="3">
        <v>6.7</v>
      </c>
      <c r="P236" s="3">
        <v>8.39</v>
      </c>
      <c r="Q236" s="3" t="s">
        <v>518</v>
      </c>
    </row>
    <row r="237">
      <c r="A237" s="3">
        <v>164.0</v>
      </c>
      <c r="B237" s="3" t="s">
        <v>903</v>
      </c>
      <c r="C237" s="3" t="s">
        <v>904</v>
      </c>
      <c r="E237" s="3" t="s">
        <v>310</v>
      </c>
      <c r="F237" s="3"/>
      <c r="G237" s="3">
        <v>1.0</v>
      </c>
      <c r="H237" s="3">
        <v>1.0</v>
      </c>
      <c r="I237" s="3">
        <v>186.42</v>
      </c>
      <c r="J237" s="3">
        <v>22.61</v>
      </c>
      <c r="K237" s="3">
        <v>7.0</v>
      </c>
      <c r="O237" s="3">
        <v>6.7</v>
      </c>
      <c r="P237" s="3">
        <v>3.82</v>
      </c>
      <c r="Q237" s="3" t="s">
        <v>518</v>
      </c>
    </row>
    <row r="238">
      <c r="A238" s="3">
        <v>167.0</v>
      </c>
      <c r="B238" s="3" t="s">
        <v>933</v>
      </c>
      <c r="C238" s="3" t="s">
        <v>934</v>
      </c>
      <c r="E238" s="3" t="s">
        <v>310</v>
      </c>
      <c r="F238" s="3"/>
      <c r="G238" s="3">
        <v>1.0</v>
      </c>
      <c r="H238" s="3">
        <v>1.0</v>
      </c>
      <c r="I238" s="3">
        <v>324.96</v>
      </c>
      <c r="J238" s="3">
        <v>68.74</v>
      </c>
      <c r="K238" s="3">
        <v>7.0</v>
      </c>
      <c r="O238" s="3">
        <v>6.7</v>
      </c>
      <c r="P238" s="3">
        <v>9.18</v>
      </c>
      <c r="Q238" s="3" t="s">
        <v>518</v>
      </c>
    </row>
    <row r="239">
      <c r="A239" s="3">
        <v>185.0</v>
      </c>
      <c r="B239" s="3" t="s">
        <v>990</v>
      </c>
      <c r="C239" s="3" t="s">
        <v>992</v>
      </c>
      <c r="E239" s="3" t="s">
        <v>310</v>
      </c>
      <c r="F239" s="3"/>
      <c r="G239" s="3">
        <v>1.0</v>
      </c>
      <c r="H239" s="3">
        <v>1.0</v>
      </c>
      <c r="I239" s="3">
        <v>193.22</v>
      </c>
      <c r="J239" s="3">
        <v>29.84</v>
      </c>
      <c r="K239" s="3">
        <v>7.0</v>
      </c>
      <c r="L239" s="41"/>
      <c r="M239" s="41"/>
      <c r="N239" s="41"/>
      <c r="O239" s="3">
        <v>6.7</v>
      </c>
      <c r="P239" s="3">
        <v>4.82</v>
      </c>
      <c r="Q239" s="3" t="s">
        <v>518</v>
      </c>
    </row>
    <row r="240">
      <c r="A240" s="3">
        <v>189.0</v>
      </c>
      <c r="B240" s="3" t="s">
        <v>1000</v>
      </c>
      <c r="C240" s="3" t="s">
        <v>1001</v>
      </c>
      <c r="E240" s="3" t="s">
        <v>310</v>
      </c>
      <c r="F240" s="3"/>
      <c r="G240" s="3">
        <v>1.0</v>
      </c>
      <c r="H240" s="3">
        <v>1.0</v>
      </c>
      <c r="I240" s="3">
        <v>151.16</v>
      </c>
      <c r="J240" s="3">
        <v>16.37</v>
      </c>
      <c r="K240" s="3">
        <v>7.0</v>
      </c>
      <c r="L240" s="3">
        <v>328.0</v>
      </c>
      <c r="M240" s="3">
        <v>16.0</v>
      </c>
      <c r="N240" s="3" t="s">
        <v>3139</v>
      </c>
      <c r="O240" s="3">
        <v>6.7</v>
      </c>
      <c r="P240" s="3">
        <v>2.01</v>
      </c>
      <c r="Q240" s="3" t="s">
        <v>518</v>
      </c>
    </row>
    <row r="241">
      <c r="A241" s="3">
        <v>190.0</v>
      </c>
      <c r="B241" s="3" t="s">
        <v>466</v>
      </c>
      <c r="C241" s="3" t="s">
        <v>468</v>
      </c>
      <c r="E241" s="3" t="s">
        <v>310</v>
      </c>
      <c r="F241" s="3"/>
      <c r="G241" s="3">
        <v>1.0</v>
      </c>
      <c r="H241" s="3">
        <v>1.0</v>
      </c>
      <c r="I241" s="3">
        <v>207.44</v>
      </c>
      <c r="J241" s="3">
        <v>44.88</v>
      </c>
      <c r="K241" s="3">
        <v>7.0</v>
      </c>
      <c r="L241" s="41"/>
      <c r="M241" s="41"/>
      <c r="N241" s="41"/>
      <c r="O241" s="3">
        <v>6.7</v>
      </c>
      <c r="P241" s="3">
        <v>5.89</v>
      </c>
      <c r="Q241" s="3" t="s">
        <v>518</v>
      </c>
    </row>
    <row r="242">
      <c r="A242" s="3">
        <v>194.0</v>
      </c>
      <c r="B242" s="3" t="s">
        <v>1049</v>
      </c>
      <c r="C242" s="3" t="s">
        <v>1052</v>
      </c>
      <c r="E242" s="3" t="s">
        <v>310</v>
      </c>
      <c r="F242" s="3"/>
      <c r="G242" s="3">
        <v>1.0</v>
      </c>
      <c r="H242" s="3">
        <v>1.0</v>
      </c>
      <c r="I242" s="3">
        <v>451.91</v>
      </c>
      <c r="J242" s="3">
        <v>67.18</v>
      </c>
      <c r="K242" s="3">
        <v>7.0</v>
      </c>
      <c r="O242" s="3">
        <v>6.7</v>
      </c>
      <c r="P242" s="3">
        <v>8.04</v>
      </c>
      <c r="Q242" s="3" t="s">
        <v>518</v>
      </c>
    </row>
    <row r="243">
      <c r="A243" s="3">
        <v>207.0</v>
      </c>
      <c r="B243" s="3" t="s">
        <v>1374</v>
      </c>
      <c r="C243" s="3" t="s">
        <v>1242</v>
      </c>
      <c r="E243" s="3" t="s">
        <v>310</v>
      </c>
      <c r="F243" s="3"/>
      <c r="G243" s="3">
        <v>1.0</v>
      </c>
      <c r="H243" s="3">
        <v>1.0</v>
      </c>
      <c r="I243" s="3">
        <v>453.59</v>
      </c>
      <c r="J243" s="3">
        <v>60.07</v>
      </c>
      <c r="K243" s="3">
        <v>7.0</v>
      </c>
      <c r="O243" s="3">
        <v>6.7</v>
      </c>
      <c r="P243" s="3">
        <v>7.59</v>
      </c>
      <c r="Q243" s="3" t="s">
        <v>518</v>
      </c>
    </row>
    <row r="244">
      <c r="A244" s="3">
        <v>213.0</v>
      </c>
      <c r="B244" s="3" t="s">
        <v>488</v>
      </c>
      <c r="C244" s="3" t="s">
        <v>490</v>
      </c>
      <c r="E244" s="3" t="s">
        <v>310</v>
      </c>
      <c r="F244" s="3"/>
      <c r="G244" s="3">
        <v>1.0</v>
      </c>
      <c r="H244" s="3">
        <v>1.0</v>
      </c>
      <c r="I244" s="3">
        <v>579.8</v>
      </c>
      <c r="J244" s="3">
        <v>129.78</v>
      </c>
      <c r="K244" s="3">
        <v>7.0</v>
      </c>
      <c r="O244" s="3">
        <v>6.7</v>
      </c>
      <c r="P244" s="3">
        <v>5.26</v>
      </c>
      <c r="Q244" s="3" t="s">
        <v>518</v>
      </c>
    </row>
    <row r="245">
      <c r="A245" s="3">
        <v>268.0</v>
      </c>
      <c r="B245" s="3" t="s">
        <v>1715</v>
      </c>
      <c r="C245" s="3" t="s">
        <v>1443</v>
      </c>
      <c r="E245" s="3" t="s">
        <v>310</v>
      </c>
      <c r="F245" s="3"/>
      <c r="G245" s="3">
        <v>1.0</v>
      </c>
      <c r="H245" s="3">
        <v>1.0</v>
      </c>
      <c r="I245" s="3">
        <v>600.0</v>
      </c>
      <c r="J245" s="3">
        <v>0.0</v>
      </c>
      <c r="K245" s="3">
        <v>7.0</v>
      </c>
      <c r="L245" s="41"/>
      <c r="M245" s="41"/>
      <c r="N245" s="41"/>
      <c r="O245" s="3">
        <v>6.7</v>
      </c>
      <c r="P245" s="3">
        <v>4.0</v>
      </c>
      <c r="Q245" s="3" t="s">
        <v>518</v>
      </c>
    </row>
    <row r="246">
      <c r="A246" s="3">
        <v>318.0</v>
      </c>
      <c r="B246" s="3" t="s">
        <v>1737</v>
      </c>
      <c r="C246" s="3" t="s">
        <v>1494</v>
      </c>
      <c r="E246" s="3" t="s">
        <v>310</v>
      </c>
      <c r="F246" s="3"/>
      <c r="G246" s="3">
        <v>1.0</v>
      </c>
      <c r="H246" s="3">
        <v>1.0</v>
      </c>
      <c r="I246" s="3">
        <v>234.67</v>
      </c>
      <c r="J246" s="3">
        <v>61.51</v>
      </c>
      <c r="K246" s="3">
        <v>7.0</v>
      </c>
      <c r="L246" s="41"/>
      <c r="M246" s="41"/>
      <c r="N246" s="41"/>
      <c r="O246" s="3">
        <v>6.7</v>
      </c>
      <c r="P246" s="3">
        <v>12.16</v>
      </c>
      <c r="Q246" s="3" t="s">
        <v>518</v>
      </c>
    </row>
    <row r="247">
      <c r="A247" s="3">
        <v>334.0</v>
      </c>
      <c r="B247" s="3" t="s">
        <v>1739</v>
      </c>
      <c r="C247" s="3" t="s">
        <v>1645</v>
      </c>
      <c r="E247" s="3" t="s">
        <v>310</v>
      </c>
      <c r="F247" s="3"/>
      <c r="G247" s="3">
        <v>1.0</v>
      </c>
      <c r="H247" s="3">
        <v>1.0</v>
      </c>
      <c r="I247" s="3">
        <v>470.43</v>
      </c>
      <c r="J247" s="3">
        <v>70.89</v>
      </c>
      <c r="K247" s="3">
        <v>7.0</v>
      </c>
      <c r="O247" s="3">
        <v>6.7</v>
      </c>
      <c r="P247" s="3">
        <v>5.31</v>
      </c>
      <c r="Q247" s="3" t="s">
        <v>518</v>
      </c>
    </row>
    <row r="248">
      <c r="A248" s="3">
        <v>342.0</v>
      </c>
      <c r="B248" s="3" t="s">
        <v>1747</v>
      </c>
      <c r="C248" s="3" t="s">
        <v>1749</v>
      </c>
      <c r="E248" s="3" t="s">
        <v>310</v>
      </c>
      <c r="F248" s="3"/>
      <c r="G248" s="3">
        <v>0.0</v>
      </c>
      <c r="H248" s="3">
        <v>0.0</v>
      </c>
      <c r="I248" s="3">
        <v>237.17</v>
      </c>
      <c r="J248" s="3">
        <v>103.64</v>
      </c>
      <c r="K248" s="3">
        <v>7.0</v>
      </c>
      <c r="O248" s="3">
        <v>6.7</v>
      </c>
      <c r="P248" s="3">
        <v>3.57</v>
      </c>
      <c r="Q248" s="3" t="s">
        <v>518</v>
      </c>
    </row>
    <row r="249">
      <c r="A249" s="3">
        <v>419.0</v>
      </c>
      <c r="B249" s="3" t="s">
        <v>1773</v>
      </c>
      <c r="C249" s="3" t="s">
        <v>1774</v>
      </c>
      <c r="E249" s="3" t="s">
        <v>310</v>
      </c>
      <c r="F249" s="3"/>
      <c r="G249" s="3">
        <v>1.0</v>
      </c>
      <c r="H249" s="3">
        <v>1.0</v>
      </c>
      <c r="I249" s="3">
        <v>127.92</v>
      </c>
      <c r="J249" s="3">
        <v>27.95</v>
      </c>
      <c r="K249" s="3">
        <v>7.0</v>
      </c>
      <c r="O249" s="3">
        <v>6.7</v>
      </c>
      <c r="P249" s="3">
        <v>4.8</v>
      </c>
      <c r="Q249" s="3" t="s">
        <v>518</v>
      </c>
    </row>
    <row r="250">
      <c r="A250" s="3">
        <v>457.0</v>
      </c>
      <c r="B250" s="3" t="s">
        <v>1839</v>
      </c>
      <c r="C250" s="3" t="s">
        <v>1841</v>
      </c>
      <c r="E250" s="3" t="s">
        <v>310</v>
      </c>
      <c r="F250" s="3"/>
      <c r="G250" s="3">
        <v>1.0</v>
      </c>
      <c r="H250" s="3">
        <v>1.0</v>
      </c>
      <c r="I250" s="3">
        <v>100.51</v>
      </c>
      <c r="J250" s="3">
        <v>111.95</v>
      </c>
      <c r="K250" s="3">
        <v>7.0</v>
      </c>
      <c r="O250" s="3">
        <v>6.7</v>
      </c>
      <c r="P250" s="3">
        <v>8.67</v>
      </c>
      <c r="Q250" s="3" t="s">
        <v>518</v>
      </c>
    </row>
    <row r="251">
      <c r="A251" s="3">
        <v>496.0</v>
      </c>
      <c r="B251" s="3" t="s">
        <v>2167</v>
      </c>
      <c r="C251" s="3" t="s">
        <v>2168</v>
      </c>
      <c r="E251" s="3" t="s">
        <v>310</v>
      </c>
      <c r="F251" s="3"/>
      <c r="G251" s="3">
        <v>1.0</v>
      </c>
      <c r="H251" s="3">
        <v>1.0</v>
      </c>
      <c r="I251" s="3">
        <v>521.1</v>
      </c>
      <c r="J251" s="3">
        <v>62.11</v>
      </c>
      <c r="K251" s="3">
        <v>7.0</v>
      </c>
      <c r="O251" s="3">
        <v>6.7</v>
      </c>
      <c r="P251" s="3">
        <v>5.64</v>
      </c>
      <c r="Q251" s="3" t="s">
        <v>518</v>
      </c>
    </row>
    <row r="252">
      <c r="A252" s="3">
        <v>531.0</v>
      </c>
      <c r="B252" s="3" t="s">
        <v>2270</v>
      </c>
      <c r="C252" s="3" t="s">
        <v>2271</v>
      </c>
      <c r="E252" s="3" t="s">
        <v>310</v>
      </c>
      <c r="F252" s="3"/>
      <c r="G252" s="3">
        <v>1.0</v>
      </c>
      <c r="H252" s="3">
        <v>1.0</v>
      </c>
      <c r="I252" s="3">
        <v>47.07</v>
      </c>
      <c r="J252" s="3">
        <v>790.64</v>
      </c>
      <c r="K252" s="3">
        <v>7.0</v>
      </c>
      <c r="L252" s="41"/>
      <c r="M252" s="41"/>
      <c r="N252" s="41"/>
      <c r="O252" s="3">
        <v>6.7</v>
      </c>
      <c r="P252" s="3">
        <v>3.31</v>
      </c>
      <c r="Q252" s="3" t="s">
        <v>518</v>
      </c>
    </row>
    <row r="253">
      <c r="A253" s="3">
        <v>538.0</v>
      </c>
      <c r="B253" s="3" t="s">
        <v>2278</v>
      </c>
      <c r="C253" s="3" t="s">
        <v>2279</v>
      </c>
      <c r="E253" s="3" t="s">
        <v>310</v>
      </c>
      <c r="F253" s="3"/>
      <c r="G253" s="3">
        <v>1.0</v>
      </c>
      <c r="H253" s="3">
        <v>1.0</v>
      </c>
      <c r="I253" s="3">
        <v>180.0</v>
      </c>
      <c r="J253" s="3">
        <v>67.05</v>
      </c>
      <c r="K253" s="3">
        <v>7.0</v>
      </c>
      <c r="O253" s="3">
        <v>6.7</v>
      </c>
      <c r="P253" s="3">
        <v>7.77</v>
      </c>
      <c r="Q253" s="3" t="s">
        <v>518</v>
      </c>
    </row>
    <row r="254">
      <c r="A254" s="3">
        <v>594.0</v>
      </c>
      <c r="B254" s="3" t="s">
        <v>2394</v>
      </c>
      <c r="C254" s="3" t="s">
        <v>2398</v>
      </c>
      <c r="E254" s="3" t="s">
        <v>310</v>
      </c>
      <c r="F254" s="3"/>
      <c r="G254" s="3">
        <v>1.0</v>
      </c>
      <c r="H254" s="3">
        <v>1.0</v>
      </c>
      <c r="I254" s="3">
        <v>339.99</v>
      </c>
      <c r="J254" s="3">
        <v>36.86</v>
      </c>
      <c r="K254" s="3">
        <v>7.0</v>
      </c>
      <c r="O254" s="3">
        <v>6.7</v>
      </c>
      <c r="P254" s="3">
        <v>4.36</v>
      </c>
      <c r="Q254" s="3" t="s">
        <v>518</v>
      </c>
    </row>
    <row r="255">
      <c r="A255" s="3">
        <v>622.0</v>
      </c>
      <c r="B255" s="3" t="s">
        <v>2438</v>
      </c>
      <c r="C255" s="3" t="s">
        <v>2439</v>
      </c>
      <c r="E255" s="3" t="s">
        <v>310</v>
      </c>
      <c r="F255" s="3"/>
      <c r="G255" s="3">
        <v>1.0</v>
      </c>
      <c r="H255" s="3">
        <v>1.0</v>
      </c>
      <c r="I255" s="3">
        <v>218.03</v>
      </c>
      <c r="J255" s="3">
        <v>43.53</v>
      </c>
      <c r="K255" s="3">
        <v>7.0</v>
      </c>
      <c r="L255" s="41"/>
      <c r="M255" s="41"/>
      <c r="N255" s="41"/>
      <c r="O255" s="3">
        <v>6.7</v>
      </c>
      <c r="P255" s="3">
        <v>3.86</v>
      </c>
      <c r="Q255" s="3" t="s">
        <v>518</v>
      </c>
    </row>
    <row r="256">
      <c r="A256" s="3">
        <v>663.0</v>
      </c>
      <c r="B256" s="3" t="s">
        <v>1464</v>
      </c>
      <c r="C256" s="3" t="s">
        <v>1465</v>
      </c>
      <c r="E256" s="3" t="s">
        <v>310</v>
      </c>
      <c r="F256" s="3"/>
      <c r="G256" s="3">
        <v>1.0</v>
      </c>
      <c r="H256" s="3">
        <v>1.0</v>
      </c>
      <c r="I256" s="3">
        <v>279.93</v>
      </c>
      <c r="J256" s="3">
        <v>50.16</v>
      </c>
      <c r="K256" s="3">
        <v>7.0</v>
      </c>
      <c r="O256" s="3">
        <v>6.7</v>
      </c>
      <c r="P256" s="3">
        <v>4.73</v>
      </c>
      <c r="Q256" s="3" t="s">
        <v>518</v>
      </c>
    </row>
    <row r="257">
      <c r="A257" s="3">
        <v>694.0</v>
      </c>
      <c r="B257" s="3" t="s">
        <v>1911</v>
      </c>
      <c r="C257" s="3" t="s">
        <v>1913</v>
      </c>
      <c r="E257" s="3" t="s">
        <v>310</v>
      </c>
      <c r="F257" s="3"/>
      <c r="G257" s="3">
        <v>1.0</v>
      </c>
      <c r="H257" s="3">
        <v>1.0</v>
      </c>
      <c r="I257" s="3">
        <v>253.6</v>
      </c>
      <c r="J257" s="3">
        <v>41.6</v>
      </c>
      <c r="K257" s="3">
        <v>7.0</v>
      </c>
      <c r="L257" s="41"/>
      <c r="M257" s="41"/>
      <c r="N257" s="41"/>
      <c r="O257" s="3">
        <v>6.7</v>
      </c>
      <c r="P257" s="3">
        <v>2.24</v>
      </c>
      <c r="Q257" s="3" t="s">
        <v>518</v>
      </c>
    </row>
    <row r="258">
      <c r="A258" s="3">
        <v>696.0</v>
      </c>
      <c r="B258" s="3" t="s">
        <v>2482</v>
      </c>
      <c r="C258" s="3" t="s">
        <v>2484</v>
      </c>
      <c r="E258" s="3" t="s">
        <v>310</v>
      </c>
      <c r="F258" s="3"/>
      <c r="G258" s="3">
        <v>1.0</v>
      </c>
      <c r="H258" s="3">
        <v>1.0</v>
      </c>
      <c r="I258" s="3">
        <v>44.38</v>
      </c>
      <c r="J258" s="3">
        <v>119.71</v>
      </c>
      <c r="K258" s="3">
        <v>7.0</v>
      </c>
      <c r="O258" s="3">
        <v>6.7</v>
      </c>
      <c r="P258" s="3">
        <v>1.7</v>
      </c>
      <c r="Q258" s="3" t="s">
        <v>518</v>
      </c>
    </row>
    <row r="259">
      <c r="A259" s="3">
        <v>704.0</v>
      </c>
      <c r="B259" s="3" t="s">
        <v>2547</v>
      </c>
      <c r="C259" s="3" t="s">
        <v>2548</v>
      </c>
      <c r="E259" s="3" t="s">
        <v>310</v>
      </c>
      <c r="F259" s="3"/>
      <c r="G259" s="3">
        <v>1.0</v>
      </c>
      <c r="H259" s="3">
        <v>1.0</v>
      </c>
      <c r="I259" s="3">
        <v>302.53</v>
      </c>
      <c r="J259" s="3">
        <v>43.11</v>
      </c>
      <c r="K259" s="3">
        <v>7.0</v>
      </c>
      <c r="O259" s="3">
        <v>6.7</v>
      </c>
      <c r="P259" s="3">
        <v>4.83</v>
      </c>
      <c r="Q259" s="3" t="s">
        <v>518</v>
      </c>
    </row>
    <row r="260">
      <c r="A260" s="3">
        <v>707.0</v>
      </c>
      <c r="B260" s="3" t="s">
        <v>2567</v>
      </c>
      <c r="C260" s="3" t="s">
        <v>2568</v>
      </c>
      <c r="E260" s="3" t="s">
        <v>310</v>
      </c>
      <c r="F260" s="3"/>
      <c r="G260" s="3">
        <v>1.0</v>
      </c>
      <c r="H260" s="3">
        <v>1.0</v>
      </c>
      <c r="I260" s="3">
        <v>154.12</v>
      </c>
      <c r="J260" s="3">
        <v>51.38</v>
      </c>
      <c r="K260" s="3">
        <v>7.0</v>
      </c>
      <c r="O260" s="3">
        <v>6.7</v>
      </c>
      <c r="P260" s="3">
        <v>3.23</v>
      </c>
      <c r="Q260" s="3" t="s">
        <v>518</v>
      </c>
    </row>
    <row r="261">
      <c r="A261" s="3">
        <v>736.0</v>
      </c>
      <c r="B261" s="3" t="s">
        <v>2608</v>
      </c>
      <c r="C261" s="3" t="s">
        <v>2631</v>
      </c>
      <c r="E261" s="3" t="s">
        <v>310</v>
      </c>
      <c r="F261" s="3"/>
      <c r="G261" s="3">
        <v>1.0</v>
      </c>
      <c r="H261" s="3">
        <v>1.0</v>
      </c>
      <c r="I261" s="3">
        <v>25.02</v>
      </c>
      <c r="J261" s="3">
        <v>96036.29</v>
      </c>
      <c r="K261" s="3">
        <v>7.0</v>
      </c>
      <c r="L261" s="41"/>
      <c r="M261" s="41"/>
      <c r="N261" s="41"/>
      <c r="O261" s="3">
        <v>6.7</v>
      </c>
      <c r="P261" s="3">
        <v>19.44</v>
      </c>
      <c r="Q261" s="3" t="s">
        <v>518</v>
      </c>
    </row>
    <row r="262">
      <c r="A262" s="3">
        <v>763.0</v>
      </c>
      <c r="B262" s="3" t="s">
        <v>1401</v>
      </c>
      <c r="C262" s="3" t="s">
        <v>1403</v>
      </c>
      <c r="E262" s="3" t="s">
        <v>310</v>
      </c>
      <c r="F262" s="3"/>
      <c r="G262" s="3">
        <v>1.0</v>
      </c>
      <c r="H262" s="3">
        <v>1.0</v>
      </c>
      <c r="I262" s="3">
        <v>600.0</v>
      </c>
      <c r="J262" s="3">
        <v>0.0</v>
      </c>
      <c r="K262" s="3">
        <v>7.0</v>
      </c>
      <c r="O262" s="3">
        <v>6.7</v>
      </c>
      <c r="P262" s="3">
        <v>45.84</v>
      </c>
      <c r="Q262" s="3" t="s">
        <v>518</v>
      </c>
    </row>
    <row r="263">
      <c r="A263" s="3">
        <v>771.0</v>
      </c>
      <c r="B263" s="3" t="s">
        <v>2653</v>
      </c>
      <c r="C263" s="3" t="s">
        <v>2654</v>
      </c>
      <c r="E263" s="3" t="s">
        <v>310</v>
      </c>
      <c r="F263" s="3"/>
      <c r="G263" s="3">
        <v>1.0</v>
      </c>
      <c r="H263" s="3">
        <v>1.0</v>
      </c>
      <c r="I263" s="3">
        <v>600.0</v>
      </c>
      <c r="J263" s="3">
        <v>0.0</v>
      </c>
      <c r="K263" s="3">
        <v>7.0</v>
      </c>
      <c r="O263" s="3">
        <v>6.7</v>
      </c>
      <c r="P263" s="3">
        <v>14.12</v>
      </c>
      <c r="Q263" s="3" t="s">
        <v>518</v>
      </c>
    </row>
    <row r="264">
      <c r="A264" s="3">
        <v>1002.0</v>
      </c>
      <c r="B264" s="3" t="s">
        <v>2174</v>
      </c>
      <c r="C264" s="3" t="s">
        <v>2175</v>
      </c>
      <c r="E264" s="3" t="s">
        <v>310</v>
      </c>
      <c r="F264" s="3"/>
      <c r="G264" s="3">
        <v>1.0</v>
      </c>
      <c r="H264" s="3">
        <v>1.0</v>
      </c>
      <c r="I264" s="3">
        <v>600.0</v>
      </c>
      <c r="J264" s="3">
        <v>0.0</v>
      </c>
      <c r="K264" s="3">
        <v>7.0</v>
      </c>
      <c r="O264" s="3">
        <v>6.7</v>
      </c>
      <c r="P264" s="3">
        <v>10.14</v>
      </c>
      <c r="Q264" s="3" t="s">
        <v>518</v>
      </c>
    </row>
    <row r="265">
      <c r="A265" s="3">
        <v>1015.0</v>
      </c>
      <c r="B265" s="3" t="s">
        <v>2169</v>
      </c>
      <c r="C265" s="3" t="s">
        <v>2170</v>
      </c>
      <c r="E265" s="3" t="s">
        <v>310</v>
      </c>
      <c r="F265" s="3"/>
      <c r="G265" s="3">
        <v>1.0</v>
      </c>
      <c r="H265" s="3">
        <v>1.0</v>
      </c>
      <c r="I265" s="3">
        <v>231.1</v>
      </c>
      <c r="J265" s="3">
        <v>52.76</v>
      </c>
      <c r="K265" s="3">
        <v>7.0</v>
      </c>
      <c r="O265" s="3">
        <v>6.7</v>
      </c>
      <c r="P265" s="3">
        <v>7.71</v>
      </c>
      <c r="Q265" s="3" t="s">
        <v>518</v>
      </c>
    </row>
    <row r="266">
      <c r="A266" s="3">
        <v>1031.0</v>
      </c>
      <c r="B266" s="3" t="s">
        <v>2158</v>
      </c>
      <c r="C266" s="3" t="s">
        <v>2159</v>
      </c>
      <c r="E266" s="3" t="s">
        <v>310</v>
      </c>
      <c r="F266" s="3"/>
      <c r="G266" s="3">
        <v>1.0</v>
      </c>
      <c r="H266" s="3">
        <v>1.0</v>
      </c>
      <c r="I266" s="3">
        <v>600.0</v>
      </c>
      <c r="J266" s="3">
        <v>0.0</v>
      </c>
      <c r="K266" s="3">
        <v>7.0</v>
      </c>
      <c r="O266" s="3">
        <v>6.7</v>
      </c>
      <c r="P266" s="3">
        <v>22.31</v>
      </c>
      <c r="Q266" s="3" t="s">
        <v>518</v>
      </c>
    </row>
    <row r="267">
      <c r="A267" s="3">
        <v>1043.0</v>
      </c>
      <c r="B267" s="3" t="s">
        <v>2130</v>
      </c>
      <c r="C267" s="3" t="s">
        <v>2131</v>
      </c>
      <c r="E267" s="3" t="s">
        <v>310</v>
      </c>
      <c r="F267" s="3"/>
      <c r="G267" s="3">
        <v>1.0</v>
      </c>
      <c r="H267" s="3">
        <v>1.0</v>
      </c>
      <c r="I267" s="3">
        <v>304.98</v>
      </c>
      <c r="J267" s="3">
        <v>47.7</v>
      </c>
      <c r="K267" s="3">
        <v>7.0</v>
      </c>
      <c r="O267" s="3">
        <v>6.7</v>
      </c>
      <c r="P267" s="3">
        <v>5.52</v>
      </c>
      <c r="Q267" s="3" t="s">
        <v>518</v>
      </c>
    </row>
    <row r="268">
      <c r="A268" s="3">
        <v>1079.0</v>
      </c>
      <c r="B268" s="3" t="s">
        <v>1993</v>
      </c>
      <c r="C268" s="3" t="s">
        <v>1994</v>
      </c>
      <c r="E268" s="3" t="s">
        <v>310</v>
      </c>
      <c r="F268" s="3"/>
      <c r="G268" s="3">
        <v>1.0</v>
      </c>
      <c r="H268" s="3">
        <v>1.0</v>
      </c>
      <c r="I268" s="3">
        <v>600.0</v>
      </c>
      <c r="J268" s="3">
        <v>0.0</v>
      </c>
      <c r="K268" s="3">
        <v>7.0</v>
      </c>
      <c r="O268" s="3">
        <v>6.7</v>
      </c>
      <c r="P268" s="3">
        <v>15.49</v>
      </c>
      <c r="Q268" s="3" t="s">
        <v>518</v>
      </c>
    </row>
    <row r="269">
      <c r="A269" s="3">
        <v>1114.0</v>
      </c>
      <c r="B269" s="3" t="s">
        <v>1929</v>
      </c>
      <c r="C269" s="3" t="s">
        <v>1930</v>
      </c>
      <c r="E269" s="3" t="s">
        <v>310</v>
      </c>
      <c r="F269" s="3"/>
      <c r="G269" s="3">
        <v>1.0</v>
      </c>
      <c r="H269" s="3">
        <v>1.0</v>
      </c>
      <c r="I269" s="3">
        <v>180.0</v>
      </c>
      <c r="J269" s="3">
        <v>82.56</v>
      </c>
      <c r="K269" s="3">
        <v>7.0</v>
      </c>
      <c r="O269" s="3">
        <v>6.7</v>
      </c>
      <c r="P269" s="3">
        <v>4.14</v>
      </c>
      <c r="Q269" s="3" t="s">
        <v>518</v>
      </c>
    </row>
    <row r="270">
      <c r="A270" s="3">
        <v>1118.0</v>
      </c>
      <c r="B270" s="3" t="s">
        <v>1923</v>
      </c>
      <c r="C270" s="3" t="s">
        <v>1924</v>
      </c>
      <c r="E270" s="3" t="s">
        <v>310</v>
      </c>
      <c r="F270" s="3"/>
      <c r="G270" s="3">
        <v>1.0</v>
      </c>
      <c r="H270" s="3">
        <v>1.0</v>
      </c>
      <c r="I270" s="3">
        <v>321.74</v>
      </c>
      <c r="J270" s="3">
        <v>55.32</v>
      </c>
      <c r="K270" s="3">
        <v>7.0</v>
      </c>
      <c r="L270" s="41"/>
      <c r="M270" s="41"/>
      <c r="N270" s="41"/>
      <c r="O270" s="3">
        <v>6.7</v>
      </c>
      <c r="P270" s="3">
        <v>8.04</v>
      </c>
      <c r="Q270" s="3" t="s">
        <v>518</v>
      </c>
    </row>
    <row r="271">
      <c r="A271" s="3">
        <v>1120.0</v>
      </c>
      <c r="B271" s="3" t="s">
        <v>1919</v>
      </c>
      <c r="C271" s="3" t="s">
        <v>1920</v>
      </c>
      <c r="E271" s="3" t="s">
        <v>310</v>
      </c>
      <c r="F271" s="3"/>
      <c r="G271" s="3">
        <v>1.0</v>
      </c>
      <c r="H271" s="3">
        <v>0.0</v>
      </c>
      <c r="I271" s="3">
        <v>600.0</v>
      </c>
      <c r="J271" s="3">
        <v>0.0</v>
      </c>
      <c r="K271" s="3">
        <v>7.0</v>
      </c>
      <c r="L271" s="41"/>
      <c r="M271" s="41"/>
      <c r="N271" s="41"/>
      <c r="O271" s="3">
        <v>6.7</v>
      </c>
      <c r="P271" s="3">
        <v>26.52</v>
      </c>
      <c r="Q271" s="3" t="s">
        <v>518</v>
      </c>
    </row>
    <row r="272">
      <c r="A272" s="3">
        <v>1128.0</v>
      </c>
      <c r="B272" s="3" t="s">
        <v>1908</v>
      </c>
      <c r="C272" s="3" t="s">
        <v>1909</v>
      </c>
      <c r="E272" s="3" t="s">
        <v>310</v>
      </c>
      <c r="F272" s="3"/>
      <c r="G272" s="3">
        <v>1.0</v>
      </c>
      <c r="H272" s="3">
        <v>1.0</v>
      </c>
      <c r="I272" s="3">
        <v>26.43</v>
      </c>
      <c r="J272" s="3">
        <v>5445.82</v>
      </c>
      <c r="K272" s="3">
        <v>7.0</v>
      </c>
      <c r="L272" s="41"/>
      <c r="M272" s="41"/>
      <c r="N272" s="41"/>
      <c r="O272" s="3">
        <v>6.7</v>
      </c>
      <c r="P272" s="3">
        <v>21.13</v>
      </c>
      <c r="Q272" s="3" t="s">
        <v>518</v>
      </c>
    </row>
    <row r="273">
      <c r="A273" s="3">
        <v>1141.0</v>
      </c>
      <c r="B273" s="3" t="s">
        <v>1891</v>
      </c>
      <c r="C273" s="3" t="s">
        <v>1893</v>
      </c>
      <c r="E273" s="3" t="s">
        <v>310</v>
      </c>
      <c r="F273" s="3"/>
      <c r="G273" s="3">
        <v>1.0</v>
      </c>
      <c r="H273" s="3">
        <v>1.0</v>
      </c>
      <c r="I273" s="3">
        <v>237.91</v>
      </c>
      <c r="J273" s="3">
        <v>26.37</v>
      </c>
      <c r="K273" s="3">
        <v>7.0</v>
      </c>
      <c r="O273" s="3">
        <v>6.7</v>
      </c>
      <c r="P273" s="3">
        <v>3.15</v>
      </c>
      <c r="Q273" s="3" t="s">
        <v>518</v>
      </c>
    </row>
    <row r="274">
      <c r="A274" s="3">
        <v>1181.0</v>
      </c>
      <c r="B274" s="3" t="s">
        <v>1507</v>
      </c>
      <c r="C274" s="3" t="s">
        <v>1508</v>
      </c>
      <c r="E274" s="3" t="s">
        <v>310</v>
      </c>
      <c r="F274" s="3"/>
      <c r="G274" s="3">
        <v>1.0</v>
      </c>
      <c r="H274" s="3">
        <v>1.0</v>
      </c>
      <c r="I274" s="3">
        <v>35.44</v>
      </c>
      <c r="J274" s="3">
        <v>8140.95</v>
      </c>
      <c r="K274" s="3">
        <v>7.0</v>
      </c>
      <c r="O274" s="3">
        <v>6.7</v>
      </c>
      <c r="P274" s="3">
        <v>17.4</v>
      </c>
      <c r="Q274" s="3" t="s">
        <v>518</v>
      </c>
    </row>
    <row r="275">
      <c r="A275" s="3">
        <v>6.0</v>
      </c>
      <c r="B275" s="3" t="s">
        <v>193</v>
      </c>
      <c r="C275" s="3" t="s">
        <v>3160</v>
      </c>
      <c r="E275" s="3" t="s">
        <v>416</v>
      </c>
      <c r="F275" s="3"/>
      <c r="G275" s="3">
        <v>1.0</v>
      </c>
      <c r="H275" s="3">
        <v>1.0</v>
      </c>
      <c r="I275" s="3">
        <v>600.0</v>
      </c>
      <c r="J275" s="3">
        <v>0.0</v>
      </c>
      <c r="K275" s="3">
        <v>7.0</v>
      </c>
      <c r="L275" s="41"/>
      <c r="M275" s="41"/>
      <c r="N275" s="41"/>
      <c r="O275" s="3">
        <v>2.0</v>
      </c>
      <c r="P275" s="3">
        <v>1.07</v>
      </c>
      <c r="Q275" s="3">
        <v>300.0</v>
      </c>
    </row>
    <row r="276">
      <c r="A276" s="3">
        <v>43.0</v>
      </c>
      <c r="B276" s="3" t="s">
        <v>305</v>
      </c>
      <c r="C276" s="3" t="s">
        <v>3161</v>
      </c>
      <c r="E276" s="3" t="s">
        <v>416</v>
      </c>
      <c r="F276" s="3"/>
      <c r="G276" s="3">
        <v>1.0</v>
      </c>
      <c r="H276" s="3">
        <v>1.0</v>
      </c>
      <c r="I276" s="3">
        <v>156.19</v>
      </c>
      <c r="J276" s="3">
        <v>55.12</v>
      </c>
      <c r="K276" s="3">
        <v>7.0</v>
      </c>
      <c r="O276" s="3">
        <v>2.0</v>
      </c>
      <c r="P276" s="3">
        <v>0.62</v>
      </c>
      <c r="Q276" s="3">
        <v>300.0</v>
      </c>
    </row>
    <row r="277">
      <c r="A277" s="3">
        <v>99.0</v>
      </c>
      <c r="B277" s="3" t="s">
        <v>347</v>
      </c>
      <c r="C277" s="3" t="s">
        <v>3162</v>
      </c>
      <c r="E277" s="3" t="s">
        <v>416</v>
      </c>
      <c r="F277" s="3"/>
      <c r="G277" s="3">
        <v>1.0</v>
      </c>
      <c r="H277" s="3">
        <v>1.0</v>
      </c>
      <c r="I277" s="3">
        <v>154.84</v>
      </c>
      <c r="J277" s="3">
        <v>34.98</v>
      </c>
      <c r="K277" s="3">
        <v>7.0</v>
      </c>
      <c r="O277" s="3">
        <v>2.0</v>
      </c>
      <c r="P277" s="3">
        <v>1.96</v>
      </c>
      <c r="Q277" s="3">
        <v>300.0</v>
      </c>
    </row>
    <row r="278">
      <c r="A278" s="3">
        <v>129.0</v>
      </c>
      <c r="B278" s="3" t="s">
        <v>378</v>
      </c>
      <c r="C278" s="3" t="s">
        <v>379</v>
      </c>
      <c r="E278" s="3" t="s">
        <v>416</v>
      </c>
      <c r="F278" s="3"/>
      <c r="G278" s="3">
        <v>1.0</v>
      </c>
      <c r="H278" s="3">
        <v>1.0</v>
      </c>
      <c r="I278" s="3">
        <v>272.34</v>
      </c>
      <c r="J278" s="3">
        <v>51.26</v>
      </c>
      <c r="K278" s="3">
        <v>7.0</v>
      </c>
      <c r="L278" s="3">
        <v>151.0</v>
      </c>
      <c r="M278" s="3">
        <v>32.0</v>
      </c>
      <c r="N278" s="3" t="s">
        <v>1705</v>
      </c>
      <c r="O278" s="3">
        <v>2.0</v>
      </c>
      <c r="P278" s="3">
        <v>0.69</v>
      </c>
      <c r="Q278" s="3">
        <v>300.0</v>
      </c>
    </row>
    <row r="279">
      <c r="A279" s="3">
        <v>130.0</v>
      </c>
      <c r="B279" s="3" t="s">
        <v>382</v>
      </c>
      <c r="C279" s="3" t="s">
        <v>3164</v>
      </c>
      <c r="E279" s="3" t="s">
        <v>416</v>
      </c>
      <c r="F279" s="3"/>
      <c r="G279" s="3">
        <v>1.0</v>
      </c>
      <c r="H279" s="3">
        <v>1.0</v>
      </c>
      <c r="I279" s="3">
        <v>600.0</v>
      </c>
      <c r="J279" s="3">
        <v>0.0</v>
      </c>
      <c r="K279" s="3">
        <v>7.0</v>
      </c>
      <c r="O279" s="3">
        <v>2.0</v>
      </c>
      <c r="P279" s="3">
        <v>0.68</v>
      </c>
      <c r="Q279" s="3">
        <v>300.0</v>
      </c>
    </row>
    <row r="280">
      <c r="A280" s="3">
        <v>169.0</v>
      </c>
      <c r="B280" s="3" t="s">
        <v>453</v>
      </c>
      <c r="C280" s="3" t="s">
        <v>3166</v>
      </c>
      <c r="E280" s="3" t="s">
        <v>416</v>
      </c>
      <c r="F280" s="3"/>
      <c r="G280" s="3">
        <v>1.0</v>
      </c>
      <c r="H280" s="3">
        <v>1.0</v>
      </c>
      <c r="I280" s="3">
        <v>296.11</v>
      </c>
      <c r="J280" s="3">
        <v>207.31</v>
      </c>
      <c r="K280" s="3">
        <v>7.0</v>
      </c>
      <c r="O280" s="3">
        <v>2.0</v>
      </c>
      <c r="P280" s="3">
        <v>2.52</v>
      </c>
      <c r="Q280" s="3">
        <v>300.0</v>
      </c>
    </row>
    <row r="281">
      <c r="A281" s="3">
        <v>197.0</v>
      </c>
      <c r="B281" s="3" t="s">
        <v>472</v>
      </c>
      <c r="C281" s="3" t="s">
        <v>3167</v>
      </c>
      <c r="E281" s="3" t="s">
        <v>416</v>
      </c>
      <c r="F281" s="3"/>
      <c r="G281" s="3">
        <v>1.0</v>
      </c>
      <c r="H281" s="3">
        <v>1.0</v>
      </c>
      <c r="I281" s="3">
        <v>326.29</v>
      </c>
      <c r="J281" s="3">
        <v>67.98</v>
      </c>
      <c r="K281" s="3">
        <v>7.0</v>
      </c>
      <c r="O281" s="3">
        <v>2.0</v>
      </c>
      <c r="P281" s="3">
        <v>1.48</v>
      </c>
      <c r="Q281" s="3">
        <v>300.0</v>
      </c>
    </row>
    <row r="282">
      <c r="A282" s="3">
        <v>228.0</v>
      </c>
      <c r="B282" s="3" t="s">
        <v>514</v>
      </c>
      <c r="C282" s="3" t="s">
        <v>3169</v>
      </c>
      <c r="E282" s="3" t="s">
        <v>416</v>
      </c>
      <c r="F282" s="3"/>
      <c r="G282" s="3">
        <v>1.0</v>
      </c>
      <c r="H282" s="3">
        <v>1.0</v>
      </c>
      <c r="I282" s="3">
        <v>600.0</v>
      </c>
      <c r="J282" s="3">
        <v>0.0</v>
      </c>
      <c r="K282" s="3">
        <v>7.0</v>
      </c>
      <c r="O282" s="3">
        <v>2.0</v>
      </c>
      <c r="P282" s="3">
        <v>1.46</v>
      </c>
      <c r="Q282" s="3">
        <v>300.0</v>
      </c>
    </row>
    <row r="283">
      <c r="A283" s="3">
        <v>325.0</v>
      </c>
      <c r="B283" s="3" t="s">
        <v>2364</v>
      </c>
      <c r="C283" s="3" t="s">
        <v>3170</v>
      </c>
      <c r="E283" s="3" t="s">
        <v>416</v>
      </c>
      <c r="F283" s="3"/>
      <c r="G283" s="3">
        <v>1.0</v>
      </c>
      <c r="H283" s="3">
        <v>1.0</v>
      </c>
      <c r="I283" s="3">
        <v>484.56</v>
      </c>
      <c r="J283" s="3">
        <v>34.92</v>
      </c>
      <c r="K283" s="3">
        <v>7.0</v>
      </c>
      <c r="L283" s="3">
        <v>228.0</v>
      </c>
      <c r="M283" s="3">
        <v>13.0</v>
      </c>
      <c r="N283" s="3" t="s">
        <v>1689</v>
      </c>
      <c r="O283" s="3">
        <v>2.0</v>
      </c>
      <c r="P283" s="3">
        <v>0.56</v>
      </c>
      <c r="Q283" s="3">
        <v>300.0</v>
      </c>
    </row>
    <row r="284">
      <c r="A284" s="3">
        <v>447.0</v>
      </c>
      <c r="B284" s="3" t="s">
        <v>2611</v>
      </c>
      <c r="C284" s="3" t="s">
        <v>3172</v>
      </c>
      <c r="E284" s="3" t="s">
        <v>416</v>
      </c>
      <c r="F284" s="3"/>
      <c r="G284" s="3">
        <v>0.0</v>
      </c>
      <c r="H284" s="3">
        <v>1.0</v>
      </c>
      <c r="I284" s="3">
        <v>600.0</v>
      </c>
      <c r="J284" s="3">
        <v>0.0</v>
      </c>
      <c r="K284" s="3">
        <v>7.0</v>
      </c>
      <c r="L284" s="41"/>
      <c r="M284" s="41"/>
      <c r="N284" s="41"/>
      <c r="O284" s="3">
        <v>2.0</v>
      </c>
      <c r="P284" s="3">
        <v>2.35</v>
      </c>
      <c r="Q284" s="3">
        <v>300.0</v>
      </c>
    </row>
    <row r="285">
      <c r="A285" s="3">
        <v>608.0</v>
      </c>
      <c r="B285" s="3" t="s">
        <v>963</v>
      </c>
      <c r="C285" s="3" t="s">
        <v>3173</v>
      </c>
      <c r="E285" s="3" t="s">
        <v>416</v>
      </c>
      <c r="F285" s="3"/>
      <c r="G285" s="3">
        <v>1.0</v>
      </c>
      <c r="H285" s="3">
        <v>1.0</v>
      </c>
      <c r="I285" s="3">
        <v>144.49</v>
      </c>
      <c r="J285" s="3">
        <v>35.11</v>
      </c>
      <c r="K285" s="3">
        <v>7.0</v>
      </c>
      <c r="L285" s="41"/>
      <c r="M285" s="41"/>
      <c r="N285" s="41"/>
      <c r="O285" s="3">
        <v>2.0</v>
      </c>
      <c r="P285" s="3">
        <v>0.53</v>
      </c>
      <c r="Q285" s="3">
        <v>300.0</v>
      </c>
    </row>
    <row r="286">
      <c r="A286" s="3">
        <v>703.0</v>
      </c>
      <c r="B286" s="3" t="s">
        <v>2710</v>
      </c>
      <c r="C286" s="3" t="s">
        <v>3174</v>
      </c>
      <c r="E286" s="3" t="s">
        <v>416</v>
      </c>
      <c r="F286" s="3"/>
      <c r="G286" s="3">
        <v>1.0</v>
      </c>
      <c r="H286" s="3">
        <v>1.0</v>
      </c>
      <c r="I286" s="3">
        <v>600.0</v>
      </c>
      <c r="J286" s="3">
        <v>0.0</v>
      </c>
      <c r="K286" s="3">
        <v>7.0</v>
      </c>
      <c r="L286" s="3">
        <v>265.2</v>
      </c>
      <c r="M286" s="3">
        <v>60.5</v>
      </c>
      <c r="N286" s="3" t="s">
        <v>1709</v>
      </c>
      <c r="O286" s="3">
        <v>2.0</v>
      </c>
      <c r="P286" s="3">
        <v>2.07</v>
      </c>
      <c r="Q286" s="3">
        <v>300.0</v>
      </c>
    </row>
    <row r="287">
      <c r="A287" s="3">
        <v>728.0</v>
      </c>
      <c r="B287" s="3" t="s">
        <v>1958</v>
      </c>
      <c r="C287" s="3" t="s">
        <v>3175</v>
      </c>
      <c r="E287" s="3" t="s">
        <v>416</v>
      </c>
      <c r="F287" s="3"/>
      <c r="G287" s="3">
        <v>1.0</v>
      </c>
      <c r="H287" s="3">
        <v>1.0</v>
      </c>
      <c r="I287" s="3">
        <v>600.0</v>
      </c>
      <c r="J287" s="3">
        <v>0.0</v>
      </c>
      <c r="K287" s="3">
        <v>7.0</v>
      </c>
      <c r="L287" s="41"/>
      <c r="M287" s="41"/>
      <c r="N287" s="41"/>
      <c r="O287" s="3">
        <v>2.0</v>
      </c>
      <c r="P287" s="3">
        <v>3.52</v>
      </c>
      <c r="Q287" s="3">
        <v>300.0</v>
      </c>
    </row>
    <row r="288">
      <c r="A288" s="3">
        <v>735.0</v>
      </c>
      <c r="B288" s="3" t="s">
        <v>1976</v>
      </c>
      <c r="C288" s="3" t="s">
        <v>3176</v>
      </c>
      <c r="E288" s="3" t="s">
        <v>416</v>
      </c>
      <c r="F288" s="3"/>
      <c r="G288" s="3">
        <v>1.0</v>
      </c>
      <c r="H288" s="3">
        <v>1.0</v>
      </c>
      <c r="I288" s="3">
        <v>600.0</v>
      </c>
      <c r="J288" s="3">
        <v>0.0</v>
      </c>
      <c r="K288" s="3">
        <v>7.0</v>
      </c>
      <c r="L288" s="3">
        <v>120.0</v>
      </c>
      <c r="M288" s="3">
        <v>15.0</v>
      </c>
      <c r="N288" s="3" t="s">
        <v>3177</v>
      </c>
      <c r="O288" s="3">
        <v>2.0</v>
      </c>
      <c r="P288" s="3">
        <v>1.29</v>
      </c>
      <c r="Q288" s="3">
        <v>300.0</v>
      </c>
    </row>
    <row r="289">
      <c r="A289" s="3">
        <v>776.0</v>
      </c>
      <c r="B289" s="3" t="s">
        <v>2149</v>
      </c>
      <c r="C289" s="3" t="s">
        <v>3178</v>
      </c>
      <c r="E289" s="3" t="s">
        <v>416</v>
      </c>
      <c r="F289" s="3"/>
      <c r="G289" s="3">
        <v>1.0</v>
      </c>
      <c r="H289" s="3">
        <v>1.0</v>
      </c>
      <c r="I289" s="3">
        <v>386.6</v>
      </c>
      <c r="J289" s="3">
        <v>107.15</v>
      </c>
      <c r="K289" s="3">
        <v>7.0</v>
      </c>
      <c r="L289" s="41"/>
      <c r="M289" s="41"/>
      <c r="N289" s="41"/>
      <c r="O289" s="3">
        <v>2.0</v>
      </c>
      <c r="P289" s="3">
        <v>3.92</v>
      </c>
      <c r="Q289" s="3">
        <v>300.0</v>
      </c>
    </row>
    <row r="290">
      <c r="A290" s="3">
        <v>797.0</v>
      </c>
      <c r="B290" s="3" t="s">
        <v>2162</v>
      </c>
      <c r="C290" s="3" t="s">
        <v>3179</v>
      </c>
      <c r="E290" s="3" t="s">
        <v>416</v>
      </c>
      <c r="F290" s="3"/>
      <c r="G290" s="3">
        <v>1.0</v>
      </c>
      <c r="H290" s="3">
        <v>1.0</v>
      </c>
      <c r="I290" s="3">
        <v>600.0</v>
      </c>
      <c r="J290" s="3">
        <v>0.0</v>
      </c>
      <c r="K290" s="3">
        <v>7.0</v>
      </c>
      <c r="O290" s="3">
        <v>2.0</v>
      </c>
      <c r="P290" s="3">
        <v>5.2</v>
      </c>
      <c r="Q290" s="3">
        <v>300.0</v>
      </c>
    </row>
    <row r="291">
      <c r="A291" s="3">
        <v>950.0</v>
      </c>
      <c r="B291" s="3" t="s">
        <v>2253</v>
      </c>
      <c r="C291" s="3" t="s">
        <v>3180</v>
      </c>
      <c r="E291" s="3" t="s">
        <v>416</v>
      </c>
      <c r="F291" s="3"/>
      <c r="G291" s="3">
        <v>1.0</v>
      </c>
      <c r="H291" s="3">
        <v>1.0</v>
      </c>
      <c r="I291" s="3">
        <v>221.8</v>
      </c>
      <c r="J291" s="3">
        <v>53.6</v>
      </c>
      <c r="K291" s="3">
        <v>7.0</v>
      </c>
      <c r="L291" s="41"/>
      <c r="M291" s="41"/>
      <c r="N291" s="41"/>
      <c r="O291" s="3">
        <v>2.0</v>
      </c>
      <c r="P291" s="3">
        <v>3.15</v>
      </c>
      <c r="Q291" s="3">
        <v>300.0</v>
      </c>
    </row>
    <row r="292">
      <c r="A292" s="3">
        <v>984.0</v>
      </c>
      <c r="B292" s="3" t="s">
        <v>2217</v>
      </c>
      <c r="C292" s="3" t="s">
        <v>612</v>
      </c>
      <c r="E292" s="3" t="s">
        <v>416</v>
      </c>
      <c r="F292" s="3"/>
      <c r="G292" s="3">
        <v>1.0</v>
      </c>
      <c r="H292" s="3">
        <v>1.0</v>
      </c>
      <c r="I292" s="3">
        <v>490.77</v>
      </c>
      <c r="J292" s="3">
        <v>71.79</v>
      </c>
      <c r="K292" s="3">
        <v>7.0</v>
      </c>
      <c r="L292" s="3">
        <v>229.8</v>
      </c>
      <c r="M292" s="3">
        <v>54.7</v>
      </c>
      <c r="N292" s="3" t="s">
        <v>1709</v>
      </c>
      <c r="O292" s="3">
        <v>2.0</v>
      </c>
      <c r="P292" s="3">
        <v>2.37</v>
      </c>
      <c r="Q292" s="3">
        <v>300.0</v>
      </c>
    </row>
    <row r="293">
      <c r="A293" s="3">
        <v>1046.0</v>
      </c>
      <c r="B293" s="3" t="s">
        <v>2126</v>
      </c>
      <c r="C293" s="3" t="s">
        <v>2127</v>
      </c>
      <c r="E293" s="3" t="s">
        <v>416</v>
      </c>
      <c r="F293" s="3"/>
      <c r="G293" s="3">
        <v>0.0</v>
      </c>
      <c r="H293" s="3">
        <v>1.0</v>
      </c>
      <c r="I293" s="3">
        <v>178.16</v>
      </c>
      <c r="J293" s="3">
        <v>35.47</v>
      </c>
      <c r="K293" s="3">
        <v>7.0</v>
      </c>
      <c r="L293" s="3">
        <v>83.0</v>
      </c>
      <c r="M293" s="3">
        <v>11.0</v>
      </c>
      <c r="N293" s="3" t="s">
        <v>1689</v>
      </c>
      <c r="O293" s="3">
        <v>2.0</v>
      </c>
      <c r="P293" s="3">
        <v>0.22</v>
      </c>
      <c r="Q293" s="3">
        <v>300.0</v>
      </c>
    </row>
    <row r="294">
      <c r="A294" s="3">
        <v>1084.0</v>
      </c>
      <c r="B294" s="3" t="s">
        <v>1984</v>
      </c>
      <c r="C294" s="3" t="s">
        <v>3182</v>
      </c>
      <c r="E294" s="3" t="s">
        <v>416</v>
      </c>
      <c r="F294" s="3"/>
      <c r="G294" s="3">
        <v>1.0</v>
      </c>
      <c r="H294" s="3">
        <v>1.0</v>
      </c>
      <c r="I294" s="3">
        <v>138.19</v>
      </c>
      <c r="J294" s="3">
        <v>59.8</v>
      </c>
      <c r="K294" s="3">
        <v>7.0</v>
      </c>
      <c r="O294" s="3">
        <v>2.0</v>
      </c>
      <c r="P294" s="3">
        <v>1.97</v>
      </c>
      <c r="Q294" s="3">
        <v>300.0</v>
      </c>
    </row>
    <row r="295">
      <c r="A295" s="3">
        <v>558.0</v>
      </c>
      <c r="B295" s="3" t="s">
        <v>42</v>
      </c>
      <c r="C295" s="3" t="s">
        <v>43</v>
      </c>
      <c r="E295" s="3" t="s">
        <v>542</v>
      </c>
      <c r="F295" s="3"/>
      <c r="G295" s="3">
        <v>1.0</v>
      </c>
      <c r="H295" s="3">
        <v>0.0</v>
      </c>
      <c r="I295" s="3">
        <v>184.44</v>
      </c>
      <c r="J295" s="3">
        <v>88.23</v>
      </c>
      <c r="K295" s="3">
        <v>7.0</v>
      </c>
      <c r="L295" s="3">
        <v>116.0</v>
      </c>
      <c r="M295" s="3">
        <v>20.0</v>
      </c>
      <c r="N295" s="3" t="s">
        <v>1689</v>
      </c>
      <c r="O295" s="3">
        <v>2.0</v>
      </c>
      <c r="P295" s="3">
        <v>0.4</v>
      </c>
      <c r="Q295" s="3">
        <v>300.0</v>
      </c>
    </row>
    <row r="296">
      <c r="A296" s="3">
        <v>641.0</v>
      </c>
      <c r="B296" s="3" t="s">
        <v>438</v>
      </c>
      <c r="C296" s="3" t="s">
        <v>441</v>
      </c>
      <c r="E296" s="3" t="s">
        <v>542</v>
      </c>
      <c r="F296" s="3"/>
      <c r="G296" s="3">
        <v>0.0</v>
      </c>
      <c r="H296" s="3">
        <v>1.0</v>
      </c>
      <c r="I296" s="3">
        <v>98.73</v>
      </c>
      <c r="J296" s="3">
        <v>29.47</v>
      </c>
      <c r="K296" s="3">
        <v>7.0</v>
      </c>
      <c r="L296" s="3">
        <v>76.0</v>
      </c>
      <c r="M296" s="3">
        <v>15.0</v>
      </c>
      <c r="N296" s="3" t="s">
        <v>1689</v>
      </c>
      <c r="O296" s="3">
        <v>2.0</v>
      </c>
      <c r="P296" s="3">
        <v>0.6</v>
      </c>
      <c r="Q296" s="3">
        <v>36.0</v>
      </c>
    </row>
    <row r="297">
      <c r="A297" s="3">
        <v>1090.0</v>
      </c>
      <c r="B297" s="3" t="s">
        <v>142</v>
      </c>
      <c r="C297" s="3" t="s">
        <v>2495</v>
      </c>
      <c r="E297" s="3" t="s">
        <v>542</v>
      </c>
      <c r="F297" s="3"/>
      <c r="G297" s="3">
        <v>1.0</v>
      </c>
      <c r="H297" s="3">
        <v>1.0</v>
      </c>
      <c r="I297" s="3">
        <v>23.21</v>
      </c>
      <c r="J297" s="3">
        <v>32311.2</v>
      </c>
      <c r="K297" s="3">
        <v>7.0</v>
      </c>
      <c r="L297" s="3">
        <v>184.0</v>
      </c>
      <c r="M297" s="3">
        <v>12.0</v>
      </c>
      <c r="N297" s="3" t="s">
        <v>3184</v>
      </c>
      <c r="O297" s="3">
        <v>2.0</v>
      </c>
      <c r="P297" s="3">
        <v>1.42</v>
      </c>
      <c r="Q297" s="3">
        <v>300.0</v>
      </c>
    </row>
    <row r="298">
      <c r="A298" s="3">
        <v>1162.0</v>
      </c>
      <c r="B298" s="3" t="s">
        <v>1854</v>
      </c>
      <c r="C298" s="3" t="s">
        <v>3186</v>
      </c>
      <c r="E298" s="3" t="s">
        <v>542</v>
      </c>
      <c r="F298" s="3"/>
      <c r="G298" s="3">
        <v>1.0</v>
      </c>
      <c r="H298" s="3">
        <v>1.0</v>
      </c>
      <c r="I298" s="3">
        <v>131.77</v>
      </c>
      <c r="J298" s="3">
        <v>22.84</v>
      </c>
      <c r="K298" s="3">
        <v>7.0</v>
      </c>
      <c r="L298" s="3">
        <v>115.0</v>
      </c>
      <c r="M298" s="3">
        <v>10.0</v>
      </c>
      <c r="N298" s="3" t="s">
        <v>1689</v>
      </c>
      <c r="O298" s="3">
        <v>2.0</v>
      </c>
      <c r="P298" s="3">
        <v>1.03</v>
      </c>
      <c r="Q298" s="3">
        <v>26.0</v>
      </c>
    </row>
    <row r="299">
      <c r="A299" s="3">
        <v>1178.0</v>
      </c>
      <c r="B299" s="3" t="s">
        <v>1621</v>
      </c>
      <c r="C299" s="3" t="s">
        <v>3187</v>
      </c>
      <c r="E299" s="3" t="s">
        <v>542</v>
      </c>
      <c r="F299" s="3"/>
      <c r="G299" s="3">
        <v>1.0</v>
      </c>
      <c r="H299" s="3">
        <v>1.0</v>
      </c>
      <c r="I299" s="3">
        <v>146.14</v>
      </c>
      <c r="J299" s="3">
        <v>68.79</v>
      </c>
      <c r="K299" s="3">
        <v>7.0</v>
      </c>
      <c r="L299" s="41"/>
      <c r="M299" s="41"/>
      <c r="N299" s="41"/>
      <c r="O299" s="3">
        <v>2.0</v>
      </c>
      <c r="P299" s="3">
        <v>1.42</v>
      </c>
      <c r="Q299" s="3">
        <v>300.0</v>
      </c>
    </row>
    <row r="300">
      <c r="A300" s="3">
        <v>8.0</v>
      </c>
      <c r="B300" s="3" t="s">
        <v>279</v>
      </c>
      <c r="C300" s="3" t="s">
        <v>216</v>
      </c>
      <c r="E300" s="3" t="s">
        <v>226</v>
      </c>
      <c r="F300" s="3"/>
      <c r="G300" s="3">
        <v>0.0</v>
      </c>
      <c r="H300" s="3">
        <v>1.0</v>
      </c>
      <c r="I300" s="3">
        <v>600.0</v>
      </c>
      <c r="J300" s="3">
        <v>0.0</v>
      </c>
      <c r="K300" s="3">
        <v>7.0</v>
      </c>
      <c r="L300" s="41"/>
      <c r="M300" s="41"/>
      <c r="N300" s="41"/>
      <c r="O300" s="3">
        <v>1.0</v>
      </c>
      <c r="P300" s="3">
        <v>1.82</v>
      </c>
      <c r="Q300" s="3" t="s">
        <v>1228</v>
      </c>
    </row>
    <row r="301">
      <c r="A301" s="3">
        <v>60.0</v>
      </c>
      <c r="B301" s="3" t="s">
        <v>222</v>
      </c>
      <c r="C301" s="3" t="s">
        <v>223</v>
      </c>
      <c r="E301" s="3" t="s">
        <v>226</v>
      </c>
      <c r="F301" s="3"/>
      <c r="G301" s="3">
        <v>0.0</v>
      </c>
      <c r="H301" s="3">
        <v>1.0</v>
      </c>
      <c r="I301" s="3">
        <v>509.76</v>
      </c>
      <c r="J301" s="3">
        <v>44.47</v>
      </c>
      <c r="K301" s="3">
        <v>7.0</v>
      </c>
      <c r="O301" s="3">
        <v>0.75</v>
      </c>
      <c r="P301" s="3">
        <v>0.76</v>
      </c>
      <c r="Q301" s="3" t="s">
        <v>1228</v>
      </c>
    </row>
    <row r="302">
      <c r="A302" s="3">
        <v>61.0</v>
      </c>
      <c r="B302" s="3" t="s">
        <v>520</v>
      </c>
      <c r="C302" s="3" t="s">
        <v>283</v>
      </c>
      <c r="E302" s="3" t="s">
        <v>226</v>
      </c>
      <c r="F302" s="3"/>
      <c r="G302" s="3">
        <v>0.0</v>
      </c>
      <c r="H302" s="3">
        <v>1.0</v>
      </c>
      <c r="I302" s="3">
        <v>577.16</v>
      </c>
      <c r="J302" s="3">
        <v>58.63</v>
      </c>
      <c r="K302" s="3">
        <v>7.0</v>
      </c>
      <c r="L302" s="41"/>
      <c r="M302" s="41"/>
      <c r="N302" s="41"/>
      <c r="O302" s="3">
        <v>1.0</v>
      </c>
      <c r="P302" s="3">
        <v>1.08</v>
      </c>
      <c r="Q302" s="3" t="s">
        <v>1228</v>
      </c>
    </row>
    <row r="303">
      <c r="A303" s="3">
        <v>127.0</v>
      </c>
      <c r="B303" s="3" t="s">
        <v>1292</v>
      </c>
      <c r="C303" s="3" t="s">
        <v>1018</v>
      </c>
      <c r="E303" s="3" t="s">
        <v>226</v>
      </c>
      <c r="F303" s="3"/>
      <c r="G303" s="3">
        <v>0.0</v>
      </c>
      <c r="H303" s="3">
        <v>1.0</v>
      </c>
      <c r="I303" s="3">
        <v>600.0</v>
      </c>
      <c r="J303" s="3">
        <v>0.0</v>
      </c>
      <c r="K303" s="3">
        <v>7.0</v>
      </c>
      <c r="O303" s="3">
        <v>1.0</v>
      </c>
      <c r="P303" s="3">
        <v>1.22</v>
      </c>
      <c r="Q303" s="3" t="s">
        <v>1228</v>
      </c>
    </row>
    <row r="304">
      <c r="A304" s="3">
        <v>134.0</v>
      </c>
      <c r="B304" s="3" t="s">
        <v>157</v>
      </c>
      <c r="C304" s="3" t="s">
        <v>159</v>
      </c>
      <c r="E304" s="3" t="s">
        <v>226</v>
      </c>
      <c r="F304" s="3"/>
      <c r="G304" s="3">
        <v>0.0</v>
      </c>
      <c r="H304" s="3">
        <v>1.0</v>
      </c>
      <c r="I304" s="3">
        <v>600.0</v>
      </c>
      <c r="J304" s="3">
        <v>0.0</v>
      </c>
      <c r="K304" s="3">
        <v>7.0</v>
      </c>
      <c r="L304" s="3">
        <v>290.7</v>
      </c>
      <c r="M304" s="3">
        <v>33.5</v>
      </c>
      <c r="N304" s="3" t="s">
        <v>1709</v>
      </c>
      <c r="O304" s="3">
        <v>0.75</v>
      </c>
      <c r="P304" s="3">
        <v>0.66</v>
      </c>
      <c r="Q304" s="3" t="s">
        <v>1228</v>
      </c>
    </row>
    <row r="305">
      <c r="A305" s="3">
        <v>162.0</v>
      </c>
      <c r="B305" s="3" t="s">
        <v>3190</v>
      </c>
      <c r="C305" s="3" t="s">
        <v>1074</v>
      </c>
      <c r="E305" s="3" t="s">
        <v>226</v>
      </c>
      <c r="F305" s="3"/>
      <c r="G305" s="3">
        <v>1.0</v>
      </c>
      <c r="H305" s="3">
        <v>1.0</v>
      </c>
      <c r="I305" s="3">
        <v>467.23</v>
      </c>
      <c r="J305" s="3">
        <v>15.81</v>
      </c>
      <c r="K305" s="3">
        <v>7.0</v>
      </c>
      <c r="L305" s="41"/>
      <c r="M305" s="41"/>
      <c r="N305" s="41"/>
      <c r="O305" s="3">
        <v>1.0</v>
      </c>
      <c r="P305" s="3">
        <v>0.67</v>
      </c>
      <c r="Q305" s="3" t="s">
        <v>1228</v>
      </c>
    </row>
    <row r="306">
      <c r="A306" s="3">
        <v>170.0</v>
      </c>
      <c r="B306" s="3" t="s">
        <v>1529</v>
      </c>
      <c r="C306" s="3" t="s">
        <v>1216</v>
      </c>
      <c r="E306" s="3" t="s">
        <v>226</v>
      </c>
      <c r="F306" s="3"/>
      <c r="G306" s="3">
        <v>0.0</v>
      </c>
      <c r="H306" s="3">
        <v>1.0</v>
      </c>
      <c r="I306" s="3">
        <v>600.0</v>
      </c>
      <c r="J306" s="3">
        <v>0.0</v>
      </c>
      <c r="K306" s="3">
        <v>7.0</v>
      </c>
      <c r="O306" s="3">
        <v>1.0</v>
      </c>
      <c r="P306" s="3">
        <v>2.71</v>
      </c>
      <c r="Q306" s="3" t="s">
        <v>1228</v>
      </c>
    </row>
    <row r="307">
      <c r="A307" s="3">
        <v>224.0</v>
      </c>
      <c r="B307" s="3" t="s">
        <v>2053</v>
      </c>
      <c r="C307" s="3" t="s">
        <v>1253</v>
      </c>
      <c r="E307" s="3" t="s">
        <v>226</v>
      </c>
      <c r="F307" s="3"/>
      <c r="G307" s="3">
        <v>0.0</v>
      </c>
      <c r="H307" s="3">
        <v>1.0</v>
      </c>
      <c r="I307" s="3">
        <v>600.0</v>
      </c>
      <c r="J307" s="3">
        <v>0.0</v>
      </c>
      <c r="K307" s="3">
        <v>7.0</v>
      </c>
      <c r="O307" s="3">
        <v>1.0</v>
      </c>
      <c r="P307" s="3">
        <v>1.44</v>
      </c>
      <c r="Q307" s="3" t="s">
        <v>1228</v>
      </c>
    </row>
    <row r="308">
      <c r="A308" s="3">
        <v>316.0</v>
      </c>
      <c r="B308" s="3" t="s">
        <v>668</v>
      </c>
      <c r="C308" s="3" t="s">
        <v>669</v>
      </c>
      <c r="E308" s="3" t="s">
        <v>226</v>
      </c>
      <c r="F308" s="3"/>
      <c r="G308" s="3">
        <v>0.0</v>
      </c>
      <c r="H308" s="3">
        <v>1.0</v>
      </c>
      <c r="I308" s="3">
        <v>600.0</v>
      </c>
      <c r="J308" s="3">
        <v>0.0</v>
      </c>
      <c r="K308" s="3">
        <v>7.0</v>
      </c>
      <c r="O308" s="3">
        <v>1.0</v>
      </c>
      <c r="P308" s="3">
        <v>0.68</v>
      </c>
      <c r="Q308" s="3" t="s">
        <v>1228</v>
      </c>
    </row>
    <row r="309">
      <c r="A309" s="3">
        <v>413.0</v>
      </c>
      <c r="B309" s="3" t="s">
        <v>2526</v>
      </c>
      <c r="C309" s="3" t="s">
        <v>2181</v>
      </c>
      <c r="E309" s="3" t="s">
        <v>226</v>
      </c>
      <c r="F309" s="3"/>
      <c r="G309" s="3">
        <v>0.0</v>
      </c>
      <c r="H309" s="3">
        <v>1.0</v>
      </c>
      <c r="I309" s="3">
        <v>600.0</v>
      </c>
      <c r="J309" s="3">
        <v>0.0</v>
      </c>
      <c r="K309" s="3">
        <v>7.0</v>
      </c>
      <c r="L309" s="41"/>
      <c r="M309" s="41"/>
      <c r="N309" s="41"/>
      <c r="O309" s="3">
        <v>1.0</v>
      </c>
      <c r="P309" s="3">
        <v>1.81</v>
      </c>
      <c r="Q309" s="3" t="s">
        <v>1228</v>
      </c>
    </row>
    <row r="310">
      <c r="A310" s="3">
        <v>495.0</v>
      </c>
      <c r="B310" s="3" t="s">
        <v>2773</v>
      </c>
      <c r="C310" s="3" t="s">
        <v>2402</v>
      </c>
      <c r="E310" s="3" t="s">
        <v>226</v>
      </c>
      <c r="F310" s="3"/>
      <c r="G310" s="3">
        <v>0.0</v>
      </c>
      <c r="H310" s="3">
        <v>1.0</v>
      </c>
      <c r="I310" s="3">
        <v>313.97</v>
      </c>
      <c r="J310" s="3">
        <v>16.55</v>
      </c>
      <c r="K310" s="3">
        <v>7.0</v>
      </c>
      <c r="O310" s="3">
        <v>0.75</v>
      </c>
      <c r="P310" s="3">
        <v>0.92</v>
      </c>
      <c r="Q310" s="3" t="s">
        <v>1228</v>
      </c>
    </row>
    <row r="311">
      <c r="A311" s="3">
        <v>644.0</v>
      </c>
      <c r="B311" s="3" t="s">
        <v>2862</v>
      </c>
      <c r="C311" s="3" t="s">
        <v>2702</v>
      </c>
      <c r="E311" s="3" t="s">
        <v>226</v>
      </c>
      <c r="F311" s="3"/>
      <c r="G311" s="3">
        <v>0.0</v>
      </c>
      <c r="H311" s="3">
        <v>1.0</v>
      </c>
      <c r="I311" s="3">
        <v>600.0</v>
      </c>
      <c r="J311" s="3">
        <v>0.0</v>
      </c>
      <c r="K311" s="3">
        <v>7.0</v>
      </c>
      <c r="L311" s="41"/>
      <c r="M311" s="41"/>
      <c r="N311" s="41"/>
      <c r="O311" s="3">
        <v>1.0</v>
      </c>
      <c r="P311" s="3">
        <v>1.21</v>
      </c>
      <c r="Q311" s="3" t="s">
        <v>1228</v>
      </c>
    </row>
    <row r="312">
      <c r="A312" s="3">
        <v>697.0</v>
      </c>
      <c r="B312" s="3" t="s">
        <v>2791</v>
      </c>
      <c r="C312" s="3" t="s">
        <v>2753</v>
      </c>
      <c r="E312" s="3" t="s">
        <v>226</v>
      </c>
      <c r="F312" s="3"/>
      <c r="G312" s="3">
        <v>0.0</v>
      </c>
      <c r="H312" s="3">
        <v>1.0</v>
      </c>
      <c r="I312" s="3">
        <v>600.0</v>
      </c>
      <c r="J312" s="3">
        <v>0.0</v>
      </c>
      <c r="K312" s="3">
        <v>7.0</v>
      </c>
      <c r="L312" s="3">
        <v>197.0</v>
      </c>
      <c r="M312" s="3">
        <v>12.0</v>
      </c>
      <c r="N312" s="3" t="s">
        <v>3177</v>
      </c>
      <c r="O312" s="3">
        <v>1.0</v>
      </c>
      <c r="P312" s="3">
        <v>0.63</v>
      </c>
      <c r="Q312" s="3" t="s">
        <v>1228</v>
      </c>
    </row>
    <row r="313">
      <c r="A313" s="3">
        <v>722.0</v>
      </c>
      <c r="B313" s="3" t="s">
        <v>450</v>
      </c>
      <c r="C313" s="3" t="s">
        <v>452</v>
      </c>
      <c r="E313" s="3" t="s">
        <v>226</v>
      </c>
      <c r="F313" s="3"/>
      <c r="G313" s="3">
        <v>0.0</v>
      </c>
      <c r="H313" s="3">
        <v>1.0</v>
      </c>
      <c r="I313" s="3">
        <v>600.0</v>
      </c>
      <c r="J313" s="3">
        <v>0.0</v>
      </c>
      <c r="K313" s="3">
        <v>7.0</v>
      </c>
      <c r="L313" s="41"/>
      <c r="M313" s="41"/>
      <c r="N313" s="41"/>
      <c r="O313" s="3">
        <v>1.0</v>
      </c>
      <c r="P313" s="3">
        <v>1.48</v>
      </c>
      <c r="Q313" s="3" t="s">
        <v>1228</v>
      </c>
    </row>
    <row r="314">
      <c r="A314" s="3">
        <v>883.0</v>
      </c>
      <c r="B314" s="3" t="s">
        <v>2334</v>
      </c>
      <c r="C314" s="3" t="s">
        <v>2335</v>
      </c>
      <c r="E314" s="3" t="s">
        <v>226</v>
      </c>
      <c r="F314" s="3"/>
      <c r="G314" s="3">
        <v>0.0</v>
      </c>
      <c r="H314" s="3">
        <v>1.0</v>
      </c>
      <c r="I314" s="3">
        <v>230.14</v>
      </c>
      <c r="J314" s="3">
        <v>23.69</v>
      </c>
      <c r="K314" s="3">
        <v>7.0</v>
      </c>
      <c r="L314" s="41"/>
      <c r="M314" s="41"/>
      <c r="N314" s="41"/>
      <c r="O314" s="3">
        <v>1.0</v>
      </c>
      <c r="P314" s="3">
        <v>0.82</v>
      </c>
      <c r="Q314" s="3" t="s">
        <v>1228</v>
      </c>
    </row>
    <row r="315">
      <c r="A315" s="3">
        <v>924.0</v>
      </c>
      <c r="B315" s="3" t="s">
        <v>2328</v>
      </c>
      <c r="C315" s="3" t="s">
        <v>2329</v>
      </c>
      <c r="E315" s="3" t="s">
        <v>226</v>
      </c>
      <c r="F315" s="3"/>
      <c r="G315" s="3">
        <v>0.0</v>
      </c>
      <c r="H315" s="3">
        <v>1.0</v>
      </c>
      <c r="I315" s="3">
        <v>483.47</v>
      </c>
      <c r="J315" s="3">
        <v>24.02</v>
      </c>
      <c r="K315" s="3">
        <v>7.0</v>
      </c>
      <c r="O315" s="3">
        <v>1.0</v>
      </c>
      <c r="P315" s="3">
        <v>1.15</v>
      </c>
      <c r="Q315" s="3" t="s">
        <v>1228</v>
      </c>
    </row>
    <row r="316">
      <c r="A316" s="3">
        <v>925.0</v>
      </c>
      <c r="B316" s="3" t="s">
        <v>1230</v>
      </c>
      <c r="C316" s="3" t="s">
        <v>1231</v>
      </c>
      <c r="E316" s="3" t="s">
        <v>226</v>
      </c>
      <c r="F316" s="3"/>
      <c r="G316" s="3">
        <v>0.0</v>
      </c>
      <c r="H316" s="3">
        <v>1.0</v>
      </c>
      <c r="I316" s="3">
        <v>600.0</v>
      </c>
      <c r="J316" s="3">
        <v>0.0</v>
      </c>
      <c r="K316" s="3">
        <v>7.0</v>
      </c>
      <c r="O316" s="3">
        <v>0.75</v>
      </c>
      <c r="P316" s="3">
        <v>0.97</v>
      </c>
      <c r="Q316" s="3" t="s">
        <v>1228</v>
      </c>
    </row>
    <row r="317">
      <c r="A317" s="3">
        <v>1063.0</v>
      </c>
      <c r="B317" s="3" t="s">
        <v>2113</v>
      </c>
      <c r="C317" s="3" t="s">
        <v>2115</v>
      </c>
      <c r="E317" s="3" t="s">
        <v>226</v>
      </c>
      <c r="F317" s="3"/>
      <c r="G317" s="3">
        <v>0.0</v>
      </c>
      <c r="H317" s="3">
        <v>1.0</v>
      </c>
      <c r="I317" s="3">
        <v>600.0</v>
      </c>
      <c r="J317" s="3">
        <v>0.0</v>
      </c>
      <c r="K317" s="3">
        <v>7.0</v>
      </c>
      <c r="O317" s="3">
        <v>0.75</v>
      </c>
      <c r="P317" s="3">
        <v>0.39</v>
      </c>
      <c r="Q317" s="3" t="s">
        <v>1228</v>
      </c>
    </row>
    <row r="318">
      <c r="A318" s="3">
        <v>1088.0</v>
      </c>
      <c r="B318" s="3" t="s">
        <v>1971</v>
      </c>
      <c r="C318" s="3" t="s">
        <v>1972</v>
      </c>
      <c r="E318" s="3" t="s">
        <v>226</v>
      </c>
      <c r="F318" s="3"/>
      <c r="G318" s="3">
        <v>0.0</v>
      </c>
      <c r="H318" s="3">
        <v>1.0</v>
      </c>
      <c r="I318" s="3">
        <v>600.0</v>
      </c>
      <c r="J318" s="3">
        <v>0.0</v>
      </c>
      <c r="K318" s="3">
        <v>7.0</v>
      </c>
      <c r="O318" s="3">
        <v>1.0</v>
      </c>
      <c r="P318" s="3">
        <v>2.11</v>
      </c>
      <c r="Q318" s="3" t="s">
        <v>1228</v>
      </c>
    </row>
    <row r="319">
      <c r="A319" s="3">
        <v>1116.0</v>
      </c>
      <c r="B319" s="3" t="s">
        <v>1926</v>
      </c>
      <c r="C319" s="3" t="s">
        <v>1927</v>
      </c>
      <c r="E319" s="3" t="s">
        <v>226</v>
      </c>
      <c r="F319" s="3"/>
      <c r="G319" s="3">
        <v>0.0</v>
      </c>
      <c r="H319" s="3">
        <v>1.0</v>
      </c>
      <c r="I319" s="3">
        <v>310.47</v>
      </c>
      <c r="J319" s="3">
        <v>29.44</v>
      </c>
      <c r="K319" s="3">
        <v>7.0</v>
      </c>
      <c r="O319" s="3">
        <v>0.75</v>
      </c>
      <c r="P319" s="3">
        <v>1.03</v>
      </c>
      <c r="Q319" s="3" t="s">
        <v>1228</v>
      </c>
    </row>
    <row r="320">
      <c r="A320" s="3">
        <v>1143.0</v>
      </c>
      <c r="B320" s="3" t="s">
        <v>1108</v>
      </c>
      <c r="C320" s="3" t="s">
        <v>1109</v>
      </c>
      <c r="E320" s="3" t="s">
        <v>226</v>
      </c>
      <c r="F320" s="3"/>
      <c r="G320" s="3">
        <v>0.0</v>
      </c>
      <c r="H320" s="3">
        <v>1.0</v>
      </c>
      <c r="I320" s="3">
        <v>115.72</v>
      </c>
      <c r="J320" s="3">
        <v>41.36</v>
      </c>
      <c r="K320" s="3">
        <v>7.0</v>
      </c>
      <c r="O320" s="3">
        <v>0.75</v>
      </c>
      <c r="P320" s="3">
        <v>1.07</v>
      </c>
      <c r="Q320" s="3" t="s">
        <v>1228</v>
      </c>
    </row>
    <row r="321">
      <c r="A321" s="3">
        <v>1151.0</v>
      </c>
      <c r="B321" s="3" t="s">
        <v>1878</v>
      </c>
      <c r="C321" s="3" t="s">
        <v>1879</v>
      </c>
      <c r="E321" s="3" t="s">
        <v>226</v>
      </c>
      <c r="F321" s="3"/>
      <c r="G321" s="3">
        <v>0.0</v>
      </c>
      <c r="H321" s="3">
        <v>1.0</v>
      </c>
      <c r="I321" s="3">
        <v>600.0</v>
      </c>
      <c r="J321" s="3">
        <v>0.0</v>
      </c>
      <c r="K321" s="3">
        <v>7.0</v>
      </c>
      <c r="O321" s="3">
        <v>1.0</v>
      </c>
      <c r="P321" s="3">
        <v>1.15</v>
      </c>
      <c r="Q321" s="3" t="s">
        <v>1228</v>
      </c>
    </row>
    <row r="322">
      <c r="A322" s="3">
        <v>1195.0</v>
      </c>
      <c r="B322" s="3" t="s">
        <v>1155</v>
      </c>
      <c r="C322" s="3" t="s">
        <v>1157</v>
      </c>
      <c r="E322" s="3" t="s">
        <v>226</v>
      </c>
      <c r="F322" s="3"/>
      <c r="G322" s="3">
        <v>0.0</v>
      </c>
      <c r="H322" s="3">
        <v>1.0</v>
      </c>
      <c r="I322" s="3">
        <v>600.0</v>
      </c>
      <c r="J322" s="3">
        <v>0.0</v>
      </c>
      <c r="K322" s="3">
        <v>7.0</v>
      </c>
      <c r="O322" s="3">
        <v>1.0</v>
      </c>
      <c r="P322" s="3">
        <v>2.42</v>
      </c>
      <c r="Q322" s="3" t="s">
        <v>1228</v>
      </c>
    </row>
    <row r="323">
      <c r="A323" s="3">
        <v>230.0</v>
      </c>
      <c r="B323" s="3" t="s">
        <v>2071</v>
      </c>
      <c r="C323" s="3" t="s">
        <v>1259</v>
      </c>
      <c r="E323" s="3" t="s">
        <v>485</v>
      </c>
      <c r="F323" s="3"/>
      <c r="G323" s="3">
        <v>0.0</v>
      </c>
      <c r="H323" s="3">
        <v>1.0</v>
      </c>
      <c r="I323" s="3">
        <v>534.05</v>
      </c>
      <c r="J323" s="3">
        <v>63.84</v>
      </c>
      <c r="K323" s="3">
        <v>7.0</v>
      </c>
      <c r="O323" s="3">
        <v>2.0</v>
      </c>
      <c r="P323" s="3">
        <v>1.5</v>
      </c>
      <c r="Q323" s="3">
        <v>32.0</v>
      </c>
    </row>
    <row r="324">
      <c r="A324" s="3">
        <v>261.0</v>
      </c>
      <c r="B324" s="3" t="s">
        <v>2186</v>
      </c>
      <c r="C324" s="3" t="s">
        <v>1439</v>
      </c>
      <c r="E324" s="3" t="s">
        <v>485</v>
      </c>
      <c r="F324" s="3"/>
      <c r="G324" s="3">
        <v>0.0</v>
      </c>
      <c r="H324" s="3">
        <v>1.0</v>
      </c>
      <c r="I324" s="3">
        <v>208.53</v>
      </c>
      <c r="J324" s="3">
        <v>59.35</v>
      </c>
      <c r="K324" s="3">
        <v>7.0</v>
      </c>
      <c r="O324" s="3">
        <v>2.0</v>
      </c>
      <c r="P324" s="3">
        <v>0.74</v>
      </c>
      <c r="Q324" s="3">
        <v>32.0</v>
      </c>
    </row>
    <row r="325">
      <c r="A325" s="3">
        <v>274.0</v>
      </c>
      <c r="B325" s="3" t="s">
        <v>2309</v>
      </c>
      <c r="C325" s="3" t="s">
        <v>1447</v>
      </c>
      <c r="E325" s="3" t="s">
        <v>485</v>
      </c>
      <c r="F325" s="3"/>
      <c r="G325" s="3">
        <v>0.0</v>
      </c>
      <c r="H325" s="3">
        <v>1.0</v>
      </c>
      <c r="I325" s="3">
        <v>600.0</v>
      </c>
      <c r="J325" s="3">
        <v>0.0</v>
      </c>
      <c r="K325" s="3">
        <v>7.0</v>
      </c>
      <c r="O325" s="3">
        <v>2.0</v>
      </c>
      <c r="P325" s="3">
        <v>2.01</v>
      </c>
      <c r="Q325" s="3">
        <v>32.0</v>
      </c>
    </row>
    <row r="326">
      <c r="A326" s="3">
        <v>310.0</v>
      </c>
      <c r="B326" s="3" t="s">
        <v>665</v>
      </c>
      <c r="C326" s="3" t="s">
        <v>666</v>
      </c>
      <c r="E326" s="3" t="s">
        <v>485</v>
      </c>
      <c r="F326" s="3"/>
      <c r="G326" s="3">
        <v>0.0</v>
      </c>
      <c r="H326" s="3">
        <v>1.0</v>
      </c>
      <c r="I326" s="3">
        <v>600.0</v>
      </c>
      <c r="J326" s="3">
        <v>0.0</v>
      </c>
      <c r="K326" s="3">
        <v>7.0</v>
      </c>
      <c r="L326" s="3">
        <v>71.0</v>
      </c>
      <c r="M326" s="3">
        <v>51.0</v>
      </c>
      <c r="N326" s="3" t="s">
        <v>1705</v>
      </c>
      <c r="O326" s="3">
        <v>2.0</v>
      </c>
      <c r="P326" s="3">
        <v>0.85</v>
      </c>
      <c r="Q326" s="3">
        <v>32.0</v>
      </c>
    </row>
    <row r="327">
      <c r="A327" s="3">
        <v>347.0</v>
      </c>
      <c r="B327" s="3" t="s">
        <v>2404</v>
      </c>
      <c r="C327" s="3" t="s">
        <v>1783</v>
      </c>
      <c r="E327" s="3" t="s">
        <v>485</v>
      </c>
      <c r="F327" s="3"/>
      <c r="G327" s="3">
        <v>0.0</v>
      </c>
      <c r="H327" s="3">
        <v>1.0</v>
      </c>
      <c r="I327" s="3">
        <v>600.0</v>
      </c>
      <c r="J327" s="3">
        <v>0.0</v>
      </c>
      <c r="K327" s="3">
        <v>7.0</v>
      </c>
      <c r="O327" s="3">
        <v>2.0</v>
      </c>
      <c r="P327" s="3">
        <v>0.78</v>
      </c>
      <c r="Q327" s="3">
        <v>32.0</v>
      </c>
    </row>
    <row r="328">
      <c r="A328" s="3">
        <v>449.0</v>
      </c>
      <c r="B328" s="3" t="s">
        <v>14</v>
      </c>
      <c r="C328" s="3" t="s">
        <v>16</v>
      </c>
      <c r="E328" s="3" t="s">
        <v>485</v>
      </c>
      <c r="F328" s="3"/>
      <c r="G328" s="3">
        <v>0.0</v>
      </c>
      <c r="H328" s="3">
        <v>1.0</v>
      </c>
      <c r="I328" s="3">
        <v>600.0</v>
      </c>
      <c r="J328" s="3">
        <v>0.0</v>
      </c>
      <c r="K328" s="3">
        <v>7.0</v>
      </c>
      <c r="L328" s="3">
        <v>282.6</v>
      </c>
      <c r="M328" s="3">
        <v>20.3</v>
      </c>
      <c r="N328" s="3" t="s">
        <v>1709</v>
      </c>
      <c r="O328" s="3">
        <v>2.0</v>
      </c>
      <c r="P328" s="3">
        <v>1.21</v>
      </c>
      <c r="Q328" s="3">
        <v>32.0</v>
      </c>
    </row>
    <row r="329">
      <c r="A329" s="3">
        <v>530.0</v>
      </c>
      <c r="B329" s="3" t="s">
        <v>864</v>
      </c>
      <c r="C329" s="3" t="s">
        <v>865</v>
      </c>
      <c r="E329" s="3" t="s">
        <v>485</v>
      </c>
      <c r="F329" s="3"/>
      <c r="G329" s="3">
        <v>0.0</v>
      </c>
      <c r="H329" s="3">
        <v>1.0</v>
      </c>
      <c r="I329" s="3">
        <v>482.7</v>
      </c>
      <c r="J329" s="3">
        <v>47.55</v>
      </c>
      <c r="K329" s="3">
        <v>7.0</v>
      </c>
      <c r="L329" s="3">
        <v>181.0</v>
      </c>
      <c r="M329" s="3">
        <v>5.0</v>
      </c>
      <c r="N329" s="3" t="s">
        <v>1703</v>
      </c>
      <c r="O329" s="3">
        <v>2.0</v>
      </c>
      <c r="P329" s="3">
        <v>0.36</v>
      </c>
      <c r="Q329" s="3">
        <v>32.0</v>
      </c>
    </row>
    <row r="330">
      <c r="A330" s="3">
        <v>611.0</v>
      </c>
      <c r="B330" s="3" t="s">
        <v>975</v>
      </c>
      <c r="C330" s="3" t="s">
        <v>976</v>
      </c>
      <c r="E330" s="3" t="s">
        <v>485</v>
      </c>
      <c r="F330" s="3"/>
      <c r="G330" s="3">
        <v>0.0</v>
      </c>
      <c r="H330" s="3">
        <v>1.0</v>
      </c>
      <c r="I330" s="3">
        <v>600.0</v>
      </c>
      <c r="J330" s="3">
        <v>0.0</v>
      </c>
      <c r="K330" s="3">
        <v>7.0</v>
      </c>
      <c r="L330" s="41"/>
      <c r="M330" s="41"/>
      <c r="N330" s="41"/>
      <c r="O330" s="3">
        <v>2.0</v>
      </c>
      <c r="P330" s="3">
        <v>2.88</v>
      </c>
      <c r="Q330" s="3">
        <v>32.0</v>
      </c>
    </row>
    <row r="331">
      <c r="A331" s="3">
        <v>994.0</v>
      </c>
      <c r="B331" s="3" t="s">
        <v>2178</v>
      </c>
      <c r="C331" s="3" t="s">
        <v>2203</v>
      </c>
      <c r="E331" s="3" t="s">
        <v>485</v>
      </c>
      <c r="F331" s="3"/>
      <c r="G331" s="3">
        <v>0.0</v>
      </c>
      <c r="H331" s="3">
        <v>1.0</v>
      </c>
      <c r="I331" s="3">
        <v>600.0</v>
      </c>
      <c r="J331" s="3">
        <v>0.0</v>
      </c>
      <c r="K331" s="3">
        <v>7.0</v>
      </c>
      <c r="L331" s="3">
        <v>273.0</v>
      </c>
      <c r="M331" s="3">
        <v>16.0</v>
      </c>
      <c r="N331" s="3" t="s">
        <v>3177</v>
      </c>
      <c r="O331" s="3">
        <v>2.0</v>
      </c>
      <c r="P331" s="3">
        <v>2.25</v>
      </c>
      <c r="Q331" s="3">
        <v>32.0</v>
      </c>
    </row>
    <row r="332">
      <c r="A332" s="3">
        <v>1089.0</v>
      </c>
      <c r="B332" s="3" t="s">
        <v>1964</v>
      </c>
      <c r="C332" s="3" t="s">
        <v>1965</v>
      </c>
      <c r="E332" s="3" t="s">
        <v>485</v>
      </c>
      <c r="F332" s="3"/>
      <c r="G332" s="3">
        <v>0.0</v>
      </c>
      <c r="H332" s="3">
        <v>1.0</v>
      </c>
      <c r="I332" s="3">
        <v>600.0</v>
      </c>
      <c r="J332" s="3">
        <v>0.0</v>
      </c>
      <c r="K332" s="3">
        <v>7.0</v>
      </c>
      <c r="O332" s="3">
        <v>2.0</v>
      </c>
      <c r="P332" s="3">
        <v>2.04</v>
      </c>
      <c r="Q332" s="3">
        <v>32.0</v>
      </c>
    </row>
    <row r="333">
      <c r="A333" s="3">
        <v>1102.0</v>
      </c>
      <c r="B333" s="3" t="s">
        <v>1947</v>
      </c>
      <c r="C333" s="3" t="s">
        <v>1948</v>
      </c>
      <c r="E333" s="3" t="s">
        <v>485</v>
      </c>
      <c r="F333" s="3"/>
      <c r="G333" s="3">
        <v>0.0</v>
      </c>
      <c r="H333" s="3">
        <v>1.0</v>
      </c>
      <c r="I333" s="3">
        <v>600.0</v>
      </c>
      <c r="J333" s="3">
        <v>0.0</v>
      </c>
      <c r="K333" s="3">
        <v>7.0</v>
      </c>
      <c r="O333" s="3">
        <v>2.0</v>
      </c>
      <c r="P333" s="3">
        <v>3.45</v>
      </c>
      <c r="Q333" s="3">
        <v>32.0</v>
      </c>
    </row>
    <row r="334">
      <c r="A334" s="3">
        <v>1106.0</v>
      </c>
      <c r="B334" s="3" t="s">
        <v>1940</v>
      </c>
      <c r="C334" s="3" t="s">
        <v>1941</v>
      </c>
      <c r="E334" s="3" t="s">
        <v>485</v>
      </c>
      <c r="F334" s="3"/>
      <c r="G334" s="3">
        <v>0.0</v>
      </c>
      <c r="H334" s="3">
        <v>1.0</v>
      </c>
      <c r="I334" s="3">
        <v>600.0</v>
      </c>
      <c r="J334" s="3">
        <v>0.0</v>
      </c>
      <c r="K334" s="3">
        <v>7.0</v>
      </c>
      <c r="O334" s="3">
        <v>2.0</v>
      </c>
      <c r="P334" s="3">
        <v>2.05</v>
      </c>
      <c r="Q334" s="3">
        <v>32.0</v>
      </c>
    </row>
    <row r="335">
      <c r="A335" s="3">
        <v>1189.0</v>
      </c>
      <c r="B335" s="3" t="s">
        <v>1377</v>
      </c>
      <c r="C335" s="3" t="s">
        <v>1379</v>
      </c>
      <c r="E335" s="3" t="s">
        <v>485</v>
      </c>
      <c r="F335" s="3"/>
      <c r="G335" s="3">
        <v>0.0</v>
      </c>
      <c r="H335" s="3">
        <v>1.0</v>
      </c>
      <c r="I335" s="3">
        <v>600.0</v>
      </c>
      <c r="J335" s="3">
        <v>0.0</v>
      </c>
      <c r="K335" s="3">
        <v>7.0</v>
      </c>
      <c r="L335" s="3">
        <v>245.1</v>
      </c>
      <c r="M335" s="3">
        <v>24.6</v>
      </c>
      <c r="N335" s="3" t="s">
        <v>1709</v>
      </c>
      <c r="O335" s="3">
        <v>2.0</v>
      </c>
      <c r="P335" s="3">
        <v>1.19</v>
      </c>
      <c r="Q335" s="3">
        <v>32.0</v>
      </c>
    </row>
    <row r="336">
      <c r="A336" s="3">
        <v>214.0</v>
      </c>
      <c r="B336" s="3" t="s">
        <v>2026</v>
      </c>
      <c r="C336" s="3" t="s">
        <v>1247</v>
      </c>
      <c r="E336" s="3" t="s">
        <v>614</v>
      </c>
      <c r="F336" s="3"/>
      <c r="G336" s="3">
        <v>0.0</v>
      </c>
      <c r="H336" s="3">
        <v>1.0</v>
      </c>
      <c r="I336" s="3">
        <v>210.98</v>
      </c>
      <c r="J336" s="3">
        <v>136.36</v>
      </c>
      <c r="K336" s="3">
        <v>7.0</v>
      </c>
      <c r="L336" s="41"/>
      <c r="M336" s="41"/>
      <c r="N336" s="41"/>
      <c r="O336" s="3">
        <v>2.0</v>
      </c>
      <c r="P336" s="3">
        <v>2.03</v>
      </c>
      <c r="Q336" s="3">
        <v>35.0</v>
      </c>
    </row>
    <row r="337">
      <c r="A337" s="3">
        <v>242.0</v>
      </c>
      <c r="B337" s="3" t="s">
        <v>2081</v>
      </c>
      <c r="C337" s="3" t="s">
        <v>1271</v>
      </c>
      <c r="E337" s="3" t="s">
        <v>614</v>
      </c>
      <c r="F337" s="3"/>
      <c r="G337" s="3">
        <v>0.0</v>
      </c>
      <c r="H337" s="3">
        <v>1.0</v>
      </c>
      <c r="I337" s="3">
        <v>257.44</v>
      </c>
      <c r="J337" s="3">
        <v>15.26</v>
      </c>
      <c r="K337" s="3">
        <v>7.0</v>
      </c>
      <c r="O337" s="3">
        <v>2.0</v>
      </c>
      <c r="P337" s="3">
        <v>0.65</v>
      </c>
      <c r="Q337" s="3">
        <v>26.0</v>
      </c>
    </row>
    <row r="338">
      <c r="A338" s="3">
        <v>244.0</v>
      </c>
      <c r="B338" s="3" t="s">
        <v>2102</v>
      </c>
      <c r="C338" s="3" t="s">
        <v>2102</v>
      </c>
      <c r="E338" s="3" t="s">
        <v>614</v>
      </c>
      <c r="F338" s="3"/>
      <c r="G338" s="3">
        <v>0.0</v>
      </c>
      <c r="H338" s="3">
        <v>1.0</v>
      </c>
      <c r="I338" s="3">
        <v>600.0</v>
      </c>
      <c r="J338" s="3">
        <v>0.0</v>
      </c>
      <c r="K338" s="3">
        <v>7.0</v>
      </c>
      <c r="L338" s="3">
        <v>461.5</v>
      </c>
      <c r="M338" s="3">
        <v>110.0</v>
      </c>
      <c r="N338" s="3" t="s">
        <v>1709</v>
      </c>
      <c r="O338" s="3">
        <v>2.0</v>
      </c>
      <c r="P338" s="3">
        <v>1.18</v>
      </c>
      <c r="Q338" s="3">
        <v>26.0</v>
      </c>
    </row>
    <row r="339">
      <c r="A339" s="3">
        <v>566.0</v>
      </c>
      <c r="B339" s="3" t="s">
        <v>2997</v>
      </c>
      <c r="C339" s="3" t="s">
        <v>2997</v>
      </c>
      <c r="E339" s="3" t="s">
        <v>614</v>
      </c>
      <c r="F339" s="3"/>
      <c r="G339" s="3">
        <v>0.0</v>
      </c>
      <c r="H339" s="3">
        <v>1.0</v>
      </c>
      <c r="I339" s="3">
        <v>84.53</v>
      </c>
      <c r="J339" s="3">
        <v>32.57</v>
      </c>
      <c r="K339" s="3">
        <v>7.0</v>
      </c>
      <c r="O339" s="3">
        <v>2.0</v>
      </c>
      <c r="P339" s="3">
        <v>0.26</v>
      </c>
      <c r="Q339" s="3">
        <v>35.0</v>
      </c>
    </row>
    <row r="340">
      <c r="A340" s="3">
        <v>652.0</v>
      </c>
      <c r="B340" s="3" t="s">
        <v>2846</v>
      </c>
      <c r="C340" s="3" t="s">
        <v>3185</v>
      </c>
      <c r="E340" s="3" t="s">
        <v>614</v>
      </c>
      <c r="F340" s="3"/>
      <c r="G340" s="3">
        <v>0.0</v>
      </c>
      <c r="H340" s="3">
        <v>1.0</v>
      </c>
      <c r="I340" s="3">
        <v>180.0</v>
      </c>
      <c r="J340" s="3">
        <v>43.48</v>
      </c>
      <c r="K340" s="3">
        <v>7.0</v>
      </c>
      <c r="L340" s="41"/>
      <c r="M340" s="41"/>
      <c r="N340" s="41"/>
      <c r="O340" s="3">
        <v>2.0</v>
      </c>
      <c r="P340" s="3">
        <v>1.25</v>
      </c>
      <c r="Q340" s="3">
        <v>35.0</v>
      </c>
    </row>
    <row r="341">
      <c r="A341" s="3">
        <v>753.0</v>
      </c>
      <c r="B341" s="3" t="s">
        <v>2003</v>
      </c>
      <c r="C341" s="3" t="s">
        <v>2004</v>
      </c>
      <c r="E341" s="3" t="s">
        <v>614</v>
      </c>
      <c r="F341" s="3"/>
      <c r="G341" s="3">
        <v>0.0</v>
      </c>
      <c r="H341" s="3">
        <v>1.0</v>
      </c>
      <c r="I341" s="3">
        <v>180.0</v>
      </c>
      <c r="J341" s="3">
        <v>51.84</v>
      </c>
      <c r="K341" s="3">
        <v>7.0</v>
      </c>
      <c r="O341" s="3">
        <v>2.0</v>
      </c>
      <c r="P341" s="3">
        <v>1.5</v>
      </c>
      <c r="Q341" s="3">
        <v>26.0</v>
      </c>
    </row>
    <row r="342">
      <c r="A342" s="3">
        <v>912.0</v>
      </c>
      <c r="B342" s="3" t="s">
        <v>2251</v>
      </c>
      <c r="C342" s="3" t="s">
        <v>2251</v>
      </c>
      <c r="E342" s="3" t="s">
        <v>614</v>
      </c>
      <c r="F342" s="3"/>
      <c r="G342" s="3">
        <v>0.0</v>
      </c>
      <c r="H342" s="3">
        <v>1.0</v>
      </c>
      <c r="I342" s="3">
        <v>600.0</v>
      </c>
      <c r="J342" s="3">
        <v>0.0</v>
      </c>
      <c r="K342" s="3">
        <v>7.0</v>
      </c>
      <c r="O342" s="3">
        <v>2.0</v>
      </c>
      <c r="P342" s="3">
        <v>4.49</v>
      </c>
      <c r="Q342" s="3">
        <v>35.0</v>
      </c>
    </row>
    <row r="343">
      <c r="A343" s="3">
        <v>1040.0</v>
      </c>
      <c r="B343" s="3" t="s">
        <v>2145</v>
      </c>
      <c r="C343" s="3" t="s">
        <v>2146</v>
      </c>
      <c r="E343" s="3" t="s">
        <v>614</v>
      </c>
      <c r="F343" s="3"/>
      <c r="G343" s="3">
        <v>0.0</v>
      </c>
      <c r="H343" s="3">
        <v>1.0</v>
      </c>
      <c r="I343" s="3">
        <v>180.0</v>
      </c>
      <c r="J343" s="3">
        <v>74.4</v>
      </c>
      <c r="K343" s="3">
        <v>7.0</v>
      </c>
      <c r="O343" s="3">
        <v>2.0</v>
      </c>
      <c r="P343" s="3">
        <v>2.58</v>
      </c>
      <c r="Q343" s="3">
        <v>26.0</v>
      </c>
    </row>
    <row r="344">
      <c r="A344" s="3">
        <v>1041.0</v>
      </c>
      <c r="B344" s="3" t="s">
        <v>2141</v>
      </c>
      <c r="C344" s="3" t="s">
        <v>2142</v>
      </c>
      <c r="E344" s="3" t="s">
        <v>614</v>
      </c>
      <c r="F344" s="3"/>
      <c r="G344" s="3">
        <v>0.0</v>
      </c>
      <c r="H344" s="3">
        <v>1.0</v>
      </c>
      <c r="I344" s="3">
        <v>600.0</v>
      </c>
      <c r="J344" s="3">
        <v>0.0</v>
      </c>
      <c r="K344" s="3">
        <v>7.0</v>
      </c>
      <c r="L344" s="41"/>
      <c r="M344" s="41"/>
      <c r="N344" s="41"/>
      <c r="O344" s="3">
        <v>2.0</v>
      </c>
      <c r="P344" s="3">
        <v>3.45</v>
      </c>
      <c r="Q344" s="3">
        <v>35.0</v>
      </c>
    </row>
    <row r="345">
      <c r="A345" s="3">
        <v>1110.0</v>
      </c>
      <c r="B345" s="3" t="s">
        <v>1936</v>
      </c>
      <c r="C345" s="3" t="s">
        <v>1937</v>
      </c>
      <c r="E345" s="3" t="s">
        <v>614</v>
      </c>
      <c r="F345" s="3"/>
      <c r="G345" s="3">
        <v>0.0</v>
      </c>
      <c r="H345" s="3">
        <v>1.0</v>
      </c>
      <c r="I345" s="3">
        <v>275.05</v>
      </c>
      <c r="J345" s="3">
        <v>156.26</v>
      </c>
      <c r="K345" s="3">
        <v>7.0</v>
      </c>
      <c r="L345" s="41"/>
      <c r="M345" s="41"/>
      <c r="N345" s="41"/>
      <c r="O345" s="3">
        <v>2.0</v>
      </c>
      <c r="P345" s="3">
        <v>0.62</v>
      </c>
      <c r="Q345" s="3">
        <v>35.0</v>
      </c>
    </row>
    <row r="346">
      <c r="A346" s="3">
        <v>1133.0</v>
      </c>
      <c r="B346" s="3" t="s">
        <v>1898</v>
      </c>
      <c r="C346" s="3" t="s">
        <v>1899</v>
      </c>
      <c r="E346" s="3" t="s">
        <v>614</v>
      </c>
      <c r="F346" s="3"/>
      <c r="G346" s="3">
        <v>0.0</v>
      </c>
      <c r="H346" s="3">
        <v>1.0</v>
      </c>
      <c r="I346" s="3">
        <v>210.34</v>
      </c>
      <c r="J346" s="3">
        <v>18.69</v>
      </c>
      <c r="K346" s="3">
        <v>7.0</v>
      </c>
      <c r="L346" s="41"/>
      <c r="M346" s="41"/>
      <c r="N346" s="41"/>
      <c r="O346" s="3">
        <v>2.0</v>
      </c>
      <c r="P346" s="3">
        <v>1.12</v>
      </c>
      <c r="Q346" s="3">
        <v>26.0</v>
      </c>
    </row>
    <row r="347">
      <c r="A347" s="3">
        <v>1158.0</v>
      </c>
      <c r="B347" s="3" t="s">
        <v>1862</v>
      </c>
      <c r="C347" s="3" t="s">
        <v>1863</v>
      </c>
      <c r="E347" s="3" t="s">
        <v>614</v>
      </c>
      <c r="F347" s="3"/>
      <c r="G347" s="3">
        <v>0.0</v>
      </c>
      <c r="H347" s="3">
        <v>1.0</v>
      </c>
      <c r="I347" s="3">
        <v>194.53</v>
      </c>
      <c r="J347" s="3">
        <v>14.13</v>
      </c>
      <c r="K347" s="3">
        <v>7.0</v>
      </c>
      <c r="L347" s="3">
        <v>130.0</v>
      </c>
      <c r="M347" s="3">
        <v>25.0</v>
      </c>
      <c r="N347" s="3" t="s">
        <v>1705</v>
      </c>
      <c r="O347" s="3">
        <v>2.0</v>
      </c>
      <c r="P347" s="3">
        <v>0.92</v>
      </c>
      <c r="Q347" s="3">
        <v>26.0</v>
      </c>
    </row>
    <row r="348">
      <c r="A348" s="3">
        <v>378.0</v>
      </c>
      <c r="B348" s="3" t="s">
        <v>3201</v>
      </c>
      <c r="C348" s="3" t="s">
        <v>2000</v>
      </c>
      <c r="E348" s="3" t="s">
        <v>18</v>
      </c>
      <c r="F348" s="3"/>
      <c r="G348" s="3">
        <v>1.0</v>
      </c>
      <c r="H348" s="3">
        <v>1.0</v>
      </c>
      <c r="I348" s="3">
        <v>139.85</v>
      </c>
      <c r="J348" s="3">
        <v>214.33</v>
      </c>
      <c r="K348" s="3">
        <v>7.0</v>
      </c>
      <c r="O348" s="3">
        <v>1.5</v>
      </c>
      <c r="P348" s="3">
        <v>1.23</v>
      </c>
      <c r="Q348" s="3">
        <v>600.0</v>
      </c>
    </row>
    <row r="349">
      <c r="A349" s="3">
        <v>73.0</v>
      </c>
      <c r="B349" s="3" t="s">
        <v>322</v>
      </c>
      <c r="C349" s="3" t="s">
        <v>293</v>
      </c>
      <c r="E349" s="3" t="s">
        <v>540</v>
      </c>
      <c r="F349" s="3"/>
      <c r="G349" s="3">
        <v>0.0</v>
      </c>
      <c r="H349" s="3">
        <v>1.0</v>
      </c>
      <c r="I349" s="3">
        <v>372.64</v>
      </c>
      <c r="J349" s="3">
        <v>110.33</v>
      </c>
      <c r="K349" s="3">
        <v>7.0</v>
      </c>
      <c r="L349" s="41"/>
      <c r="M349" s="41"/>
      <c r="N349" s="41"/>
      <c r="O349" s="3">
        <v>2.0</v>
      </c>
      <c r="P349" s="3">
        <v>1.93</v>
      </c>
      <c r="Q349" s="3">
        <v>7.0</v>
      </c>
    </row>
    <row r="350">
      <c r="A350" s="3">
        <v>131.0</v>
      </c>
      <c r="B350" s="3" t="s">
        <v>1353</v>
      </c>
      <c r="C350" s="3" t="s">
        <v>1026</v>
      </c>
      <c r="E350" s="3" t="s">
        <v>540</v>
      </c>
      <c r="F350" s="3"/>
      <c r="G350" s="3">
        <v>0.0</v>
      </c>
      <c r="H350" s="3">
        <v>1.0</v>
      </c>
      <c r="I350" s="3">
        <v>141.18</v>
      </c>
      <c r="J350" s="3">
        <v>66.57</v>
      </c>
      <c r="K350" s="3">
        <v>7.0</v>
      </c>
      <c r="O350" s="3">
        <v>2.0</v>
      </c>
      <c r="P350" s="3">
        <v>0.7</v>
      </c>
      <c r="Q350" s="3">
        <v>7.0</v>
      </c>
    </row>
    <row r="351">
      <c r="A351" s="3">
        <v>136.0</v>
      </c>
      <c r="B351" s="3" t="s">
        <v>1429</v>
      </c>
      <c r="C351" s="3" t="s">
        <v>1029</v>
      </c>
      <c r="E351" s="3" t="s">
        <v>540</v>
      </c>
      <c r="F351" s="3"/>
      <c r="G351" s="3">
        <v>0.0</v>
      </c>
      <c r="H351" s="3">
        <v>1.0</v>
      </c>
      <c r="I351" s="3">
        <v>180.0</v>
      </c>
      <c r="J351" s="52">
        <v>4.96E13</v>
      </c>
      <c r="K351" s="3">
        <v>7.0</v>
      </c>
      <c r="L351" s="41"/>
      <c r="M351" s="41"/>
      <c r="N351" s="41"/>
      <c r="O351" s="3">
        <v>2.0</v>
      </c>
      <c r="P351" s="3">
        <v>1.87</v>
      </c>
      <c r="Q351" s="3">
        <v>7.0</v>
      </c>
    </row>
    <row r="352">
      <c r="A352" s="3">
        <v>159.0</v>
      </c>
      <c r="B352" s="3" t="s">
        <v>2792</v>
      </c>
      <c r="C352" s="3" t="s">
        <v>1072</v>
      </c>
      <c r="E352" s="3" t="s">
        <v>540</v>
      </c>
      <c r="F352" s="3"/>
      <c r="G352" s="3">
        <v>0.0</v>
      </c>
      <c r="H352" s="3">
        <v>1.0</v>
      </c>
      <c r="I352" s="3">
        <v>195.33</v>
      </c>
      <c r="J352" s="3">
        <v>53.92</v>
      </c>
      <c r="K352" s="3">
        <v>7.0</v>
      </c>
      <c r="O352" s="3">
        <v>2.0</v>
      </c>
      <c r="P352" s="3">
        <v>0.67</v>
      </c>
      <c r="Q352" s="3">
        <v>7.0</v>
      </c>
    </row>
    <row r="353">
      <c r="A353" s="3">
        <v>220.0</v>
      </c>
      <c r="B353" s="3" t="s">
        <v>2044</v>
      </c>
      <c r="C353" s="3" t="s">
        <v>1250</v>
      </c>
      <c r="E353" s="3" t="s">
        <v>540</v>
      </c>
      <c r="F353" s="3"/>
      <c r="G353" s="3">
        <v>0.0</v>
      </c>
      <c r="H353" s="3">
        <v>1.0</v>
      </c>
      <c r="I353" s="3">
        <v>456.8</v>
      </c>
      <c r="J353" s="3">
        <v>225.26</v>
      </c>
      <c r="K353" s="3">
        <v>7.0</v>
      </c>
      <c r="L353" s="41"/>
      <c r="M353" s="41"/>
      <c r="N353" s="41"/>
      <c r="O353" s="3">
        <v>2.0</v>
      </c>
      <c r="P353" s="3">
        <v>4.22</v>
      </c>
      <c r="Q353" s="3">
        <v>7.0</v>
      </c>
    </row>
    <row r="354">
      <c r="A354" s="3">
        <v>243.0</v>
      </c>
      <c r="B354" s="3" t="s">
        <v>2090</v>
      </c>
      <c r="C354" s="3" t="s">
        <v>1272</v>
      </c>
      <c r="E354" s="3" t="s">
        <v>540</v>
      </c>
      <c r="F354" s="3"/>
      <c r="G354" s="3">
        <v>0.0</v>
      </c>
      <c r="H354" s="3">
        <v>1.0</v>
      </c>
      <c r="I354" s="3">
        <v>32.93</v>
      </c>
      <c r="J354" s="52">
        <v>0.0</v>
      </c>
      <c r="K354" s="3">
        <v>7.0</v>
      </c>
      <c r="O354" s="3">
        <v>2.0</v>
      </c>
      <c r="P354" s="3">
        <v>3.69</v>
      </c>
      <c r="Q354" s="3">
        <v>7.0</v>
      </c>
    </row>
    <row r="355">
      <c r="A355" s="3">
        <v>301.0</v>
      </c>
      <c r="B355" s="3" t="s">
        <v>2319</v>
      </c>
      <c r="C355" s="3" t="s">
        <v>1460</v>
      </c>
      <c r="E355" s="3" t="s">
        <v>540</v>
      </c>
      <c r="F355" s="3"/>
      <c r="G355" s="3">
        <v>0.0</v>
      </c>
      <c r="H355" s="3">
        <v>1.0</v>
      </c>
      <c r="I355" s="3">
        <v>291.72</v>
      </c>
      <c r="J355" s="3">
        <v>83.35</v>
      </c>
      <c r="K355" s="3">
        <v>7.0</v>
      </c>
      <c r="L355" s="41"/>
      <c r="M355" s="41"/>
      <c r="N355" s="41"/>
      <c r="O355" s="3">
        <v>2.0</v>
      </c>
      <c r="P355" s="3">
        <v>0.41</v>
      </c>
      <c r="Q355" s="3">
        <v>7.0</v>
      </c>
    </row>
    <row r="356">
      <c r="A356" s="3">
        <v>313.0</v>
      </c>
      <c r="B356" s="3" t="s">
        <v>2338</v>
      </c>
      <c r="C356" s="3" t="s">
        <v>1490</v>
      </c>
      <c r="E356" s="3" t="s">
        <v>540</v>
      </c>
      <c r="F356" s="3"/>
      <c r="G356" s="3">
        <v>0.0</v>
      </c>
      <c r="H356" s="3">
        <v>1.0</v>
      </c>
      <c r="I356" s="3">
        <v>204.22</v>
      </c>
      <c r="J356" s="52">
        <v>70.7</v>
      </c>
      <c r="K356" s="3">
        <v>7.0</v>
      </c>
      <c r="L356" s="41"/>
      <c r="M356" s="41"/>
      <c r="N356" s="41"/>
      <c r="O356" s="3">
        <v>2.0</v>
      </c>
      <c r="P356" s="3">
        <v>1.4</v>
      </c>
      <c r="Q356" s="3">
        <v>7.0</v>
      </c>
    </row>
    <row r="357">
      <c r="A357" s="3">
        <v>314.0</v>
      </c>
      <c r="B357" s="3" t="s">
        <v>2341</v>
      </c>
      <c r="C357" s="3" t="s">
        <v>1491</v>
      </c>
      <c r="E357" s="3" t="s">
        <v>540</v>
      </c>
      <c r="F357" s="3"/>
      <c r="G357" s="3">
        <v>0.0</v>
      </c>
      <c r="H357" s="3">
        <v>1.0</v>
      </c>
      <c r="I357" s="3">
        <v>180.0</v>
      </c>
      <c r="J357" s="52">
        <v>2.89E13</v>
      </c>
      <c r="K357" s="3">
        <v>7.0</v>
      </c>
      <c r="L357" s="41"/>
      <c r="M357" s="41"/>
      <c r="N357" s="41"/>
      <c r="O357" s="3">
        <v>2.0</v>
      </c>
      <c r="P357" s="3">
        <v>5.52</v>
      </c>
      <c r="Q357" s="3">
        <v>7.0</v>
      </c>
    </row>
    <row r="358">
      <c r="A358" s="3">
        <v>330.0</v>
      </c>
      <c r="B358" s="3" t="s">
        <v>3153</v>
      </c>
      <c r="C358" s="3" t="s">
        <v>1640</v>
      </c>
      <c r="E358" s="3" t="s">
        <v>540</v>
      </c>
      <c r="F358" s="3"/>
      <c r="G358" s="3">
        <v>0.0</v>
      </c>
      <c r="H358" s="3">
        <v>1.0</v>
      </c>
      <c r="I358" s="3">
        <v>215.14</v>
      </c>
      <c r="J358" s="3">
        <v>58.07</v>
      </c>
      <c r="K358" s="3">
        <v>7.0</v>
      </c>
      <c r="L358" s="41"/>
      <c r="M358" s="41"/>
      <c r="N358" s="41"/>
      <c r="O358" s="3">
        <v>2.0</v>
      </c>
      <c r="P358" s="3">
        <v>0.93</v>
      </c>
      <c r="Q358" s="3">
        <v>7.0</v>
      </c>
    </row>
    <row r="359">
      <c r="A359" s="3">
        <v>425.0</v>
      </c>
      <c r="B359" s="3" t="s">
        <v>738</v>
      </c>
      <c r="C359" s="3" t="s">
        <v>739</v>
      </c>
      <c r="E359" s="3" t="s">
        <v>540</v>
      </c>
      <c r="F359" s="3"/>
      <c r="G359" s="3">
        <v>0.0</v>
      </c>
      <c r="H359" s="3">
        <v>1.0</v>
      </c>
      <c r="I359" s="3">
        <v>30.78</v>
      </c>
      <c r="J359" s="3">
        <v>44085.52</v>
      </c>
      <c r="K359" s="3">
        <v>7.0</v>
      </c>
      <c r="L359" s="41"/>
      <c r="M359" s="41"/>
      <c r="N359" s="41"/>
      <c r="O359" s="3">
        <v>2.0</v>
      </c>
      <c r="P359" s="3">
        <v>7.83</v>
      </c>
      <c r="Q359" s="3">
        <v>7.0</v>
      </c>
    </row>
    <row r="360">
      <c r="A360" s="3">
        <v>471.0</v>
      </c>
      <c r="B360" s="3" t="s">
        <v>2739</v>
      </c>
      <c r="C360" s="3" t="s">
        <v>2263</v>
      </c>
      <c r="E360" s="3" t="s">
        <v>540</v>
      </c>
      <c r="F360" s="3"/>
      <c r="G360" s="3">
        <v>0.0</v>
      </c>
      <c r="H360" s="3">
        <v>1.0</v>
      </c>
      <c r="I360" s="3">
        <v>343.42</v>
      </c>
      <c r="J360" s="3">
        <v>63.42</v>
      </c>
      <c r="K360" s="3">
        <v>7.0</v>
      </c>
      <c r="L360" s="3">
        <v>108.0</v>
      </c>
      <c r="M360" s="3">
        <v>11.0</v>
      </c>
      <c r="N360" s="3" t="s">
        <v>1705</v>
      </c>
      <c r="O360" s="3">
        <v>2.0</v>
      </c>
      <c r="P360" s="3">
        <v>0.32</v>
      </c>
      <c r="Q360" s="3">
        <v>7.0</v>
      </c>
    </row>
    <row r="361">
      <c r="A361" s="3">
        <v>492.0</v>
      </c>
      <c r="B361" s="3" t="s">
        <v>3109</v>
      </c>
      <c r="C361" s="3" t="s">
        <v>2400</v>
      </c>
      <c r="E361" s="3" t="s">
        <v>540</v>
      </c>
      <c r="F361" s="3"/>
      <c r="G361" s="3">
        <v>0.0</v>
      </c>
      <c r="H361" s="3">
        <v>1.0</v>
      </c>
      <c r="I361" s="3">
        <v>131.71</v>
      </c>
      <c r="J361" s="3">
        <v>61.93</v>
      </c>
      <c r="K361" s="3">
        <v>7.0</v>
      </c>
      <c r="L361" s="41"/>
      <c r="M361" s="41"/>
      <c r="N361" s="41"/>
      <c r="O361" s="3">
        <v>2.0</v>
      </c>
      <c r="P361" s="3">
        <v>1.17</v>
      </c>
      <c r="Q361" s="3">
        <v>7.0</v>
      </c>
    </row>
    <row r="362">
      <c r="A362" s="3">
        <v>501.0</v>
      </c>
      <c r="B362" s="3" t="s">
        <v>821</v>
      </c>
      <c r="C362" s="3" t="s">
        <v>823</v>
      </c>
      <c r="E362" s="3" t="s">
        <v>540</v>
      </c>
      <c r="F362" s="3"/>
      <c r="G362" s="3">
        <v>0.0</v>
      </c>
      <c r="H362" s="3">
        <v>1.0</v>
      </c>
      <c r="I362" s="3">
        <v>600.0</v>
      </c>
      <c r="J362" s="3">
        <v>0.0</v>
      </c>
      <c r="K362" s="3">
        <v>7.0</v>
      </c>
      <c r="O362" s="3">
        <v>2.0</v>
      </c>
      <c r="P362" s="3">
        <v>3.5</v>
      </c>
      <c r="Q362" s="3">
        <v>7.0</v>
      </c>
    </row>
    <row r="363">
      <c r="A363" s="3">
        <v>567.0</v>
      </c>
      <c r="B363" s="3" t="s">
        <v>905</v>
      </c>
      <c r="C363" s="3" t="s">
        <v>906</v>
      </c>
      <c r="E363" s="3" t="s">
        <v>540</v>
      </c>
      <c r="F363" s="3"/>
      <c r="G363" s="3">
        <v>0.0</v>
      </c>
      <c r="H363" s="3">
        <v>1.0</v>
      </c>
      <c r="I363" s="3">
        <v>600.0</v>
      </c>
      <c r="J363" s="3">
        <v>0.0</v>
      </c>
      <c r="K363" s="3">
        <v>7.0</v>
      </c>
      <c r="O363" s="3">
        <v>2.0</v>
      </c>
      <c r="P363" s="3">
        <v>1.36</v>
      </c>
      <c r="Q363" s="3">
        <v>7.0</v>
      </c>
    </row>
    <row r="364">
      <c r="A364" s="3">
        <v>634.0</v>
      </c>
      <c r="B364" s="3" t="s">
        <v>2881</v>
      </c>
      <c r="C364" s="3" t="s">
        <v>2698</v>
      </c>
      <c r="E364" s="3" t="s">
        <v>540</v>
      </c>
      <c r="F364" s="3"/>
      <c r="G364" s="3">
        <v>0.0</v>
      </c>
      <c r="H364" s="3">
        <v>1.0</v>
      </c>
      <c r="I364" s="3">
        <v>600.0</v>
      </c>
      <c r="J364" s="3">
        <v>0.0</v>
      </c>
      <c r="K364" s="3">
        <v>7.0</v>
      </c>
      <c r="O364" s="3">
        <v>2.0</v>
      </c>
      <c r="P364" s="3">
        <v>2.26</v>
      </c>
      <c r="Q364" s="3">
        <v>7.0</v>
      </c>
    </row>
    <row r="365">
      <c r="A365" s="3">
        <v>657.0</v>
      </c>
      <c r="B365" s="3" t="s">
        <v>2838</v>
      </c>
      <c r="C365" s="3" t="s">
        <v>2723</v>
      </c>
      <c r="E365" s="3" t="s">
        <v>540</v>
      </c>
      <c r="F365" s="3"/>
      <c r="G365" s="3">
        <v>0.0</v>
      </c>
      <c r="H365" s="3">
        <v>1.0</v>
      </c>
      <c r="I365" s="3">
        <v>242.54</v>
      </c>
      <c r="J365" s="3">
        <v>67.35</v>
      </c>
      <c r="K365" s="3">
        <v>7.0</v>
      </c>
      <c r="O365" s="3">
        <v>2.0</v>
      </c>
      <c r="P365" s="3">
        <v>0.62</v>
      </c>
      <c r="Q365" s="3">
        <v>7.0</v>
      </c>
    </row>
    <row r="366">
      <c r="A366" s="3">
        <v>670.0</v>
      </c>
      <c r="B366" s="3" t="s">
        <v>2812</v>
      </c>
      <c r="C366" s="3" t="s">
        <v>2731</v>
      </c>
      <c r="E366" s="3" t="s">
        <v>540</v>
      </c>
      <c r="F366" s="3"/>
      <c r="G366" s="3">
        <v>0.0</v>
      </c>
      <c r="H366" s="3">
        <v>1.0</v>
      </c>
      <c r="I366" s="3">
        <v>576.12</v>
      </c>
      <c r="J366" s="3">
        <v>118.17</v>
      </c>
      <c r="K366" s="3">
        <v>7.0</v>
      </c>
      <c r="L366" s="3">
        <v>155.0</v>
      </c>
      <c r="M366" s="3">
        <v>15.5</v>
      </c>
      <c r="N366" s="3" t="s">
        <v>1431</v>
      </c>
      <c r="O366" s="3">
        <v>2.0</v>
      </c>
      <c r="P366" s="3">
        <v>0.79</v>
      </c>
      <c r="Q366" s="3">
        <v>7.0</v>
      </c>
    </row>
    <row r="367">
      <c r="A367" s="3">
        <v>680.0</v>
      </c>
      <c r="B367" s="3" t="s">
        <v>2806</v>
      </c>
      <c r="C367" s="3" t="s">
        <v>2735</v>
      </c>
      <c r="E367" s="3" t="s">
        <v>540</v>
      </c>
      <c r="F367" s="3"/>
      <c r="G367" s="3">
        <v>0.0</v>
      </c>
      <c r="H367" s="3">
        <v>1.0</v>
      </c>
      <c r="I367" s="3">
        <v>122.28</v>
      </c>
      <c r="J367" s="3">
        <v>130.34</v>
      </c>
      <c r="K367" s="3">
        <v>7.0</v>
      </c>
      <c r="L367" s="3">
        <v>94.0</v>
      </c>
      <c r="M367" s="3">
        <v>8.0</v>
      </c>
      <c r="N367" s="3" t="s">
        <v>1689</v>
      </c>
      <c r="O367" s="3">
        <v>2.0</v>
      </c>
      <c r="P367" s="3">
        <v>0.32</v>
      </c>
      <c r="Q367" s="3">
        <v>7.0</v>
      </c>
    </row>
    <row r="368">
      <c r="A368" s="3">
        <v>719.0</v>
      </c>
      <c r="B368" s="3" t="s">
        <v>2685</v>
      </c>
      <c r="C368" s="3" t="s">
        <v>2699</v>
      </c>
      <c r="E368" s="3" t="s">
        <v>540</v>
      </c>
      <c r="F368" s="3"/>
      <c r="G368" s="3">
        <v>0.0</v>
      </c>
      <c r="H368" s="3">
        <v>1.0</v>
      </c>
      <c r="I368" s="3">
        <v>138.69</v>
      </c>
      <c r="J368" s="3">
        <v>82.36</v>
      </c>
      <c r="K368" s="3">
        <v>7.0</v>
      </c>
      <c r="L368" s="41"/>
      <c r="M368" s="41"/>
      <c r="N368" s="41"/>
      <c r="O368" s="3">
        <v>2.0</v>
      </c>
      <c r="P368" s="3">
        <v>0.93</v>
      </c>
      <c r="Q368" s="3">
        <v>7.0</v>
      </c>
    </row>
    <row r="369">
      <c r="A369" s="3">
        <v>765.0</v>
      </c>
      <c r="B369" s="3" t="s">
        <v>2663</v>
      </c>
      <c r="C369" s="3" t="s">
        <v>2665</v>
      </c>
      <c r="E369" s="3" t="s">
        <v>540</v>
      </c>
      <c r="F369" s="3"/>
      <c r="G369" s="3">
        <v>0.0</v>
      </c>
      <c r="H369" s="3">
        <v>1.0</v>
      </c>
      <c r="I369" s="3">
        <v>280.53</v>
      </c>
      <c r="J369" s="3">
        <v>59.19</v>
      </c>
      <c r="K369" s="3">
        <v>7.0</v>
      </c>
      <c r="L369" s="41"/>
      <c r="M369" s="41"/>
      <c r="N369" s="41"/>
      <c r="O369" s="3">
        <v>2.0</v>
      </c>
      <c r="P369" s="3">
        <v>2.79</v>
      </c>
      <c r="Q369" s="3">
        <v>7.0</v>
      </c>
    </row>
    <row r="370">
      <c r="A370" s="3">
        <v>795.0</v>
      </c>
      <c r="B370" s="3" t="s">
        <v>2160</v>
      </c>
      <c r="C370" s="3" t="s">
        <v>2161</v>
      </c>
      <c r="E370" s="3" t="s">
        <v>540</v>
      </c>
      <c r="F370" s="3"/>
      <c r="G370" s="3">
        <v>0.0</v>
      </c>
      <c r="H370" s="3">
        <v>1.0</v>
      </c>
      <c r="I370" s="3">
        <v>600.0</v>
      </c>
      <c r="J370" s="3">
        <v>0.0</v>
      </c>
      <c r="K370" s="3">
        <v>7.0</v>
      </c>
      <c r="O370" s="3">
        <v>2.0</v>
      </c>
      <c r="P370" s="3">
        <v>0.79</v>
      </c>
      <c r="Q370" s="3">
        <v>7.0</v>
      </c>
    </row>
    <row r="371">
      <c r="A371" s="3">
        <v>833.0</v>
      </c>
      <c r="B371" s="3" t="s">
        <v>2420</v>
      </c>
      <c r="C371" s="3" t="s">
        <v>2421</v>
      </c>
      <c r="E371" s="3" t="s">
        <v>540</v>
      </c>
      <c r="F371" s="3"/>
      <c r="G371" s="3">
        <v>0.0</v>
      </c>
      <c r="H371" s="3">
        <v>1.0</v>
      </c>
      <c r="I371" s="3">
        <v>447.45</v>
      </c>
      <c r="J371" s="3">
        <v>191.2</v>
      </c>
      <c r="K371" s="3">
        <v>7.0</v>
      </c>
      <c r="O371" s="3">
        <v>2.0</v>
      </c>
      <c r="P371" s="3">
        <v>1.28</v>
      </c>
      <c r="Q371" s="3">
        <v>7.0</v>
      </c>
    </row>
    <row r="372">
      <c r="A372" s="3">
        <v>846.0</v>
      </c>
      <c r="B372" s="3" t="s">
        <v>2339</v>
      </c>
      <c r="C372" s="3" t="s">
        <v>2340</v>
      </c>
      <c r="E372" s="3" t="s">
        <v>540</v>
      </c>
      <c r="F372" s="3"/>
      <c r="G372" s="3">
        <v>0.0</v>
      </c>
      <c r="H372" s="3">
        <v>1.0</v>
      </c>
      <c r="I372" s="3">
        <v>575.06</v>
      </c>
      <c r="J372" s="3">
        <v>140.57</v>
      </c>
      <c r="K372" s="3">
        <v>7.0</v>
      </c>
      <c r="L372" s="41"/>
      <c r="M372" s="41"/>
      <c r="N372" s="41"/>
      <c r="O372" s="3">
        <v>2.0</v>
      </c>
      <c r="P372" s="3">
        <v>2.32</v>
      </c>
      <c r="Q372" s="3">
        <v>7.0</v>
      </c>
    </row>
    <row r="373">
      <c r="A373" s="3">
        <v>970.0</v>
      </c>
      <c r="B373" s="3" t="s">
        <v>2243</v>
      </c>
      <c r="C373" s="3" t="s">
        <v>2244</v>
      </c>
      <c r="E373" s="3" t="s">
        <v>540</v>
      </c>
      <c r="F373" s="3"/>
      <c r="G373" s="3">
        <v>0.0</v>
      </c>
      <c r="H373" s="3">
        <v>1.0</v>
      </c>
      <c r="I373" s="3">
        <v>133.58</v>
      </c>
      <c r="J373" s="3">
        <v>63.19</v>
      </c>
      <c r="K373" s="3">
        <v>7.0</v>
      </c>
      <c r="O373" s="3">
        <v>2.0</v>
      </c>
      <c r="P373" s="3">
        <v>0.7</v>
      </c>
      <c r="Q373" s="3">
        <v>7.0</v>
      </c>
    </row>
    <row r="374">
      <c r="A374" s="3">
        <v>983.0</v>
      </c>
      <c r="B374" s="3" t="s">
        <v>1420</v>
      </c>
      <c r="C374" s="3" t="s">
        <v>1421</v>
      </c>
      <c r="E374" s="3" t="s">
        <v>540</v>
      </c>
      <c r="F374" s="3"/>
      <c r="G374" s="3">
        <v>0.0</v>
      </c>
      <c r="H374" s="3">
        <v>0.0</v>
      </c>
      <c r="I374" s="3">
        <v>0.0</v>
      </c>
      <c r="J374" s="3">
        <v>0.0</v>
      </c>
      <c r="K374" s="3">
        <v>7.0</v>
      </c>
      <c r="L374" s="41"/>
      <c r="M374" s="41"/>
      <c r="N374" s="41"/>
      <c r="O374" s="3">
        <v>2.0</v>
      </c>
      <c r="P374" s="3">
        <v>56.49</v>
      </c>
      <c r="Q374" s="3">
        <v>7.0</v>
      </c>
    </row>
    <row r="375">
      <c r="A375" s="3">
        <v>995.0</v>
      </c>
      <c r="B375" s="3" t="s">
        <v>2176</v>
      </c>
      <c r="C375" s="3" t="s">
        <v>2177</v>
      </c>
      <c r="E375" s="3" t="s">
        <v>540</v>
      </c>
      <c r="F375" s="3"/>
      <c r="G375" s="3">
        <v>0.0</v>
      </c>
      <c r="H375" s="3">
        <v>1.0</v>
      </c>
      <c r="I375" s="3">
        <v>37.21</v>
      </c>
      <c r="J375" s="3">
        <v>12794.89</v>
      </c>
      <c r="K375" s="3">
        <v>7.0</v>
      </c>
      <c r="L375" s="41"/>
      <c r="M375" s="41"/>
      <c r="N375" s="41"/>
      <c r="O375" s="3">
        <v>2.0</v>
      </c>
      <c r="P375" s="3">
        <v>0.59</v>
      </c>
      <c r="Q375" s="3">
        <v>7.0</v>
      </c>
    </row>
    <row r="376">
      <c r="A376" s="3">
        <v>1032.0</v>
      </c>
      <c r="B376" s="3" t="s">
        <v>2154</v>
      </c>
      <c r="C376" s="3" t="s">
        <v>2155</v>
      </c>
      <c r="E376" s="3" t="s">
        <v>540</v>
      </c>
      <c r="F376" s="3"/>
      <c r="G376" s="3">
        <v>0.0</v>
      </c>
      <c r="H376" s="3">
        <v>1.0</v>
      </c>
      <c r="I376" s="3">
        <v>600.0</v>
      </c>
      <c r="J376" s="3">
        <v>0.0</v>
      </c>
      <c r="K376" s="3">
        <v>7.0</v>
      </c>
      <c r="O376" s="3">
        <v>2.0</v>
      </c>
      <c r="P376" s="3">
        <v>1.48</v>
      </c>
      <c r="Q376" s="3">
        <v>7.0</v>
      </c>
    </row>
    <row r="377">
      <c r="A377" s="3">
        <v>1064.0</v>
      </c>
      <c r="B377" s="3" t="s">
        <v>2103</v>
      </c>
      <c r="C377" s="3" t="s">
        <v>2104</v>
      </c>
      <c r="E377" s="3" t="s">
        <v>540</v>
      </c>
      <c r="F377" s="3"/>
      <c r="G377" s="3">
        <v>0.0</v>
      </c>
      <c r="H377" s="3">
        <v>1.0</v>
      </c>
      <c r="I377" s="3">
        <v>162.72</v>
      </c>
      <c r="J377" s="3">
        <v>79.75</v>
      </c>
      <c r="K377" s="3">
        <v>7.0</v>
      </c>
      <c r="L377" s="3">
        <v>162.0</v>
      </c>
      <c r="M377" s="3">
        <v>11.0</v>
      </c>
      <c r="N377" s="3" t="s">
        <v>1689</v>
      </c>
      <c r="O377" s="3">
        <v>2.0</v>
      </c>
      <c r="P377" s="3">
        <v>0.62</v>
      </c>
      <c r="Q377" s="3">
        <v>7.0</v>
      </c>
    </row>
    <row r="378">
      <c r="A378" s="3">
        <v>1142.0</v>
      </c>
      <c r="B378" s="3" t="s">
        <v>1139</v>
      </c>
      <c r="C378" s="3" t="s">
        <v>1140</v>
      </c>
      <c r="E378" s="3" t="s">
        <v>540</v>
      </c>
      <c r="F378" s="3"/>
      <c r="G378" s="3">
        <v>0.0</v>
      </c>
      <c r="H378" s="3">
        <v>1.0</v>
      </c>
      <c r="I378" s="3">
        <v>369.53</v>
      </c>
      <c r="J378" s="3">
        <v>41.15</v>
      </c>
      <c r="K378" s="3">
        <v>7.0</v>
      </c>
      <c r="L378" s="3">
        <v>157.8</v>
      </c>
      <c r="M378" s="3">
        <v>9.4</v>
      </c>
      <c r="N378" s="3" t="s">
        <v>1681</v>
      </c>
      <c r="O378" s="3">
        <v>2.0</v>
      </c>
      <c r="P378" s="3">
        <v>0.34</v>
      </c>
      <c r="Q378" s="3">
        <v>7.0</v>
      </c>
    </row>
    <row r="379">
      <c r="A379" s="3">
        <v>1172.0</v>
      </c>
      <c r="B379" s="3" t="s">
        <v>1814</v>
      </c>
      <c r="C379" s="3" t="s">
        <v>1815</v>
      </c>
      <c r="E379" s="3" t="s">
        <v>540</v>
      </c>
      <c r="F379" s="3"/>
      <c r="G379" s="3">
        <v>0.0</v>
      </c>
      <c r="H379" s="3">
        <v>1.0</v>
      </c>
      <c r="I379" s="3">
        <v>600.0</v>
      </c>
      <c r="J379" s="3">
        <v>0.0</v>
      </c>
      <c r="K379" s="3">
        <v>7.0</v>
      </c>
      <c r="L379" s="41"/>
      <c r="M379" s="41"/>
      <c r="N379" s="41"/>
      <c r="O379" s="3">
        <v>2.0</v>
      </c>
      <c r="P379" s="3">
        <v>2.62</v>
      </c>
      <c r="Q379" s="3">
        <v>7.0</v>
      </c>
    </row>
    <row r="380">
      <c r="A380" s="3">
        <v>1194.0</v>
      </c>
      <c r="B380" s="3" t="s">
        <v>1161</v>
      </c>
      <c r="C380" s="3" t="s">
        <v>1162</v>
      </c>
      <c r="E380" s="3" t="s">
        <v>540</v>
      </c>
      <c r="F380" s="3"/>
      <c r="G380" s="3">
        <v>0.0</v>
      </c>
      <c r="H380" s="3">
        <v>1.0</v>
      </c>
      <c r="I380" s="3">
        <v>171.39</v>
      </c>
      <c r="J380" s="3">
        <v>83.06</v>
      </c>
      <c r="K380" s="3">
        <v>7.0</v>
      </c>
      <c r="O380" s="3">
        <v>2.0</v>
      </c>
      <c r="P380" s="3">
        <v>1.48</v>
      </c>
      <c r="Q380" s="3">
        <v>7.0</v>
      </c>
    </row>
    <row r="381">
      <c r="A381" s="3">
        <v>106.0</v>
      </c>
      <c r="B381" s="3" t="s">
        <v>366</v>
      </c>
      <c r="C381" s="3" t="s">
        <v>367</v>
      </c>
      <c r="E381" s="3" t="s">
        <v>135</v>
      </c>
      <c r="F381" s="3">
        <v>2.0</v>
      </c>
      <c r="G381" s="3">
        <v>1.0</v>
      </c>
      <c r="H381" s="3">
        <v>1.0</v>
      </c>
      <c r="I381" s="3">
        <v>294.51</v>
      </c>
      <c r="J381" s="3">
        <v>18.69</v>
      </c>
      <c r="K381" s="3">
        <v>7.0</v>
      </c>
      <c r="L381" s="41"/>
      <c r="M381" s="41"/>
      <c r="N381" s="41"/>
      <c r="O381" s="3">
        <v>3.0</v>
      </c>
      <c r="P381" s="3">
        <v>2.63</v>
      </c>
      <c r="Q381" s="3" t="s">
        <v>135</v>
      </c>
    </row>
    <row r="382">
      <c r="A382" s="3">
        <v>376.0</v>
      </c>
      <c r="B382" s="3" t="s">
        <v>693</v>
      </c>
      <c r="C382" s="3" t="s">
        <v>694</v>
      </c>
      <c r="E382" s="3" t="s">
        <v>135</v>
      </c>
      <c r="F382" s="3">
        <v>7.0</v>
      </c>
      <c r="G382" s="3">
        <v>1.0</v>
      </c>
      <c r="H382" s="3">
        <v>1.0</v>
      </c>
      <c r="I382" s="3">
        <v>180.0</v>
      </c>
      <c r="J382" s="3">
        <v>55.4</v>
      </c>
      <c r="K382" s="3">
        <v>7.0</v>
      </c>
      <c r="O382" s="3">
        <v>3.0</v>
      </c>
      <c r="P382" s="3">
        <v>8.52</v>
      </c>
      <c r="Q382" s="3" t="s">
        <v>135</v>
      </c>
    </row>
    <row r="383">
      <c r="A383" s="3">
        <v>394.0</v>
      </c>
      <c r="B383" s="3" t="s">
        <v>705</v>
      </c>
      <c r="C383" s="3" t="s">
        <v>706</v>
      </c>
      <c r="E383" s="3" t="s">
        <v>135</v>
      </c>
      <c r="F383" s="3">
        <v>8.0</v>
      </c>
      <c r="G383" s="3">
        <v>1.0</v>
      </c>
      <c r="H383" s="3">
        <v>1.0</v>
      </c>
      <c r="I383" s="3">
        <v>180.0</v>
      </c>
      <c r="J383" s="3">
        <v>62.32</v>
      </c>
      <c r="K383" s="3">
        <v>7.0</v>
      </c>
      <c r="O383" s="3">
        <v>3.0</v>
      </c>
      <c r="P383" s="3">
        <v>7.09</v>
      </c>
      <c r="Q383" s="3" t="s">
        <v>135</v>
      </c>
    </row>
    <row r="384">
      <c r="A384" s="3">
        <v>403.0</v>
      </c>
      <c r="B384" s="3" t="s">
        <v>715</v>
      </c>
      <c r="C384" s="3" t="s">
        <v>716</v>
      </c>
      <c r="E384" s="3" t="s">
        <v>135</v>
      </c>
      <c r="F384" s="3">
        <v>12.0</v>
      </c>
      <c r="G384" s="3">
        <v>1.0</v>
      </c>
      <c r="H384" s="3">
        <v>1.0</v>
      </c>
      <c r="I384" s="3">
        <v>227.25</v>
      </c>
      <c r="J384" s="3">
        <v>16.36</v>
      </c>
      <c r="K384" s="3">
        <v>7.0</v>
      </c>
      <c r="O384" s="3">
        <v>3.0</v>
      </c>
      <c r="P384" s="3">
        <v>2.89</v>
      </c>
      <c r="Q384" s="3" t="s">
        <v>135</v>
      </c>
    </row>
    <row r="385">
      <c r="A385" s="3">
        <v>418.0</v>
      </c>
      <c r="B385" s="3" t="s">
        <v>733</v>
      </c>
      <c r="C385" s="3" t="s">
        <v>734</v>
      </c>
      <c r="E385" s="3" t="s">
        <v>135</v>
      </c>
      <c r="F385" s="3">
        <v>15.0</v>
      </c>
      <c r="G385" s="3">
        <v>1.0</v>
      </c>
      <c r="H385" s="3">
        <v>1.0</v>
      </c>
      <c r="I385" s="3">
        <v>180.0</v>
      </c>
      <c r="J385" s="3">
        <v>45.55</v>
      </c>
      <c r="K385" s="3">
        <v>7.0</v>
      </c>
      <c r="L385" s="41"/>
      <c r="M385" s="41"/>
      <c r="N385" s="41"/>
      <c r="O385" s="3">
        <v>3.0</v>
      </c>
      <c r="P385" s="3">
        <v>7.63</v>
      </c>
      <c r="Q385" s="3" t="s">
        <v>135</v>
      </c>
    </row>
    <row r="386">
      <c r="A386" s="3">
        <v>420.0</v>
      </c>
      <c r="B386" s="3" t="s">
        <v>736</v>
      </c>
      <c r="C386" s="3" t="s">
        <v>737</v>
      </c>
      <c r="E386" s="3" t="s">
        <v>135</v>
      </c>
      <c r="F386" s="3">
        <v>16.0</v>
      </c>
      <c r="G386" s="3">
        <v>1.0</v>
      </c>
      <c r="H386" s="3">
        <v>1.0</v>
      </c>
      <c r="I386" s="3">
        <v>386.56</v>
      </c>
      <c r="J386" s="3">
        <v>65.39</v>
      </c>
      <c r="K386" s="3">
        <v>7.0</v>
      </c>
      <c r="O386" s="3">
        <v>3.0</v>
      </c>
      <c r="P386" s="3">
        <v>5.61</v>
      </c>
      <c r="Q386" s="3" t="s">
        <v>135</v>
      </c>
    </row>
    <row r="387">
      <c r="A387" s="3">
        <v>429.0</v>
      </c>
      <c r="B387" s="3" t="s">
        <v>1478</v>
      </c>
      <c r="C387" s="3" t="s">
        <v>1479</v>
      </c>
      <c r="E387" s="3" t="s">
        <v>135</v>
      </c>
      <c r="F387" s="3">
        <v>18.0</v>
      </c>
      <c r="G387" s="3">
        <v>1.0</v>
      </c>
      <c r="H387" s="3">
        <v>1.0</v>
      </c>
      <c r="I387" s="3">
        <v>180.0</v>
      </c>
      <c r="J387" s="3">
        <v>52.05</v>
      </c>
      <c r="K387" s="3">
        <v>7.0</v>
      </c>
      <c r="L387" s="41"/>
      <c r="M387" s="41"/>
      <c r="N387" s="41"/>
      <c r="O387" s="3">
        <v>3.0</v>
      </c>
      <c r="P387" s="3">
        <v>8.08</v>
      </c>
      <c r="Q387" s="3" t="s">
        <v>135</v>
      </c>
    </row>
    <row r="388">
      <c r="A388" s="3">
        <v>432.0</v>
      </c>
      <c r="B388" s="3" t="s">
        <v>2593</v>
      </c>
      <c r="C388" s="3" t="s">
        <v>2185</v>
      </c>
      <c r="E388" s="3" t="s">
        <v>135</v>
      </c>
      <c r="F388" s="3">
        <v>20.0</v>
      </c>
      <c r="G388" s="3">
        <v>1.0</v>
      </c>
      <c r="H388" s="3">
        <v>1.0</v>
      </c>
      <c r="I388" s="3">
        <v>207.61</v>
      </c>
      <c r="J388" s="3">
        <v>22.83</v>
      </c>
      <c r="K388" s="3">
        <v>7.0</v>
      </c>
      <c r="O388" s="3">
        <v>3.0</v>
      </c>
      <c r="P388" s="3">
        <v>3.73</v>
      </c>
      <c r="Q388" s="3" t="s">
        <v>135</v>
      </c>
    </row>
    <row r="389">
      <c r="A389" s="3">
        <v>443.0</v>
      </c>
      <c r="B389" s="3" t="s">
        <v>751</v>
      </c>
      <c r="C389" s="3" t="s">
        <v>752</v>
      </c>
      <c r="E389" s="3" t="s">
        <v>135</v>
      </c>
      <c r="F389" s="3">
        <v>23.0</v>
      </c>
      <c r="G389" s="3">
        <v>1.0</v>
      </c>
      <c r="H389" s="3">
        <v>1.0</v>
      </c>
      <c r="I389" s="3">
        <v>180.0</v>
      </c>
      <c r="J389" s="3">
        <v>26.76</v>
      </c>
      <c r="K389" s="3">
        <v>7.0</v>
      </c>
      <c r="O389" s="3">
        <v>3.0</v>
      </c>
      <c r="P389" s="3">
        <v>2.29</v>
      </c>
      <c r="Q389" s="3" t="s">
        <v>135</v>
      </c>
    </row>
    <row r="390">
      <c r="A390" s="3">
        <v>455.0</v>
      </c>
      <c r="B390" s="3" t="s">
        <v>63</v>
      </c>
      <c r="C390" s="3" t="s">
        <v>764</v>
      </c>
      <c r="E390" s="3" t="s">
        <v>135</v>
      </c>
      <c r="F390" s="3">
        <v>27.0</v>
      </c>
      <c r="G390" s="3">
        <v>1.0</v>
      </c>
      <c r="H390" s="3">
        <v>1.0</v>
      </c>
      <c r="I390" s="3">
        <v>180.0</v>
      </c>
      <c r="J390" s="3">
        <v>36.12</v>
      </c>
      <c r="K390" s="3">
        <v>7.0</v>
      </c>
      <c r="O390" s="3">
        <v>3.0</v>
      </c>
      <c r="P390" s="3">
        <v>2.04</v>
      </c>
      <c r="Q390" s="3" t="s">
        <v>135</v>
      </c>
    </row>
    <row r="391">
      <c r="A391" s="3">
        <v>460.0</v>
      </c>
      <c r="B391" s="3" t="s">
        <v>766</v>
      </c>
      <c r="C391" s="3" t="s">
        <v>767</v>
      </c>
      <c r="E391" s="3" t="s">
        <v>135</v>
      </c>
      <c r="F391" s="3">
        <v>28.0</v>
      </c>
      <c r="G391" s="3">
        <v>1.0</v>
      </c>
      <c r="H391" s="3">
        <v>1.0</v>
      </c>
      <c r="I391" s="3">
        <v>204.94</v>
      </c>
      <c r="J391" s="3">
        <v>19.17</v>
      </c>
      <c r="K391" s="3">
        <v>7.0</v>
      </c>
      <c r="L391" s="3">
        <v>128.0</v>
      </c>
      <c r="M391" s="3">
        <v>11.0</v>
      </c>
      <c r="N391" s="3" t="s">
        <v>1689</v>
      </c>
      <c r="O391" s="3">
        <v>3.0</v>
      </c>
      <c r="P391" s="3">
        <v>1.77</v>
      </c>
      <c r="Q391" s="3" t="s">
        <v>135</v>
      </c>
    </row>
    <row r="392">
      <c r="A392" s="3">
        <v>466.0</v>
      </c>
      <c r="B392" s="3" t="s">
        <v>776</v>
      </c>
      <c r="C392" s="3" t="s">
        <v>777</v>
      </c>
      <c r="E392" s="3" t="s">
        <v>135</v>
      </c>
      <c r="F392" s="3">
        <v>31.0</v>
      </c>
      <c r="G392" s="3">
        <v>1.0</v>
      </c>
      <c r="H392" s="3">
        <v>1.0</v>
      </c>
      <c r="I392" s="3">
        <v>180.0</v>
      </c>
      <c r="J392" s="3">
        <v>45.21</v>
      </c>
      <c r="K392" s="3">
        <v>7.0</v>
      </c>
      <c r="O392" s="3">
        <v>3.0</v>
      </c>
      <c r="P392" s="3">
        <v>7.39</v>
      </c>
      <c r="Q392" s="3" t="s">
        <v>135</v>
      </c>
    </row>
    <row r="393">
      <c r="A393" s="3">
        <v>470.0</v>
      </c>
      <c r="B393" s="3" t="s">
        <v>781</v>
      </c>
      <c r="C393" s="3" t="s">
        <v>782</v>
      </c>
      <c r="E393" s="3" t="s">
        <v>135</v>
      </c>
      <c r="F393" s="3">
        <v>33.0</v>
      </c>
      <c r="G393" s="3">
        <v>1.0</v>
      </c>
      <c r="H393" s="3">
        <v>1.0</v>
      </c>
      <c r="I393" s="3">
        <v>134.14</v>
      </c>
      <c r="J393" s="3">
        <v>10.46</v>
      </c>
      <c r="K393" s="3">
        <v>7.0</v>
      </c>
      <c r="L393" s="41"/>
      <c r="M393" s="41"/>
      <c r="N393" s="41"/>
      <c r="O393" s="3">
        <v>3.0</v>
      </c>
      <c r="P393" s="3">
        <v>1.33</v>
      </c>
      <c r="Q393" s="3" t="s">
        <v>135</v>
      </c>
    </row>
    <row r="394">
      <c r="A394" s="3">
        <v>473.0</v>
      </c>
      <c r="B394" s="3" t="s">
        <v>786</v>
      </c>
      <c r="C394" s="3" t="s">
        <v>787</v>
      </c>
      <c r="E394" s="3" t="s">
        <v>135</v>
      </c>
      <c r="F394" s="3">
        <v>34.0</v>
      </c>
      <c r="G394" s="3">
        <v>1.0</v>
      </c>
      <c r="H394" s="3">
        <v>1.0</v>
      </c>
      <c r="I394" s="3">
        <v>180.0</v>
      </c>
      <c r="J394" s="3">
        <v>36.8</v>
      </c>
      <c r="K394" s="3">
        <v>7.0</v>
      </c>
      <c r="O394" s="3">
        <v>3.0</v>
      </c>
      <c r="P394" s="3">
        <v>5.25</v>
      </c>
      <c r="Q394" s="3" t="s">
        <v>135</v>
      </c>
    </row>
    <row r="395">
      <c r="A395" s="3">
        <v>481.0</v>
      </c>
      <c r="B395" s="3" t="s">
        <v>805</v>
      </c>
      <c r="C395" s="3" t="s">
        <v>806</v>
      </c>
      <c r="E395" s="3" t="s">
        <v>135</v>
      </c>
      <c r="F395" s="3">
        <v>35.0</v>
      </c>
      <c r="G395" s="3">
        <v>1.0</v>
      </c>
      <c r="H395" s="3">
        <v>1.0</v>
      </c>
      <c r="I395" s="3">
        <v>116.89</v>
      </c>
      <c r="J395" s="3">
        <v>24.89</v>
      </c>
      <c r="K395" s="3">
        <v>7.0</v>
      </c>
      <c r="O395" s="3">
        <v>3.0</v>
      </c>
      <c r="P395" s="3">
        <v>2.19</v>
      </c>
      <c r="Q395" s="3" t="s">
        <v>135</v>
      </c>
    </row>
    <row r="396">
      <c r="A396" s="3">
        <v>512.0</v>
      </c>
      <c r="B396" s="3" t="s">
        <v>831</v>
      </c>
      <c r="C396" s="3" t="s">
        <v>832</v>
      </c>
      <c r="E396" s="3" t="s">
        <v>135</v>
      </c>
      <c r="F396" s="3">
        <v>38.0</v>
      </c>
      <c r="G396" s="3">
        <v>1.0</v>
      </c>
      <c r="H396" s="3">
        <v>1.0</v>
      </c>
      <c r="I396" s="3">
        <v>180.0</v>
      </c>
      <c r="J396" s="3">
        <v>57.41</v>
      </c>
      <c r="K396" s="3">
        <v>7.0</v>
      </c>
      <c r="O396" s="3">
        <v>3.0</v>
      </c>
      <c r="P396" s="3">
        <v>2.94</v>
      </c>
      <c r="Q396" s="3" t="s">
        <v>135</v>
      </c>
    </row>
    <row r="397">
      <c r="A397" s="3">
        <v>524.0</v>
      </c>
      <c r="B397" s="3" t="s">
        <v>853</v>
      </c>
      <c r="C397" s="3" t="s">
        <v>854</v>
      </c>
      <c r="E397" s="3" t="s">
        <v>135</v>
      </c>
      <c r="F397" s="3">
        <v>43.0</v>
      </c>
      <c r="G397" s="3">
        <v>1.0</v>
      </c>
      <c r="H397" s="3">
        <v>1.0</v>
      </c>
      <c r="I397" s="3">
        <v>180.0</v>
      </c>
      <c r="J397" s="3">
        <v>21.13</v>
      </c>
      <c r="K397" s="3">
        <v>7.0</v>
      </c>
      <c r="L397" s="41"/>
      <c r="M397" s="41"/>
      <c r="N397" s="41"/>
      <c r="O397" s="3">
        <v>3.0</v>
      </c>
      <c r="P397" s="3">
        <v>2.21</v>
      </c>
      <c r="Q397" s="3" t="s">
        <v>135</v>
      </c>
    </row>
    <row r="398">
      <c r="A398" s="3">
        <v>525.0</v>
      </c>
      <c r="B398" s="3" t="s">
        <v>858</v>
      </c>
      <c r="C398" s="3" t="s">
        <v>859</v>
      </c>
      <c r="E398" s="3" t="s">
        <v>135</v>
      </c>
      <c r="F398" s="3">
        <v>44.0</v>
      </c>
      <c r="G398" s="3">
        <v>1.0</v>
      </c>
      <c r="H398" s="3">
        <v>1.0</v>
      </c>
      <c r="I398" s="3">
        <v>268.91</v>
      </c>
      <c r="J398" s="3">
        <v>29.65</v>
      </c>
      <c r="K398" s="3">
        <v>7.0</v>
      </c>
      <c r="O398" s="3">
        <v>3.0</v>
      </c>
      <c r="P398" s="3">
        <v>4.52</v>
      </c>
      <c r="Q398" s="3" t="s">
        <v>135</v>
      </c>
    </row>
    <row r="399">
      <c r="A399" s="3">
        <v>529.0</v>
      </c>
      <c r="B399" s="3" t="s">
        <v>862</v>
      </c>
      <c r="C399" s="3" t="s">
        <v>863</v>
      </c>
      <c r="E399" s="3" t="s">
        <v>135</v>
      </c>
      <c r="F399" s="3">
        <v>46.0</v>
      </c>
      <c r="G399" s="3">
        <v>1.0</v>
      </c>
      <c r="H399" s="3">
        <v>1.0</v>
      </c>
      <c r="I399" s="3">
        <v>180.0</v>
      </c>
      <c r="J399" s="3">
        <v>36.11</v>
      </c>
      <c r="K399" s="3">
        <v>7.0</v>
      </c>
      <c r="O399" s="3">
        <v>3.0</v>
      </c>
      <c r="P399" s="3">
        <v>11.39</v>
      </c>
      <c r="Q399" s="3" t="s">
        <v>135</v>
      </c>
    </row>
    <row r="400">
      <c r="A400" s="3">
        <v>537.0</v>
      </c>
      <c r="B400" s="3" t="s">
        <v>870</v>
      </c>
      <c r="C400" s="3" t="s">
        <v>872</v>
      </c>
      <c r="E400" s="3" t="s">
        <v>135</v>
      </c>
      <c r="F400" s="3">
        <v>49.0</v>
      </c>
      <c r="G400" s="3">
        <v>1.0</v>
      </c>
      <c r="H400" s="3">
        <v>1.0</v>
      </c>
      <c r="I400" s="3">
        <v>180.0</v>
      </c>
      <c r="J400" s="3">
        <v>51.8</v>
      </c>
      <c r="K400" s="3">
        <v>7.0</v>
      </c>
      <c r="O400" s="3">
        <v>3.0</v>
      </c>
      <c r="P400" s="3">
        <v>6.51</v>
      </c>
      <c r="Q400" s="3" t="s">
        <v>135</v>
      </c>
    </row>
    <row r="401">
      <c r="A401" s="3">
        <v>550.0</v>
      </c>
      <c r="B401" s="3" t="s">
        <v>882</v>
      </c>
      <c r="C401" s="3" t="s">
        <v>883</v>
      </c>
      <c r="E401" s="3" t="s">
        <v>135</v>
      </c>
      <c r="F401" s="3">
        <v>52.0</v>
      </c>
      <c r="G401" s="3">
        <v>1.0</v>
      </c>
      <c r="H401" s="3">
        <v>1.0</v>
      </c>
      <c r="I401" s="3">
        <v>600.0</v>
      </c>
      <c r="J401" s="3">
        <v>0.0</v>
      </c>
      <c r="K401" s="3">
        <v>7.0</v>
      </c>
      <c r="O401" s="3">
        <v>3.0</v>
      </c>
      <c r="P401" s="3">
        <v>29.34</v>
      </c>
      <c r="Q401" s="3" t="s">
        <v>135</v>
      </c>
    </row>
    <row r="402">
      <c r="A402" s="3">
        <v>552.0</v>
      </c>
      <c r="B402" s="3" t="s">
        <v>886</v>
      </c>
      <c r="C402" s="3" t="s">
        <v>887</v>
      </c>
      <c r="E402" s="3" t="s">
        <v>135</v>
      </c>
      <c r="F402" s="3">
        <v>54.0</v>
      </c>
      <c r="G402" s="3">
        <v>1.0</v>
      </c>
      <c r="H402" s="3">
        <v>1.0</v>
      </c>
      <c r="I402" s="3">
        <v>197.42</v>
      </c>
      <c r="J402" s="3">
        <v>32.13</v>
      </c>
      <c r="K402" s="3">
        <v>7.0</v>
      </c>
      <c r="O402" s="3">
        <v>3.0</v>
      </c>
      <c r="P402" s="3">
        <v>1.82</v>
      </c>
      <c r="Q402" s="3" t="s">
        <v>135</v>
      </c>
    </row>
    <row r="403">
      <c r="A403" s="3">
        <v>556.0</v>
      </c>
      <c r="B403" s="3" t="s">
        <v>893</v>
      </c>
      <c r="C403" s="3" t="s">
        <v>894</v>
      </c>
      <c r="E403" s="3" t="s">
        <v>135</v>
      </c>
      <c r="F403" s="3">
        <v>57.0</v>
      </c>
      <c r="G403" s="3">
        <v>1.0</v>
      </c>
      <c r="H403" s="3">
        <v>1.0</v>
      </c>
      <c r="I403" s="3">
        <v>180.0</v>
      </c>
      <c r="J403" s="3">
        <v>40.7</v>
      </c>
      <c r="K403" s="3">
        <v>7.0</v>
      </c>
      <c r="O403" s="3">
        <v>3.0</v>
      </c>
      <c r="P403" s="3">
        <v>3.76</v>
      </c>
      <c r="Q403" s="3" t="s">
        <v>135</v>
      </c>
    </row>
    <row r="404">
      <c r="A404" s="3">
        <v>561.0</v>
      </c>
      <c r="B404" s="3" t="s">
        <v>898</v>
      </c>
      <c r="C404" s="3" t="s">
        <v>899</v>
      </c>
      <c r="E404" s="3" t="s">
        <v>135</v>
      </c>
      <c r="F404" s="3">
        <v>58.0</v>
      </c>
      <c r="G404" s="3">
        <v>1.0</v>
      </c>
      <c r="H404" s="3">
        <v>1.0</v>
      </c>
      <c r="I404" s="3">
        <v>180.0</v>
      </c>
      <c r="J404" s="3">
        <v>36.69</v>
      </c>
      <c r="K404" s="3">
        <v>7.0</v>
      </c>
      <c r="O404" s="3">
        <v>3.0</v>
      </c>
      <c r="P404" s="3">
        <v>3.88</v>
      </c>
      <c r="Q404" s="3" t="s">
        <v>135</v>
      </c>
    </row>
    <row r="405">
      <c r="A405" s="3">
        <v>565.0</v>
      </c>
      <c r="B405" s="3" t="s">
        <v>901</v>
      </c>
      <c r="C405" s="3" t="s">
        <v>902</v>
      </c>
      <c r="E405" s="3" t="s">
        <v>135</v>
      </c>
      <c r="F405" s="3">
        <v>59.0</v>
      </c>
      <c r="G405" s="3">
        <v>1.0</v>
      </c>
      <c r="H405" s="3">
        <v>1.0</v>
      </c>
      <c r="I405" s="3">
        <v>206.89</v>
      </c>
      <c r="J405" s="3">
        <v>19.97</v>
      </c>
      <c r="K405" s="3">
        <v>7.0</v>
      </c>
      <c r="L405" s="41"/>
      <c r="M405" s="41"/>
      <c r="N405" s="41"/>
      <c r="O405" s="3">
        <v>3.0</v>
      </c>
      <c r="P405" s="3">
        <v>2.36</v>
      </c>
      <c r="Q405" s="3" t="s">
        <v>135</v>
      </c>
    </row>
    <row r="406">
      <c r="A406" s="3">
        <v>572.0</v>
      </c>
      <c r="B406" s="3" t="s">
        <v>908</v>
      </c>
      <c r="C406" s="3" t="s">
        <v>909</v>
      </c>
      <c r="E406" s="3" t="s">
        <v>135</v>
      </c>
      <c r="F406" s="3">
        <v>60.0</v>
      </c>
      <c r="G406" s="3">
        <v>1.0</v>
      </c>
      <c r="H406" s="3">
        <v>1.0</v>
      </c>
      <c r="I406" s="3">
        <v>180.0</v>
      </c>
      <c r="J406" s="3">
        <v>27.64</v>
      </c>
      <c r="K406" s="3">
        <v>7.0</v>
      </c>
      <c r="O406" s="3">
        <v>3.0</v>
      </c>
      <c r="P406" s="3">
        <v>4.23</v>
      </c>
      <c r="Q406" s="3" t="s">
        <v>135</v>
      </c>
    </row>
    <row r="407">
      <c r="A407" s="3">
        <v>578.0</v>
      </c>
      <c r="B407" s="3" t="s">
        <v>335</v>
      </c>
      <c r="C407" s="3" t="s">
        <v>336</v>
      </c>
      <c r="E407" s="3" t="s">
        <v>135</v>
      </c>
      <c r="F407" s="3">
        <v>62.0</v>
      </c>
      <c r="G407" s="3">
        <v>1.0</v>
      </c>
      <c r="H407" s="3">
        <v>1.0</v>
      </c>
      <c r="I407" s="3">
        <v>600.0</v>
      </c>
      <c r="J407" s="3">
        <v>0.0</v>
      </c>
      <c r="K407" s="3">
        <v>7.0</v>
      </c>
      <c r="L407" s="41"/>
      <c r="M407" s="41"/>
      <c r="N407" s="41"/>
      <c r="O407" s="3">
        <v>3.0</v>
      </c>
      <c r="P407" s="3">
        <v>19.15</v>
      </c>
      <c r="Q407" s="3" t="s">
        <v>135</v>
      </c>
    </row>
    <row r="408">
      <c r="A408" s="3">
        <v>583.0</v>
      </c>
      <c r="B408" s="3" t="s">
        <v>922</v>
      </c>
      <c r="C408" s="3" t="s">
        <v>923</v>
      </c>
      <c r="E408" s="3" t="s">
        <v>135</v>
      </c>
      <c r="F408" s="3">
        <v>65.0</v>
      </c>
      <c r="G408" s="3">
        <v>1.0</v>
      </c>
      <c r="H408" s="3">
        <v>1.0</v>
      </c>
      <c r="I408" s="3">
        <v>91.62</v>
      </c>
      <c r="J408" s="3">
        <v>13.75</v>
      </c>
      <c r="K408" s="3">
        <v>7.0</v>
      </c>
      <c r="L408" s="41"/>
      <c r="M408" s="41"/>
      <c r="N408" s="41"/>
      <c r="O408" s="3">
        <v>3.0</v>
      </c>
      <c r="P408" s="3">
        <v>1.21</v>
      </c>
      <c r="Q408" s="3" t="s">
        <v>135</v>
      </c>
    </row>
    <row r="409">
      <c r="A409" s="3">
        <v>587.0</v>
      </c>
      <c r="B409" s="3" t="s">
        <v>930</v>
      </c>
      <c r="C409" s="3" t="s">
        <v>931</v>
      </c>
      <c r="E409" s="3" t="s">
        <v>135</v>
      </c>
      <c r="F409" s="3">
        <v>67.0</v>
      </c>
      <c r="G409" s="3">
        <v>1.0</v>
      </c>
      <c r="H409" s="3">
        <v>1.0</v>
      </c>
      <c r="I409" s="3">
        <v>180.0</v>
      </c>
      <c r="J409" s="3">
        <v>45.26</v>
      </c>
      <c r="K409" s="3">
        <v>7.0</v>
      </c>
      <c r="L409" s="41"/>
      <c r="M409" s="41"/>
      <c r="N409" s="41"/>
      <c r="O409" s="3">
        <v>3.0</v>
      </c>
      <c r="P409" s="3">
        <v>9.9</v>
      </c>
      <c r="Q409" s="3" t="s">
        <v>135</v>
      </c>
    </row>
    <row r="410">
      <c r="A410" s="3">
        <v>596.0</v>
      </c>
      <c r="B410" s="3" t="s">
        <v>950</v>
      </c>
      <c r="C410" s="3" t="s">
        <v>951</v>
      </c>
      <c r="E410" s="3" t="s">
        <v>135</v>
      </c>
      <c r="F410" s="3">
        <v>72.0</v>
      </c>
      <c r="G410" s="3">
        <v>1.0</v>
      </c>
      <c r="H410" s="3">
        <v>1.0</v>
      </c>
      <c r="I410" s="3">
        <v>173.68</v>
      </c>
      <c r="J410" s="3">
        <v>17.59</v>
      </c>
      <c r="K410" s="3">
        <v>7.0</v>
      </c>
      <c r="L410" s="3">
        <v>106.0</v>
      </c>
      <c r="M410" s="3">
        <v>18.4</v>
      </c>
      <c r="N410" s="3" t="s">
        <v>1709</v>
      </c>
      <c r="O410" s="3">
        <v>3.0</v>
      </c>
      <c r="P410" s="3">
        <v>1.42</v>
      </c>
      <c r="Q410" s="3" t="s">
        <v>135</v>
      </c>
    </row>
    <row r="411">
      <c r="A411" s="3">
        <v>612.0</v>
      </c>
      <c r="B411" s="3" t="s">
        <v>307</v>
      </c>
      <c r="C411" s="3" t="s">
        <v>309</v>
      </c>
      <c r="E411" s="3" t="s">
        <v>135</v>
      </c>
      <c r="F411" s="3">
        <v>76.0</v>
      </c>
      <c r="G411" s="3">
        <v>1.0</v>
      </c>
      <c r="H411" s="3">
        <v>0.0</v>
      </c>
      <c r="I411" s="3">
        <v>600.0</v>
      </c>
      <c r="J411" s="3">
        <v>279.37</v>
      </c>
      <c r="K411" s="3">
        <v>7.0</v>
      </c>
      <c r="L411" s="41"/>
      <c r="M411" s="41"/>
      <c r="N411" s="41"/>
      <c r="O411" s="3">
        <v>3.0</v>
      </c>
      <c r="P411" s="3">
        <v>46.77</v>
      </c>
      <c r="Q411" s="3" t="s">
        <v>135</v>
      </c>
    </row>
    <row r="412">
      <c r="A412" s="3">
        <v>613.0</v>
      </c>
      <c r="B412" s="3" t="s">
        <v>978</v>
      </c>
      <c r="C412" s="3" t="s">
        <v>979</v>
      </c>
      <c r="E412" s="3" t="s">
        <v>135</v>
      </c>
      <c r="F412" s="3">
        <v>77.0</v>
      </c>
      <c r="G412" s="3">
        <v>1.0</v>
      </c>
      <c r="H412" s="3">
        <v>1.0</v>
      </c>
      <c r="I412" s="3">
        <v>180.0</v>
      </c>
      <c r="J412" s="3">
        <v>34.61</v>
      </c>
      <c r="K412" s="3">
        <v>7.0</v>
      </c>
      <c r="L412" s="3">
        <v>117.8</v>
      </c>
      <c r="M412" s="3">
        <v>25.6</v>
      </c>
      <c r="N412" s="3" t="s">
        <v>1709</v>
      </c>
      <c r="O412" s="3">
        <v>3.0</v>
      </c>
      <c r="P412" s="3">
        <v>1.47</v>
      </c>
      <c r="Q412" s="3" t="s">
        <v>135</v>
      </c>
    </row>
    <row r="413">
      <c r="A413" s="3">
        <v>614.0</v>
      </c>
      <c r="B413" s="3" t="s">
        <v>982</v>
      </c>
      <c r="C413" s="3" t="s">
        <v>983</v>
      </c>
      <c r="E413" s="3" t="s">
        <v>135</v>
      </c>
      <c r="F413" s="3">
        <v>78.0</v>
      </c>
      <c r="G413" s="3">
        <v>1.0</v>
      </c>
      <c r="H413" s="3">
        <v>1.0</v>
      </c>
      <c r="I413" s="3">
        <v>600.0</v>
      </c>
      <c r="J413" s="3">
        <v>0.0</v>
      </c>
      <c r="K413" s="3">
        <v>7.0</v>
      </c>
      <c r="O413" s="3">
        <v>3.0</v>
      </c>
      <c r="P413" s="3">
        <v>24.31</v>
      </c>
      <c r="Q413" s="3" t="s">
        <v>135</v>
      </c>
    </row>
    <row r="414">
      <c r="A414" s="3">
        <v>623.0</v>
      </c>
      <c r="B414" s="3" t="s">
        <v>1040</v>
      </c>
      <c r="C414" s="3" t="s">
        <v>1043</v>
      </c>
      <c r="E414" s="3" t="s">
        <v>135</v>
      </c>
      <c r="F414" s="3">
        <v>80.0</v>
      </c>
      <c r="G414" s="3">
        <v>1.0</v>
      </c>
      <c r="H414" s="3">
        <v>1.0</v>
      </c>
      <c r="I414" s="3">
        <v>180.0</v>
      </c>
      <c r="J414" s="3">
        <v>32.55</v>
      </c>
      <c r="K414" s="3">
        <v>7.0</v>
      </c>
      <c r="L414" s="3">
        <v>130.0</v>
      </c>
      <c r="M414" s="3">
        <v>12.0</v>
      </c>
      <c r="N414" s="3" t="s">
        <v>3177</v>
      </c>
      <c r="O414" s="3">
        <v>3.0</v>
      </c>
      <c r="P414" s="3">
        <v>3.92</v>
      </c>
      <c r="Q414" s="3" t="s">
        <v>135</v>
      </c>
    </row>
    <row r="415">
      <c r="A415" s="3">
        <v>651.0</v>
      </c>
      <c r="B415" s="3" t="s">
        <v>1261</v>
      </c>
      <c r="C415" s="3" t="s">
        <v>1262</v>
      </c>
      <c r="E415" s="3" t="s">
        <v>135</v>
      </c>
      <c r="F415" s="3">
        <v>86.0</v>
      </c>
      <c r="G415" s="3">
        <v>1.0</v>
      </c>
      <c r="H415" s="3">
        <v>1.0</v>
      </c>
      <c r="I415" s="3">
        <v>180.0</v>
      </c>
      <c r="J415" s="3">
        <v>43.55</v>
      </c>
      <c r="K415" s="3">
        <v>7.0</v>
      </c>
      <c r="L415" s="41"/>
      <c r="M415" s="41"/>
      <c r="N415" s="41"/>
      <c r="O415" s="3">
        <v>3.0</v>
      </c>
      <c r="P415" s="3">
        <v>4.11</v>
      </c>
      <c r="Q415" s="3" t="s">
        <v>135</v>
      </c>
    </row>
    <row r="416">
      <c r="A416" s="3">
        <v>664.0</v>
      </c>
      <c r="B416" s="3" t="s">
        <v>1468</v>
      </c>
      <c r="C416" s="3" t="s">
        <v>1469</v>
      </c>
      <c r="E416" s="3" t="s">
        <v>135</v>
      </c>
      <c r="F416" s="3">
        <v>88.0</v>
      </c>
      <c r="G416" s="3">
        <v>1.0</v>
      </c>
      <c r="H416" s="3">
        <v>1.0</v>
      </c>
      <c r="I416" s="3">
        <v>233.63</v>
      </c>
      <c r="J416" s="3">
        <v>21.15</v>
      </c>
      <c r="K416" s="3">
        <v>7.0</v>
      </c>
      <c r="L416" s="41"/>
      <c r="M416" s="41"/>
      <c r="N416" s="41"/>
      <c r="O416" s="3">
        <v>3.0</v>
      </c>
      <c r="P416" s="3">
        <v>4.11</v>
      </c>
      <c r="Q416" s="3" t="s">
        <v>135</v>
      </c>
    </row>
    <row r="417">
      <c r="A417" s="3">
        <v>689.0</v>
      </c>
      <c r="B417" s="3" t="s">
        <v>1905</v>
      </c>
      <c r="C417" s="3" t="s">
        <v>1907</v>
      </c>
      <c r="E417" s="3" t="s">
        <v>135</v>
      </c>
      <c r="F417" s="3">
        <v>96.0</v>
      </c>
      <c r="G417" s="3">
        <v>1.0</v>
      </c>
      <c r="H417" s="3">
        <v>1.0</v>
      </c>
      <c r="I417" s="3">
        <v>412.51</v>
      </c>
      <c r="J417" s="3">
        <v>44.24</v>
      </c>
      <c r="K417" s="3">
        <v>7.0</v>
      </c>
      <c r="L417" s="41"/>
      <c r="M417" s="41"/>
      <c r="N417" s="41"/>
      <c r="O417" s="3">
        <v>3.0</v>
      </c>
      <c r="P417" s="3">
        <v>5.15</v>
      </c>
      <c r="Q417" s="3" t="s">
        <v>135</v>
      </c>
    </row>
    <row r="418">
      <c r="A418" s="3">
        <v>695.0</v>
      </c>
      <c r="B418" s="3" t="s">
        <v>1931</v>
      </c>
      <c r="C418" s="3" t="s">
        <v>1933</v>
      </c>
      <c r="E418" s="3" t="s">
        <v>135</v>
      </c>
      <c r="F418" s="3">
        <v>97.0</v>
      </c>
      <c r="G418" s="3">
        <v>1.0</v>
      </c>
      <c r="H418" s="3">
        <v>1.0</v>
      </c>
      <c r="I418" s="3">
        <v>157.8</v>
      </c>
      <c r="J418" s="3">
        <v>12.5</v>
      </c>
      <c r="K418" s="3">
        <v>7.0</v>
      </c>
      <c r="O418" s="3">
        <v>3.0</v>
      </c>
      <c r="P418" s="3">
        <v>2.03</v>
      </c>
      <c r="Q418" s="3" t="s">
        <v>135</v>
      </c>
    </row>
    <row r="419">
      <c r="A419" s="3">
        <v>702.0</v>
      </c>
      <c r="B419" s="3" t="s">
        <v>2713</v>
      </c>
      <c r="C419" s="3" t="s">
        <v>2714</v>
      </c>
      <c r="E419" s="3" t="s">
        <v>135</v>
      </c>
      <c r="F419" s="3">
        <v>99.0</v>
      </c>
      <c r="G419" s="3">
        <v>1.0</v>
      </c>
      <c r="H419" s="3">
        <v>1.0</v>
      </c>
      <c r="I419" s="3">
        <v>180.0</v>
      </c>
      <c r="J419" s="3">
        <v>34.03</v>
      </c>
      <c r="K419" s="3">
        <v>7.0</v>
      </c>
      <c r="L419" s="41"/>
      <c r="M419" s="41"/>
      <c r="N419" s="41"/>
      <c r="O419" s="3">
        <v>3.0</v>
      </c>
      <c r="P419" s="3">
        <v>3.1</v>
      </c>
      <c r="Q419" s="3" t="s">
        <v>135</v>
      </c>
    </row>
    <row r="420">
      <c r="A420" s="3">
        <v>717.0</v>
      </c>
      <c r="B420" s="3" t="s">
        <v>132</v>
      </c>
      <c r="C420" s="3" t="s">
        <v>134</v>
      </c>
      <c r="E420" s="3" t="s">
        <v>135</v>
      </c>
      <c r="F420" s="3">
        <v>103.0</v>
      </c>
      <c r="G420" s="3">
        <v>1.0</v>
      </c>
      <c r="H420" s="3">
        <v>1.0</v>
      </c>
      <c r="I420" s="3">
        <v>180.0</v>
      </c>
      <c r="J420" s="3">
        <v>48.37</v>
      </c>
      <c r="K420" s="3">
        <v>7.0</v>
      </c>
      <c r="L420" s="3">
        <v>291.0</v>
      </c>
      <c r="M420" s="3">
        <v>12.0</v>
      </c>
      <c r="N420" s="3" t="s">
        <v>1703</v>
      </c>
      <c r="O420" s="3">
        <v>3.0</v>
      </c>
      <c r="P420" s="3">
        <v>1.04</v>
      </c>
      <c r="Q420" s="3" t="s">
        <v>135</v>
      </c>
    </row>
    <row r="421">
      <c r="A421" s="3">
        <v>726.0</v>
      </c>
      <c r="B421" s="3" t="s">
        <v>1952</v>
      </c>
      <c r="C421" s="3" t="s">
        <v>1953</v>
      </c>
      <c r="E421" s="3" t="s">
        <v>135</v>
      </c>
      <c r="F421" s="3">
        <v>105.0</v>
      </c>
      <c r="G421" s="3">
        <v>1.0</v>
      </c>
      <c r="H421" s="3">
        <v>1.0</v>
      </c>
      <c r="I421" s="3">
        <v>180.0</v>
      </c>
      <c r="J421" s="3">
        <v>44.65</v>
      </c>
      <c r="K421" s="3">
        <v>7.0</v>
      </c>
      <c r="O421" s="3">
        <v>3.0</v>
      </c>
      <c r="P421" s="3">
        <v>6.72</v>
      </c>
      <c r="Q421" s="3" t="s">
        <v>135</v>
      </c>
    </row>
    <row r="422">
      <c r="A422" s="3">
        <v>734.0</v>
      </c>
      <c r="B422" s="3" t="s">
        <v>1967</v>
      </c>
      <c r="C422" s="3" t="s">
        <v>1969</v>
      </c>
      <c r="E422" s="3" t="s">
        <v>135</v>
      </c>
      <c r="F422" s="3">
        <v>106.0</v>
      </c>
      <c r="G422" s="3">
        <v>1.0</v>
      </c>
      <c r="H422" s="3">
        <v>1.0</v>
      </c>
      <c r="I422" s="3">
        <v>192.96</v>
      </c>
      <c r="J422" s="3">
        <v>24.94</v>
      </c>
      <c r="K422" s="3">
        <v>7.0</v>
      </c>
      <c r="O422" s="3">
        <v>3.0</v>
      </c>
      <c r="P422" s="3">
        <v>2.26</v>
      </c>
      <c r="Q422" s="3" t="s">
        <v>135</v>
      </c>
    </row>
    <row r="423">
      <c r="A423" s="3">
        <v>748.0</v>
      </c>
      <c r="B423" s="3" t="s">
        <v>1985</v>
      </c>
      <c r="C423" s="3" t="s">
        <v>1989</v>
      </c>
      <c r="E423" s="3" t="s">
        <v>135</v>
      </c>
      <c r="F423" s="3">
        <v>110.0</v>
      </c>
      <c r="G423" s="3">
        <v>1.0</v>
      </c>
      <c r="H423" s="3">
        <v>1.0</v>
      </c>
      <c r="I423" s="3">
        <v>180.0</v>
      </c>
      <c r="J423" s="3">
        <v>35.97</v>
      </c>
      <c r="K423" s="3">
        <v>7.0</v>
      </c>
      <c r="O423" s="3">
        <v>3.0</v>
      </c>
      <c r="P423" s="3">
        <v>2.99</v>
      </c>
      <c r="Q423" s="3" t="s">
        <v>135</v>
      </c>
    </row>
    <row r="424">
      <c r="A424" s="3">
        <v>754.0</v>
      </c>
      <c r="B424" s="3" t="s">
        <v>2087</v>
      </c>
      <c r="C424" s="3" t="s">
        <v>2088</v>
      </c>
      <c r="E424" s="3" t="s">
        <v>135</v>
      </c>
      <c r="F424" s="3">
        <v>111.0</v>
      </c>
      <c r="G424" s="3">
        <v>1.0</v>
      </c>
      <c r="H424" s="3">
        <v>1.0</v>
      </c>
      <c r="I424" s="3">
        <v>400.3</v>
      </c>
      <c r="J424" s="3">
        <v>41.95</v>
      </c>
      <c r="K424" s="3">
        <v>7.0</v>
      </c>
      <c r="O424" s="3">
        <v>3.0</v>
      </c>
      <c r="P424" s="3">
        <v>2.22</v>
      </c>
      <c r="Q424" s="3" t="s">
        <v>135</v>
      </c>
    </row>
    <row r="425">
      <c r="A425" s="3">
        <v>769.0</v>
      </c>
      <c r="B425" s="3" t="s">
        <v>2105</v>
      </c>
      <c r="C425" s="3" t="s">
        <v>2107</v>
      </c>
      <c r="E425" s="3" t="s">
        <v>135</v>
      </c>
      <c r="F425" s="3">
        <v>114.0</v>
      </c>
      <c r="G425" s="3">
        <v>1.0</v>
      </c>
      <c r="H425" s="3">
        <v>1.0</v>
      </c>
      <c r="I425" s="3">
        <v>180.0</v>
      </c>
      <c r="J425" s="3">
        <v>87.05</v>
      </c>
      <c r="K425" s="3">
        <v>7.0</v>
      </c>
      <c r="L425" s="41"/>
      <c r="M425" s="41"/>
      <c r="N425" s="41"/>
      <c r="O425" s="3">
        <v>3.0</v>
      </c>
      <c r="P425" s="3">
        <v>7.64</v>
      </c>
      <c r="Q425" s="3" t="s">
        <v>135</v>
      </c>
    </row>
    <row r="426">
      <c r="A426" s="3">
        <v>779.0</v>
      </c>
      <c r="B426" s="3" t="s">
        <v>1481</v>
      </c>
      <c r="C426" s="3" t="s">
        <v>1483</v>
      </c>
      <c r="E426" s="3" t="s">
        <v>135</v>
      </c>
      <c r="F426" s="3">
        <v>115.0</v>
      </c>
      <c r="G426" s="3">
        <v>1.0</v>
      </c>
      <c r="H426" s="3">
        <v>1.0</v>
      </c>
      <c r="I426" s="3">
        <v>180.0</v>
      </c>
      <c r="J426" s="3">
        <v>50.8</v>
      </c>
      <c r="K426" s="3">
        <v>7.0</v>
      </c>
      <c r="O426" s="3">
        <v>3.0</v>
      </c>
      <c r="P426" s="3">
        <v>15.45</v>
      </c>
      <c r="Q426" s="3" t="s">
        <v>135</v>
      </c>
    </row>
    <row r="427">
      <c r="A427" s="3">
        <v>793.0</v>
      </c>
      <c r="B427" s="3" t="s">
        <v>2156</v>
      </c>
      <c r="C427" s="3" t="s">
        <v>2157</v>
      </c>
      <c r="E427" s="3" t="s">
        <v>135</v>
      </c>
      <c r="F427" s="3">
        <v>118.0</v>
      </c>
      <c r="G427" s="3">
        <v>1.0</v>
      </c>
      <c r="H427" s="3">
        <v>1.0</v>
      </c>
      <c r="I427" s="3">
        <v>358.86</v>
      </c>
      <c r="J427" s="3">
        <v>38.53</v>
      </c>
      <c r="K427" s="3">
        <v>7.0</v>
      </c>
      <c r="O427" s="3">
        <v>3.0</v>
      </c>
      <c r="P427" s="3">
        <v>7.56</v>
      </c>
      <c r="Q427" s="3" t="s">
        <v>135</v>
      </c>
    </row>
    <row r="428">
      <c r="A428" s="3">
        <v>800.0</v>
      </c>
      <c r="B428" s="3" t="s">
        <v>2258</v>
      </c>
      <c r="C428" s="3" t="s">
        <v>2259</v>
      </c>
      <c r="E428" s="3" t="s">
        <v>135</v>
      </c>
      <c r="F428" s="3">
        <v>119.0</v>
      </c>
      <c r="G428" s="3">
        <v>1.0</v>
      </c>
      <c r="H428" s="3">
        <v>1.0</v>
      </c>
      <c r="I428" s="3">
        <v>378.84</v>
      </c>
      <c r="J428" s="3">
        <v>46.52</v>
      </c>
      <c r="K428" s="3">
        <v>7.0</v>
      </c>
      <c r="L428" s="41"/>
      <c r="M428" s="41"/>
      <c r="N428" s="41"/>
      <c r="O428" s="3">
        <v>3.0</v>
      </c>
      <c r="P428" s="3">
        <v>9.08</v>
      </c>
      <c r="Q428" s="3" t="s">
        <v>135</v>
      </c>
    </row>
    <row r="429">
      <c r="A429" s="3">
        <v>829.0</v>
      </c>
      <c r="B429" s="3" t="s">
        <v>181</v>
      </c>
      <c r="C429" s="3" t="s">
        <v>182</v>
      </c>
      <c r="E429" s="3" t="s">
        <v>135</v>
      </c>
      <c r="F429" s="3">
        <v>122.0</v>
      </c>
      <c r="G429" s="3">
        <v>1.0</v>
      </c>
      <c r="H429" s="3">
        <v>1.0</v>
      </c>
      <c r="I429" s="3">
        <v>600.0</v>
      </c>
      <c r="J429" s="3">
        <v>0.0</v>
      </c>
      <c r="K429" s="3">
        <v>7.0</v>
      </c>
      <c r="O429" s="3">
        <v>2.0</v>
      </c>
      <c r="P429" s="3">
        <v>21.18</v>
      </c>
      <c r="Q429" s="3" t="s">
        <v>135</v>
      </c>
    </row>
    <row r="430">
      <c r="A430" s="3">
        <v>862.0</v>
      </c>
      <c r="B430" s="3" t="s">
        <v>2215</v>
      </c>
      <c r="C430" s="3" t="s">
        <v>2216</v>
      </c>
      <c r="E430" s="3" t="s">
        <v>135</v>
      </c>
      <c r="F430" s="3">
        <v>124.0</v>
      </c>
      <c r="G430" s="3">
        <v>1.0</v>
      </c>
      <c r="H430" s="3">
        <v>1.0</v>
      </c>
      <c r="I430" s="3">
        <v>276.05</v>
      </c>
      <c r="J430" s="3">
        <v>28.95</v>
      </c>
      <c r="K430" s="3">
        <v>7.0</v>
      </c>
      <c r="L430" s="41"/>
      <c r="M430" s="41"/>
      <c r="N430" s="41"/>
      <c r="O430" s="3">
        <v>3.0</v>
      </c>
      <c r="P430" s="3">
        <v>4.44</v>
      </c>
      <c r="Q430" s="3" t="s">
        <v>135</v>
      </c>
    </row>
    <row r="431">
      <c r="A431" s="3">
        <v>1168.0</v>
      </c>
      <c r="B431" s="3" t="s">
        <v>1827</v>
      </c>
      <c r="C431" s="3" t="s">
        <v>1829</v>
      </c>
      <c r="E431" s="3" t="s">
        <v>135</v>
      </c>
      <c r="F431" s="3">
        <v>125.0</v>
      </c>
      <c r="G431" s="3">
        <v>1.0</v>
      </c>
      <c r="H431" s="3">
        <v>1.0</v>
      </c>
      <c r="I431" s="3">
        <v>180.0</v>
      </c>
      <c r="J431" s="3">
        <v>27.63</v>
      </c>
      <c r="K431" s="3">
        <v>7.0</v>
      </c>
      <c r="L431" s="41"/>
      <c r="M431" s="41"/>
      <c r="N431" s="41"/>
      <c r="O431" s="3">
        <v>3.0</v>
      </c>
      <c r="P431" s="3">
        <v>3.99</v>
      </c>
      <c r="Q431" s="3" t="s">
        <v>135</v>
      </c>
    </row>
    <row r="432">
      <c r="A432" s="3">
        <v>1183.0</v>
      </c>
      <c r="B432" s="3" t="s">
        <v>183</v>
      </c>
      <c r="C432" s="3" t="s">
        <v>185</v>
      </c>
      <c r="E432" s="3" t="s">
        <v>135</v>
      </c>
      <c r="F432" s="3">
        <v>126.0</v>
      </c>
      <c r="G432" s="3">
        <v>1.0</v>
      </c>
      <c r="H432" s="3">
        <v>1.0</v>
      </c>
      <c r="I432" s="3">
        <v>180.0</v>
      </c>
      <c r="J432" s="3">
        <v>36.8</v>
      </c>
      <c r="K432" s="3">
        <v>7.0</v>
      </c>
      <c r="L432" s="41"/>
      <c r="M432" s="41"/>
      <c r="N432" s="41"/>
      <c r="O432" s="3">
        <v>3.0</v>
      </c>
      <c r="P432" s="3">
        <v>2.9</v>
      </c>
      <c r="Q432" s="3" t="s">
        <v>135</v>
      </c>
    </row>
    <row r="433">
      <c r="A433" s="3">
        <v>1206.0</v>
      </c>
      <c r="B433" s="3" t="s">
        <v>458</v>
      </c>
      <c r="C433" s="3" t="s">
        <v>459</v>
      </c>
      <c r="E433" s="3" t="s">
        <v>135</v>
      </c>
      <c r="F433" s="3">
        <v>128.0</v>
      </c>
      <c r="G433" s="3">
        <v>1.0</v>
      </c>
      <c r="H433" s="3">
        <v>1.0</v>
      </c>
      <c r="I433" s="3">
        <v>180.0</v>
      </c>
      <c r="J433" s="3">
        <v>46.67</v>
      </c>
      <c r="K433" s="3">
        <v>7.0</v>
      </c>
      <c r="L433" s="41"/>
      <c r="M433" s="41"/>
      <c r="N433" s="41"/>
      <c r="O433" s="3">
        <v>3.0</v>
      </c>
      <c r="P433" s="3">
        <v>10.4</v>
      </c>
      <c r="Q433" s="3" t="s">
        <v>135</v>
      </c>
    </row>
    <row r="434">
      <c r="A434" s="3">
        <v>258.0</v>
      </c>
      <c r="B434" s="3" t="s">
        <v>1692</v>
      </c>
      <c r="C434" s="3" t="s">
        <v>1437</v>
      </c>
      <c r="E434" s="3" t="s">
        <v>310</v>
      </c>
      <c r="F434" s="3"/>
      <c r="G434" s="3">
        <v>1.0</v>
      </c>
      <c r="H434" s="3">
        <v>1.0</v>
      </c>
      <c r="I434" s="3">
        <v>171.79</v>
      </c>
      <c r="J434" s="3">
        <v>34.03</v>
      </c>
      <c r="K434" s="3">
        <v>8.0</v>
      </c>
      <c r="O434" s="3">
        <v>6.7</v>
      </c>
      <c r="P434" s="3">
        <v>4.84</v>
      </c>
      <c r="Q434" s="3" t="s">
        <v>518</v>
      </c>
    </row>
    <row r="435">
      <c r="A435" s="3">
        <v>13.0</v>
      </c>
      <c r="B435" s="3" t="s">
        <v>1310</v>
      </c>
      <c r="C435" s="3" t="s">
        <v>225</v>
      </c>
      <c r="E435" s="3" t="s">
        <v>226</v>
      </c>
      <c r="F435" s="3"/>
      <c r="G435" s="3">
        <v>0.0</v>
      </c>
      <c r="H435" s="3">
        <v>1.0</v>
      </c>
      <c r="I435" s="3">
        <v>14.96</v>
      </c>
      <c r="J435" s="3">
        <v>0.0</v>
      </c>
      <c r="K435" s="3">
        <v>8.0</v>
      </c>
      <c r="O435" s="3">
        <v>1.0</v>
      </c>
      <c r="P435" s="3">
        <v>0.25</v>
      </c>
      <c r="Q435" s="3" t="s">
        <v>1228</v>
      </c>
    </row>
    <row r="436">
      <c r="A436" s="3">
        <v>1070.0</v>
      </c>
      <c r="B436" s="3" t="s">
        <v>2093</v>
      </c>
      <c r="C436" s="3" t="s">
        <v>2095</v>
      </c>
      <c r="E436" s="3" t="s">
        <v>485</v>
      </c>
      <c r="F436" s="3"/>
      <c r="G436" s="3">
        <v>0.0</v>
      </c>
      <c r="H436" s="3">
        <v>1.0</v>
      </c>
      <c r="I436" s="3">
        <v>411.83</v>
      </c>
      <c r="J436" s="3">
        <v>112.22</v>
      </c>
      <c r="K436" s="3">
        <v>8.0</v>
      </c>
      <c r="L436" s="41"/>
      <c r="M436" s="41"/>
      <c r="N436" s="41"/>
      <c r="O436" s="3">
        <v>2.0</v>
      </c>
      <c r="P436" s="3">
        <v>1.86</v>
      </c>
      <c r="Q436" s="3">
        <v>32.0</v>
      </c>
    </row>
    <row r="437">
      <c r="A437" s="3">
        <v>1057.0</v>
      </c>
      <c r="B437" s="3" t="s">
        <v>2119</v>
      </c>
      <c r="C437" s="3" t="s">
        <v>2120</v>
      </c>
      <c r="E437" s="3" t="s">
        <v>614</v>
      </c>
      <c r="F437" s="3"/>
      <c r="G437" s="3">
        <v>0.0</v>
      </c>
      <c r="H437" s="3">
        <v>1.0</v>
      </c>
      <c r="I437" s="3">
        <v>481.28</v>
      </c>
      <c r="J437" s="3">
        <v>46.88</v>
      </c>
      <c r="K437" s="3">
        <v>8.0</v>
      </c>
      <c r="L437" s="3">
        <v>348.5</v>
      </c>
      <c r="M437" s="3">
        <v>41.1</v>
      </c>
      <c r="N437" s="3" t="s">
        <v>1709</v>
      </c>
      <c r="O437" s="3">
        <v>2.0</v>
      </c>
      <c r="P437" s="3">
        <v>2.29</v>
      </c>
      <c r="Q437" s="3">
        <v>26.0</v>
      </c>
    </row>
    <row r="438">
      <c r="A438" s="3">
        <v>712.0</v>
      </c>
      <c r="B438" s="3" t="s">
        <v>2707</v>
      </c>
      <c r="C438" s="3" t="s">
        <v>2708</v>
      </c>
      <c r="E438" s="3" t="s">
        <v>135</v>
      </c>
      <c r="F438" s="3">
        <v>100.0</v>
      </c>
      <c r="G438" s="3">
        <v>1.0</v>
      </c>
      <c r="H438" s="3">
        <v>1.0</v>
      </c>
      <c r="I438" s="3">
        <v>144.01</v>
      </c>
      <c r="J438" s="3">
        <v>24.44</v>
      </c>
      <c r="K438" s="3">
        <v>8.0</v>
      </c>
      <c r="L438" s="3">
        <v>168.0</v>
      </c>
      <c r="M438" s="3">
        <v>20.0</v>
      </c>
      <c r="N438" s="3" t="s">
        <v>1681</v>
      </c>
      <c r="O438" s="3">
        <v>3.0</v>
      </c>
      <c r="P438" s="3">
        <v>0.38</v>
      </c>
      <c r="Q438" s="3" t="s">
        <v>135</v>
      </c>
    </row>
    <row r="439">
      <c r="A439" s="3">
        <v>81.0</v>
      </c>
      <c r="B439" s="3" t="s">
        <v>648</v>
      </c>
      <c r="C439" s="3" t="s">
        <v>306</v>
      </c>
      <c r="E439" s="3" t="s">
        <v>310</v>
      </c>
      <c r="F439" s="3"/>
      <c r="G439" s="3">
        <v>1.0</v>
      </c>
      <c r="H439" s="3">
        <v>1.0</v>
      </c>
      <c r="I439" s="3">
        <v>369.03</v>
      </c>
      <c r="J439" s="3">
        <v>56.19</v>
      </c>
      <c r="K439" s="3">
        <v>9.0</v>
      </c>
      <c r="O439" s="3">
        <v>6.7</v>
      </c>
      <c r="P439" s="3">
        <v>3.54</v>
      </c>
      <c r="Q439" s="3" t="s">
        <v>518</v>
      </c>
    </row>
    <row r="440">
      <c r="A440" s="3">
        <v>82.0</v>
      </c>
      <c r="B440" s="3" t="s">
        <v>662</v>
      </c>
      <c r="C440" s="3" t="s">
        <v>308</v>
      </c>
      <c r="E440" s="3" t="s">
        <v>310</v>
      </c>
      <c r="F440" s="3"/>
      <c r="G440" s="3">
        <v>1.0</v>
      </c>
      <c r="H440" s="3">
        <v>1.0</v>
      </c>
      <c r="I440" s="3">
        <v>155.67</v>
      </c>
      <c r="J440" s="3">
        <v>45.05</v>
      </c>
      <c r="K440" s="3">
        <v>9.0</v>
      </c>
      <c r="O440" s="3">
        <v>6.7</v>
      </c>
      <c r="P440" s="3">
        <v>15.12</v>
      </c>
      <c r="Q440" s="3" t="s">
        <v>518</v>
      </c>
    </row>
    <row r="441">
      <c r="A441" s="3">
        <v>89.0</v>
      </c>
      <c r="B441" s="3" t="s">
        <v>769</v>
      </c>
      <c r="C441" s="3" t="s">
        <v>360</v>
      </c>
      <c r="E441" s="3" t="s">
        <v>310</v>
      </c>
      <c r="F441" s="3"/>
      <c r="G441" s="3">
        <v>1.0</v>
      </c>
      <c r="H441" s="3">
        <v>1.0</v>
      </c>
      <c r="I441" s="3">
        <v>25.91</v>
      </c>
      <c r="J441" s="3">
        <v>0.0</v>
      </c>
      <c r="K441" s="3">
        <v>9.0</v>
      </c>
      <c r="O441" s="3">
        <v>6.7</v>
      </c>
      <c r="P441" s="3">
        <v>9.8</v>
      </c>
      <c r="Q441" s="3" t="s">
        <v>518</v>
      </c>
    </row>
    <row r="442">
      <c r="A442" s="3">
        <v>179.0</v>
      </c>
      <c r="B442" s="3" t="s">
        <v>957</v>
      </c>
      <c r="C442" s="3" t="s">
        <v>959</v>
      </c>
      <c r="E442" s="3" t="s">
        <v>310</v>
      </c>
      <c r="F442" s="3"/>
      <c r="G442" s="3">
        <v>1.0</v>
      </c>
      <c r="H442" s="3">
        <v>1.0</v>
      </c>
      <c r="I442" s="3">
        <v>212.16</v>
      </c>
      <c r="J442" s="3">
        <v>39.0</v>
      </c>
      <c r="K442" s="3">
        <v>9.0</v>
      </c>
      <c r="O442" s="3">
        <v>6.7</v>
      </c>
      <c r="P442" s="3">
        <v>14.75</v>
      </c>
      <c r="Q442" s="3" t="s">
        <v>518</v>
      </c>
    </row>
    <row r="443">
      <c r="A443" s="3">
        <v>192.0</v>
      </c>
      <c r="B443" s="3" t="s">
        <v>1030</v>
      </c>
      <c r="C443" s="3" t="s">
        <v>1032</v>
      </c>
      <c r="E443" s="3" t="s">
        <v>310</v>
      </c>
      <c r="F443" s="3"/>
      <c r="G443" s="3">
        <v>1.0</v>
      </c>
      <c r="H443" s="3">
        <v>1.0</v>
      </c>
      <c r="I443" s="3">
        <v>27.52</v>
      </c>
      <c r="J443" s="3">
        <v>41052.7</v>
      </c>
      <c r="K443" s="3">
        <v>9.0</v>
      </c>
      <c r="L443" s="41"/>
      <c r="M443" s="41"/>
      <c r="N443" s="41"/>
      <c r="O443" s="3">
        <v>6.7</v>
      </c>
      <c r="P443" s="3">
        <v>4.43</v>
      </c>
      <c r="Q443" s="3" t="s">
        <v>518</v>
      </c>
    </row>
    <row r="444">
      <c r="A444" s="3">
        <v>199.0</v>
      </c>
      <c r="B444" s="3" t="s">
        <v>1223</v>
      </c>
      <c r="C444" s="3" t="s">
        <v>1224</v>
      </c>
      <c r="E444" s="3" t="s">
        <v>310</v>
      </c>
      <c r="F444" s="3"/>
      <c r="G444" s="3">
        <v>1.0</v>
      </c>
      <c r="H444" s="3">
        <v>1.0</v>
      </c>
      <c r="I444" s="3">
        <v>129.58</v>
      </c>
      <c r="J444" s="3">
        <v>177.81</v>
      </c>
      <c r="K444" s="3">
        <v>9.0</v>
      </c>
      <c r="O444" s="3">
        <v>6.7</v>
      </c>
      <c r="P444" s="3">
        <v>14.59</v>
      </c>
      <c r="Q444" s="3" t="s">
        <v>518</v>
      </c>
    </row>
    <row r="445">
      <c r="A445" s="3">
        <v>200.0</v>
      </c>
      <c r="B445" s="3" t="s">
        <v>1241</v>
      </c>
      <c r="C445" s="3" t="s">
        <v>1236</v>
      </c>
      <c r="E445" s="3" t="s">
        <v>310</v>
      </c>
      <c r="F445" s="3"/>
      <c r="G445" s="3">
        <v>1.0</v>
      </c>
      <c r="H445" s="3">
        <v>1.0</v>
      </c>
      <c r="I445" s="3">
        <v>265.1</v>
      </c>
      <c r="J445" s="3">
        <v>20.5</v>
      </c>
      <c r="K445" s="3">
        <v>9.0</v>
      </c>
      <c r="L445" s="41"/>
      <c r="M445" s="41"/>
      <c r="N445" s="41"/>
      <c r="O445" s="3">
        <v>6.7</v>
      </c>
      <c r="P445" s="3">
        <v>10.23</v>
      </c>
      <c r="Q445" s="3" t="s">
        <v>518</v>
      </c>
    </row>
    <row r="446">
      <c r="A446" s="3">
        <v>202.0</v>
      </c>
      <c r="B446" s="3" t="s">
        <v>1263</v>
      </c>
      <c r="C446" s="3" t="s">
        <v>1238</v>
      </c>
      <c r="E446" s="3" t="s">
        <v>310</v>
      </c>
      <c r="F446" s="3"/>
      <c r="G446" s="3">
        <v>1.0</v>
      </c>
      <c r="H446" s="3">
        <v>1.0</v>
      </c>
      <c r="I446" s="3">
        <v>190.61</v>
      </c>
      <c r="J446" s="3">
        <v>52.05</v>
      </c>
      <c r="K446" s="3">
        <v>9.0</v>
      </c>
      <c r="O446" s="3">
        <v>6.7</v>
      </c>
      <c r="P446" s="3">
        <v>13.26</v>
      </c>
      <c r="Q446" s="3" t="s">
        <v>518</v>
      </c>
    </row>
    <row r="447">
      <c r="A447" s="3">
        <v>203.0</v>
      </c>
      <c r="B447" s="3" t="s">
        <v>1290</v>
      </c>
      <c r="C447" s="3" t="s">
        <v>1239</v>
      </c>
      <c r="E447" s="3" t="s">
        <v>310</v>
      </c>
      <c r="F447" s="3"/>
      <c r="G447" s="3">
        <v>1.0</v>
      </c>
      <c r="H447" s="3">
        <v>1.0</v>
      </c>
      <c r="I447" s="3">
        <v>206.06</v>
      </c>
      <c r="J447" s="3">
        <v>44.41</v>
      </c>
      <c r="K447" s="3">
        <v>9.0</v>
      </c>
      <c r="L447" s="41"/>
      <c r="M447" s="41"/>
      <c r="N447" s="41"/>
      <c r="O447" s="3">
        <v>6.7</v>
      </c>
      <c r="P447" s="3">
        <v>12.76</v>
      </c>
      <c r="Q447" s="3" t="s">
        <v>518</v>
      </c>
    </row>
    <row r="448">
      <c r="A448" s="3">
        <v>208.0</v>
      </c>
      <c r="B448" s="3" t="s">
        <v>76</v>
      </c>
      <c r="C448" s="3" t="s">
        <v>1415</v>
      </c>
      <c r="E448" s="3" t="s">
        <v>310</v>
      </c>
      <c r="F448" s="3"/>
      <c r="G448" s="3">
        <v>1.0</v>
      </c>
      <c r="H448" s="3">
        <v>0.0</v>
      </c>
      <c r="I448" s="3">
        <v>600.0</v>
      </c>
      <c r="J448" s="3">
        <v>0.0</v>
      </c>
      <c r="K448" s="3">
        <v>9.0</v>
      </c>
      <c r="L448" s="41"/>
      <c r="M448" s="41"/>
      <c r="N448" s="41"/>
      <c r="O448" s="3">
        <v>6.7</v>
      </c>
      <c r="P448" s="3">
        <v>69.11</v>
      </c>
      <c r="Q448" s="3" t="s">
        <v>518</v>
      </c>
    </row>
    <row r="449">
      <c r="A449" s="3">
        <v>246.0</v>
      </c>
      <c r="B449" s="3" t="s">
        <v>1482</v>
      </c>
      <c r="C449" s="3" t="s">
        <v>1277</v>
      </c>
      <c r="E449" s="3" t="s">
        <v>310</v>
      </c>
      <c r="F449" s="3"/>
      <c r="G449" s="3">
        <v>1.0</v>
      </c>
      <c r="H449" s="3">
        <v>1.0</v>
      </c>
      <c r="I449" s="3">
        <v>27.04</v>
      </c>
      <c r="J449" s="3">
        <v>6252.41</v>
      </c>
      <c r="K449" s="3">
        <v>9.0</v>
      </c>
      <c r="O449" s="3">
        <v>6.7</v>
      </c>
      <c r="P449" s="3">
        <v>11.95</v>
      </c>
      <c r="Q449" s="3" t="s">
        <v>518</v>
      </c>
    </row>
    <row r="450">
      <c r="A450" s="3">
        <v>256.0</v>
      </c>
      <c r="B450" s="3" t="s">
        <v>1656</v>
      </c>
      <c r="C450" s="3" t="s">
        <v>1288</v>
      </c>
      <c r="E450" s="3" t="s">
        <v>310</v>
      </c>
      <c r="F450" s="3"/>
      <c r="G450" s="3">
        <v>1.0</v>
      </c>
      <c r="H450" s="3">
        <v>1.0</v>
      </c>
      <c r="I450" s="3">
        <v>154.12</v>
      </c>
      <c r="J450" s="3">
        <v>40.38</v>
      </c>
      <c r="K450" s="3">
        <v>9.0</v>
      </c>
      <c r="O450" s="3">
        <v>6.7</v>
      </c>
      <c r="P450" s="3">
        <v>6.22</v>
      </c>
      <c r="Q450" s="3" t="s">
        <v>518</v>
      </c>
    </row>
    <row r="451">
      <c r="A451" s="3">
        <v>442.0</v>
      </c>
      <c r="B451" s="3" t="s">
        <v>1793</v>
      </c>
      <c r="C451" s="3" t="s">
        <v>1795</v>
      </c>
      <c r="E451" s="3" t="s">
        <v>310</v>
      </c>
      <c r="F451" s="3"/>
      <c r="G451" s="3">
        <v>1.0</v>
      </c>
      <c r="H451" s="3">
        <v>1.0</v>
      </c>
      <c r="I451" s="3">
        <v>184.9</v>
      </c>
      <c r="J451" s="3">
        <v>54.04</v>
      </c>
      <c r="K451" s="3">
        <v>9.0</v>
      </c>
      <c r="L451" s="41"/>
      <c r="M451" s="41"/>
      <c r="N451" s="41"/>
      <c r="O451" s="3">
        <v>6.7</v>
      </c>
      <c r="P451" s="3">
        <v>12.4</v>
      </c>
      <c r="Q451" s="3" t="s">
        <v>518</v>
      </c>
    </row>
    <row r="452">
      <c r="A452" s="3">
        <v>448.0</v>
      </c>
      <c r="B452" s="3" t="s">
        <v>1811</v>
      </c>
      <c r="C452" s="3" t="s">
        <v>1812</v>
      </c>
      <c r="E452" s="3" t="s">
        <v>310</v>
      </c>
      <c r="F452" s="3"/>
      <c r="G452" s="3">
        <v>1.0</v>
      </c>
      <c r="H452" s="3">
        <v>1.0</v>
      </c>
      <c r="I452" s="3">
        <v>321.93</v>
      </c>
      <c r="J452" s="3">
        <v>73.43</v>
      </c>
      <c r="K452" s="3">
        <v>9.0</v>
      </c>
      <c r="L452" s="41"/>
      <c r="M452" s="41"/>
      <c r="N452" s="41"/>
      <c r="O452" s="3">
        <v>6.7</v>
      </c>
      <c r="P452" s="3">
        <v>11.72</v>
      </c>
      <c r="Q452" s="3" t="s">
        <v>518</v>
      </c>
    </row>
    <row r="453">
      <c r="A453" s="3">
        <v>468.0</v>
      </c>
      <c r="B453" s="3" t="s">
        <v>1866</v>
      </c>
      <c r="C453" s="3" t="s">
        <v>1867</v>
      </c>
      <c r="E453" s="3" t="s">
        <v>310</v>
      </c>
      <c r="F453" s="3"/>
      <c r="G453" s="3">
        <v>1.0</v>
      </c>
      <c r="H453" s="3">
        <v>1.0</v>
      </c>
      <c r="I453" s="3">
        <v>200.6</v>
      </c>
      <c r="J453" s="3">
        <v>65.77</v>
      </c>
      <c r="K453" s="3">
        <v>9.0</v>
      </c>
      <c r="L453" s="41"/>
      <c r="M453" s="41"/>
      <c r="N453" s="41"/>
      <c r="O453" s="3">
        <v>6.7</v>
      </c>
      <c r="P453" s="3">
        <v>5.41</v>
      </c>
      <c r="Q453" s="3" t="s">
        <v>518</v>
      </c>
    </row>
    <row r="454">
      <c r="A454" s="3">
        <v>486.0</v>
      </c>
      <c r="B454" s="3" t="s">
        <v>2132</v>
      </c>
      <c r="C454" s="3" t="s">
        <v>2134</v>
      </c>
      <c r="E454" s="3" t="s">
        <v>310</v>
      </c>
      <c r="F454" s="3"/>
      <c r="G454" s="3">
        <v>1.0</v>
      </c>
      <c r="H454" s="3">
        <v>1.0</v>
      </c>
      <c r="I454" s="3">
        <v>41.91</v>
      </c>
      <c r="J454" s="3">
        <v>147.52</v>
      </c>
      <c r="K454" s="3">
        <v>9.0</v>
      </c>
      <c r="L454" s="41"/>
      <c r="M454" s="41"/>
      <c r="N454" s="41"/>
      <c r="O454" s="3">
        <v>6.7</v>
      </c>
      <c r="P454" s="3">
        <v>1.79</v>
      </c>
      <c r="Q454" s="3" t="s">
        <v>518</v>
      </c>
    </row>
    <row r="455">
      <c r="A455" s="3">
        <v>488.0</v>
      </c>
      <c r="B455" s="3" t="s">
        <v>2147</v>
      </c>
      <c r="C455" s="3" t="s">
        <v>2148</v>
      </c>
      <c r="E455" s="3" t="s">
        <v>310</v>
      </c>
      <c r="F455" s="3"/>
      <c r="G455" s="3">
        <v>1.0</v>
      </c>
      <c r="H455" s="3">
        <v>1.0</v>
      </c>
      <c r="I455" s="3">
        <v>167.14</v>
      </c>
      <c r="J455" s="3">
        <v>29.84</v>
      </c>
      <c r="K455" s="3">
        <v>9.0</v>
      </c>
      <c r="L455" s="41"/>
      <c r="M455" s="41"/>
      <c r="N455" s="41"/>
      <c r="O455" s="3">
        <v>6.7</v>
      </c>
      <c r="P455" s="3">
        <v>7.86</v>
      </c>
      <c r="Q455" s="3" t="s">
        <v>518</v>
      </c>
    </row>
    <row r="456">
      <c r="A456" s="3">
        <v>526.0</v>
      </c>
      <c r="B456" s="3" t="s">
        <v>143</v>
      </c>
      <c r="C456" s="3" t="s">
        <v>144</v>
      </c>
      <c r="E456" s="3" t="s">
        <v>310</v>
      </c>
      <c r="F456" s="3"/>
      <c r="G456" s="3">
        <v>1.0</v>
      </c>
      <c r="H456" s="3">
        <v>1.0</v>
      </c>
      <c r="I456" s="3">
        <v>32.93</v>
      </c>
      <c r="J456" s="3">
        <v>448.74</v>
      </c>
      <c r="K456" s="3">
        <v>9.0</v>
      </c>
      <c r="O456" s="3">
        <v>6.7</v>
      </c>
      <c r="P456" s="3">
        <v>24.76</v>
      </c>
      <c r="Q456" s="3" t="s">
        <v>518</v>
      </c>
    </row>
    <row r="457">
      <c r="A457" s="3">
        <v>581.0</v>
      </c>
      <c r="B457" s="3" t="s">
        <v>2384</v>
      </c>
      <c r="C457" s="3" t="s">
        <v>2385</v>
      </c>
      <c r="E457" s="3" t="s">
        <v>310</v>
      </c>
      <c r="F457" s="3"/>
      <c r="G457" s="3">
        <v>1.0</v>
      </c>
      <c r="H457" s="3">
        <v>0.0</v>
      </c>
      <c r="I457" s="3">
        <v>180.0</v>
      </c>
      <c r="J457" s="3">
        <v>51.66</v>
      </c>
      <c r="K457" s="3">
        <v>9.0</v>
      </c>
      <c r="L457" s="41"/>
      <c r="M457" s="41"/>
      <c r="N457" s="41"/>
      <c r="O457" s="3">
        <v>6.7</v>
      </c>
      <c r="P457" s="3">
        <v>59.01</v>
      </c>
      <c r="Q457" s="3" t="s">
        <v>518</v>
      </c>
    </row>
    <row r="458">
      <c r="A458" s="3">
        <v>606.0</v>
      </c>
      <c r="B458" s="3" t="s">
        <v>2416</v>
      </c>
      <c r="C458" s="3" t="s">
        <v>2417</v>
      </c>
      <c r="E458" s="3" t="s">
        <v>310</v>
      </c>
      <c r="F458" s="3"/>
      <c r="G458" s="3">
        <v>1.0</v>
      </c>
      <c r="H458" s="3">
        <v>1.0</v>
      </c>
      <c r="I458" s="3">
        <v>236.33</v>
      </c>
      <c r="J458" s="3">
        <v>51.29</v>
      </c>
      <c r="K458" s="3">
        <v>9.0</v>
      </c>
      <c r="L458" s="41"/>
      <c r="M458" s="41"/>
      <c r="N458" s="41"/>
      <c r="O458" s="3">
        <v>6.7</v>
      </c>
      <c r="P458" s="3">
        <v>5.52</v>
      </c>
      <c r="Q458" s="3" t="s">
        <v>518</v>
      </c>
    </row>
    <row r="459">
      <c r="A459" s="3">
        <v>645.0</v>
      </c>
      <c r="B459" s="3" t="s">
        <v>175</v>
      </c>
      <c r="C459" s="3" t="s">
        <v>176</v>
      </c>
      <c r="E459" s="3" t="s">
        <v>310</v>
      </c>
      <c r="F459" s="3"/>
      <c r="G459" s="3">
        <v>1.0</v>
      </c>
      <c r="H459" s="3">
        <v>0.0</v>
      </c>
      <c r="I459" s="3">
        <v>25.24</v>
      </c>
      <c r="J459" s="3">
        <v>3176.69</v>
      </c>
      <c r="K459" s="3">
        <v>9.0</v>
      </c>
      <c r="O459" s="3">
        <v>6.7</v>
      </c>
      <c r="P459" s="3">
        <v>65.15</v>
      </c>
      <c r="Q459" s="3" t="s">
        <v>518</v>
      </c>
    </row>
    <row r="460">
      <c r="A460" s="3">
        <v>699.0</v>
      </c>
      <c r="B460" s="3" t="s">
        <v>2534</v>
      </c>
      <c r="C460" s="3" t="s">
        <v>2535</v>
      </c>
      <c r="E460" s="3" t="s">
        <v>310</v>
      </c>
      <c r="F460" s="3"/>
      <c r="G460" s="3">
        <v>1.0</v>
      </c>
      <c r="H460" s="3">
        <v>1.0</v>
      </c>
      <c r="I460" s="3">
        <v>79.08</v>
      </c>
      <c r="J460" s="3">
        <v>35.98</v>
      </c>
      <c r="K460" s="3">
        <v>9.0</v>
      </c>
      <c r="O460" s="3">
        <v>6.7</v>
      </c>
      <c r="P460" s="3">
        <v>7.0</v>
      </c>
      <c r="Q460" s="3" t="s">
        <v>518</v>
      </c>
    </row>
    <row r="461">
      <c r="A461" s="3">
        <v>731.0</v>
      </c>
      <c r="B461" s="3" t="s">
        <v>2606</v>
      </c>
      <c r="C461" s="3" t="s">
        <v>2607</v>
      </c>
      <c r="E461" s="3" t="s">
        <v>310</v>
      </c>
      <c r="F461" s="3"/>
      <c r="G461" s="3">
        <v>1.0</v>
      </c>
      <c r="H461" s="3">
        <v>1.0</v>
      </c>
      <c r="I461" s="3">
        <v>367.03</v>
      </c>
      <c r="J461" s="3">
        <v>9.12</v>
      </c>
      <c r="K461" s="3">
        <v>9.0</v>
      </c>
      <c r="L461" s="3">
        <v>93.0</v>
      </c>
      <c r="M461" s="3">
        <v>9.3</v>
      </c>
      <c r="N461" s="3" t="s">
        <v>1431</v>
      </c>
      <c r="O461" s="3">
        <v>6.7</v>
      </c>
      <c r="P461" s="3">
        <v>0.57</v>
      </c>
      <c r="Q461" s="3" t="s">
        <v>518</v>
      </c>
    </row>
    <row r="462">
      <c r="A462" s="3">
        <v>1072.0</v>
      </c>
      <c r="B462" s="3" t="s">
        <v>2009</v>
      </c>
      <c r="C462" s="3" t="s">
        <v>2010</v>
      </c>
      <c r="E462" s="3" t="s">
        <v>310</v>
      </c>
      <c r="F462" s="3"/>
      <c r="G462" s="3">
        <v>1.0</v>
      </c>
      <c r="H462" s="3">
        <v>1.0</v>
      </c>
      <c r="I462" s="3">
        <v>303.01</v>
      </c>
      <c r="J462" s="3">
        <v>37.34</v>
      </c>
      <c r="K462" s="3">
        <v>9.0</v>
      </c>
      <c r="O462" s="3">
        <v>6.7</v>
      </c>
      <c r="P462" s="3">
        <v>8.32</v>
      </c>
      <c r="Q462" s="3" t="s">
        <v>518</v>
      </c>
    </row>
    <row r="463">
      <c r="A463" s="3">
        <v>1170.0</v>
      </c>
      <c r="B463" s="3" t="s">
        <v>117</v>
      </c>
      <c r="C463" s="3" t="s">
        <v>119</v>
      </c>
      <c r="E463" s="3" t="s">
        <v>310</v>
      </c>
      <c r="F463" s="3"/>
      <c r="G463" s="3">
        <v>1.0</v>
      </c>
      <c r="H463" s="3">
        <v>1.0</v>
      </c>
      <c r="I463" s="3">
        <v>180.0</v>
      </c>
      <c r="J463" s="3">
        <v>985.91</v>
      </c>
      <c r="K463" s="3">
        <v>9.0</v>
      </c>
      <c r="O463" s="3">
        <v>6.7</v>
      </c>
      <c r="P463" s="3">
        <v>32.25</v>
      </c>
      <c r="Q463" s="3" t="s">
        <v>518</v>
      </c>
    </row>
    <row r="464">
      <c r="A464" s="3">
        <v>1179.0</v>
      </c>
      <c r="B464" s="3" t="s">
        <v>1616</v>
      </c>
      <c r="C464" s="3" t="s">
        <v>1617</v>
      </c>
      <c r="E464" s="3" t="s">
        <v>310</v>
      </c>
      <c r="F464" s="3"/>
      <c r="G464" s="3">
        <v>1.0</v>
      </c>
      <c r="H464" s="3">
        <v>1.0</v>
      </c>
      <c r="I464" s="3">
        <v>180.0</v>
      </c>
      <c r="J464" s="3">
        <v>97.43</v>
      </c>
      <c r="K464" s="3">
        <v>9.0</v>
      </c>
      <c r="L464" s="41"/>
      <c r="M464" s="41"/>
      <c r="N464" s="41"/>
      <c r="O464" s="3">
        <v>6.7</v>
      </c>
      <c r="P464" s="3">
        <v>20.15</v>
      </c>
      <c r="Q464" s="3" t="s">
        <v>518</v>
      </c>
    </row>
    <row r="465">
      <c r="A465" s="3">
        <v>1204.0</v>
      </c>
      <c r="B465" s="3" t="s">
        <v>471</v>
      </c>
      <c r="C465" s="3" t="s">
        <v>473</v>
      </c>
      <c r="E465" s="3" t="s">
        <v>310</v>
      </c>
      <c r="F465" s="3"/>
      <c r="G465" s="3">
        <v>1.0</v>
      </c>
      <c r="H465" s="3">
        <v>0.0</v>
      </c>
      <c r="I465" s="3">
        <v>81.9</v>
      </c>
      <c r="J465" s="3">
        <v>95.47</v>
      </c>
      <c r="K465" s="3">
        <v>9.0</v>
      </c>
      <c r="O465" s="3">
        <v>6.7</v>
      </c>
      <c r="P465" s="3">
        <v>71.4</v>
      </c>
      <c r="Q465" s="3" t="s">
        <v>518</v>
      </c>
    </row>
    <row r="466">
      <c r="A466" s="3">
        <v>1209.0</v>
      </c>
      <c r="B466" s="3" t="s">
        <v>451</v>
      </c>
      <c r="C466" s="3" t="s">
        <v>454</v>
      </c>
      <c r="D466" s="3">
        <v>0.0</v>
      </c>
      <c r="E466" s="3" t="s">
        <v>310</v>
      </c>
      <c r="F466" s="3"/>
      <c r="G466" s="3">
        <v>1.0</v>
      </c>
      <c r="H466" s="3">
        <v>1.0</v>
      </c>
      <c r="I466" s="3">
        <v>600.0</v>
      </c>
      <c r="J466" s="3">
        <v>0.0</v>
      </c>
      <c r="K466" s="3">
        <v>9.0</v>
      </c>
      <c r="L466" s="3">
        <v>0.0</v>
      </c>
      <c r="M466" s="3">
        <v>0.0</v>
      </c>
      <c r="N466" s="3">
        <v>0.0</v>
      </c>
      <c r="O466" s="3">
        <v>6.7</v>
      </c>
      <c r="P466" s="3">
        <v>22.13</v>
      </c>
      <c r="Q466" s="3" t="s">
        <v>518</v>
      </c>
    </row>
    <row r="467">
      <c r="A467" s="3">
        <v>701.0</v>
      </c>
      <c r="B467" s="3" t="s">
        <v>2717</v>
      </c>
      <c r="C467" s="3" t="s">
        <v>2744</v>
      </c>
      <c r="E467" s="3" t="s">
        <v>479</v>
      </c>
      <c r="F467" s="3"/>
      <c r="G467" s="3">
        <v>0.0</v>
      </c>
      <c r="H467" s="3">
        <v>0.0</v>
      </c>
      <c r="I467" s="3">
        <v>600.0</v>
      </c>
      <c r="J467" s="3">
        <v>8431.33</v>
      </c>
      <c r="K467" s="3">
        <v>9.0</v>
      </c>
      <c r="O467" s="3">
        <v>1.5</v>
      </c>
      <c r="P467" s="3">
        <v>3.1</v>
      </c>
      <c r="Q467" s="3" t="s">
        <v>1117</v>
      </c>
    </row>
    <row r="468">
      <c r="A468" s="3">
        <v>888.0</v>
      </c>
      <c r="B468" s="3" t="s">
        <v>2332</v>
      </c>
      <c r="C468" s="3" t="s">
        <v>2333</v>
      </c>
      <c r="E468" s="3" t="s">
        <v>479</v>
      </c>
      <c r="F468" s="3"/>
      <c r="G468" s="3">
        <v>0.0</v>
      </c>
      <c r="H468" s="3">
        <v>0.0</v>
      </c>
      <c r="I468" s="3">
        <v>0.0</v>
      </c>
      <c r="J468" s="3">
        <v>0.0</v>
      </c>
      <c r="K468" s="3">
        <v>9.0</v>
      </c>
      <c r="O468" s="3">
        <v>1.5</v>
      </c>
      <c r="P468" s="3">
        <v>2.48</v>
      </c>
      <c r="Q468" s="3" t="s">
        <v>1117</v>
      </c>
    </row>
    <row r="469">
      <c r="A469" s="3">
        <v>968.0</v>
      </c>
      <c r="B469" s="3" t="s">
        <v>2248</v>
      </c>
      <c r="C469" s="3" t="s">
        <v>2249</v>
      </c>
      <c r="E469" s="3" t="s">
        <v>479</v>
      </c>
      <c r="F469" s="3"/>
      <c r="G469" s="3">
        <v>0.0</v>
      </c>
      <c r="H469" s="3">
        <v>0.0</v>
      </c>
      <c r="I469" s="3">
        <v>21.82</v>
      </c>
      <c r="J469" s="3">
        <v>0.0</v>
      </c>
      <c r="K469" s="3">
        <v>9.0</v>
      </c>
      <c r="O469" s="3">
        <v>1.5</v>
      </c>
      <c r="P469" s="3">
        <v>3.04</v>
      </c>
      <c r="Q469" s="3" t="s">
        <v>1117</v>
      </c>
    </row>
    <row r="470">
      <c r="A470" s="3">
        <v>1062.0</v>
      </c>
      <c r="B470" s="3" t="s">
        <v>2117</v>
      </c>
      <c r="C470" s="3" t="s">
        <v>2118</v>
      </c>
      <c r="E470" s="3" t="s">
        <v>479</v>
      </c>
      <c r="F470" s="3"/>
      <c r="G470" s="3">
        <v>0.0</v>
      </c>
      <c r="H470" s="3">
        <v>0.0</v>
      </c>
      <c r="I470" s="3">
        <v>72.02</v>
      </c>
      <c r="J470" s="52">
        <v>142.25</v>
      </c>
      <c r="K470" s="3">
        <v>9.0</v>
      </c>
      <c r="O470" s="3">
        <v>1.5</v>
      </c>
      <c r="P470" s="3">
        <v>1.33</v>
      </c>
      <c r="Q470" s="3" t="s">
        <v>1117</v>
      </c>
    </row>
    <row r="471">
      <c r="A471" s="3">
        <v>1074.0</v>
      </c>
      <c r="B471" s="3" t="s">
        <v>2001</v>
      </c>
      <c r="C471" s="3" t="s">
        <v>2002</v>
      </c>
      <c r="E471" s="3" t="s">
        <v>479</v>
      </c>
      <c r="F471" s="3"/>
      <c r="G471" s="3">
        <v>0.0</v>
      </c>
      <c r="H471" s="3">
        <v>0.0</v>
      </c>
      <c r="I471" s="3">
        <v>180.0</v>
      </c>
      <c r="J471" s="52">
        <v>4.58E13</v>
      </c>
      <c r="K471" s="3">
        <v>9.0</v>
      </c>
      <c r="O471" s="3">
        <v>1.5</v>
      </c>
      <c r="P471" s="3">
        <v>0.56</v>
      </c>
      <c r="Q471" s="3" t="s">
        <v>1117</v>
      </c>
    </row>
    <row r="472">
      <c r="A472" s="3">
        <v>1104.0</v>
      </c>
      <c r="B472" s="3" t="s">
        <v>1943</v>
      </c>
      <c r="C472" s="3" t="s">
        <v>1944</v>
      </c>
      <c r="E472" s="3" t="s">
        <v>479</v>
      </c>
      <c r="F472" s="3"/>
      <c r="G472" s="3">
        <v>0.0</v>
      </c>
      <c r="H472" s="3">
        <v>0.0</v>
      </c>
      <c r="I472" s="3">
        <v>21.04</v>
      </c>
      <c r="J472" s="3">
        <v>0.0</v>
      </c>
      <c r="K472" s="3">
        <v>9.0</v>
      </c>
      <c r="O472" s="3">
        <v>1.5</v>
      </c>
      <c r="P472" s="3">
        <v>4.57</v>
      </c>
      <c r="Q472" s="3" t="s">
        <v>1117</v>
      </c>
    </row>
    <row r="473">
      <c r="A473" s="3">
        <v>1186.0</v>
      </c>
      <c r="B473" s="3" t="s">
        <v>1396</v>
      </c>
      <c r="C473" s="3" t="s">
        <v>1396</v>
      </c>
      <c r="E473" s="3" t="s">
        <v>479</v>
      </c>
      <c r="F473" s="3"/>
      <c r="G473" s="3">
        <v>0.0</v>
      </c>
      <c r="H473" s="3">
        <v>0.0</v>
      </c>
      <c r="I473" s="3">
        <v>22.43</v>
      </c>
      <c r="J473" s="52">
        <v>0.0</v>
      </c>
      <c r="K473" s="3">
        <v>9.0</v>
      </c>
      <c r="O473" s="3">
        <v>1.5</v>
      </c>
      <c r="P473" s="3">
        <v>2.18</v>
      </c>
      <c r="Q473" s="3" t="s">
        <v>1117</v>
      </c>
    </row>
    <row r="474">
      <c r="A474" s="3">
        <v>1203.0</v>
      </c>
      <c r="B474" s="3" t="s">
        <v>477</v>
      </c>
      <c r="C474" s="3" t="s">
        <v>478</v>
      </c>
      <c r="E474" s="3" t="s">
        <v>479</v>
      </c>
      <c r="F474" s="3"/>
      <c r="G474" s="3">
        <v>0.0</v>
      </c>
      <c r="H474" s="3">
        <v>0.0</v>
      </c>
      <c r="I474" s="3">
        <v>180.0</v>
      </c>
      <c r="J474" s="52">
        <v>5.7E13</v>
      </c>
      <c r="K474" s="3">
        <v>9.0</v>
      </c>
      <c r="O474" s="3">
        <v>1.5</v>
      </c>
      <c r="P474" s="3">
        <v>1.69</v>
      </c>
      <c r="Q474" s="3" t="s">
        <v>1117</v>
      </c>
    </row>
    <row r="475">
      <c r="A475" s="3">
        <v>20.0</v>
      </c>
      <c r="B475" s="3" t="s">
        <v>1643</v>
      </c>
      <c r="C475" s="3" t="s">
        <v>3231</v>
      </c>
      <c r="E475" s="3" t="s">
        <v>416</v>
      </c>
      <c r="F475" s="3"/>
      <c r="G475" s="3">
        <v>1.0</v>
      </c>
      <c r="H475" s="3">
        <v>1.0</v>
      </c>
      <c r="I475" s="3">
        <v>260.61</v>
      </c>
      <c r="J475" s="3">
        <v>137.66</v>
      </c>
      <c r="K475" s="3">
        <v>9.0</v>
      </c>
      <c r="L475" s="41"/>
      <c r="M475" s="41"/>
      <c r="N475" s="41"/>
      <c r="O475" s="3">
        <v>2.0</v>
      </c>
      <c r="P475" s="3">
        <v>3.02</v>
      </c>
      <c r="Q475" s="3">
        <v>300.0</v>
      </c>
    </row>
    <row r="476">
      <c r="A476" s="3">
        <v>123.0</v>
      </c>
      <c r="B476" s="3" t="s">
        <v>3025</v>
      </c>
      <c r="C476" s="3" t="s">
        <v>3233</v>
      </c>
      <c r="E476" s="3" t="s">
        <v>416</v>
      </c>
      <c r="F476" s="3"/>
      <c r="G476" s="3">
        <v>1.0</v>
      </c>
      <c r="H476" s="3">
        <v>1.0</v>
      </c>
      <c r="I476" s="3">
        <v>366.86</v>
      </c>
      <c r="J476" s="3">
        <v>51.22</v>
      </c>
      <c r="K476" s="3">
        <v>9.0</v>
      </c>
      <c r="O476" s="3">
        <v>2.0</v>
      </c>
      <c r="P476" s="3">
        <v>2.5</v>
      </c>
      <c r="Q476" s="3">
        <v>300.0</v>
      </c>
    </row>
    <row r="477">
      <c r="A477" s="3">
        <v>144.0</v>
      </c>
      <c r="B477" s="3" t="s">
        <v>1495</v>
      </c>
      <c r="C477" s="3" t="s">
        <v>1038</v>
      </c>
      <c r="E477" s="3" t="s">
        <v>416</v>
      </c>
      <c r="F477" s="3"/>
      <c r="G477" s="3">
        <v>1.0</v>
      </c>
      <c r="H477" s="3">
        <v>1.0</v>
      </c>
      <c r="I477" s="3">
        <v>443.2</v>
      </c>
      <c r="J477" s="3">
        <v>34.83</v>
      </c>
      <c r="K477" s="3">
        <v>9.0</v>
      </c>
      <c r="L477" s="3">
        <v>140.0</v>
      </c>
      <c r="M477" s="3">
        <v>6.0</v>
      </c>
      <c r="N477" s="3" t="s">
        <v>1689</v>
      </c>
      <c r="O477" s="3">
        <v>2.0</v>
      </c>
      <c r="P477" s="3">
        <v>0.16</v>
      </c>
      <c r="Q477" s="3">
        <v>300.0</v>
      </c>
    </row>
    <row r="478">
      <c r="A478" s="3">
        <v>150.0</v>
      </c>
      <c r="B478" s="3" t="s">
        <v>1499</v>
      </c>
      <c r="C478" s="3" t="s">
        <v>3235</v>
      </c>
      <c r="E478" s="3" t="s">
        <v>416</v>
      </c>
      <c r="F478" s="3"/>
      <c r="G478" s="3">
        <v>1.0</v>
      </c>
      <c r="H478" s="3">
        <v>1.0</v>
      </c>
      <c r="I478" s="3">
        <v>36.24</v>
      </c>
      <c r="J478" s="3">
        <v>0.0</v>
      </c>
      <c r="K478" s="3">
        <v>9.0</v>
      </c>
      <c r="O478" s="3">
        <v>2.0</v>
      </c>
      <c r="P478" s="3">
        <v>0.89</v>
      </c>
      <c r="Q478" s="3">
        <v>300.0</v>
      </c>
    </row>
    <row r="479">
      <c r="A479" s="3">
        <v>173.0</v>
      </c>
      <c r="B479" s="3" t="s">
        <v>460</v>
      </c>
      <c r="C479" s="3" t="s">
        <v>461</v>
      </c>
      <c r="E479" s="3" t="s">
        <v>416</v>
      </c>
      <c r="F479" s="3"/>
      <c r="G479" s="3">
        <v>1.0</v>
      </c>
      <c r="H479" s="3">
        <v>1.0</v>
      </c>
      <c r="I479" s="3">
        <v>513.88</v>
      </c>
      <c r="J479" s="3">
        <v>108.05</v>
      </c>
      <c r="K479" s="3">
        <v>9.0</v>
      </c>
      <c r="L479" s="3">
        <v>286.9</v>
      </c>
      <c r="M479" s="3">
        <v>29.5</v>
      </c>
      <c r="N479" s="3" t="s">
        <v>1709</v>
      </c>
      <c r="O479" s="3">
        <v>2.0</v>
      </c>
      <c r="P479" s="3">
        <v>0.73</v>
      </c>
      <c r="Q479" s="3">
        <v>300.0</v>
      </c>
    </row>
    <row r="480">
      <c r="A480" s="3">
        <v>232.0</v>
      </c>
      <c r="B480" s="3" t="s">
        <v>628</v>
      </c>
      <c r="C480" s="3" t="s">
        <v>3236</v>
      </c>
      <c r="E480" s="3" t="s">
        <v>416</v>
      </c>
      <c r="F480" s="3"/>
      <c r="G480" s="3">
        <v>1.0</v>
      </c>
      <c r="H480" s="3">
        <v>1.0</v>
      </c>
      <c r="I480" s="3">
        <v>108.19</v>
      </c>
      <c r="J480" s="3">
        <v>418.93</v>
      </c>
      <c r="K480" s="3">
        <v>9.0</v>
      </c>
      <c r="O480" s="3">
        <v>2.0</v>
      </c>
      <c r="P480" s="3">
        <v>1.4</v>
      </c>
      <c r="Q480" s="3">
        <v>300.0</v>
      </c>
    </row>
    <row r="481">
      <c r="A481" s="3">
        <v>291.0</v>
      </c>
      <c r="B481" s="3" t="s">
        <v>2315</v>
      </c>
      <c r="C481" s="3" t="s">
        <v>3237</v>
      </c>
      <c r="E481" s="3" t="s">
        <v>416</v>
      </c>
      <c r="F481" s="3"/>
      <c r="G481" s="3">
        <v>1.0</v>
      </c>
      <c r="H481" s="3">
        <v>1.0</v>
      </c>
      <c r="I481" s="3">
        <v>36.31</v>
      </c>
      <c r="J481" s="52">
        <v>0.0</v>
      </c>
      <c r="K481" s="3">
        <v>9.0</v>
      </c>
      <c r="L481" s="41"/>
      <c r="M481" s="41"/>
      <c r="N481" s="41"/>
      <c r="O481" s="3">
        <v>2.0</v>
      </c>
      <c r="P481" s="3">
        <v>0.83</v>
      </c>
      <c r="Q481" s="3">
        <v>300.0</v>
      </c>
    </row>
    <row r="482">
      <c r="A482" s="3">
        <v>489.0</v>
      </c>
      <c r="B482" s="3" t="s">
        <v>3113</v>
      </c>
      <c r="C482" s="3" t="s">
        <v>3238</v>
      </c>
      <c r="E482" s="3" t="s">
        <v>416</v>
      </c>
      <c r="F482" s="3"/>
      <c r="G482" s="3">
        <v>1.0</v>
      </c>
      <c r="H482" s="3">
        <v>1.0</v>
      </c>
      <c r="I482" s="3">
        <v>207.47</v>
      </c>
      <c r="J482" s="3">
        <v>37.75</v>
      </c>
      <c r="K482" s="3">
        <v>9.0</v>
      </c>
      <c r="L482" s="41"/>
      <c r="M482" s="41"/>
      <c r="N482" s="41"/>
      <c r="O482" s="3">
        <v>2.0</v>
      </c>
      <c r="P482" s="3">
        <v>1.37</v>
      </c>
      <c r="Q482" s="3">
        <v>26.0</v>
      </c>
    </row>
    <row r="483">
      <c r="A483" s="3">
        <v>527.0</v>
      </c>
      <c r="B483" s="3" t="s">
        <v>1121</v>
      </c>
      <c r="C483" s="3" t="s">
        <v>3239</v>
      </c>
      <c r="E483" s="3" t="s">
        <v>416</v>
      </c>
      <c r="F483" s="3"/>
      <c r="G483" s="3">
        <v>0.0</v>
      </c>
      <c r="H483" s="3">
        <v>1.0</v>
      </c>
      <c r="I483" s="3">
        <v>600.0</v>
      </c>
      <c r="J483" s="3">
        <v>0.0</v>
      </c>
      <c r="K483" s="3">
        <v>9.0</v>
      </c>
      <c r="O483" s="3">
        <v>2.0</v>
      </c>
      <c r="P483" s="3">
        <v>1.24</v>
      </c>
      <c r="Q483" s="3">
        <v>300.0</v>
      </c>
    </row>
    <row r="484">
      <c r="A484" s="3">
        <v>801.0</v>
      </c>
      <c r="B484" s="3" t="s">
        <v>2171</v>
      </c>
      <c r="C484" s="3" t="s">
        <v>3242</v>
      </c>
      <c r="E484" s="3" t="s">
        <v>416</v>
      </c>
      <c r="F484" s="3"/>
      <c r="G484" s="3">
        <v>1.0</v>
      </c>
      <c r="H484" s="3">
        <v>1.0</v>
      </c>
      <c r="I484" s="3">
        <v>600.0</v>
      </c>
      <c r="J484" s="3">
        <v>0.0</v>
      </c>
      <c r="K484" s="3">
        <v>9.0</v>
      </c>
      <c r="O484" s="3">
        <v>2.0</v>
      </c>
      <c r="P484" s="3">
        <v>1.44</v>
      </c>
      <c r="Q484" s="3">
        <v>300.0</v>
      </c>
    </row>
    <row r="485">
      <c r="A485" s="3">
        <v>823.0</v>
      </c>
      <c r="B485" s="3" t="s">
        <v>2429</v>
      </c>
      <c r="C485" s="3" t="s">
        <v>3243</v>
      </c>
      <c r="E485" s="3" t="s">
        <v>416</v>
      </c>
      <c r="F485" s="3"/>
      <c r="G485" s="3">
        <v>1.0</v>
      </c>
      <c r="H485" s="3">
        <v>1.0</v>
      </c>
      <c r="I485" s="3">
        <v>28.65</v>
      </c>
      <c r="J485" s="3">
        <v>6313.96</v>
      </c>
      <c r="K485" s="3">
        <v>9.0</v>
      </c>
      <c r="L485" s="3">
        <v>133.0</v>
      </c>
      <c r="M485" s="3">
        <v>13.3</v>
      </c>
      <c r="N485" s="3" t="s">
        <v>1431</v>
      </c>
      <c r="O485" s="3">
        <v>2.0</v>
      </c>
      <c r="P485" s="3">
        <v>0.37</v>
      </c>
      <c r="Q485" s="3">
        <v>26.0</v>
      </c>
    </row>
    <row r="486">
      <c r="A486" s="3">
        <v>1037.0</v>
      </c>
      <c r="B486" s="3" t="s">
        <v>2151</v>
      </c>
      <c r="C486" s="3" t="s">
        <v>3246</v>
      </c>
      <c r="E486" s="3" t="s">
        <v>416</v>
      </c>
      <c r="F486" s="3"/>
      <c r="G486" s="3">
        <v>1.0</v>
      </c>
      <c r="H486" s="3">
        <v>1.0</v>
      </c>
      <c r="I486" s="3">
        <v>250.43</v>
      </c>
      <c r="J486" s="3">
        <v>43.77</v>
      </c>
      <c r="K486" s="3">
        <v>9.0</v>
      </c>
      <c r="O486" s="3">
        <v>2.0</v>
      </c>
      <c r="P486" s="3">
        <v>1.17</v>
      </c>
      <c r="Q486" s="3">
        <v>300.0</v>
      </c>
    </row>
    <row r="487">
      <c r="A487" s="3">
        <v>184.0</v>
      </c>
      <c r="B487" s="3" t="s">
        <v>2913</v>
      </c>
      <c r="C487" s="3" t="s">
        <v>1225</v>
      </c>
      <c r="E487" s="3" t="s">
        <v>542</v>
      </c>
      <c r="F487" s="3"/>
      <c r="G487" s="3">
        <v>1.0</v>
      </c>
      <c r="H487" s="3">
        <v>1.0</v>
      </c>
      <c r="I487" s="3">
        <v>157.21</v>
      </c>
      <c r="J487" s="3">
        <v>29.2</v>
      </c>
      <c r="K487" s="3">
        <v>9.0</v>
      </c>
      <c r="L487" s="3">
        <v>151.0</v>
      </c>
      <c r="M487" s="3">
        <v>20.0</v>
      </c>
      <c r="N487" s="3" t="s">
        <v>1705</v>
      </c>
      <c r="O487" s="3">
        <v>2.0</v>
      </c>
      <c r="P487" s="3">
        <v>0.23</v>
      </c>
      <c r="Q487" s="3">
        <v>26.0</v>
      </c>
    </row>
    <row r="488">
      <c r="A488" s="3">
        <v>760.0</v>
      </c>
      <c r="B488" s="3" t="s">
        <v>2097</v>
      </c>
      <c r="C488" s="3" t="s">
        <v>3249</v>
      </c>
      <c r="E488" s="3" t="s">
        <v>542</v>
      </c>
      <c r="F488" s="3"/>
      <c r="G488" s="3">
        <v>0.0</v>
      </c>
      <c r="H488" s="3">
        <v>1.0</v>
      </c>
      <c r="I488" s="3">
        <v>14.27</v>
      </c>
      <c r="J488" s="3">
        <v>21993.67</v>
      </c>
      <c r="K488" s="3">
        <v>9.0</v>
      </c>
      <c r="L488" s="41"/>
      <c r="M488" s="41"/>
      <c r="N488" s="41"/>
      <c r="O488" s="3">
        <v>2.0</v>
      </c>
      <c r="P488" s="3">
        <v>1.83</v>
      </c>
      <c r="Q488" s="3">
        <v>36.0</v>
      </c>
    </row>
    <row r="489">
      <c r="A489" s="3">
        <v>96.0</v>
      </c>
      <c r="B489" s="3" t="s">
        <v>247</v>
      </c>
      <c r="C489" s="3" t="s">
        <v>249</v>
      </c>
      <c r="E489" s="3" t="s">
        <v>226</v>
      </c>
      <c r="F489" s="3"/>
      <c r="G489" s="3">
        <v>1.0</v>
      </c>
      <c r="H489" s="3">
        <v>1.0</v>
      </c>
      <c r="I489" s="3">
        <v>214.45</v>
      </c>
      <c r="J489" s="3">
        <v>46.79</v>
      </c>
      <c r="K489" s="3">
        <v>9.0</v>
      </c>
      <c r="L489" s="41"/>
      <c r="M489" s="41"/>
      <c r="N489" s="41"/>
      <c r="O489" s="3">
        <v>1.0</v>
      </c>
      <c r="P489" s="3">
        <v>0.36</v>
      </c>
      <c r="Q489" s="3" t="s">
        <v>1228</v>
      </c>
    </row>
    <row r="490">
      <c r="A490" s="3">
        <v>218.0</v>
      </c>
      <c r="B490" s="3" t="s">
        <v>428</v>
      </c>
      <c r="C490" s="3" t="s">
        <v>429</v>
      </c>
      <c r="E490" s="3" t="s">
        <v>226</v>
      </c>
      <c r="F490" s="3"/>
      <c r="G490" s="3">
        <v>0.0</v>
      </c>
      <c r="H490" s="3">
        <v>1.0</v>
      </c>
      <c r="I490" s="3">
        <v>295.08</v>
      </c>
      <c r="J490" s="3">
        <v>28.73</v>
      </c>
      <c r="K490" s="3">
        <v>9.0</v>
      </c>
      <c r="L490" s="41"/>
      <c r="M490" s="41"/>
      <c r="N490" s="41"/>
      <c r="O490" s="3">
        <v>0.75</v>
      </c>
      <c r="P490" s="3">
        <v>0.69</v>
      </c>
      <c r="Q490" s="3" t="s">
        <v>1228</v>
      </c>
    </row>
    <row r="491">
      <c r="A491" s="3">
        <v>303.0</v>
      </c>
      <c r="B491" s="3" t="s">
        <v>3066</v>
      </c>
      <c r="C491" s="3" t="s">
        <v>1486</v>
      </c>
      <c r="E491" s="3" t="s">
        <v>485</v>
      </c>
      <c r="F491" s="3"/>
      <c r="G491" s="3">
        <v>0.0</v>
      </c>
      <c r="H491" s="3">
        <v>1.0</v>
      </c>
      <c r="I491" s="3">
        <v>321.66</v>
      </c>
      <c r="J491" s="3">
        <v>35.05</v>
      </c>
      <c r="K491" s="3">
        <v>9.0</v>
      </c>
      <c r="L491" s="41"/>
      <c r="M491" s="41"/>
      <c r="N491" s="41"/>
      <c r="O491" s="3">
        <v>2.0</v>
      </c>
      <c r="P491" s="3">
        <v>2.7</v>
      </c>
      <c r="Q491" s="3">
        <v>32.0</v>
      </c>
    </row>
    <row r="492">
      <c r="A492" s="3">
        <v>456.0</v>
      </c>
      <c r="B492" s="3" t="s">
        <v>3155</v>
      </c>
      <c r="C492" s="3" t="s">
        <v>2256</v>
      </c>
      <c r="E492" s="3" t="s">
        <v>485</v>
      </c>
      <c r="F492" s="3"/>
      <c r="G492" s="3">
        <v>0.0</v>
      </c>
      <c r="H492" s="3">
        <v>1.0</v>
      </c>
      <c r="I492" s="3">
        <v>456.56</v>
      </c>
      <c r="J492" s="3">
        <v>83.93</v>
      </c>
      <c r="K492" s="3">
        <v>9.0</v>
      </c>
      <c r="O492" s="3">
        <v>2.0</v>
      </c>
      <c r="P492" s="3">
        <v>1.74</v>
      </c>
      <c r="Q492" s="3">
        <v>32.0</v>
      </c>
    </row>
    <row r="493">
      <c r="A493" s="3">
        <v>585.0</v>
      </c>
      <c r="B493" s="3" t="s">
        <v>926</v>
      </c>
      <c r="C493" s="3" t="s">
        <v>927</v>
      </c>
      <c r="E493" s="3" t="s">
        <v>485</v>
      </c>
      <c r="F493" s="3"/>
      <c r="G493" s="3">
        <v>0.0</v>
      </c>
      <c r="H493" s="3">
        <v>1.0</v>
      </c>
      <c r="I493" s="3">
        <v>213.81</v>
      </c>
      <c r="J493" s="3">
        <v>34.73</v>
      </c>
      <c r="K493" s="3">
        <v>9.0</v>
      </c>
      <c r="L493" s="3">
        <v>89.0</v>
      </c>
      <c r="M493" s="3">
        <v>3.0</v>
      </c>
      <c r="N493" s="3" t="s">
        <v>1703</v>
      </c>
      <c r="O493" s="3">
        <v>2.0</v>
      </c>
      <c r="P493" s="3">
        <v>0.09</v>
      </c>
      <c r="Q493" s="3">
        <v>32.0</v>
      </c>
    </row>
    <row r="494">
      <c r="A494" s="3">
        <v>113.0</v>
      </c>
      <c r="B494" s="3" t="s">
        <v>2694</v>
      </c>
      <c r="C494" s="3" t="s">
        <v>2694</v>
      </c>
      <c r="E494" s="3" t="s">
        <v>614</v>
      </c>
      <c r="F494" s="3"/>
      <c r="G494" s="3">
        <v>0.0</v>
      </c>
      <c r="H494" s="3">
        <v>1.0</v>
      </c>
      <c r="I494" s="3">
        <v>600.0</v>
      </c>
      <c r="J494" s="3">
        <v>0.0</v>
      </c>
      <c r="K494" s="3">
        <v>9.0</v>
      </c>
      <c r="L494" s="41"/>
      <c r="M494" s="41"/>
      <c r="N494" s="41"/>
      <c r="O494" s="3">
        <v>2.0</v>
      </c>
      <c r="P494" s="3">
        <v>2.02</v>
      </c>
      <c r="Q494" s="3">
        <v>26.0</v>
      </c>
    </row>
    <row r="495">
      <c r="A495" s="3">
        <v>172.0</v>
      </c>
      <c r="B495" s="3" t="s">
        <v>3244</v>
      </c>
      <c r="C495" s="3" t="s">
        <v>3245</v>
      </c>
      <c r="E495" s="3" t="s">
        <v>614</v>
      </c>
      <c r="F495" s="3"/>
      <c r="G495" s="3">
        <v>0.0</v>
      </c>
      <c r="H495" s="3">
        <v>1.0</v>
      </c>
      <c r="I495" s="3">
        <v>269.21</v>
      </c>
      <c r="J495" s="3">
        <v>64.33</v>
      </c>
      <c r="K495" s="3">
        <v>9.0</v>
      </c>
      <c r="O495" s="3">
        <v>2.0</v>
      </c>
      <c r="P495" s="3">
        <v>3.65</v>
      </c>
      <c r="Q495" s="3">
        <v>32.0</v>
      </c>
    </row>
    <row r="496">
      <c r="A496" s="3">
        <v>544.0</v>
      </c>
      <c r="B496" s="3" t="s">
        <v>3004</v>
      </c>
      <c r="C496" s="3" t="s">
        <v>3005</v>
      </c>
      <c r="E496" s="3" t="s">
        <v>614</v>
      </c>
      <c r="F496" s="3"/>
      <c r="G496" s="3">
        <v>0.0</v>
      </c>
      <c r="H496" s="3">
        <v>1.0</v>
      </c>
      <c r="I496" s="3">
        <v>328.64</v>
      </c>
      <c r="J496" s="3">
        <v>21.22</v>
      </c>
      <c r="K496" s="3">
        <v>9.0</v>
      </c>
      <c r="L496" s="41"/>
      <c r="M496" s="41"/>
      <c r="N496" s="41"/>
      <c r="O496" s="3">
        <v>2.0</v>
      </c>
      <c r="P496" s="3">
        <v>4.28</v>
      </c>
      <c r="Q496" s="3">
        <v>35.0</v>
      </c>
    </row>
    <row r="497">
      <c r="A497" s="3">
        <v>1199.0</v>
      </c>
      <c r="B497" s="3" t="s">
        <v>495</v>
      </c>
      <c r="C497" s="3" t="s">
        <v>496</v>
      </c>
      <c r="D497" s="3">
        <v>0.0</v>
      </c>
      <c r="E497" s="3" t="s">
        <v>18</v>
      </c>
      <c r="F497" s="3"/>
      <c r="G497" s="3">
        <v>1.0</v>
      </c>
      <c r="H497" s="3">
        <v>1.0</v>
      </c>
      <c r="I497" s="3">
        <v>159.14</v>
      </c>
      <c r="J497" s="3">
        <v>41.01</v>
      </c>
      <c r="K497" s="3">
        <v>9.0</v>
      </c>
      <c r="L497" s="3">
        <v>0.0</v>
      </c>
      <c r="M497" s="3">
        <v>0.0</v>
      </c>
      <c r="N497" s="3">
        <v>0.0</v>
      </c>
      <c r="O497" s="3">
        <v>2.0</v>
      </c>
      <c r="P497" s="3">
        <v>1.52</v>
      </c>
      <c r="Q497" s="3">
        <v>600.0</v>
      </c>
    </row>
    <row r="498">
      <c r="A498" s="3">
        <v>58.0</v>
      </c>
      <c r="B498" s="3" t="s">
        <v>470</v>
      </c>
      <c r="C498" s="3" t="s">
        <v>280</v>
      </c>
      <c r="E498" s="3" t="s">
        <v>540</v>
      </c>
      <c r="F498" s="3"/>
      <c r="G498" s="3">
        <v>0.0</v>
      </c>
      <c r="H498" s="3">
        <v>1.0</v>
      </c>
      <c r="I498" s="3">
        <v>337.87</v>
      </c>
      <c r="J498" s="3">
        <v>70.55</v>
      </c>
      <c r="K498" s="3">
        <v>9.0</v>
      </c>
      <c r="L498" s="3">
        <v>143.0</v>
      </c>
      <c r="M498" s="3">
        <v>14.3</v>
      </c>
      <c r="N498" s="3" t="s">
        <v>1431</v>
      </c>
      <c r="O498" s="3">
        <v>2.0</v>
      </c>
      <c r="P498" s="3">
        <v>0.49</v>
      </c>
      <c r="Q498" s="3">
        <v>7.0</v>
      </c>
    </row>
    <row r="499">
      <c r="A499" s="3">
        <v>193.0</v>
      </c>
      <c r="B499" s="3" t="s">
        <v>2989</v>
      </c>
      <c r="C499" s="3" t="s">
        <v>1232</v>
      </c>
      <c r="E499" s="3" t="s">
        <v>540</v>
      </c>
      <c r="F499" s="3"/>
      <c r="G499" s="3">
        <v>0.0</v>
      </c>
      <c r="H499" s="3">
        <v>1.0</v>
      </c>
      <c r="I499" s="3">
        <v>493.14</v>
      </c>
      <c r="J499" s="3">
        <v>165.74</v>
      </c>
      <c r="K499" s="3">
        <v>9.0</v>
      </c>
      <c r="O499" s="3">
        <v>2.0</v>
      </c>
      <c r="P499" s="3">
        <v>1.5</v>
      </c>
      <c r="Q499" s="3">
        <v>7.0</v>
      </c>
    </row>
    <row r="500">
      <c r="A500" s="3">
        <v>217.0</v>
      </c>
      <c r="B500" s="3" t="s">
        <v>3015</v>
      </c>
      <c r="C500" s="3" t="s">
        <v>1248</v>
      </c>
      <c r="E500" s="3" t="s">
        <v>540</v>
      </c>
      <c r="F500" s="3"/>
      <c r="G500" s="3">
        <v>0.0</v>
      </c>
      <c r="H500" s="3">
        <v>1.0</v>
      </c>
      <c r="I500" s="3">
        <v>241.15</v>
      </c>
      <c r="J500" s="3">
        <v>120.62</v>
      </c>
      <c r="K500" s="3">
        <v>9.0</v>
      </c>
      <c r="O500" s="3">
        <v>2.0</v>
      </c>
      <c r="P500" s="3">
        <v>1.79</v>
      </c>
      <c r="Q500" s="3">
        <v>7.0</v>
      </c>
    </row>
    <row r="501">
      <c r="A501" s="3">
        <v>247.0</v>
      </c>
      <c r="B501" s="3" t="s">
        <v>3028</v>
      </c>
      <c r="C501" s="3" t="s">
        <v>1281</v>
      </c>
      <c r="E501" s="3" t="s">
        <v>540</v>
      </c>
      <c r="F501" s="3"/>
      <c r="G501" s="3">
        <v>0.0</v>
      </c>
      <c r="H501" s="3">
        <v>1.0</v>
      </c>
      <c r="I501" s="3">
        <v>228.83</v>
      </c>
      <c r="J501" s="52">
        <v>53.74</v>
      </c>
      <c r="K501" s="3">
        <v>9.0</v>
      </c>
      <c r="O501" s="3">
        <v>2.0</v>
      </c>
      <c r="P501" s="3">
        <v>0.75</v>
      </c>
      <c r="Q501" s="3">
        <v>7.0</v>
      </c>
    </row>
    <row r="502">
      <c r="A502" s="3">
        <v>269.0</v>
      </c>
      <c r="B502" s="3" t="s">
        <v>2290</v>
      </c>
      <c r="C502" s="3" t="s">
        <v>1444</v>
      </c>
      <c r="E502" s="3" t="s">
        <v>540</v>
      </c>
      <c r="F502" s="3"/>
      <c r="G502" s="3">
        <v>0.0</v>
      </c>
      <c r="H502" s="3">
        <v>1.0</v>
      </c>
      <c r="I502" s="3">
        <v>239.1</v>
      </c>
      <c r="J502" s="3">
        <v>84.23</v>
      </c>
      <c r="K502" s="3">
        <v>9.0</v>
      </c>
      <c r="L502" s="3">
        <v>126.0</v>
      </c>
      <c r="M502" s="3">
        <v>5.0</v>
      </c>
      <c r="N502" s="3" t="s">
        <v>1689</v>
      </c>
      <c r="O502" s="3">
        <v>2.0</v>
      </c>
      <c r="P502" s="3">
        <v>0.52</v>
      </c>
      <c r="Q502" s="3">
        <v>7.0</v>
      </c>
    </row>
    <row r="503">
      <c r="A503" s="3">
        <v>270.0</v>
      </c>
      <c r="B503" s="3" t="s">
        <v>2297</v>
      </c>
      <c r="C503" s="3" t="s">
        <v>1445</v>
      </c>
      <c r="E503" s="3" t="s">
        <v>540</v>
      </c>
      <c r="F503" s="3"/>
      <c r="G503" s="3">
        <v>0.0</v>
      </c>
      <c r="H503" s="3">
        <v>1.0</v>
      </c>
      <c r="I503" s="3">
        <v>350.83</v>
      </c>
      <c r="J503" s="3">
        <v>180.33</v>
      </c>
      <c r="K503" s="3">
        <v>9.0</v>
      </c>
      <c r="O503" s="3">
        <v>2.0</v>
      </c>
      <c r="P503" s="3">
        <v>1.44</v>
      </c>
      <c r="Q503" s="3">
        <v>7.0</v>
      </c>
    </row>
    <row r="504">
      <c r="A504" s="3">
        <v>273.0</v>
      </c>
      <c r="B504" s="3" t="s">
        <v>1164</v>
      </c>
      <c r="C504" s="3" t="s">
        <v>1323</v>
      </c>
      <c r="E504" s="3" t="s">
        <v>540</v>
      </c>
      <c r="F504" s="3"/>
      <c r="G504" s="3">
        <v>0.0</v>
      </c>
      <c r="H504" s="3">
        <v>1.0</v>
      </c>
      <c r="I504" s="3">
        <v>387.23</v>
      </c>
      <c r="J504" s="3">
        <v>109.22</v>
      </c>
      <c r="K504" s="3">
        <v>9.0</v>
      </c>
      <c r="O504" s="3">
        <v>2.0</v>
      </c>
      <c r="P504" s="3">
        <v>2.27</v>
      </c>
      <c r="Q504" s="3">
        <v>7.0</v>
      </c>
    </row>
    <row r="505">
      <c r="A505" s="3">
        <v>306.0</v>
      </c>
      <c r="B505" s="3" t="s">
        <v>1346</v>
      </c>
      <c r="C505" s="3" t="s">
        <v>1348</v>
      </c>
      <c r="E505" s="3" t="s">
        <v>540</v>
      </c>
      <c r="F505" s="3"/>
      <c r="G505" s="3">
        <v>0.0</v>
      </c>
      <c r="H505" s="3">
        <v>1.0</v>
      </c>
      <c r="I505" s="3">
        <v>40.23</v>
      </c>
      <c r="J505" s="3">
        <v>2704.95</v>
      </c>
      <c r="K505" s="3">
        <v>9.0</v>
      </c>
      <c r="O505" s="3">
        <v>2.0</v>
      </c>
      <c r="P505" s="3">
        <v>2.82</v>
      </c>
      <c r="Q505" s="3">
        <v>7.0</v>
      </c>
    </row>
    <row r="506">
      <c r="A506" s="3">
        <v>319.0</v>
      </c>
      <c r="B506" s="3" t="s">
        <v>3140</v>
      </c>
      <c r="C506" s="3" t="s">
        <v>1496</v>
      </c>
      <c r="E506" s="3" t="s">
        <v>540</v>
      </c>
      <c r="F506" s="3"/>
      <c r="G506" s="3">
        <v>0.0</v>
      </c>
      <c r="H506" s="3">
        <v>1.0</v>
      </c>
      <c r="I506" s="3">
        <v>181.82</v>
      </c>
      <c r="J506" s="3">
        <v>54.89</v>
      </c>
      <c r="K506" s="3">
        <v>9.0</v>
      </c>
      <c r="L506" s="41"/>
      <c r="M506" s="41"/>
      <c r="N506" s="41"/>
      <c r="O506" s="3">
        <v>2.0</v>
      </c>
      <c r="P506" s="3">
        <v>0.26</v>
      </c>
      <c r="Q506" s="3">
        <v>7.0</v>
      </c>
    </row>
    <row r="507">
      <c r="A507" s="3">
        <v>329.0</v>
      </c>
      <c r="B507" s="3" t="s">
        <v>3141</v>
      </c>
      <c r="C507" s="3" t="s">
        <v>1639</v>
      </c>
      <c r="E507" s="3" t="s">
        <v>540</v>
      </c>
      <c r="F507" s="3"/>
      <c r="G507" s="3">
        <v>0.0</v>
      </c>
      <c r="H507" s="3">
        <v>1.0</v>
      </c>
      <c r="I507" s="3">
        <v>329.53</v>
      </c>
      <c r="J507" s="3">
        <v>63.48</v>
      </c>
      <c r="K507" s="3">
        <v>9.0</v>
      </c>
      <c r="O507" s="3">
        <v>2.0</v>
      </c>
      <c r="P507" s="3">
        <v>1.66</v>
      </c>
      <c r="Q507" s="3">
        <v>7.0</v>
      </c>
    </row>
    <row r="508">
      <c r="A508" s="3">
        <v>344.0</v>
      </c>
      <c r="B508" s="3" t="s">
        <v>3168</v>
      </c>
      <c r="C508" s="3" t="s">
        <v>1779</v>
      </c>
      <c r="E508" s="3" t="s">
        <v>540</v>
      </c>
      <c r="F508" s="3"/>
      <c r="G508" s="3">
        <v>0.0</v>
      </c>
      <c r="H508" s="3">
        <v>1.0</v>
      </c>
      <c r="I508" s="3">
        <v>33.4</v>
      </c>
      <c r="J508" s="3">
        <v>0.0</v>
      </c>
      <c r="K508" s="3">
        <v>9.0</v>
      </c>
      <c r="L508" s="41"/>
      <c r="M508" s="41"/>
      <c r="N508" s="41"/>
      <c r="O508" s="3">
        <v>2.0</v>
      </c>
      <c r="P508" s="3">
        <v>2.5</v>
      </c>
      <c r="Q508" s="3">
        <v>7.0</v>
      </c>
    </row>
    <row r="509">
      <c r="A509" s="3">
        <v>502.0</v>
      </c>
      <c r="B509" s="3" t="s">
        <v>3099</v>
      </c>
      <c r="C509" s="3" t="s">
        <v>2471</v>
      </c>
      <c r="E509" s="3" t="s">
        <v>540</v>
      </c>
      <c r="F509" s="3"/>
      <c r="G509" s="3">
        <v>0.0</v>
      </c>
      <c r="H509" s="3">
        <v>1.0</v>
      </c>
      <c r="I509" s="3">
        <v>358.92</v>
      </c>
      <c r="J509" s="3">
        <v>188.93</v>
      </c>
      <c r="K509" s="3">
        <v>9.0</v>
      </c>
      <c r="L509" s="3">
        <v>161.0</v>
      </c>
      <c r="M509" s="3">
        <v>8.0</v>
      </c>
      <c r="N509" s="3" t="s">
        <v>1689</v>
      </c>
      <c r="O509" s="3">
        <v>2.0</v>
      </c>
      <c r="P509" s="3">
        <v>0.44</v>
      </c>
      <c r="Q509" s="3">
        <v>7.0</v>
      </c>
    </row>
    <row r="510">
      <c r="A510" s="3">
        <v>671.0</v>
      </c>
      <c r="B510" s="3" t="s">
        <v>1097</v>
      </c>
      <c r="C510" s="3" t="s">
        <v>1098</v>
      </c>
      <c r="E510" s="3" t="s">
        <v>540</v>
      </c>
      <c r="F510" s="3"/>
      <c r="G510" s="3">
        <v>0.0</v>
      </c>
      <c r="H510" s="3">
        <v>1.0</v>
      </c>
      <c r="I510" s="3">
        <v>37.45</v>
      </c>
      <c r="J510" s="3">
        <v>12221.68</v>
      </c>
      <c r="K510" s="3">
        <v>9.0</v>
      </c>
      <c r="L510" s="3">
        <v>150.0</v>
      </c>
      <c r="M510" s="3">
        <v>7.0</v>
      </c>
      <c r="N510" s="3" t="s">
        <v>3139</v>
      </c>
      <c r="O510" s="3">
        <v>2.0</v>
      </c>
      <c r="P510" s="3">
        <v>0.08</v>
      </c>
      <c r="Q510" s="3">
        <v>7.0</v>
      </c>
    </row>
    <row r="511">
      <c r="A511" s="3">
        <v>677.0</v>
      </c>
      <c r="B511" s="3" t="s">
        <v>2811</v>
      </c>
      <c r="C511" s="3" t="s">
        <v>2733</v>
      </c>
      <c r="E511" s="3" t="s">
        <v>540</v>
      </c>
      <c r="F511" s="3"/>
      <c r="G511" s="3">
        <v>0.0</v>
      </c>
      <c r="H511" s="3">
        <v>1.0</v>
      </c>
      <c r="I511" s="3">
        <v>66.64</v>
      </c>
      <c r="J511" s="3">
        <v>139.82</v>
      </c>
      <c r="K511" s="3">
        <v>9.0</v>
      </c>
      <c r="L511" s="41"/>
      <c r="M511" s="41"/>
      <c r="N511" s="41"/>
      <c r="O511" s="3">
        <v>2.0</v>
      </c>
      <c r="P511" s="3">
        <v>0.54</v>
      </c>
      <c r="Q511" s="3">
        <v>7.0</v>
      </c>
    </row>
    <row r="512">
      <c r="A512" s="3">
        <v>875.0</v>
      </c>
      <c r="B512" s="3" t="s">
        <v>2336</v>
      </c>
      <c r="C512" s="3" t="s">
        <v>2337</v>
      </c>
      <c r="E512" s="3" t="s">
        <v>540</v>
      </c>
      <c r="F512" s="3"/>
      <c r="G512" s="3">
        <v>0.0</v>
      </c>
      <c r="H512" s="3">
        <v>1.0</v>
      </c>
      <c r="I512" s="3">
        <v>180.42</v>
      </c>
      <c r="J512" s="3">
        <v>47.54</v>
      </c>
      <c r="K512" s="3">
        <v>9.0</v>
      </c>
      <c r="L512" s="3">
        <v>92.0</v>
      </c>
      <c r="M512" s="3">
        <v>5.0</v>
      </c>
      <c r="N512" s="3" t="s">
        <v>1689</v>
      </c>
      <c r="O512" s="3">
        <v>2.0</v>
      </c>
      <c r="P512" s="3">
        <v>0.15</v>
      </c>
      <c r="Q512" s="3">
        <v>7.0</v>
      </c>
    </row>
    <row r="513">
      <c r="A513" s="3">
        <v>988.0</v>
      </c>
      <c r="B513" s="3" t="s">
        <v>2206</v>
      </c>
      <c r="C513" s="3" t="s">
        <v>2207</v>
      </c>
      <c r="E513" s="3" t="s">
        <v>540</v>
      </c>
      <c r="F513" s="3"/>
      <c r="G513" s="3">
        <v>0.0</v>
      </c>
      <c r="H513" s="3">
        <v>1.0</v>
      </c>
      <c r="I513" s="3">
        <v>367.92</v>
      </c>
      <c r="J513" s="3">
        <v>96.16</v>
      </c>
      <c r="K513" s="3">
        <v>9.0</v>
      </c>
      <c r="L513" s="3">
        <v>114.0</v>
      </c>
      <c r="M513" s="3">
        <v>11.4</v>
      </c>
      <c r="N513" s="3" t="s">
        <v>1431</v>
      </c>
      <c r="O513" s="3">
        <v>2.0</v>
      </c>
      <c r="P513" s="3">
        <v>0.68</v>
      </c>
      <c r="Q513" s="3">
        <v>7.0</v>
      </c>
    </row>
    <row r="514">
      <c r="A514" s="3">
        <v>1092.0</v>
      </c>
      <c r="B514" s="3" t="s">
        <v>1955</v>
      </c>
      <c r="C514" s="3" t="s">
        <v>1956</v>
      </c>
      <c r="E514" s="3" t="s">
        <v>540</v>
      </c>
      <c r="F514" s="3"/>
      <c r="G514" s="3">
        <v>0.0</v>
      </c>
      <c r="H514" s="3">
        <v>1.0</v>
      </c>
      <c r="I514" s="3">
        <v>69.78</v>
      </c>
      <c r="J514" s="3">
        <v>347.73</v>
      </c>
      <c r="K514" s="3">
        <v>9.0</v>
      </c>
      <c r="L514" s="3">
        <v>160.0</v>
      </c>
      <c r="M514" s="3">
        <v>25.0</v>
      </c>
      <c r="N514" s="3" t="s">
        <v>1705</v>
      </c>
      <c r="O514" s="3">
        <v>2.0</v>
      </c>
      <c r="P514" s="3">
        <v>0.47</v>
      </c>
      <c r="Q514" s="3">
        <v>7.0</v>
      </c>
    </row>
    <row r="515">
      <c r="A515" s="3">
        <v>1129.0</v>
      </c>
      <c r="B515" s="3" t="s">
        <v>1502</v>
      </c>
      <c r="C515" s="3" t="s">
        <v>1503</v>
      </c>
      <c r="E515" s="3" t="s">
        <v>540</v>
      </c>
      <c r="F515" s="3"/>
      <c r="G515" s="3">
        <v>0.0</v>
      </c>
      <c r="H515" s="3">
        <v>0.0</v>
      </c>
      <c r="I515" s="3">
        <v>0.0</v>
      </c>
      <c r="J515" s="3">
        <v>0.0</v>
      </c>
      <c r="K515" s="3">
        <v>9.0</v>
      </c>
      <c r="L515" s="41"/>
      <c r="M515" s="41"/>
      <c r="N515" s="41"/>
      <c r="O515" s="3">
        <v>2.0</v>
      </c>
      <c r="P515" s="3">
        <v>54.69</v>
      </c>
      <c r="Q515" s="3">
        <v>7.0</v>
      </c>
    </row>
    <row r="516">
      <c r="A516" s="3">
        <v>1188.0</v>
      </c>
      <c r="B516" s="3" t="s">
        <v>1387</v>
      </c>
      <c r="C516" s="3" t="s">
        <v>1389</v>
      </c>
      <c r="E516" s="3" t="s">
        <v>540</v>
      </c>
      <c r="F516" s="3"/>
      <c r="G516" s="3">
        <v>0.0</v>
      </c>
      <c r="H516" s="3">
        <v>1.0</v>
      </c>
      <c r="I516" s="3">
        <v>126.3</v>
      </c>
      <c r="J516" s="3">
        <v>51.72</v>
      </c>
      <c r="K516" s="3">
        <v>9.0</v>
      </c>
      <c r="L516" s="3">
        <v>121.0</v>
      </c>
      <c r="M516" s="3">
        <v>7.0</v>
      </c>
      <c r="N516" s="3" t="s">
        <v>1689</v>
      </c>
      <c r="O516" s="3">
        <v>2.0</v>
      </c>
      <c r="P516" s="3">
        <v>0.22</v>
      </c>
      <c r="Q516" s="3">
        <v>7.0</v>
      </c>
    </row>
    <row r="517">
      <c r="A517" s="3">
        <v>483.0</v>
      </c>
      <c r="B517" s="3" t="s">
        <v>807</v>
      </c>
      <c r="C517" s="3" t="s">
        <v>809</v>
      </c>
      <c r="E517" s="3" t="s">
        <v>135</v>
      </c>
      <c r="F517" s="3">
        <v>36.0</v>
      </c>
      <c r="G517" s="3">
        <v>1.0</v>
      </c>
      <c r="H517" s="3">
        <v>1.0</v>
      </c>
      <c r="I517" s="3">
        <v>265.61</v>
      </c>
      <c r="J517" s="3">
        <v>39.24</v>
      </c>
      <c r="K517" s="3">
        <v>9.0</v>
      </c>
      <c r="L517" s="41"/>
      <c r="M517" s="41"/>
      <c r="N517" s="41"/>
      <c r="O517" s="3">
        <v>3.0</v>
      </c>
      <c r="P517" s="3">
        <v>11.02</v>
      </c>
      <c r="Q517" s="3" t="s">
        <v>135</v>
      </c>
    </row>
    <row r="518">
      <c r="A518" s="3">
        <v>500.0</v>
      </c>
      <c r="B518" s="3" t="s">
        <v>139</v>
      </c>
      <c r="C518" s="3" t="s">
        <v>140</v>
      </c>
      <c r="E518" s="3" t="s">
        <v>135</v>
      </c>
      <c r="F518" s="3">
        <v>37.0</v>
      </c>
      <c r="G518" s="3">
        <v>1.0</v>
      </c>
      <c r="H518" s="3">
        <v>1.0</v>
      </c>
      <c r="I518" s="3">
        <v>294.21</v>
      </c>
      <c r="J518" s="3">
        <v>68.89</v>
      </c>
      <c r="K518" s="3">
        <v>9.0</v>
      </c>
      <c r="O518" s="3">
        <v>3.0</v>
      </c>
      <c r="P518" s="3">
        <v>20.51</v>
      </c>
      <c r="Q518" s="3" t="s">
        <v>135</v>
      </c>
    </row>
    <row r="519">
      <c r="A519" s="3">
        <v>610.0</v>
      </c>
      <c r="B519" s="3" t="s">
        <v>1104</v>
      </c>
      <c r="C519" s="3" t="s">
        <v>1105</v>
      </c>
      <c r="E519" s="3" t="s">
        <v>135</v>
      </c>
      <c r="F519" s="3">
        <v>75.0</v>
      </c>
      <c r="G519" s="3">
        <v>1.0</v>
      </c>
      <c r="H519" s="3">
        <v>1.0</v>
      </c>
      <c r="I519" s="3">
        <v>196.19</v>
      </c>
      <c r="J519" s="3">
        <v>28.0</v>
      </c>
      <c r="K519" s="3">
        <v>9.0</v>
      </c>
      <c r="O519" s="3">
        <v>3.0</v>
      </c>
      <c r="P519" s="3">
        <v>11.0</v>
      </c>
      <c r="Q519" s="3" t="s">
        <v>135</v>
      </c>
    </row>
    <row r="520">
      <c r="A520" s="3">
        <v>616.0</v>
      </c>
      <c r="B520" s="3" t="s">
        <v>1208</v>
      </c>
      <c r="C520" s="3" t="s">
        <v>1209</v>
      </c>
      <c r="E520" s="3" t="s">
        <v>135</v>
      </c>
      <c r="F520" s="3">
        <v>79.0</v>
      </c>
      <c r="G520" s="3">
        <v>1.0</v>
      </c>
      <c r="H520" s="3">
        <v>1.0</v>
      </c>
      <c r="I520" s="3">
        <v>35.23</v>
      </c>
      <c r="J520" s="3">
        <v>46.91</v>
      </c>
      <c r="K520" s="3">
        <v>9.0</v>
      </c>
      <c r="L520" s="3">
        <v>30.0</v>
      </c>
      <c r="M520" s="3">
        <v>1.0</v>
      </c>
      <c r="N520" s="3" t="s">
        <v>1703</v>
      </c>
      <c r="O520" s="3">
        <v>3.0</v>
      </c>
      <c r="P520" s="3">
        <v>0.07</v>
      </c>
      <c r="Q520" s="3" t="s">
        <v>135</v>
      </c>
    </row>
    <row r="521">
      <c r="A521" s="3">
        <v>693.0</v>
      </c>
      <c r="B521" s="9" t="s">
        <v>3261</v>
      </c>
      <c r="C521" s="3" t="s">
        <v>2794</v>
      </c>
      <c r="E521" s="3" t="s">
        <v>524</v>
      </c>
      <c r="F521" s="3">
        <v>138.0</v>
      </c>
      <c r="G521" s="3">
        <v>1.0</v>
      </c>
      <c r="H521" s="3">
        <v>0.0</v>
      </c>
      <c r="I521" s="3">
        <v>600.0</v>
      </c>
      <c r="J521" s="52">
        <v>0.0</v>
      </c>
      <c r="K521" s="3">
        <v>9.0</v>
      </c>
      <c r="O521" s="3">
        <v>3.0</v>
      </c>
      <c r="P521" s="3">
        <v>58.19</v>
      </c>
      <c r="Q521" s="3" t="s">
        <v>135</v>
      </c>
    </row>
    <row r="522">
      <c r="A522" s="3">
        <v>807.0</v>
      </c>
      <c r="B522" s="3" t="s">
        <v>475</v>
      </c>
      <c r="C522" s="3" t="s">
        <v>476</v>
      </c>
      <c r="E522" s="3" t="s">
        <v>524</v>
      </c>
      <c r="F522" s="3">
        <v>140.0</v>
      </c>
      <c r="G522" s="3">
        <v>1.0</v>
      </c>
      <c r="H522" s="3">
        <v>0.0</v>
      </c>
      <c r="I522" s="3">
        <v>73.92</v>
      </c>
      <c r="J522" s="3">
        <v>245.27</v>
      </c>
      <c r="K522" s="3">
        <v>9.0</v>
      </c>
      <c r="L522" s="41"/>
      <c r="M522" s="41"/>
      <c r="N522" s="41"/>
      <c r="O522" s="3">
        <v>3.0</v>
      </c>
      <c r="P522" s="3">
        <v>49.72</v>
      </c>
      <c r="Q522" s="3" t="s">
        <v>135</v>
      </c>
    </row>
    <row r="523">
      <c r="A523" s="3">
        <v>24.0</v>
      </c>
      <c r="B523" s="82" t="s">
        <v>1712</v>
      </c>
      <c r="C523" s="3" t="s">
        <v>241</v>
      </c>
      <c r="E523" s="3" t="s">
        <v>97</v>
      </c>
      <c r="F523" s="3"/>
      <c r="G523" s="3">
        <v>1.0</v>
      </c>
      <c r="H523" s="3">
        <v>0.0</v>
      </c>
      <c r="I523" s="3">
        <v>254.11</v>
      </c>
      <c r="J523" s="3">
        <v>71.55</v>
      </c>
      <c r="K523" s="3">
        <v>9.0</v>
      </c>
      <c r="O523" s="3">
        <v>2.4</v>
      </c>
      <c r="P523" s="3">
        <v>1.23</v>
      </c>
      <c r="Q523" s="3">
        <v>300.0</v>
      </c>
    </row>
    <row r="524">
      <c r="A524" s="3">
        <v>79.0</v>
      </c>
      <c r="B524" s="3" t="s">
        <v>1166</v>
      </c>
      <c r="C524" s="3" t="s">
        <v>303</v>
      </c>
      <c r="E524" s="3" t="s">
        <v>97</v>
      </c>
      <c r="F524" s="3"/>
      <c r="G524" s="3">
        <v>1.0</v>
      </c>
      <c r="H524" s="3">
        <v>0.0</v>
      </c>
      <c r="I524" s="3">
        <v>321.24</v>
      </c>
      <c r="J524" s="3">
        <v>131.88</v>
      </c>
      <c r="K524" s="3">
        <v>9.0</v>
      </c>
      <c r="O524" s="3">
        <v>2.4</v>
      </c>
      <c r="P524" s="3">
        <v>1.9</v>
      </c>
      <c r="Q524" s="3">
        <v>300.0</v>
      </c>
    </row>
    <row r="525">
      <c r="A525" s="3">
        <v>180.0</v>
      </c>
      <c r="B525" s="3" t="s">
        <v>168</v>
      </c>
      <c r="C525" s="3" t="s">
        <v>170</v>
      </c>
      <c r="E525" s="3" t="s">
        <v>97</v>
      </c>
      <c r="F525" s="3"/>
      <c r="G525" s="3">
        <v>1.0</v>
      </c>
      <c r="H525" s="3">
        <v>0.0</v>
      </c>
      <c r="I525" s="3">
        <v>260.1</v>
      </c>
      <c r="J525" s="3">
        <v>90.74</v>
      </c>
      <c r="K525" s="3">
        <v>9.0</v>
      </c>
      <c r="O525" s="3">
        <v>2.4</v>
      </c>
      <c r="P525" s="3">
        <v>2.27</v>
      </c>
      <c r="Q525" s="3">
        <v>300.0</v>
      </c>
    </row>
    <row r="526">
      <c r="A526" s="3">
        <v>353.0</v>
      </c>
      <c r="B526" s="3" t="s">
        <v>3209</v>
      </c>
      <c r="C526" s="3" t="s">
        <v>1784</v>
      </c>
      <c r="E526" s="3" t="s">
        <v>97</v>
      </c>
      <c r="F526" s="3"/>
      <c r="G526" s="3">
        <v>1.0</v>
      </c>
      <c r="H526" s="3">
        <v>0.0</v>
      </c>
      <c r="I526" s="3">
        <v>119.38</v>
      </c>
      <c r="J526" s="3">
        <v>208.74</v>
      </c>
      <c r="K526" s="3">
        <v>9.0</v>
      </c>
      <c r="L526" s="41"/>
      <c r="M526" s="41"/>
      <c r="N526" s="41"/>
      <c r="O526" s="3">
        <v>2.4</v>
      </c>
      <c r="P526" s="3">
        <v>4.43</v>
      </c>
      <c r="Q526" s="3">
        <v>300.0</v>
      </c>
    </row>
    <row r="527">
      <c r="A527" s="3">
        <v>518.0</v>
      </c>
      <c r="B527" s="3" t="s">
        <v>93</v>
      </c>
      <c r="C527" s="3" t="s">
        <v>95</v>
      </c>
      <c r="E527" s="3" t="s">
        <v>97</v>
      </c>
      <c r="F527" s="3"/>
      <c r="G527" s="3">
        <v>1.0</v>
      </c>
      <c r="H527" s="3">
        <v>0.0</v>
      </c>
      <c r="I527" s="3">
        <v>216.24</v>
      </c>
      <c r="J527" s="3">
        <v>27.02</v>
      </c>
      <c r="K527" s="3">
        <v>9.0</v>
      </c>
      <c r="L527" s="3">
        <v>157.0</v>
      </c>
      <c r="M527" s="3">
        <v>15.7</v>
      </c>
      <c r="N527" s="3" t="s">
        <v>1431</v>
      </c>
      <c r="O527" s="3">
        <v>2.4</v>
      </c>
      <c r="P527" s="3">
        <v>0.62</v>
      </c>
      <c r="Q527" s="3">
        <v>300.0</v>
      </c>
    </row>
    <row r="528">
      <c r="A528" s="3">
        <v>533.0</v>
      </c>
      <c r="B528" s="3" t="s">
        <v>3018</v>
      </c>
      <c r="C528" s="3" t="s">
        <v>3019</v>
      </c>
      <c r="E528" s="3" t="s">
        <v>97</v>
      </c>
      <c r="F528" s="3"/>
      <c r="G528" s="3">
        <v>1.0</v>
      </c>
      <c r="H528" s="3">
        <v>0.0</v>
      </c>
      <c r="I528" s="3">
        <v>62.55</v>
      </c>
      <c r="J528" s="3">
        <v>249.61</v>
      </c>
      <c r="K528" s="3">
        <v>9.0</v>
      </c>
      <c r="L528" s="41"/>
      <c r="M528" s="41"/>
      <c r="N528" s="41"/>
      <c r="O528" s="3">
        <v>2.4</v>
      </c>
      <c r="P528" s="3">
        <v>1.3</v>
      </c>
      <c r="Q528" s="3">
        <v>300.0</v>
      </c>
    </row>
    <row r="529">
      <c r="A529" s="3">
        <v>151.0</v>
      </c>
      <c r="B529" s="3" t="s">
        <v>3250</v>
      </c>
      <c r="C529" s="3" t="s">
        <v>1047</v>
      </c>
      <c r="E529" s="3" t="s">
        <v>419</v>
      </c>
      <c r="F529" s="3"/>
      <c r="G529" s="3">
        <v>0.0</v>
      </c>
      <c r="H529" s="3">
        <v>0.0</v>
      </c>
      <c r="I529" s="3">
        <v>0.0</v>
      </c>
      <c r="J529" s="3">
        <v>0.0</v>
      </c>
      <c r="K529" s="3">
        <v>9.0</v>
      </c>
      <c r="L529" s="41"/>
      <c r="M529" s="41"/>
      <c r="N529" s="41"/>
      <c r="O529" s="3">
        <v>2.0</v>
      </c>
      <c r="P529" s="3">
        <v>0.63</v>
      </c>
      <c r="Q529" s="3" t="s">
        <v>135</v>
      </c>
    </row>
    <row r="530">
      <c r="A530" s="3">
        <v>436.0</v>
      </c>
      <c r="B530" s="3" t="s">
        <v>3181</v>
      </c>
      <c r="C530" s="3" t="s">
        <v>2188</v>
      </c>
      <c r="E530" s="3" t="s">
        <v>1306</v>
      </c>
      <c r="F530" s="3"/>
      <c r="G530" s="3">
        <v>1.0</v>
      </c>
      <c r="H530" s="3">
        <v>1.0</v>
      </c>
      <c r="I530" s="3">
        <v>20.21</v>
      </c>
      <c r="J530" s="3">
        <v>0.0</v>
      </c>
      <c r="K530" s="3">
        <v>9.0</v>
      </c>
      <c r="L530" s="3">
        <v>162.5</v>
      </c>
      <c r="M530" s="3">
        <v>11.2</v>
      </c>
      <c r="N530" s="3" t="s">
        <v>1703</v>
      </c>
      <c r="O530" s="3">
        <v>2.0</v>
      </c>
      <c r="P530" s="3">
        <v>0.19</v>
      </c>
      <c r="Q530" s="3" t="s">
        <v>135</v>
      </c>
    </row>
    <row r="531">
      <c r="A531" s="3">
        <v>619.0</v>
      </c>
      <c r="B531" s="3" t="s">
        <v>169</v>
      </c>
      <c r="C531" s="3" t="s">
        <v>171</v>
      </c>
      <c r="E531" s="3" t="s">
        <v>1091</v>
      </c>
      <c r="F531" s="3">
        <v>1.0</v>
      </c>
      <c r="G531" s="41"/>
      <c r="H531" s="41"/>
      <c r="I531" s="41"/>
      <c r="J531" s="41"/>
      <c r="K531" s="41"/>
      <c r="L531" s="41"/>
      <c r="M531" s="41"/>
      <c r="N531" s="41"/>
      <c r="O531" s="3">
        <v>2.0</v>
      </c>
      <c r="P531" s="3">
        <v>6.33</v>
      </c>
      <c r="Q531" s="3" t="s">
        <v>135</v>
      </c>
    </row>
    <row r="532">
      <c r="A532" s="3">
        <v>631.0</v>
      </c>
      <c r="B532" s="3" t="s">
        <v>1069</v>
      </c>
      <c r="C532" s="3" t="s">
        <v>1070</v>
      </c>
      <c r="E532" s="3" t="s">
        <v>1091</v>
      </c>
      <c r="F532" s="3">
        <v>2.0</v>
      </c>
      <c r="G532" s="41"/>
      <c r="H532" s="41"/>
      <c r="I532" s="41"/>
      <c r="J532" s="41"/>
      <c r="K532" s="41"/>
      <c r="L532" s="3">
        <v>153.0</v>
      </c>
      <c r="M532" s="3">
        <v>24.0</v>
      </c>
      <c r="N532" s="3" t="s">
        <v>1689</v>
      </c>
      <c r="O532" s="3">
        <v>2.0</v>
      </c>
      <c r="P532" s="3">
        <v>0.37</v>
      </c>
      <c r="Q532" s="3" t="s">
        <v>135</v>
      </c>
    </row>
    <row r="533">
      <c r="A533" s="3">
        <v>774.0</v>
      </c>
      <c r="B533" s="3" t="s">
        <v>2110</v>
      </c>
      <c r="C533" s="3" t="s">
        <v>2111</v>
      </c>
      <c r="E533" s="3" t="s">
        <v>1091</v>
      </c>
      <c r="F533" s="3">
        <v>3.0</v>
      </c>
      <c r="G533" s="41"/>
      <c r="H533" s="41"/>
      <c r="I533" s="41"/>
      <c r="J533" s="83"/>
      <c r="K533" s="41"/>
      <c r="O533" s="3">
        <v>2.0</v>
      </c>
      <c r="P533" s="3">
        <v>1.22</v>
      </c>
      <c r="Q533" s="3" t="s">
        <v>135</v>
      </c>
    </row>
    <row r="534">
      <c r="A534" s="3">
        <v>967.0</v>
      </c>
      <c r="B534" s="3" t="s">
        <v>1088</v>
      </c>
      <c r="C534" s="3" t="s">
        <v>1089</v>
      </c>
      <c r="E534" s="3" t="s">
        <v>1091</v>
      </c>
      <c r="F534" s="3">
        <v>4.0</v>
      </c>
      <c r="G534" s="41"/>
      <c r="H534" s="41"/>
      <c r="I534" s="41"/>
      <c r="J534" s="41"/>
      <c r="K534" s="41"/>
      <c r="O534" s="3">
        <v>2.0</v>
      </c>
      <c r="P534" s="3">
        <v>11.47</v>
      </c>
      <c r="Q534" s="3" t="s">
        <v>135</v>
      </c>
    </row>
    <row r="535">
      <c r="A535" s="3">
        <v>266.0</v>
      </c>
      <c r="B535" s="3" t="s">
        <v>650</v>
      </c>
      <c r="C535" s="3" t="s">
        <v>651</v>
      </c>
      <c r="E535" s="3" t="s">
        <v>56</v>
      </c>
      <c r="F535" s="3">
        <v>5.0</v>
      </c>
      <c r="G535" s="41"/>
      <c r="H535" s="41"/>
      <c r="I535" s="41"/>
      <c r="J535" s="41"/>
      <c r="K535" s="41"/>
      <c r="L535" s="3">
        <v>202.2</v>
      </c>
      <c r="M535" s="3">
        <v>24.3</v>
      </c>
      <c r="N535" s="3" t="s">
        <v>1709</v>
      </c>
      <c r="O535" s="3">
        <v>2.0</v>
      </c>
      <c r="P535" s="3">
        <v>1.33</v>
      </c>
      <c r="Q535" s="3" t="s">
        <v>135</v>
      </c>
    </row>
    <row r="536">
      <c r="A536" s="3">
        <v>382.0</v>
      </c>
      <c r="B536" s="3" t="s">
        <v>696</v>
      </c>
      <c r="C536" s="3" t="s">
        <v>697</v>
      </c>
      <c r="E536" s="3" t="s">
        <v>56</v>
      </c>
      <c r="F536" s="3">
        <v>6.0</v>
      </c>
      <c r="G536" s="41"/>
      <c r="H536" s="41"/>
      <c r="I536" s="41"/>
      <c r="J536" s="41"/>
      <c r="K536" s="41"/>
      <c r="L536" s="3">
        <v>130.0</v>
      </c>
      <c r="M536" s="3">
        <v>10.0</v>
      </c>
      <c r="N536" s="3" t="s">
        <v>1705</v>
      </c>
      <c r="O536" s="3">
        <v>2.0</v>
      </c>
      <c r="P536" s="3">
        <v>0.92</v>
      </c>
      <c r="Q536" s="3" t="s">
        <v>135</v>
      </c>
    </row>
    <row r="537">
      <c r="A537" s="3">
        <v>458.0</v>
      </c>
      <c r="B537" s="3" t="s">
        <v>233</v>
      </c>
      <c r="C537" s="3" t="s">
        <v>235</v>
      </c>
      <c r="E537" s="3" t="s">
        <v>56</v>
      </c>
      <c r="F537" s="3">
        <v>7.0</v>
      </c>
      <c r="G537" s="41"/>
      <c r="H537" s="41"/>
      <c r="I537" s="41"/>
      <c r="J537" s="41"/>
      <c r="K537" s="41"/>
      <c r="L537" s="3">
        <v>91.0</v>
      </c>
      <c r="M537" s="3">
        <v>7.0</v>
      </c>
      <c r="N537" s="3" t="s">
        <v>3266</v>
      </c>
      <c r="O537" s="3">
        <v>2.0</v>
      </c>
      <c r="P537" s="3">
        <v>1.47</v>
      </c>
      <c r="Q537" s="3" t="s">
        <v>135</v>
      </c>
    </row>
    <row r="538">
      <c r="A538" s="3">
        <v>497.0</v>
      </c>
      <c r="B538" s="3" t="s">
        <v>813</v>
      </c>
      <c r="C538" s="3" t="s">
        <v>814</v>
      </c>
      <c r="E538" s="3" t="s">
        <v>56</v>
      </c>
      <c r="F538" s="3">
        <v>8.0</v>
      </c>
      <c r="G538" s="41"/>
      <c r="H538" s="41"/>
      <c r="I538" s="41"/>
      <c r="J538" s="41"/>
      <c r="K538" s="41"/>
      <c r="L538" s="3">
        <v>136.0</v>
      </c>
      <c r="M538" s="3">
        <v>4.0</v>
      </c>
      <c r="N538" s="3" t="s">
        <v>1703</v>
      </c>
      <c r="O538" s="3">
        <v>2.0</v>
      </c>
      <c r="P538" s="3">
        <v>0.16</v>
      </c>
      <c r="Q538" s="3" t="s">
        <v>135</v>
      </c>
    </row>
    <row r="539">
      <c r="A539" s="3">
        <v>595.0</v>
      </c>
      <c r="B539" s="3" t="s">
        <v>947</v>
      </c>
      <c r="C539" s="3" t="s">
        <v>948</v>
      </c>
      <c r="E539" s="3" t="s">
        <v>56</v>
      </c>
      <c r="F539" s="3">
        <v>9.0</v>
      </c>
      <c r="G539" s="41"/>
      <c r="H539" s="41"/>
      <c r="I539" s="41"/>
      <c r="J539" s="41"/>
      <c r="K539" s="41"/>
      <c r="L539" s="3">
        <v>97.0</v>
      </c>
      <c r="M539" s="3">
        <v>3.0</v>
      </c>
      <c r="N539" s="3" t="s">
        <v>1703</v>
      </c>
      <c r="O539" s="3">
        <v>2.0</v>
      </c>
      <c r="P539" s="3">
        <v>0.14</v>
      </c>
      <c r="Q539" s="3" t="s">
        <v>135</v>
      </c>
    </row>
    <row r="540">
      <c r="A540" s="3">
        <v>1042.0</v>
      </c>
      <c r="B540" s="3" t="s">
        <v>2136</v>
      </c>
      <c r="C540" s="3" t="s">
        <v>2137</v>
      </c>
      <c r="E540" s="3" t="s">
        <v>56</v>
      </c>
      <c r="F540" s="3">
        <v>10.0</v>
      </c>
      <c r="G540" s="41"/>
      <c r="H540" s="41"/>
      <c r="I540" s="41"/>
      <c r="J540" s="41"/>
      <c r="K540" s="41"/>
      <c r="L540" s="41"/>
      <c r="M540" s="41"/>
      <c r="N540" s="41"/>
      <c r="O540" s="3">
        <v>2.0</v>
      </c>
      <c r="P540" s="3">
        <v>0.42</v>
      </c>
      <c r="Q540" s="3" t="s">
        <v>135</v>
      </c>
    </row>
    <row r="541">
      <c r="A541" s="3">
        <v>1099.0</v>
      </c>
      <c r="B541" s="3" t="s">
        <v>1950</v>
      </c>
      <c r="C541" s="3" t="s">
        <v>1951</v>
      </c>
      <c r="E541" s="3" t="s">
        <v>56</v>
      </c>
      <c r="F541" s="3">
        <v>11.0</v>
      </c>
      <c r="G541" s="41"/>
      <c r="H541" s="41"/>
      <c r="I541" s="41"/>
      <c r="J541" s="41"/>
      <c r="K541" s="41"/>
      <c r="L541" s="3">
        <v>160.8</v>
      </c>
      <c r="M541" s="3">
        <v>43.6</v>
      </c>
      <c r="N541" s="3" t="s">
        <v>1709</v>
      </c>
      <c r="O541" s="3">
        <v>2.0</v>
      </c>
      <c r="P541" s="3">
        <v>1.09</v>
      </c>
      <c r="Q541" s="3" t="s">
        <v>135</v>
      </c>
    </row>
    <row r="542">
      <c r="A542" s="3">
        <v>3.0</v>
      </c>
      <c r="B542" s="3" t="s">
        <v>1096</v>
      </c>
      <c r="C542" s="3" t="s">
        <v>209</v>
      </c>
      <c r="E542" s="41"/>
      <c r="F542" s="41"/>
      <c r="G542" s="41"/>
      <c r="H542" s="41"/>
      <c r="I542" s="41"/>
      <c r="J542" s="41"/>
      <c r="K542" s="41"/>
    </row>
    <row r="543">
      <c r="A543" s="3">
        <v>5.0</v>
      </c>
      <c r="B543" s="3" t="s">
        <v>1128</v>
      </c>
      <c r="C543" s="3" t="s">
        <v>211</v>
      </c>
      <c r="E543" s="41"/>
      <c r="F543" s="41"/>
      <c r="G543" s="41"/>
      <c r="H543" s="41"/>
      <c r="I543" s="41"/>
      <c r="J543" s="41"/>
      <c r="K543" s="41"/>
    </row>
    <row r="544">
      <c r="A544" s="3">
        <v>9.0</v>
      </c>
      <c r="B544" s="3" t="s">
        <v>61</v>
      </c>
      <c r="C544" s="3" t="s">
        <v>62</v>
      </c>
      <c r="E544" s="41"/>
      <c r="F544" s="41"/>
      <c r="G544" s="41"/>
      <c r="H544" s="41"/>
      <c r="I544" s="41"/>
      <c r="J544" s="41"/>
      <c r="K544" s="41"/>
      <c r="L544" s="41"/>
      <c r="M544" s="41"/>
      <c r="N544" s="41"/>
    </row>
    <row r="545">
      <c r="A545" s="3">
        <v>16.0</v>
      </c>
      <c r="B545" s="3" t="s">
        <v>289</v>
      </c>
      <c r="C545" s="3" t="s">
        <v>228</v>
      </c>
      <c r="E545" s="41"/>
      <c r="F545" s="41"/>
      <c r="G545" s="41"/>
      <c r="H545" s="41"/>
      <c r="I545" s="41"/>
      <c r="J545" s="41"/>
      <c r="K545" s="41"/>
      <c r="L545" s="41"/>
      <c r="M545" s="41"/>
      <c r="N545" s="41"/>
    </row>
    <row r="546">
      <c r="A546" s="3">
        <v>18.0</v>
      </c>
      <c r="B546" s="3" t="s">
        <v>1419</v>
      </c>
      <c r="C546" s="3" t="s">
        <v>229</v>
      </c>
      <c r="E546" s="41"/>
      <c r="F546" s="41"/>
      <c r="G546" s="41"/>
      <c r="H546" s="41"/>
      <c r="I546" s="41"/>
      <c r="J546" s="41"/>
      <c r="K546" s="41"/>
    </row>
    <row r="547">
      <c r="A547" s="3">
        <v>19.0</v>
      </c>
      <c r="B547" s="3" t="s">
        <v>1602</v>
      </c>
      <c r="C547" s="3" t="s">
        <v>230</v>
      </c>
      <c r="E547" s="41"/>
      <c r="F547" s="41"/>
      <c r="G547" s="41"/>
      <c r="H547" s="41"/>
      <c r="I547" s="41"/>
      <c r="J547" s="41"/>
      <c r="K547" s="41"/>
    </row>
    <row r="548">
      <c r="A548" s="3">
        <v>21.0</v>
      </c>
      <c r="B548" s="3" t="s">
        <v>1633</v>
      </c>
      <c r="C548" s="3" t="s">
        <v>236</v>
      </c>
      <c r="E548" s="41"/>
      <c r="F548" s="41"/>
      <c r="G548" s="41"/>
      <c r="H548" s="41"/>
      <c r="I548" s="41"/>
      <c r="J548" s="41"/>
      <c r="K548" s="41"/>
    </row>
    <row r="549">
      <c r="A549" s="3">
        <v>22.0</v>
      </c>
      <c r="B549" s="3" t="s">
        <v>1698</v>
      </c>
      <c r="C549" s="3" t="s">
        <v>238</v>
      </c>
      <c r="E549" s="41"/>
      <c r="F549" s="41"/>
      <c r="G549" s="41"/>
      <c r="H549" s="41"/>
      <c r="I549" s="41"/>
      <c r="J549" s="41"/>
      <c r="K549" s="41"/>
    </row>
    <row r="550">
      <c r="A550" s="3">
        <v>30.0</v>
      </c>
      <c r="B550" s="3" t="s">
        <v>1789</v>
      </c>
      <c r="C550" s="3" t="s">
        <v>245</v>
      </c>
      <c r="E550" s="41"/>
      <c r="F550" s="41"/>
      <c r="G550" s="41"/>
      <c r="H550" s="41"/>
      <c r="I550" s="41"/>
      <c r="J550" s="41"/>
      <c r="K550" s="41"/>
    </row>
    <row r="551">
      <c r="A551" s="3">
        <v>32.0</v>
      </c>
      <c r="B551" s="3" t="s">
        <v>1873</v>
      </c>
      <c r="C551" s="3" t="s">
        <v>248</v>
      </c>
      <c r="E551" s="41"/>
      <c r="F551" s="41"/>
      <c r="G551" s="41"/>
      <c r="H551" s="41"/>
      <c r="I551" s="41"/>
      <c r="J551" s="41"/>
      <c r="K551" s="41"/>
      <c r="L551" s="41"/>
      <c r="M551" s="41"/>
      <c r="N551" s="41"/>
    </row>
    <row r="552">
      <c r="A552" s="3">
        <v>34.0</v>
      </c>
      <c r="B552" s="3" t="s">
        <v>1918</v>
      </c>
      <c r="C552" s="3" t="s">
        <v>252</v>
      </c>
      <c r="E552" s="41"/>
      <c r="F552" s="41"/>
      <c r="G552" s="41"/>
      <c r="H552" s="41"/>
      <c r="I552" s="41"/>
      <c r="J552" s="41"/>
      <c r="K552" s="41"/>
    </row>
    <row r="553">
      <c r="A553" s="3">
        <v>36.0</v>
      </c>
      <c r="B553" s="3" t="s">
        <v>294</v>
      </c>
      <c r="C553" s="3" t="s">
        <v>253</v>
      </c>
      <c r="E553" s="41"/>
      <c r="F553" s="41"/>
      <c r="G553" s="41"/>
      <c r="H553" s="41"/>
      <c r="I553" s="41"/>
      <c r="J553" s="41"/>
      <c r="K553" s="41"/>
    </row>
    <row r="554">
      <c r="A554" s="3">
        <v>37.0</v>
      </c>
      <c r="B554" s="3" t="s">
        <v>2128</v>
      </c>
      <c r="C554" s="3" t="s">
        <v>254</v>
      </c>
      <c r="E554" s="41"/>
      <c r="F554" s="41"/>
      <c r="G554" s="41"/>
      <c r="H554" s="41"/>
      <c r="I554" s="41"/>
      <c r="J554" s="41"/>
      <c r="K554" s="41"/>
    </row>
    <row r="555">
      <c r="A555" s="3">
        <v>39.0</v>
      </c>
      <c r="B555" s="3" t="s">
        <v>299</v>
      </c>
      <c r="C555" s="3" t="s">
        <v>257</v>
      </c>
      <c r="E555" s="41"/>
      <c r="F555" s="41"/>
      <c r="G555" s="41"/>
      <c r="H555" s="41"/>
      <c r="I555" s="41"/>
      <c r="J555" s="41"/>
      <c r="K555" s="41"/>
    </row>
    <row r="556">
      <c r="A556" s="3">
        <v>48.0</v>
      </c>
      <c r="B556" s="3" t="s">
        <v>1147</v>
      </c>
      <c r="C556" s="3" t="s">
        <v>265</v>
      </c>
      <c r="E556" s="41"/>
      <c r="F556" s="41"/>
      <c r="G556" s="41"/>
      <c r="H556" s="41"/>
      <c r="I556" s="41"/>
      <c r="J556" s="41"/>
      <c r="K556" s="41"/>
    </row>
    <row r="557">
      <c r="A557" s="3">
        <v>52.0</v>
      </c>
      <c r="B557" s="3" t="s">
        <v>2308</v>
      </c>
      <c r="C557" s="3" t="s">
        <v>270</v>
      </c>
      <c r="E557" s="41"/>
      <c r="F557" s="41"/>
      <c r="G557" s="41"/>
      <c r="H557" s="41"/>
      <c r="I557" s="41"/>
      <c r="J557" s="41"/>
      <c r="K557" s="41"/>
      <c r="L557" s="41"/>
      <c r="M557" s="41"/>
      <c r="N557" s="41"/>
    </row>
    <row r="558">
      <c r="A558" s="3">
        <v>54.0</v>
      </c>
      <c r="B558" s="3" t="s">
        <v>2382</v>
      </c>
      <c r="C558" s="3" t="s">
        <v>273</v>
      </c>
      <c r="E558" s="41"/>
      <c r="F558" s="41"/>
      <c r="G558" s="41"/>
      <c r="H558" s="41"/>
      <c r="I558" s="41"/>
      <c r="J558" s="41"/>
      <c r="K558" s="41"/>
      <c r="L558" s="41"/>
      <c r="M558" s="41"/>
      <c r="N558" s="41"/>
    </row>
    <row r="559">
      <c r="A559" s="3">
        <v>56.0</v>
      </c>
      <c r="B559" s="3" t="s">
        <v>2419</v>
      </c>
      <c r="C559" s="3" t="s">
        <v>275</v>
      </c>
      <c r="E559" s="41"/>
      <c r="F559" s="41"/>
      <c r="G559" s="41"/>
      <c r="H559" s="41"/>
      <c r="I559" s="41"/>
      <c r="J559" s="41"/>
      <c r="K559" s="41"/>
      <c r="L559" s="41"/>
      <c r="M559" s="41"/>
      <c r="N559" s="41"/>
    </row>
    <row r="560">
      <c r="A560" s="3">
        <v>57.0</v>
      </c>
      <c r="B560" s="3" t="s">
        <v>2441</v>
      </c>
      <c r="C560" s="3" t="s">
        <v>277</v>
      </c>
      <c r="E560" s="41"/>
      <c r="F560" s="41"/>
      <c r="G560" s="41"/>
      <c r="H560" s="41"/>
      <c r="I560" s="41"/>
      <c r="J560" s="41"/>
      <c r="K560" s="41"/>
      <c r="L560" s="3">
        <v>199.0</v>
      </c>
      <c r="M560" s="3">
        <v>43.0</v>
      </c>
      <c r="N560" s="3" t="s">
        <v>1705</v>
      </c>
    </row>
    <row r="561">
      <c r="A561" s="3">
        <v>59.0</v>
      </c>
      <c r="B561" s="3" t="s">
        <v>2479</v>
      </c>
      <c r="C561" s="3" t="s">
        <v>281</v>
      </c>
      <c r="E561" s="41"/>
      <c r="F561" s="41"/>
      <c r="G561" s="41"/>
      <c r="H561" s="41"/>
      <c r="I561" s="41"/>
      <c r="J561" s="41"/>
      <c r="K561" s="41"/>
    </row>
    <row r="562">
      <c r="A562" s="3">
        <v>64.0</v>
      </c>
      <c r="B562" s="3" t="s">
        <v>2586</v>
      </c>
      <c r="C562" s="3" t="s">
        <v>286</v>
      </c>
      <c r="E562" s="41"/>
      <c r="F562" s="41"/>
      <c r="G562" s="41"/>
      <c r="H562" s="41"/>
      <c r="I562" s="41"/>
      <c r="J562" s="41"/>
      <c r="K562" s="41"/>
      <c r="L562" s="41"/>
      <c r="M562" s="41"/>
      <c r="N562" s="41"/>
    </row>
    <row r="563">
      <c r="A563" s="3">
        <v>65.0</v>
      </c>
      <c r="B563" s="3" t="s">
        <v>2604</v>
      </c>
      <c r="C563" s="3" t="s">
        <v>287</v>
      </c>
      <c r="E563" s="41"/>
      <c r="F563" s="41"/>
      <c r="G563" s="41"/>
      <c r="H563" s="41"/>
      <c r="I563" s="41"/>
      <c r="J563" s="41"/>
      <c r="K563" s="41"/>
      <c r="L563" s="41"/>
      <c r="M563" s="41"/>
      <c r="N563" s="41"/>
    </row>
    <row r="564">
      <c r="A564" s="3">
        <v>69.0</v>
      </c>
      <c r="B564" s="3" t="s">
        <v>2612</v>
      </c>
      <c r="C564" s="3" t="s">
        <v>288</v>
      </c>
      <c r="E564" s="41"/>
      <c r="F564" s="41"/>
      <c r="G564" s="41"/>
      <c r="H564" s="41"/>
      <c r="I564" s="41"/>
      <c r="J564" s="41"/>
      <c r="K564" s="41"/>
    </row>
    <row r="565">
      <c r="A565" s="3">
        <v>71.0</v>
      </c>
      <c r="B565" s="3" t="s">
        <v>1848</v>
      </c>
      <c r="C565" s="3" t="s">
        <v>291</v>
      </c>
      <c r="E565" s="41"/>
      <c r="F565" s="41"/>
      <c r="G565" s="41"/>
      <c r="H565" s="41"/>
      <c r="I565" s="41"/>
      <c r="J565" s="41"/>
      <c r="K565" s="41"/>
    </row>
    <row r="566">
      <c r="A566" s="3">
        <v>75.0</v>
      </c>
      <c r="B566" s="3" t="s">
        <v>2690</v>
      </c>
      <c r="C566" s="3" t="s">
        <v>297</v>
      </c>
      <c r="E566" s="41"/>
      <c r="F566" s="41"/>
      <c r="G566" s="41"/>
      <c r="H566" s="41"/>
      <c r="I566" s="41"/>
      <c r="J566" s="41"/>
      <c r="K566" s="41"/>
      <c r="L566" s="41"/>
      <c r="M566" s="41"/>
      <c r="N566" s="41"/>
    </row>
    <row r="567">
      <c r="A567" s="3">
        <v>76.0</v>
      </c>
      <c r="B567" s="3" t="s">
        <v>2693</v>
      </c>
      <c r="C567" s="3" t="s">
        <v>298</v>
      </c>
      <c r="E567" s="41"/>
      <c r="F567" s="41"/>
      <c r="G567" s="41"/>
      <c r="H567" s="41"/>
      <c r="I567" s="41"/>
      <c r="J567" s="41"/>
      <c r="K567" s="41"/>
    </row>
    <row r="568">
      <c r="A568" s="3">
        <v>78.0</v>
      </c>
      <c r="B568" s="3" t="s">
        <v>2745</v>
      </c>
      <c r="C568" s="3" t="s">
        <v>302</v>
      </c>
      <c r="E568" s="41"/>
      <c r="F568" s="41"/>
      <c r="G568" s="41"/>
      <c r="H568" s="41"/>
      <c r="I568" s="41"/>
      <c r="J568" s="41"/>
      <c r="K568" s="41"/>
      <c r="L568" s="41"/>
      <c r="M568" s="41"/>
      <c r="N568" s="41"/>
    </row>
    <row r="569">
      <c r="A569" s="3">
        <v>80.0</v>
      </c>
      <c r="B569" s="3" t="s">
        <v>2764</v>
      </c>
      <c r="C569" s="3" t="s">
        <v>304</v>
      </c>
      <c r="E569" s="41"/>
      <c r="F569" s="41"/>
      <c r="G569" s="41"/>
      <c r="H569" s="41"/>
      <c r="I569" s="41"/>
      <c r="J569" s="41"/>
      <c r="K569" s="41"/>
      <c r="L569" s="41"/>
      <c r="M569" s="41"/>
      <c r="N569" s="41"/>
    </row>
    <row r="570">
      <c r="A570" s="3">
        <v>86.0</v>
      </c>
      <c r="B570" s="3" t="s">
        <v>974</v>
      </c>
      <c r="C570" s="3" t="s">
        <v>346</v>
      </c>
      <c r="E570" s="41"/>
      <c r="F570" s="41"/>
      <c r="G570" s="41"/>
      <c r="H570" s="41"/>
      <c r="I570" s="41"/>
      <c r="J570" s="41"/>
      <c r="K570" s="41"/>
    </row>
    <row r="571">
      <c r="A571" s="3">
        <v>90.0</v>
      </c>
      <c r="B571" s="3" t="s">
        <v>337</v>
      </c>
      <c r="C571" s="3" t="s">
        <v>338</v>
      </c>
      <c r="E571" s="41"/>
      <c r="F571" s="41"/>
      <c r="G571" s="41"/>
      <c r="H571" s="41"/>
      <c r="I571" s="41"/>
      <c r="J571" s="41"/>
      <c r="K571" s="41"/>
      <c r="L571" s="41"/>
      <c r="M571" s="41"/>
      <c r="N571" s="41"/>
    </row>
    <row r="572">
      <c r="A572" s="3">
        <v>92.0</v>
      </c>
      <c r="B572" s="3" t="s">
        <v>2899</v>
      </c>
      <c r="C572" s="3" t="s">
        <v>365</v>
      </c>
      <c r="E572" s="41"/>
      <c r="F572" s="41"/>
      <c r="G572" s="41"/>
      <c r="H572" s="41"/>
      <c r="I572" s="41"/>
      <c r="J572" s="41"/>
      <c r="K572" s="41"/>
      <c r="L572" s="41"/>
      <c r="M572" s="41"/>
      <c r="N572" s="41"/>
    </row>
    <row r="573">
      <c r="A573" s="3">
        <v>93.0</v>
      </c>
      <c r="B573" s="3" t="s">
        <v>2900</v>
      </c>
      <c r="C573" s="3" t="s">
        <v>463</v>
      </c>
      <c r="E573" s="41"/>
      <c r="F573" s="41"/>
      <c r="G573" s="41"/>
      <c r="H573" s="41"/>
      <c r="I573" s="41"/>
      <c r="J573" s="41"/>
      <c r="K573" s="41"/>
      <c r="L573" s="3">
        <v>170.2</v>
      </c>
      <c r="M573" s="3">
        <v>8.3</v>
      </c>
      <c r="N573" s="3" t="s">
        <v>2173</v>
      </c>
    </row>
    <row r="574">
      <c r="A574" s="3">
        <v>94.0</v>
      </c>
      <c r="B574" s="3" t="s">
        <v>2904</v>
      </c>
      <c r="C574" s="3" t="s">
        <v>465</v>
      </c>
      <c r="E574" s="41"/>
      <c r="F574" s="41"/>
      <c r="G574" s="41"/>
      <c r="H574" s="41"/>
      <c r="I574" s="41"/>
      <c r="J574" s="41"/>
      <c r="K574" s="41"/>
    </row>
    <row r="575">
      <c r="A575" s="3">
        <v>97.0</v>
      </c>
      <c r="B575" s="3" t="s">
        <v>2925</v>
      </c>
      <c r="C575" s="3" t="s">
        <v>980</v>
      </c>
      <c r="E575" s="41"/>
      <c r="F575" s="41"/>
      <c r="G575" s="41"/>
      <c r="H575" s="41"/>
      <c r="I575" s="41"/>
      <c r="J575" s="41"/>
      <c r="K575" s="41"/>
      <c r="L575" s="41"/>
      <c r="M575" s="41"/>
      <c r="N575" s="41"/>
    </row>
    <row r="576">
      <c r="A576" s="3">
        <v>98.0</v>
      </c>
      <c r="B576" s="3" t="s">
        <v>2954</v>
      </c>
      <c r="C576" s="3" t="s">
        <v>981</v>
      </c>
      <c r="E576" s="41"/>
      <c r="F576" s="41"/>
      <c r="G576" s="41"/>
      <c r="H576" s="41"/>
      <c r="I576" s="41"/>
      <c r="J576" s="41"/>
      <c r="K576" s="41"/>
    </row>
    <row r="577">
      <c r="A577" s="3">
        <v>101.0</v>
      </c>
      <c r="B577" s="3" t="s">
        <v>2972</v>
      </c>
      <c r="C577" s="3" t="s">
        <v>984</v>
      </c>
      <c r="E577" s="41"/>
      <c r="F577" s="41"/>
      <c r="G577" s="41"/>
      <c r="H577" s="41"/>
      <c r="I577" s="41"/>
      <c r="J577" s="41"/>
      <c r="K577" s="41"/>
      <c r="L577" s="41"/>
      <c r="M577" s="41"/>
      <c r="N577" s="41"/>
    </row>
    <row r="578">
      <c r="A578" s="3">
        <v>103.0</v>
      </c>
      <c r="B578" s="3" t="s">
        <v>3013</v>
      </c>
      <c r="C578" s="3" t="s">
        <v>985</v>
      </c>
      <c r="E578" s="41"/>
      <c r="F578" s="41"/>
      <c r="G578" s="41"/>
      <c r="H578" s="41"/>
      <c r="I578" s="41"/>
      <c r="J578" s="41"/>
      <c r="K578" s="41"/>
      <c r="L578" s="41"/>
      <c r="M578" s="41"/>
      <c r="N578" s="41"/>
    </row>
    <row r="579">
      <c r="A579" s="3">
        <v>104.0</v>
      </c>
      <c r="B579" s="3" t="s">
        <v>3024</v>
      </c>
      <c r="C579" s="3" t="s">
        <v>986</v>
      </c>
      <c r="E579" s="41"/>
      <c r="F579" s="41"/>
      <c r="G579" s="41"/>
      <c r="H579" s="41"/>
      <c r="I579" s="41"/>
      <c r="J579" s="41"/>
      <c r="K579" s="41"/>
    </row>
    <row r="580">
      <c r="A580" s="3">
        <v>105.0</v>
      </c>
      <c r="B580" s="3" t="s">
        <v>3026</v>
      </c>
      <c r="C580" s="3" t="s">
        <v>987</v>
      </c>
      <c r="E580" s="41"/>
      <c r="F580" s="41"/>
      <c r="G580" s="41"/>
      <c r="H580" s="41"/>
      <c r="I580" s="41"/>
      <c r="J580" s="41"/>
      <c r="K580" s="41"/>
    </row>
    <row r="581">
      <c r="A581" s="3">
        <v>107.0</v>
      </c>
      <c r="B581" s="3" t="s">
        <v>3030</v>
      </c>
      <c r="C581" s="3" t="s">
        <v>993</v>
      </c>
      <c r="E581" s="41"/>
      <c r="F581" s="41"/>
      <c r="G581" s="41"/>
      <c r="H581" s="41"/>
      <c r="I581" s="41"/>
      <c r="J581" s="41"/>
      <c r="K581" s="41"/>
      <c r="L581" s="41"/>
      <c r="M581" s="41"/>
      <c r="N581" s="41"/>
    </row>
    <row r="582">
      <c r="A582" s="3">
        <v>110.0</v>
      </c>
      <c r="B582" s="3" t="s">
        <v>3036</v>
      </c>
      <c r="C582" s="3" t="s">
        <v>994</v>
      </c>
      <c r="E582" s="41"/>
      <c r="F582" s="41"/>
      <c r="G582" s="41"/>
      <c r="H582" s="41"/>
      <c r="I582" s="41"/>
      <c r="J582" s="41"/>
      <c r="K582" s="41"/>
    </row>
    <row r="583">
      <c r="A583" s="3">
        <v>111.0</v>
      </c>
      <c r="B583" s="3" t="s">
        <v>3045</v>
      </c>
      <c r="C583" s="3" t="s">
        <v>995</v>
      </c>
      <c r="E583" s="41"/>
      <c r="F583" s="41"/>
      <c r="G583" s="41"/>
      <c r="H583" s="41"/>
      <c r="I583" s="41"/>
      <c r="J583" s="41"/>
      <c r="K583" s="41"/>
      <c r="L583" s="41"/>
      <c r="M583" s="41"/>
      <c r="N583" s="41"/>
    </row>
    <row r="584">
      <c r="A584" s="3">
        <v>112.0</v>
      </c>
      <c r="B584" s="3" t="s">
        <v>3055</v>
      </c>
      <c r="C584" s="3" t="s">
        <v>996</v>
      </c>
      <c r="E584" s="41"/>
      <c r="F584" s="41"/>
      <c r="G584" s="41"/>
      <c r="H584" s="41"/>
      <c r="I584" s="41"/>
      <c r="J584" s="41"/>
      <c r="K584" s="41"/>
      <c r="L584" s="41"/>
      <c r="M584" s="41"/>
      <c r="N584" s="41"/>
    </row>
    <row r="585">
      <c r="A585" s="3">
        <v>115.0</v>
      </c>
      <c r="B585" s="3" t="s">
        <v>125</v>
      </c>
      <c r="C585" s="3" t="s">
        <v>126</v>
      </c>
      <c r="E585" s="41"/>
      <c r="F585" s="41"/>
      <c r="G585" s="41"/>
      <c r="H585" s="41"/>
      <c r="I585" s="41"/>
      <c r="J585" s="41"/>
      <c r="K585" s="41"/>
    </row>
    <row r="586">
      <c r="A586" s="3">
        <v>117.0</v>
      </c>
      <c r="B586" s="3" t="s">
        <v>3135</v>
      </c>
      <c r="C586" s="3" t="s">
        <v>999</v>
      </c>
      <c r="E586" s="41"/>
      <c r="F586" s="41"/>
      <c r="G586" s="41"/>
      <c r="H586" s="41"/>
      <c r="I586" s="41"/>
      <c r="J586" s="41"/>
      <c r="K586" s="41"/>
      <c r="L586" s="41"/>
      <c r="M586" s="41"/>
      <c r="N586" s="41"/>
    </row>
    <row r="587">
      <c r="A587" s="3">
        <v>120.0</v>
      </c>
      <c r="B587" s="3" t="s">
        <v>66</v>
      </c>
      <c r="C587" s="3" t="s">
        <v>67</v>
      </c>
      <c r="E587" s="41"/>
      <c r="F587" s="41"/>
      <c r="G587" s="41"/>
      <c r="H587" s="41"/>
      <c r="I587" s="41"/>
      <c r="J587" s="41"/>
      <c r="K587" s="41"/>
    </row>
    <row r="588">
      <c r="A588" s="3">
        <v>121.0</v>
      </c>
      <c r="B588" s="3" t="s">
        <v>3158</v>
      </c>
      <c r="C588" s="3" t="s">
        <v>1004</v>
      </c>
      <c r="E588" s="41"/>
      <c r="F588" s="41"/>
      <c r="G588" s="41"/>
      <c r="H588" s="41"/>
      <c r="I588" s="41"/>
      <c r="J588" s="41"/>
      <c r="K588" s="41"/>
    </row>
    <row r="589">
      <c r="A589" s="3">
        <v>122.0</v>
      </c>
      <c r="B589" s="3" t="s">
        <v>3157</v>
      </c>
      <c r="C589" s="3" t="s">
        <v>1005</v>
      </c>
      <c r="E589" s="41"/>
      <c r="F589" s="41"/>
      <c r="G589" s="41"/>
      <c r="H589" s="41"/>
      <c r="I589" s="41"/>
      <c r="J589" s="41"/>
      <c r="K589" s="41"/>
    </row>
    <row r="590">
      <c r="A590" s="3">
        <v>125.0</v>
      </c>
      <c r="B590" s="3" t="s">
        <v>1843</v>
      </c>
      <c r="C590" s="3" t="s">
        <v>1016</v>
      </c>
      <c r="E590" s="41"/>
      <c r="F590" s="41"/>
      <c r="G590" s="41"/>
      <c r="H590" s="41"/>
      <c r="I590" s="41"/>
      <c r="J590" s="41"/>
      <c r="K590" s="41"/>
      <c r="L590" s="41"/>
      <c r="M590" s="41"/>
      <c r="N590" s="41"/>
    </row>
    <row r="591">
      <c r="A591" s="3">
        <v>128.0</v>
      </c>
      <c r="B591" s="3" t="s">
        <v>3206</v>
      </c>
      <c r="C591" s="3" t="s">
        <v>1020</v>
      </c>
      <c r="E591" s="41"/>
      <c r="F591" s="41"/>
      <c r="G591" s="41"/>
      <c r="H591" s="41"/>
      <c r="I591" s="41"/>
      <c r="J591" s="41"/>
      <c r="K591" s="41"/>
    </row>
    <row r="592">
      <c r="A592" s="3">
        <v>132.0</v>
      </c>
      <c r="B592" s="3" t="s">
        <v>1792</v>
      </c>
      <c r="C592" s="3" t="s">
        <v>1027</v>
      </c>
      <c r="E592" s="41"/>
      <c r="F592" s="41"/>
      <c r="G592" s="41"/>
      <c r="H592" s="41"/>
      <c r="I592" s="41"/>
      <c r="J592" s="41"/>
      <c r="K592" s="41"/>
    </row>
    <row r="593">
      <c r="A593" s="3">
        <v>137.0</v>
      </c>
      <c r="B593" s="3" t="s">
        <v>3215</v>
      </c>
      <c r="C593" s="3" t="s">
        <v>1031</v>
      </c>
      <c r="E593" s="41"/>
      <c r="F593" s="41"/>
      <c r="G593" s="41"/>
      <c r="H593" s="41"/>
      <c r="I593" s="41"/>
      <c r="J593" s="41"/>
      <c r="K593" s="41"/>
    </row>
    <row r="594">
      <c r="A594" s="3">
        <v>141.0</v>
      </c>
      <c r="B594" s="3" t="s">
        <v>3224</v>
      </c>
      <c r="C594" s="3" t="s">
        <v>1035</v>
      </c>
      <c r="E594" s="41"/>
      <c r="F594" s="41"/>
      <c r="G594" s="41"/>
      <c r="H594" s="41"/>
      <c r="I594" s="41"/>
      <c r="J594" s="41"/>
      <c r="K594" s="41"/>
    </row>
    <row r="595">
      <c r="A595" s="3">
        <v>143.0</v>
      </c>
      <c r="B595" s="3" t="s">
        <v>3226</v>
      </c>
      <c r="C595" s="3" t="s">
        <v>1037</v>
      </c>
      <c r="E595" s="41"/>
      <c r="F595" s="41"/>
      <c r="G595" s="41"/>
      <c r="H595" s="41"/>
      <c r="I595" s="41"/>
      <c r="J595" s="41"/>
      <c r="K595" s="41"/>
      <c r="L595" s="41"/>
      <c r="M595" s="41"/>
      <c r="N595" s="41"/>
    </row>
    <row r="596">
      <c r="A596" s="3">
        <v>145.0</v>
      </c>
      <c r="B596" s="3" t="s">
        <v>3227</v>
      </c>
      <c r="C596" s="3" t="s">
        <v>1039</v>
      </c>
      <c r="E596" s="41"/>
      <c r="F596" s="41"/>
      <c r="G596" s="41"/>
      <c r="H596" s="41"/>
      <c r="I596" s="41"/>
      <c r="J596" s="41"/>
      <c r="K596" s="41"/>
    </row>
    <row r="597">
      <c r="A597" s="3">
        <v>146.0</v>
      </c>
      <c r="B597" s="3" t="s">
        <v>3228</v>
      </c>
      <c r="C597" s="3" t="s">
        <v>1041</v>
      </c>
      <c r="E597" s="41"/>
      <c r="F597" s="41"/>
      <c r="G597" s="41"/>
      <c r="H597" s="41"/>
      <c r="I597" s="41"/>
      <c r="J597" s="41"/>
      <c r="K597" s="41"/>
      <c r="L597" s="41"/>
      <c r="M597" s="41"/>
      <c r="N597" s="41"/>
    </row>
    <row r="598">
      <c r="A598" s="3">
        <v>147.0</v>
      </c>
      <c r="B598" s="3" t="s">
        <v>425</v>
      </c>
      <c r="C598" s="3" t="s">
        <v>426</v>
      </c>
      <c r="E598" s="41"/>
      <c r="F598" s="41"/>
      <c r="G598" s="41"/>
      <c r="H598" s="41"/>
      <c r="I598" s="41"/>
      <c r="J598" s="41"/>
      <c r="K598" s="41"/>
      <c r="L598" s="41"/>
      <c r="M598" s="41"/>
      <c r="N598" s="41"/>
    </row>
    <row r="599">
      <c r="A599" s="3">
        <v>148.0</v>
      </c>
      <c r="B599" s="3" t="s">
        <v>3234</v>
      </c>
      <c r="C599" s="3" t="s">
        <v>1045</v>
      </c>
      <c r="E599" s="41"/>
      <c r="F599" s="41"/>
      <c r="G599" s="41"/>
      <c r="H599" s="41"/>
      <c r="I599" s="41"/>
      <c r="J599" s="41"/>
      <c r="K599" s="41"/>
    </row>
    <row r="600">
      <c r="A600" s="3">
        <v>152.0</v>
      </c>
      <c r="B600" s="3" t="s">
        <v>3251</v>
      </c>
      <c r="C600" s="3" t="s">
        <v>1048</v>
      </c>
      <c r="E600" s="41"/>
      <c r="F600" s="41"/>
      <c r="G600" s="41"/>
      <c r="H600" s="41"/>
      <c r="I600" s="41"/>
      <c r="J600" s="41"/>
      <c r="K600" s="41"/>
    </row>
    <row r="601">
      <c r="A601" s="3">
        <v>154.0</v>
      </c>
      <c r="B601" s="3" t="s">
        <v>3258</v>
      </c>
      <c r="C601" s="3" t="s">
        <v>1050</v>
      </c>
      <c r="E601" s="41"/>
      <c r="F601" s="41"/>
      <c r="G601" s="41"/>
      <c r="H601" s="41"/>
      <c r="I601" s="41"/>
      <c r="J601" s="41"/>
      <c r="K601" s="41"/>
      <c r="L601" s="41"/>
      <c r="M601" s="41"/>
      <c r="N601" s="41"/>
    </row>
    <row r="602">
      <c r="A602" s="3">
        <v>155.0</v>
      </c>
      <c r="B602" s="3" t="s">
        <v>3260</v>
      </c>
      <c r="C602" s="3" t="s">
        <v>1053</v>
      </c>
      <c r="E602" s="41"/>
      <c r="F602" s="41"/>
      <c r="G602" s="41"/>
      <c r="H602" s="41"/>
      <c r="I602" s="41"/>
      <c r="J602" s="41"/>
      <c r="K602" s="41"/>
    </row>
    <row r="603">
      <c r="A603" s="3">
        <v>161.0</v>
      </c>
      <c r="B603" s="3" t="s">
        <v>3270</v>
      </c>
      <c r="C603" s="3" t="s">
        <v>1073</v>
      </c>
      <c r="E603" s="41"/>
      <c r="F603" s="41"/>
      <c r="G603" s="41"/>
      <c r="H603" s="41"/>
      <c r="I603" s="41"/>
      <c r="J603" s="41"/>
      <c r="K603" s="41"/>
    </row>
    <row r="604">
      <c r="A604" s="3">
        <v>166.0</v>
      </c>
      <c r="B604" s="3" t="s">
        <v>3273</v>
      </c>
      <c r="C604" s="3" t="s">
        <v>1215</v>
      </c>
      <c r="E604" s="41"/>
      <c r="F604" s="41"/>
      <c r="G604" s="41"/>
      <c r="H604" s="41"/>
      <c r="I604" s="41"/>
      <c r="J604" s="41"/>
      <c r="K604" s="41"/>
      <c r="L604" s="41"/>
      <c r="M604" s="41"/>
      <c r="N604" s="41"/>
    </row>
    <row r="605">
      <c r="A605" s="3">
        <v>168.0</v>
      </c>
      <c r="B605" s="3" t="s">
        <v>73</v>
      </c>
      <c r="C605" s="3" t="s">
        <v>74</v>
      </c>
      <c r="E605" s="41"/>
      <c r="F605" s="41"/>
      <c r="G605" s="41"/>
      <c r="H605" s="41"/>
      <c r="I605" s="41"/>
      <c r="J605" s="41"/>
      <c r="K605" s="41"/>
    </row>
    <row r="606">
      <c r="A606" s="3">
        <v>174.0</v>
      </c>
      <c r="B606" s="3" t="s">
        <v>110</v>
      </c>
      <c r="C606" s="3" t="s">
        <v>111</v>
      </c>
      <c r="E606" s="41"/>
      <c r="F606" s="41"/>
      <c r="G606" s="41"/>
      <c r="H606" s="41"/>
      <c r="I606" s="41"/>
      <c r="J606" s="41"/>
      <c r="K606" s="41"/>
    </row>
    <row r="607">
      <c r="A607" s="3">
        <v>175.0</v>
      </c>
      <c r="B607" s="3" t="s">
        <v>3274</v>
      </c>
      <c r="C607" s="3" t="s">
        <v>1218</v>
      </c>
      <c r="E607" s="41"/>
      <c r="F607" s="41"/>
      <c r="G607" s="41"/>
      <c r="H607" s="41"/>
      <c r="I607" s="41"/>
      <c r="J607" s="41"/>
      <c r="K607" s="41"/>
    </row>
    <row r="608">
      <c r="A608" s="3">
        <v>176.0</v>
      </c>
      <c r="B608" s="3" t="s">
        <v>3276</v>
      </c>
      <c r="C608" s="3" t="s">
        <v>1219</v>
      </c>
      <c r="E608" s="41"/>
      <c r="F608" s="41"/>
      <c r="G608" s="41"/>
      <c r="H608" s="41"/>
      <c r="I608" s="41"/>
      <c r="J608" s="41"/>
      <c r="K608" s="41"/>
    </row>
    <row r="609">
      <c r="A609" s="3">
        <v>183.0</v>
      </c>
      <c r="B609" s="3" t="s">
        <v>3277</v>
      </c>
      <c r="C609" s="3" t="s">
        <v>1222</v>
      </c>
      <c r="E609" s="41"/>
      <c r="F609" s="41"/>
      <c r="G609" s="41"/>
      <c r="H609" s="41"/>
      <c r="I609" s="41"/>
      <c r="J609" s="41"/>
      <c r="K609" s="41"/>
    </row>
    <row r="610">
      <c r="A610" s="3">
        <v>187.0</v>
      </c>
      <c r="B610" s="3" t="s">
        <v>3278</v>
      </c>
      <c r="C610" s="3" t="s">
        <v>1227</v>
      </c>
      <c r="E610" s="41"/>
      <c r="F610" s="41"/>
      <c r="G610" s="41"/>
      <c r="H610" s="41"/>
      <c r="I610" s="41"/>
      <c r="J610" s="41"/>
      <c r="K610" s="41"/>
    </row>
    <row r="611">
      <c r="A611" s="3">
        <v>188.0</v>
      </c>
      <c r="B611" s="3" t="s">
        <v>329</v>
      </c>
      <c r="C611" s="3" t="s">
        <v>332</v>
      </c>
      <c r="E611" s="41"/>
      <c r="F611" s="41"/>
      <c r="G611" s="41"/>
      <c r="H611" s="41"/>
      <c r="I611" s="41"/>
      <c r="J611" s="41"/>
      <c r="K611" s="41"/>
    </row>
    <row r="612">
      <c r="A612" s="3">
        <v>191.0</v>
      </c>
      <c r="B612" s="3" t="s">
        <v>3279</v>
      </c>
      <c r="C612" s="3" t="s">
        <v>1229</v>
      </c>
      <c r="E612" s="41"/>
      <c r="F612" s="41"/>
      <c r="G612" s="41"/>
      <c r="H612" s="41"/>
      <c r="I612" s="41"/>
      <c r="J612" s="41"/>
      <c r="K612" s="41"/>
      <c r="L612" s="41"/>
      <c r="M612" s="41"/>
      <c r="N612" s="41"/>
    </row>
    <row r="613">
      <c r="A613" s="3">
        <v>195.0</v>
      </c>
      <c r="B613" s="3" t="s">
        <v>3280</v>
      </c>
      <c r="C613" s="3" t="s">
        <v>1234</v>
      </c>
      <c r="E613" s="41"/>
      <c r="F613" s="41"/>
      <c r="G613" s="41"/>
      <c r="H613" s="41"/>
      <c r="I613" s="41"/>
      <c r="J613" s="41"/>
      <c r="K613" s="41"/>
    </row>
    <row r="614">
      <c r="A614" s="3">
        <v>201.0</v>
      </c>
      <c r="B614" s="3" t="s">
        <v>3281</v>
      </c>
      <c r="C614" s="3" t="s">
        <v>1237</v>
      </c>
      <c r="E614" s="41"/>
      <c r="F614" s="41"/>
      <c r="G614" s="41"/>
      <c r="H614" s="41"/>
      <c r="I614" s="41"/>
      <c r="J614" s="41"/>
      <c r="K614" s="41"/>
    </row>
    <row r="615">
      <c r="A615" s="3">
        <v>204.0</v>
      </c>
      <c r="B615" s="3" t="s">
        <v>342</v>
      </c>
      <c r="C615" s="3" t="s">
        <v>343</v>
      </c>
      <c r="E615" s="41"/>
      <c r="F615" s="41"/>
      <c r="G615" s="41"/>
      <c r="H615" s="41"/>
      <c r="I615" s="41"/>
      <c r="J615" s="41"/>
      <c r="K615" s="41"/>
    </row>
    <row r="616">
      <c r="A616" s="3">
        <v>212.0</v>
      </c>
      <c r="B616" s="3" t="s">
        <v>3283</v>
      </c>
      <c r="C616" s="3" t="s">
        <v>1246</v>
      </c>
      <c r="E616" s="41"/>
      <c r="F616" s="41"/>
      <c r="G616" s="41"/>
      <c r="H616" s="41"/>
      <c r="I616" s="41"/>
      <c r="J616" s="41"/>
      <c r="K616" s="41"/>
      <c r="L616" s="41"/>
      <c r="M616" s="41"/>
      <c r="N616" s="41"/>
    </row>
    <row r="617">
      <c r="A617" s="3">
        <v>223.0</v>
      </c>
      <c r="B617" s="3" t="s">
        <v>3285</v>
      </c>
      <c r="C617" s="3" t="s">
        <v>1251</v>
      </c>
      <c r="E617" s="41"/>
      <c r="F617" s="41"/>
      <c r="G617" s="41"/>
      <c r="H617" s="41"/>
      <c r="I617" s="41"/>
      <c r="J617" s="41"/>
      <c r="K617" s="41"/>
    </row>
    <row r="618">
      <c r="A618" s="3">
        <v>226.0</v>
      </c>
      <c r="B618" s="3" t="s">
        <v>165</v>
      </c>
      <c r="C618" s="3" t="s">
        <v>166</v>
      </c>
      <c r="E618" s="41"/>
      <c r="F618" s="41"/>
      <c r="G618" s="41"/>
      <c r="H618" s="41"/>
      <c r="I618" s="41"/>
      <c r="J618" s="41"/>
      <c r="K618" s="41"/>
      <c r="L618" s="3">
        <v>162.0</v>
      </c>
      <c r="M618" s="3">
        <v>24.0</v>
      </c>
      <c r="N618" s="3" t="s">
        <v>1681</v>
      </c>
    </row>
    <row r="619">
      <c r="A619" s="3">
        <v>229.0</v>
      </c>
      <c r="B619" s="3" t="s">
        <v>3286</v>
      </c>
      <c r="C619" s="3" t="s">
        <v>1256</v>
      </c>
      <c r="E619" s="41"/>
      <c r="F619" s="41"/>
      <c r="G619" s="41"/>
      <c r="H619" s="41"/>
      <c r="I619" s="41"/>
      <c r="J619" s="41"/>
      <c r="K619" s="41"/>
    </row>
    <row r="620">
      <c r="A620" s="3">
        <v>231.0</v>
      </c>
      <c r="B620" s="3" t="s">
        <v>3287</v>
      </c>
      <c r="C620" s="3" t="s">
        <v>1260</v>
      </c>
      <c r="E620" s="41"/>
      <c r="F620" s="41"/>
      <c r="G620" s="41"/>
      <c r="H620" s="41"/>
      <c r="I620" s="41"/>
      <c r="J620" s="41"/>
      <c r="K620" s="41"/>
    </row>
    <row r="621">
      <c r="A621" s="3">
        <v>234.0</v>
      </c>
      <c r="B621" s="3" t="s">
        <v>3288</v>
      </c>
      <c r="C621" s="3" t="s">
        <v>1265</v>
      </c>
      <c r="E621" s="41"/>
      <c r="F621" s="41"/>
      <c r="G621" s="41"/>
      <c r="H621" s="41"/>
      <c r="I621" s="41"/>
      <c r="J621" s="41"/>
      <c r="K621" s="41"/>
    </row>
    <row r="622">
      <c r="A622" s="3">
        <v>235.0</v>
      </c>
      <c r="B622" s="3" t="s">
        <v>3289</v>
      </c>
      <c r="C622" s="3" t="s">
        <v>1266</v>
      </c>
      <c r="E622" s="41"/>
      <c r="F622" s="41"/>
      <c r="G622" s="41"/>
      <c r="H622" s="41"/>
      <c r="I622" s="41"/>
      <c r="J622" s="41"/>
      <c r="K622" s="41"/>
    </row>
    <row r="623">
      <c r="A623" s="3">
        <v>236.0</v>
      </c>
      <c r="B623" s="3" t="s">
        <v>3290</v>
      </c>
      <c r="C623" s="3" t="s">
        <v>1267</v>
      </c>
      <c r="E623" s="41"/>
      <c r="F623" s="41"/>
      <c r="G623" s="41"/>
      <c r="H623" s="41"/>
      <c r="I623" s="41"/>
      <c r="J623" s="41"/>
      <c r="K623" s="41"/>
    </row>
    <row r="624">
      <c r="A624" s="3">
        <v>238.0</v>
      </c>
      <c r="B624" s="3" t="s">
        <v>3292</v>
      </c>
      <c r="C624" s="3" t="s">
        <v>1269</v>
      </c>
      <c r="E624" s="41"/>
      <c r="F624" s="41"/>
      <c r="G624" s="41"/>
      <c r="H624" s="41"/>
      <c r="I624" s="41"/>
      <c r="J624" s="41"/>
      <c r="K624" s="41"/>
    </row>
    <row r="625">
      <c r="A625" s="3">
        <v>240.0</v>
      </c>
      <c r="B625" s="3" t="s">
        <v>3293</v>
      </c>
      <c r="C625" s="3" t="s">
        <v>1270</v>
      </c>
      <c r="E625" s="41"/>
      <c r="F625" s="41"/>
      <c r="G625" s="41"/>
      <c r="H625" s="41"/>
      <c r="I625" s="41"/>
      <c r="J625" s="41"/>
      <c r="K625" s="41"/>
    </row>
    <row r="626">
      <c r="A626" s="3">
        <v>252.0</v>
      </c>
      <c r="B626" s="3" t="s">
        <v>3294</v>
      </c>
      <c r="C626" s="3" t="s">
        <v>1284</v>
      </c>
      <c r="E626" s="41"/>
      <c r="F626" s="41"/>
      <c r="G626" s="41"/>
      <c r="H626" s="41"/>
      <c r="I626" s="41"/>
      <c r="J626" s="41"/>
      <c r="K626" s="41"/>
    </row>
    <row r="627">
      <c r="A627" s="3">
        <v>254.0</v>
      </c>
      <c r="B627" s="3" t="s">
        <v>3295</v>
      </c>
      <c r="C627" s="3" t="s">
        <v>1286</v>
      </c>
      <c r="E627" s="41"/>
      <c r="F627" s="41"/>
      <c r="G627" s="41"/>
      <c r="H627" s="41"/>
      <c r="I627" s="41"/>
      <c r="J627" s="41"/>
      <c r="K627" s="41"/>
    </row>
    <row r="628">
      <c r="A628" s="3">
        <v>257.0</v>
      </c>
      <c r="B628" s="3" t="s">
        <v>3296</v>
      </c>
      <c r="C628" s="3" t="s">
        <v>1289</v>
      </c>
      <c r="E628" s="41"/>
      <c r="F628" s="41"/>
      <c r="G628" s="41"/>
      <c r="H628" s="41"/>
      <c r="I628" s="41"/>
      <c r="J628" s="41"/>
      <c r="K628" s="41"/>
    </row>
    <row r="629">
      <c r="A629" s="3">
        <v>259.0</v>
      </c>
      <c r="B629" s="3" t="s">
        <v>359</v>
      </c>
      <c r="C629" s="3" t="s">
        <v>362</v>
      </c>
      <c r="E629" s="41"/>
      <c r="F629" s="41"/>
      <c r="G629" s="41"/>
      <c r="H629" s="41"/>
      <c r="I629" s="41"/>
      <c r="J629" s="41"/>
      <c r="K629" s="41"/>
    </row>
    <row r="630">
      <c r="A630" s="3">
        <v>263.0</v>
      </c>
      <c r="B630" s="3" t="s">
        <v>3297</v>
      </c>
      <c r="C630" s="3" t="s">
        <v>1440</v>
      </c>
      <c r="E630" s="41"/>
      <c r="F630" s="41"/>
      <c r="G630" s="41"/>
      <c r="H630" s="41"/>
      <c r="I630" s="41"/>
      <c r="J630" s="41"/>
      <c r="K630" s="41"/>
      <c r="L630" s="41"/>
      <c r="M630" s="41"/>
      <c r="N630" s="41"/>
    </row>
    <row r="631">
      <c r="A631" s="3">
        <v>267.0</v>
      </c>
      <c r="B631" s="3" t="s">
        <v>3298</v>
      </c>
      <c r="C631" s="3" t="s">
        <v>1442</v>
      </c>
      <c r="E631" s="41"/>
      <c r="F631" s="41"/>
      <c r="G631" s="41"/>
      <c r="H631" s="41"/>
      <c r="I631" s="41"/>
      <c r="J631" s="41"/>
      <c r="K631" s="41"/>
    </row>
    <row r="632">
      <c r="A632" s="3">
        <v>272.0</v>
      </c>
      <c r="B632" s="3" t="s">
        <v>3300</v>
      </c>
      <c r="C632" s="3" t="s">
        <v>1446</v>
      </c>
      <c r="E632" s="41"/>
      <c r="F632" s="41"/>
      <c r="G632" s="41"/>
      <c r="H632" s="41"/>
      <c r="I632" s="41"/>
      <c r="J632" s="41"/>
      <c r="K632" s="41"/>
    </row>
    <row r="633">
      <c r="A633" s="3">
        <v>276.0</v>
      </c>
      <c r="B633" s="3" t="s">
        <v>1625</v>
      </c>
      <c r="C633" s="3" t="s">
        <v>1448</v>
      </c>
      <c r="E633" s="41"/>
      <c r="F633" s="41"/>
      <c r="G633" s="41"/>
      <c r="H633" s="41"/>
      <c r="I633" s="41"/>
      <c r="J633" s="41"/>
      <c r="K633" s="41"/>
      <c r="L633" s="41"/>
      <c r="M633" s="41"/>
      <c r="N633" s="41"/>
    </row>
    <row r="634">
      <c r="A634" s="3">
        <v>277.0</v>
      </c>
      <c r="B634" s="3" t="s">
        <v>1334</v>
      </c>
      <c r="C634" s="3" t="s">
        <v>1335</v>
      </c>
      <c r="E634" s="41"/>
      <c r="F634" s="41"/>
      <c r="G634" s="41"/>
      <c r="H634" s="41"/>
      <c r="I634" s="41"/>
      <c r="J634" s="41"/>
      <c r="K634" s="41"/>
    </row>
    <row r="635">
      <c r="A635" s="3">
        <v>280.0</v>
      </c>
      <c r="B635" s="3" t="s">
        <v>3301</v>
      </c>
      <c r="C635" s="3" t="s">
        <v>1451</v>
      </c>
      <c r="E635" s="41"/>
      <c r="F635" s="41"/>
      <c r="G635" s="41"/>
      <c r="H635" s="41"/>
      <c r="I635" s="41"/>
      <c r="J635" s="41"/>
      <c r="K635" s="41"/>
      <c r="L635" s="41"/>
      <c r="M635" s="41"/>
      <c r="N635" s="41"/>
    </row>
    <row r="636">
      <c r="A636" s="3">
        <v>282.0</v>
      </c>
      <c r="B636" s="3" t="s">
        <v>1339</v>
      </c>
      <c r="C636" s="3" t="s">
        <v>1340</v>
      </c>
      <c r="E636" s="41"/>
      <c r="F636" s="41"/>
      <c r="G636" s="41"/>
      <c r="H636" s="41"/>
      <c r="I636" s="41"/>
      <c r="J636" s="41"/>
      <c r="K636" s="41"/>
    </row>
    <row r="637">
      <c r="A637" s="3">
        <v>285.0</v>
      </c>
      <c r="B637" s="3" t="s">
        <v>3302</v>
      </c>
      <c r="C637" s="3" t="s">
        <v>1454</v>
      </c>
      <c r="E637" s="41"/>
      <c r="F637" s="41"/>
      <c r="G637" s="41"/>
      <c r="H637" s="41"/>
      <c r="I637" s="41"/>
      <c r="J637" s="41"/>
      <c r="K637" s="41"/>
    </row>
    <row r="638">
      <c r="A638" s="3">
        <v>286.0</v>
      </c>
      <c r="B638" s="3" t="s">
        <v>3304</v>
      </c>
      <c r="C638" s="3" t="s">
        <v>1455</v>
      </c>
      <c r="E638" s="41"/>
      <c r="F638" s="41"/>
      <c r="G638" s="41"/>
      <c r="H638" s="41"/>
      <c r="I638" s="41"/>
      <c r="J638" s="41"/>
      <c r="K638" s="41"/>
    </row>
    <row r="639">
      <c r="A639" s="3">
        <v>296.0</v>
      </c>
      <c r="B639" s="3" t="s">
        <v>79</v>
      </c>
      <c r="C639" s="3" t="s">
        <v>81</v>
      </c>
      <c r="E639" s="41"/>
      <c r="F639" s="41"/>
      <c r="G639" s="41"/>
      <c r="H639" s="41"/>
      <c r="I639" s="41"/>
      <c r="J639" s="41"/>
      <c r="K639" s="41"/>
    </row>
    <row r="640">
      <c r="A640" s="3">
        <v>302.0</v>
      </c>
      <c r="B640" s="3" t="s">
        <v>3305</v>
      </c>
      <c r="C640" s="3" t="s">
        <v>1462</v>
      </c>
      <c r="E640" s="41"/>
      <c r="F640" s="41"/>
      <c r="G640" s="41"/>
      <c r="H640" s="41"/>
      <c r="I640" s="41"/>
      <c r="J640" s="41"/>
      <c r="K640" s="41"/>
    </row>
    <row r="641">
      <c r="A641" s="3">
        <v>304.0</v>
      </c>
      <c r="B641" s="3" t="s">
        <v>3306</v>
      </c>
      <c r="C641" s="3" t="s">
        <v>1487</v>
      </c>
      <c r="E641" s="41"/>
      <c r="F641" s="41"/>
      <c r="G641" s="41"/>
      <c r="H641" s="41"/>
      <c r="I641" s="41"/>
      <c r="J641" s="41"/>
      <c r="K641" s="41"/>
    </row>
    <row r="642">
      <c r="A642" s="3">
        <v>305.0</v>
      </c>
      <c r="B642" s="3" t="s">
        <v>3307</v>
      </c>
      <c r="C642" s="3" t="s">
        <v>1488</v>
      </c>
      <c r="E642" s="41"/>
      <c r="F642" s="41"/>
      <c r="G642" s="41"/>
      <c r="H642" s="41"/>
      <c r="I642" s="41"/>
      <c r="J642" s="41"/>
      <c r="K642" s="41"/>
    </row>
    <row r="643">
      <c r="A643" s="3">
        <v>309.0</v>
      </c>
      <c r="B643" s="3" t="s">
        <v>3309</v>
      </c>
      <c r="C643" s="3" t="s">
        <v>1489</v>
      </c>
      <c r="E643" s="41"/>
      <c r="F643" s="41"/>
      <c r="G643" s="41"/>
      <c r="H643" s="41"/>
      <c r="I643" s="41"/>
      <c r="J643" s="41"/>
      <c r="K643" s="41"/>
    </row>
    <row r="644">
      <c r="A644" s="3">
        <v>311.0</v>
      </c>
      <c r="B644" s="3" t="s">
        <v>86</v>
      </c>
      <c r="C644" s="3" t="s">
        <v>87</v>
      </c>
      <c r="E644" s="41"/>
      <c r="F644" s="41"/>
      <c r="G644" s="41"/>
      <c r="H644" s="41"/>
      <c r="I644" s="41"/>
      <c r="J644" s="41"/>
      <c r="K644" s="41"/>
    </row>
    <row r="645">
      <c r="A645" s="3">
        <v>315.0</v>
      </c>
      <c r="B645" s="3" t="s">
        <v>3310</v>
      </c>
      <c r="C645" s="3" t="s">
        <v>1492</v>
      </c>
      <c r="E645" s="41"/>
      <c r="F645" s="41"/>
      <c r="G645" s="41"/>
      <c r="H645" s="41"/>
      <c r="I645" s="41"/>
      <c r="J645" s="41"/>
      <c r="K645" s="41"/>
      <c r="L645" s="41"/>
      <c r="M645" s="41"/>
      <c r="N645" s="41"/>
    </row>
    <row r="646">
      <c r="A646" s="3">
        <v>317.0</v>
      </c>
      <c r="B646" s="3" t="s">
        <v>3311</v>
      </c>
      <c r="C646" s="3" t="s">
        <v>1493</v>
      </c>
      <c r="E646" s="41"/>
      <c r="F646" s="41"/>
      <c r="G646" s="41"/>
      <c r="H646" s="41"/>
      <c r="I646" s="41"/>
      <c r="J646" s="41"/>
      <c r="K646" s="41"/>
      <c r="L646" s="3">
        <v>168.9</v>
      </c>
      <c r="M646" s="3">
        <v>10.9</v>
      </c>
      <c r="N646" s="3" t="s">
        <v>1709</v>
      </c>
    </row>
    <row r="647">
      <c r="A647" s="3">
        <v>320.0</v>
      </c>
      <c r="B647" s="3" t="s">
        <v>3312</v>
      </c>
      <c r="C647" s="3" t="s">
        <v>1497</v>
      </c>
      <c r="E647" s="41"/>
      <c r="F647" s="41"/>
      <c r="G647" s="41"/>
      <c r="H647" s="41"/>
      <c r="I647" s="41"/>
      <c r="J647" s="41"/>
      <c r="K647" s="41"/>
    </row>
    <row r="648">
      <c r="A648" s="3">
        <v>321.0</v>
      </c>
      <c r="B648" s="3" t="s">
        <v>3313</v>
      </c>
      <c r="C648" s="3" t="s">
        <v>1498</v>
      </c>
      <c r="E648" s="41"/>
      <c r="F648" s="41"/>
      <c r="G648" s="41"/>
      <c r="H648" s="41"/>
      <c r="I648" s="41"/>
      <c r="J648" s="41"/>
      <c r="K648" s="41"/>
    </row>
    <row r="649">
      <c r="A649" s="3">
        <v>327.0</v>
      </c>
      <c r="B649" s="3" t="s">
        <v>130</v>
      </c>
      <c r="C649" s="3" t="s">
        <v>131</v>
      </c>
      <c r="E649" s="41"/>
      <c r="F649" s="41"/>
      <c r="G649" s="41"/>
      <c r="H649" s="41"/>
      <c r="I649" s="41"/>
      <c r="J649" s="41"/>
      <c r="K649" s="41"/>
    </row>
    <row r="650">
      <c r="A650" s="3">
        <v>328.0</v>
      </c>
      <c r="B650" s="3" t="s">
        <v>3314</v>
      </c>
      <c r="C650" s="3" t="s">
        <v>1634</v>
      </c>
      <c r="E650" s="41"/>
      <c r="F650" s="41"/>
      <c r="G650" s="41"/>
      <c r="H650" s="41"/>
      <c r="I650" s="41"/>
      <c r="J650" s="41"/>
      <c r="K650" s="41"/>
    </row>
    <row r="651">
      <c r="A651" s="3">
        <v>333.0</v>
      </c>
      <c r="B651" s="3" t="s">
        <v>3315</v>
      </c>
      <c r="C651" s="3" t="s">
        <v>1642</v>
      </c>
      <c r="E651" s="41"/>
      <c r="F651" s="41"/>
      <c r="G651" s="41"/>
      <c r="H651" s="41"/>
      <c r="I651" s="41"/>
      <c r="J651" s="41"/>
      <c r="K651" s="41"/>
    </row>
    <row r="652">
      <c r="A652" s="3">
        <v>335.0</v>
      </c>
      <c r="B652" s="3" t="s">
        <v>3317</v>
      </c>
      <c r="C652" s="3" t="s">
        <v>1646</v>
      </c>
      <c r="E652" s="41"/>
      <c r="F652" s="41"/>
      <c r="G652" s="41"/>
      <c r="H652" s="41"/>
      <c r="I652" s="41"/>
      <c r="J652" s="41"/>
      <c r="K652" s="41"/>
    </row>
    <row r="653">
      <c r="A653" s="3">
        <v>340.0</v>
      </c>
      <c r="B653" s="3" t="s">
        <v>1354</v>
      </c>
      <c r="C653" s="3" t="s">
        <v>1356</v>
      </c>
      <c r="E653" s="41"/>
      <c r="F653" s="41"/>
      <c r="G653" s="41"/>
      <c r="H653" s="41"/>
      <c r="I653" s="41"/>
      <c r="J653" s="41"/>
      <c r="K653" s="41"/>
    </row>
    <row r="654">
      <c r="A654" s="3">
        <v>346.0</v>
      </c>
      <c r="B654" s="3" t="s">
        <v>3318</v>
      </c>
      <c r="C654" s="3" t="s">
        <v>1782</v>
      </c>
      <c r="E654" s="41"/>
      <c r="F654" s="41"/>
      <c r="G654" s="41"/>
      <c r="H654" s="41"/>
      <c r="I654" s="41"/>
      <c r="J654" s="41"/>
      <c r="K654" s="41"/>
    </row>
    <row r="655">
      <c r="A655" s="3">
        <v>354.0</v>
      </c>
      <c r="B655" s="3" t="s">
        <v>3320</v>
      </c>
      <c r="C655" s="3" t="s">
        <v>1786</v>
      </c>
      <c r="E655" s="41"/>
      <c r="F655" s="41"/>
      <c r="G655" s="41"/>
      <c r="H655" s="41"/>
      <c r="I655" s="41"/>
      <c r="J655" s="41"/>
      <c r="K655" s="41"/>
      <c r="L655" s="41"/>
      <c r="M655" s="41"/>
      <c r="N655" s="41"/>
    </row>
    <row r="656">
      <c r="A656" s="3">
        <v>357.0</v>
      </c>
      <c r="B656" s="3" t="s">
        <v>3321</v>
      </c>
      <c r="C656" s="3" t="s">
        <v>1962</v>
      </c>
      <c r="E656" s="41"/>
      <c r="F656" s="41"/>
      <c r="G656" s="41"/>
      <c r="H656" s="41"/>
      <c r="I656" s="41"/>
      <c r="J656" s="41"/>
      <c r="K656" s="41"/>
    </row>
    <row r="657">
      <c r="A657" s="3">
        <v>360.0</v>
      </c>
      <c r="B657" s="3" t="s">
        <v>3322</v>
      </c>
      <c r="C657" s="3" t="s">
        <v>1968</v>
      </c>
      <c r="E657" s="41"/>
      <c r="F657" s="41"/>
      <c r="G657" s="41"/>
      <c r="H657" s="41"/>
      <c r="I657" s="41"/>
      <c r="J657" s="41"/>
      <c r="K657" s="41"/>
      <c r="L657" s="41"/>
      <c r="M657" s="41"/>
      <c r="N657" s="41"/>
    </row>
    <row r="658">
      <c r="A658" s="3">
        <v>361.0</v>
      </c>
      <c r="B658" s="3" t="s">
        <v>136</v>
      </c>
      <c r="C658" s="3" t="s">
        <v>137</v>
      </c>
      <c r="E658" s="41"/>
      <c r="F658" s="41"/>
      <c r="G658" s="41"/>
      <c r="H658" s="41"/>
      <c r="I658" s="41"/>
      <c r="J658" s="41"/>
      <c r="K658" s="41"/>
    </row>
    <row r="659">
      <c r="A659" s="3">
        <v>363.0</v>
      </c>
      <c r="B659" s="3" t="s">
        <v>688</v>
      </c>
      <c r="C659" s="3" t="s">
        <v>689</v>
      </c>
      <c r="E659" s="41"/>
      <c r="F659" s="41"/>
      <c r="G659" s="41"/>
      <c r="H659" s="41"/>
      <c r="I659" s="41"/>
      <c r="J659" s="41"/>
      <c r="K659" s="41"/>
      <c r="L659" s="3">
        <v>250.8</v>
      </c>
      <c r="M659" s="3">
        <v>42.7</v>
      </c>
      <c r="N659" s="3" t="s">
        <v>1709</v>
      </c>
    </row>
    <row r="660">
      <c r="A660" s="3">
        <v>366.0</v>
      </c>
      <c r="B660" s="3" t="s">
        <v>3324</v>
      </c>
      <c r="C660" s="3" t="s">
        <v>1979</v>
      </c>
      <c r="E660" s="41"/>
      <c r="F660" s="41"/>
      <c r="G660" s="41"/>
      <c r="H660" s="41"/>
      <c r="I660" s="41"/>
      <c r="J660" s="41"/>
      <c r="K660" s="41"/>
    </row>
    <row r="661">
      <c r="A661" s="3">
        <v>368.0</v>
      </c>
      <c r="B661" s="3" t="s">
        <v>1363</v>
      </c>
      <c r="C661" s="3" t="s">
        <v>1365</v>
      </c>
      <c r="E661" s="41"/>
      <c r="F661" s="41"/>
      <c r="G661" s="41"/>
      <c r="H661" s="41"/>
      <c r="I661" s="41"/>
      <c r="J661" s="41"/>
      <c r="K661" s="41"/>
    </row>
    <row r="662">
      <c r="A662" s="3">
        <v>369.0</v>
      </c>
      <c r="B662" s="3" t="s">
        <v>3325</v>
      </c>
      <c r="C662" s="3" t="s">
        <v>1983</v>
      </c>
      <c r="E662" s="41"/>
      <c r="F662" s="41"/>
      <c r="G662" s="41"/>
      <c r="H662" s="41"/>
      <c r="I662" s="41"/>
      <c r="J662" s="41"/>
      <c r="K662" s="41"/>
    </row>
    <row r="663">
      <c r="A663" s="3">
        <v>370.0</v>
      </c>
      <c r="B663" s="3" t="s">
        <v>3326</v>
      </c>
      <c r="C663" s="3" t="s">
        <v>1987</v>
      </c>
      <c r="E663" s="41"/>
      <c r="F663" s="41"/>
      <c r="G663" s="41"/>
      <c r="H663" s="41"/>
      <c r="I663" s="41"/>
      <c r="J663" s="41"/>
      <c r="K663" s="41"/>
    </row>
    <row r="664">
      <c r="A664" s="3">
        <v>371.0</v>
      </c>
      <c r="B664" s="3" t="s">
        <v>3327</v>
      </c>
      <c r="C664" s="3" t="s">
        <v>1990</v>
      </c>
      <c r="E664" s="41"/>
      <c r="F664" s="41"/>
      <c r="G664" s="41"/>
      <c r="H664" s="41"/>
      <c r="I664" s="41"/>
      <c r="J664" s="41"/>
      <c r="K664" s="41"/>
    </row>
    <row r="665">
      <c r="A665" s="3">
        <v>372.0</v>
      </c>
      <c r="B665" s="3" t="s">
        <v>3328</v>
      </c>
      <c r="C665" s="3" t="s">
        <v>1992</v>
      </c>
      <c r="E665" s="41"/>
      <c r="F665" s="41"/>
      <c r="G665" s="41"/>
      <c r="H665" s="41"/>
      <c r="I665" s="41"/>
      <c r="J665" s="41"/>
      <c r="K665" s="41"/>
    </row>
    <row r="666">
      <c r="A666" s="3">
        <v>377.0</v>
      </c>
      <c r="B666" s="3" t="s">
        <v>3330</v>
      </c>
      <c r="C666" s="3" t="s">
        <v>1998</v>
      </c>
      <c r="E666" s="41"/>
      <c r="F666" s="41"/>
      <c r="G666" s="41"/>
      <c r="H666" s="41"/>
      <c r="I666" s="41"/>
      <c r="J666" s="41"/>
      <c r="K666" s="41"/>
    </row>
    <row r="667">
      <c r="A667" s="3">
        <v>379.0</v>
      </c>
      <c r="B667" s="3" t="s">
        <v>3331</v>
      </c>
      <c r="C667" s="3" t="s">
        <v>2005</v>
      </c>
      <c r="E667" s="41"/>
      <c r="F667" s="41"/>
      <c r="G667" s="41"/>
      <c r="H667" s="41"/>
      <c r="I667" s="41"/>
      <c r="J667" s="41"/>
      <c r="K667" s="41"/>
    </row>
    <row r="668">
      <c r="A668" s="3">
        <v>380.0</v>
      </c>
      <c r="B668" s="3" t="s">
        <v>3332</v>
      </c>
      <c r="C668" s="3" t="s">
        <v>2008</v>
      </c>
      <c r="E668" s="41"/>
      <c r="F668" s="41"/>
      <c r="G668" s="41"/>
      <c r="H668" s="41"/>
      <c r="I668" s="41"/>
      <c r="J668" s="41"/>
      <c r="K668" s="41"/>
    </row>
    <row r="669">
      <c r="A669" s="3">
        <v>381.0</v>
      </c>
      <c r="B669" s="3" t="s">
        <v>3333</v>
      </c>
      <c r="C669" s="3" t="s">
        <v>2011</v>
      </c>
      <c r="E669" s="41"/>
      <c r="F669" s="41"/>
      <c r="G669" s="41"/>
      <c r="H669" s="41"/>
      <c r="I669" s="41"/>
      <c r="J669" s="41"/>
      <c r="K669" s="41"/>
    </row>
    <row r="670">
      <c r="A670" s="3">
        <v>384.0</v>
      </c>
      <c r="B670" s="3" t="s">
        <v>3334</v>
      </c>
      <c r="C670" s="3" t="s">
        <v>2014</v>
      </c>
      <c r="E670" s="41"/>
      <c r="F670" s="41"/>
      <c r="G670" s="41"/>
      <c r="H670" s="41"/>
      <c r="I670" s="41"/>
      <c r="J670" s="41"/>
      <c r="K670" s="41"/>
    </row>
    <row r="671">
      <c r="A671" s="3">
        <v>390.0</v>
      </c>
      <c r="B671" s="3" t="s">
        <v>3335</v>
      </c>
      <c r="C671" s="3" t="s">
        <v>2016</v>
      </c>
      <c r="E671" s="41"/>
      <c r="F671" s="41"/>
      <c r="G671" s="41"/>
      <c r="H671" s="41"/>
      <c r="I671" s="41"/>
      <c r="J671" s="41"/>
      <c r="K671" s="41"/>
    </row>
    <row r="672">
      <c r="A672" s="3">
        <v>397.0</v>
      </c>
      <c r="B672" s="3" t="s">
        <v>3336</v>
      </c>
      <c r="C672" s="3" t="s">
        <v>2080</v>
      </c>
      <c r="E672" s="41"/>
      <c r="F672" s="41"/>
      <c r="G672" s="41"/>
      <c r="H672" s="41"/>
      <c r="I672" s="41"/>
      <c r="J672" s="41"/>
      <c r="K672" s="41"/>
      <c r="L672" s="41"/>
      <c r="M672" s="41"/>
      <c r="N672" s="41"/>
    </row>
    <row r="673">
      <c r="A673" s="3">
        <v>398.0</v>
      </c>
      <c r="B673" s="3" t="s">
        <v>3337</v>
      </c>
      <c r="C673" s="3" t="s">
        <v>2082</v>
      </c>
      <c r="E673" s="41"/>
      <c r="F673" s="41"/>
      <c r="G673" s="41"/>
      <c r="H673" s="41"/>
      <c r="I673" s="41"/>
      <c r="J673" s="41"/>
      <c r="K673" s="41"/>
      <c r="L673" s="41"/>
      <c r="M673" s="41"/>
      <c r="N673" s="41"/>
    </row>
    <row r="674">
      <c r="A674" s="3">
        <v>402.0</v>
      </c>
      <c r="B674" s="3" t="s">
        <v>3338</v>
      </c>
      <c r="C674" s="3" t="s">
        <v>2084</v>
      </c>
      <c r="E674" s="41"/>
      <c r="F674" s="41"/>
      <c r="G674" s="41"/>
      <c r="H674" s="41"/>
      <c r="I674" s="41"/>
      <c r="J674" s="41"/>
      <c r="K674" s="41"/>
    </row>
    <row r="675">
      <c r="A675" s="3">
        <v>407.0</v>
      </c>
      <c r="B675" s="3" t="s">
        <v>1101</v>
      </c>
      <c r="C675" s="3" t="s">
        <v>1102</v>
      </c>
      <c r="E675" s="41"/>
      <c r="F675" s="41"/>
      <c r="G675" s="41"/>
      <c r="H675" s="41"/>
      <c r="I675" s="41"/>
      <c r="J675" s="41"/>
      <c r="K675" s="41"/>
      <c r="L675" s="41"/>
      <c r="M675" s="41"/>
      <c r="N675" s="41"/>
    </row>
    <row r="676">
      <c r="A676" s="3">
        <v>409.0</v>
      </c>
      <c r="B676" s="3" t="s">
        <v>725</v>
      </c>
      <c r="C676" s="3" t="s">
        <v>726</v>
      </c>
      <c r="E676" s="41"/>
      <c r="F676" s="41"/>
      <c r="G676" s="41"/>
      <c r="H676" s="41"/>
      <c r="I676" s="41"/>
      <c r="J676" s="41"/>
      <c r="K676" s="41"/>
    </row>
    <row r="677">
      <c r="A677" s="3">
        <v>411.0</v>
      </c>
      <c r="B677" s="3" t="s">
        <v>3339</v>
      </c>
      <c r="C677" s="3" t="s">
        <v>2179</v>
      </c>
      <c r="E677" s="41"/>
      <c r="F677" s="41"/>
      <c r="G677" s="41"/>
      <c r="H677" s="41"/>
      <c r="I677" s="41"/>
      <c r="J677" s="41"/>
      <c r="K677" s="41"/>
      <c r="L677" s="41"/>
      <c r="M677" s="41"/>
      <c r="N677" s="41"/>
    </row>
    <row r="678">
      <c r="A678" s="3">
        <v>412.0</v>
      </c>
      <c r="B678" s="3" t="s">
        <v>3340</v>
      </c>
      <c r="C678" s="3" t="s">
        <v>2180</v>
      </c>
      <c r="E678" s="41"/>
      <c r="F678" s="41"/>
      <c r="G678" s="41"/>
      <c r="H678" s="41"/>
      <c r="I678" s="41"/>
      <c r="J678" s="41"/>
      <c r="K678" s="41"/>
    </row>
    <row r="679">
      <c r="A679" s="3">
        <v>414.0</v>
      </c>
      <c r="B679" s="3" t="s">
        <v>3341</v>
      </c>
      <c r="C679" s="3" t="s">
        <v>2182</v>
      </c>
      <c r="E679" s="41"/>
      <c r="F679" s="41"/>
      <c r="G679" s="41"/>
      <c r="H679" s="41"/>
      <c r="I679" s="41"/>
      <c r="J679" s="41"/>
      <c r="K679" s="41"/>
      <c r="L679" s="41"/>
      <c r="M679" s="41"/>
      <c r="N679" s="41"/>
    </row>
    <row r="680">
      <c r="A680" s="3">
        <v>423.0</v>
      </c>
      <c r="B680" s="3" t="s">
        <v>3342</v>
      </c>
      <c r="C680" s="3" t="s">
        <v>2183</v>
      </c>
      <c r="E680" s="41"/>
      <c r="F680" s="41"/>
      <c r="G680" s="41"/>
      <c r="H680" s="41"/>
      <c r="I680" s="41"/>
      <c r="J680" s="41"/>
      <c r="K680" s="41"/>
    </row>
    <row r="681">
      <c r="A681" s="3">
        <v>428.0</v>
      </c>
      <c r="B681" s="3" t="s">
        <v>92</v>
      </c>
      <c r="C681" s="3" t="s">
        <v>94</v>
      </c>
      <c r="E681" s="41"/>
      <c r="F681" s="41"/>
      <c r="G681" s="41"/>
      <c r="H681" s="41"/>
      <c r="I681" s="41"/>
      <c r="J681" s="41"/>
      <c r="K681" s="41"/>
    </row>
    <row r="682">
      <c r="A682" s="3">
        <v>431.0</v>
      </c>
      <c r="B682" s="3" t="s">
        <v>3344</v>
      </c>
      <c r="C682" s="3" t="s">
        <v>2184</v>
      </c>
      <c r="E682" s="41"/>
      <c r="F682" s="41"/>
      <c r="G682" s="41"/>
      <c r="H682" s="41"/>
      <c r="I682" s="41"/>
      <c r="J682" s="41"/>
      <c r="K682" s="41"/>
    </row>
    <row r="683">
      <c r="A683" s="3">
        <v>435.0</v>
      </c>
      <c r="B683" s="3" t="s">
        <v>3345</v>
      </c>
      <c r="C683" s="3" t="s">
        <v>2187</v>
      </c>
      <c r="E683" s="41"/>
      <c r="F683" s="41"/>
      <c r="G683" s="41"/>
      <c r="H683" s="41"/>
      <c r="I683" s="41"/>
      <c r="J683" s="41"/>
      <c r="K683" s="41"/>
    </row>
    <row r="684">
      <c r="A684" s="3">
        <v>437.0</v>
      </c>
      <c r="B684" s="3" t="s">
        <v>3346</v>
      </c>
      <c r="C684" s="3" t="s">
        <v>2189</v>
      </c>
      <c r="E684" s="41"/>
      <c r="F684" s="41"/>
      <c r="G684" s="41"/>
      <c r="H684" s="41"/>
      <c r="I684" s="41"/>
      <c r="J684" s="41"/>
      <c r="K684" s="41"/>
      <c r="L684" s="3">
        <v>97.0</v>
      </c>
      <c r="M684" s="3">
        <v>15.0</v>
      </c>
      <c r="N684" s="3" t="s">
        <v>1681</v>
      </c>
    </row>
    <row r="685">
      <c r="A685" s="3">
        <v>441.0</v>
      </c>
      <c r="B685" s="3" t="s">
        <v>3347</v>
      </c>
      <c r="C685" s="3" t="s">
        <v>2191</v>
      </c>
      <c r="E685" s="41"/>
      <c r="F685" s="41"/>
      <c r="G685" s="41"/>
      <c r="H685" s="41"/>
      <c r="I685" s="41"/>
      <c r="J685" s="41"/>
      <c r="K685" s="41"/>
    </row>
    <row r="686">
      <c r="A686" s="3">
        <v>454.0</v>
      </c>
      <c r="B686" s="3" t="s">
        <v>1370</v>
      </c>
      <c r="C686" s="3" t="s">
        <v>1371</v>
      </c>
      <c r="E686" s="41"/>
      <c r="F686" s="41"/>
      <c r="G686" s="41"/>
      <c r="H686" s="41"/>
      <c r="I686" s="41"/>
      <c r="J686" s="41"/>
      <c r="K686" s="41"/>
    </row>
    <row r="687">
      <c r="A687" s="3">
        <v>459.0</v>
      </c>
      <c r="B687" s="3" t="s">
        <v>3351</v>
      </c>
      <c r="C687" s="3" t="s">
        <v>2257</v>
      </c>
      <c r="E687" s="41"/>
      <c r="F687" s="41"/>
      <c r="G687" s="41"/>
      <c r="H687" s="41"/>
      <c r="I687" s="41"/>
      <c r="J687" s="41"/>
      <c r="K687" s="41"/>
    </row>
    <row r="688">
      <c r="A688" s="3">
        <v>465.0</v>
      </c>
      <c r="B688" s="3" t="s">
        <v>3352</v>
      </c>
      <c r="C688" s="3" t="s">
        <v>2262</v>
      </c>
      <c r="E688" s="41"/>
      <c r="F688" s="41"/>
      <c r="G688" s="41"/>
      <c r="H688" s="41"/>
      <c r="I688" s="41"/>
      <c r="J688" s="41"/>
      <c r="K688" s="41"/>
    </row>
    <row r="689">
      <c r="A689" s="3">
        <v>476.0</v>
      </c>
      <c r="B689" s="3" t="s">
        <v>3353</v>
      </c>
      <c r="C689" s="3" t="s">
        <v>2267</v>
      </c>
      <c r="E689" s="41"/>
      <c r="F689" s="41"/>
      <c r="G689" s="41"/>
      <c r="H689" s="41"/>
      <c r="I689" s="41"/>
      <c r="J689" s="41"/>
      <c r="K689" s="41"/>
    </row>
    <row r="690">
      <c r="A690" s="3">
        <v>482.0</v>
      </c>
      <c r="B690" s="3" t="s">
        <v>3355</v>
      </c>
      <c r="C690" s="3" t="s">
        <v>2274</v>
      </c>
      <c r="E690" s="41"/>
      <c r="F690" s="41"/>
      <c r="G690" s="41"/>
      <c r="H690" s="41"/>
      <c r="I690" s="41"/>
      <c r="J690" s="41"/>
      <c r="K690" s="41"/>
    </row>
    <row r="691">
      <c r="A691" s="3">
        <v>485.0</v>
      </c>
      <c r="B691" s="3" t="s">
        <v>3356</v>
      </c>
      <c r="C691" s="3" t="s">
        <v>2372</v>
      </c>
      <c r="E691" s="41"/>
      <c r="F691" s="41"/>
      <c r="G691" s="41"/>
      <c r="H691" s="41"/>
      <c r="I691" s="41"/>
      <c r="J691" s="41"/>
      <c r="K691" s="41"/>
    </row>
    <row r="692">
      <c r="A692" s="3">
        <v>487.0</v>
      </c>
      <c r="B692" s="3" t="s">
        <v>3357</v>
      </c>
      <c r="C692" s="3" t="s">
        <v>2377</v>
      </c>
      <c r="E692" s="41"/>
      <c r="F692" s="41"/>
      <c r="G692" s="41"/>
      <c r="H692" s="41"/>
      <c r="I692" s="41"/>
      <c r="J692" s="41"/>
      <c r="K692" s="41"/>
    </row>
    <row r="693">
      <c r="A693" s="3">
        <v>493.0</v>
      </c>
      <c r="B693" s="3" t="s">
        <v>3358</v>
      </c>
      <c r="C693" s="3" t="s">
        <v>2401</v>
      </c>
      <c r="E693" s="41"/>
      <c r="F693" s="41"/>
      <c r="G693" s="41"/>
      <c r="H693" s="41"/>
      <c r="I693" s="41"/>
      <c r="J693" s="41"/>
      <c r="K693" s="41"/>
      <c r="L693" s="41"/>
      <c r="M693" s="41"/>
      <c r="N693" s="41"/>
    </row>
    <row r="694">
      <c r="A694" s="3">
        <v>499.0</v>
      </c>
      <c r="B694" s="3" t="s">
        <v>3359</v>
      </c>
      <c r="C694" s="3" t="s">
        <v>2470</v>
      </c>
      <c r="E694" s="41"/>
      <c r="F694" s="41"/>
      <c r="G694" s="41"/>
      <c r="H694" s="41"/>
      <c r="I694" s="41"/>
      <c r="J694" s="41"/>
      <c r="K694" s="41"/>
    </row>
    <row r="695">
      <c r="A695" s="3">
        <v>504.0</v>
      </c>
      <c r="B695" s="3" t="s">
        <v>3360</v>
      </c>
      <c r="C695" s="3" t="s">
        <v>2473</v>
      </c>
      <c r="E695" s="41"/>
      <c r="F695" s="41"/>
      <c r="G695" s="41"/>
      <c r="H695" s="41"/>
      <c r="I695" s="41"/>
      <c r="J695" s="41"/>
      <c r="K695" s="41"/>
      <c r="L695" s="41"/>
      <c r="M695" s="41"/>
      <c r="N695" s="41"/>
    </row>
    <row r="696">
      <c r="A696" s="3">
        <v>505.0</v>
      </c>
      <c r="B696" s="3" t="s">
        <v>3361</v>
      </c>
      <c r="C696" s="3" t="s">
        <v>2474</v>
      </c>
      <c r="E696" s="41"/>
      <c r="F696" s="41"/>
      <c r="G696" s="41"/>
      <c r="H696" s="41"/>
      <c r="I696" s="41"/>
      <c r="J696" s="41"/>
      <c r="K696" s="41"/>
      <c r="L696" s="41"/>
      <c r="M696" s="41"/>
      <c r="N696" s="41"/>
    </row>
    <row r="697">
      <c r="A697" s="3">
        <v>507.0</v>
      </c>
      <c r="B697" s="3" t="s">
        <v>3362</v>
      </c>
      <c r="C697" s="3" t="s">
        <v>2475</v>
      </c>
      <c r="E697" s="41"/>
      <c r="F697" s="41"/>
      <c r="G697" s="41"/>
      <c r="H697" s="41"/>
      <c r="I697" s="41"/>
      <c r="J697" s="41"/>
      <c r="K697" s="41"/>
    </row>
    <row r="698">
      <c r="A698" s="3">
        <v>510.0</v>
      </c>
      <c r="B698" s="3" t="s">
        <v>3363</v>
      </c>
      <c r="C698" s="3" t="s">
        <v>2476</v>
      </c>
      <c r="E698" s="41"/>
      <c r="F698" s="41"/>
      <c r="G698" s="41"/>
      <c r="H698" s="41"/>
      <c r="I698" s="41"/>
      <c r="J698" s="41"/>
      <c r="K698" s="41"/>
      <c r="L698" s="41"/>
      <c r="M698" s="41"/>
      <c r="N698" s="41"/>
    </row>
    <row r="699">
      <c r="A699" s="3">
        <v>511.0</v>
      </c>
      <c r="B699" s="3" t="s">
        <v>3365</v>
      </c>
      <c r="C699" s="3" t="s">
        <v>2477</v>
      </c>
      <c r="E699" s="41"/>
      <c r="F699" s="41"/>
      <c r="G699" s="41"/>
      <c r="H699" s="41"/>
      <c r="I699" s="41"/>
      <c r="J699" s="41"/>
      <c r="K699" s="41"/>
    </row>
    <row r="700">
      <c r="A700" s="3">
        <v>521.0</v>
      </c>
      <c r="B700" s="3" t="s">
        <v>3367</v>
      </c>
      <c r="C700" s="3" t="s">
        <v>2582</v>
      </c>
      <c r="E700" s="41"/>
      <c r="F700" s="41"/>
      <c r="G700" s="41"/>
      <c r="H700" s="41"/>
      <c r="I700" s="41"/>
      <c r="J700" s="41"/>
      <c r="K700" s="41"/>
    </row>
    <row r="701">
      <c r="A701" s="3">
        <v>534.0</v>
      </c>
      <c r="B701" s="3" t="s">
        <v>3370</v>
      </c>
      <c r="C701" s="3" t="s">
        <v>2589</v>
      </c>
      <c r="E701" s="41"/>
      <c r="F701" s="41"/>
      <c r="G701" s="41"/>
      <c r="H701" s="41"/>
      <c r="I701" s="41"/>
      <c r="J701" s="41"/>
      <c r="K701" s="41"/>
    </row>
    <row r="702">
      <c r="A702" s="3">
        <v>547.0</v>
      </c>
      <c r="B702" s="3" t="s">
        <v>3372</v>
      </c>
      <c r="C702" s="3" t="s">
        <v>2610</v>
      </c>
      <c r="E702" s="41"/>
      <c r="F702" s="41"/>
      <c r="G702" s="41"/>
      <c r="H702" s="41"/>
      <c r="I702" s="41"/>
      <c r="J702" s="41"/>
      <c r="K702" s="41"/>
    </row>
    <row r="703">
      <c r="A703" s="3">
        <v>553.0</v>
      </c>
      <c r="B703" s="3" t="s">
        <v>3373</v>
      </c>
      <c r="C703" s="3" t="s">
        <v>2618</v>
      </c>
      <c r="E703" s="41"/>
      <c r="F703" s="41"/>
      <c r="G703" s="41"/>
      <c r="H703" s="41"/>
      <c r="I703" s="41"/>
      <c r="J703" s="41"/>
      <c r="K703" s="41"/>
    </row>
    <row r="704">
      <c r="A704" s="3">
        <v>562.0</v>
      </c>
      <c r="B704" s="3" t="s">
        <v>3375</v>
      </c>
      <c r="C704" s="3" t="s">
        <v>2625</v>
      </c>
      <c r="E704" s="41"/>
      <c r="F704" s="41"/>
      <c r="G704" s="41"/>
      <c r="H704" s="41"/>
      <c r="I704" s="41"/>
      <c r="J704" s="41"/>
      <c r="K704" s="41"/>
      <c r="L704" s="3">
        <v>126.3</v>
      </c>
      <c r="M704" s="3">
        <v>17.1</v>
      </c>
      <c r="N704" s="3" t="s">
        <v>1709</v>
      </c>
    </row>
    <row r="705">
      <c r="A705" s="3">
        <v>568.0</v>
      </c>
      <c r="B705" s="3" t="s">
        <v>3376</v>
      </c>
      <c r="C705" s="3" t="s">
        <v>2627</v>
      </c>
      <c r="E705" s="41"/>
      <c r="F705" s="41"/>
      <c r="G705" s="41"/>
      <c r="H705" s="41"/>
      <c r="I705" s="41"/>
      <c r="J705" s="41"/>
      <c r="K705" s="41"/>
      <c r="L705" s="3">
        <v>94.2</v>
      </c>
      <c r="M705" s="3">
        <v>7.5</v>
      </c>
      <c r="N705" s="3" t="s">
        <v>1709</v>
      </c>
    </row>
    <row r="706">
      <c r="A706" s="3">
        <v>569.0</v>
      </c>
      <c r="B706" s="3" t="s">
        <v>1380</v>
      </c>
      <c r="C706" s="3" t="s">
        <v>1382</v>
      </c>
      <c r="E706" s="41"/>
      <c r="F706" s="41"/>
      <c r="G706" s="41"/>
      <c r="H706" s="41"/>
      <c r="I706" s="41"/>
      <c r="J706" s="41"/>
      <c r="K706" s="41"/>
      <c r="L706" s="41"/>
      <c r="M706" s="41"/>
      <c r="N706" s="41"/>
    </row>
    <row r="707">
      <c r="A707" s="3">
        <v>573.0</v>
      </c>
      <c r="B707" s="3" t="s">
        <v>3377</v>
      </c>
      <c r="C707" s="3" t="s">
        <v>2628</v>
      </c>
      <c r="E707" s="41"/>
      <c r="F707" s="41"/>
      <c r="G707" s="41"/>
      <c r="H707" s="41"/>
      <c r="I707" s="41"/>
      <c r="J707" s="41"/>
      <c r="K707" s="41"/>
      <c r="L707" s="3">
        <v>143.0</v>
      </c>
      <c r="M707" s="3">
        <v>13.8</v>
      </c>
      <c r="N707" s="3" t="s">
        <v>1709</v>
      </c>
    </row>
    <row r="708">
      <c r="A708" s="3">
        <v>574.0</v>
      </c>
      <c r="B708" s="3" t="s">
        <v>3378</v>
      </c>
      <c r="C708" s="3" t="s">
        <v>2629</v>
      </c>
      <c r="E708" s="41"/>
      <c r="F708" s="41"/>
      <c r="G708" s="41"/>
      <c r="H708" s="41"/>
      <c r="I708" s="41"/>
      <c r="J708" s="83"/>
      <c r="K708" s="41"/>
      <c r="L708" s="41"/>
      <c r="M708" s="41"/>
      <c r="N708" s="41"/>
    </row>
    <row r="709">
      <c r="A709" s="3">
        <v>576.0</v>
      </c>
      <c r="B709" s="3" t="s">
        <v>912</v>
      </c>
      <c r="C709" s="3" t="s">
        <v>913</v>
      </c>
      <c r="E709" s="41"/>
      <c r="F709" s="41"/>
      <c r="G709" s="41"/>
      <c r="H709" s="41"/>
      <c r="I709" s="41"/>
      <c r="J709" s="41"/>
      <c r="K709" s="41"/>
      <c r="L709" s="41"/>
      <c r="M709" s="41"/>
      <c r="N709" s="41"/>
    </row>
    <row r="710">
      <c r="A710" s="3">
        <v>577.0</v>
      </c>
      <c r="B710" s="3" t="s">
        <v>3379</v>
      </c>
      <c r="C710" s="3" t="s">
        <v>2630</v>
      </c>
      <c r="E710" s="41"/>
      <c r="F710" s="41"/>
      <c r="G710" s="41"/>
      <c r="H710" s="41"/>
      <c r="I710" s="41"/>
      <c r="J710" s="41"/>
      <c r="K710" s="41"/>
      <c r="L710" s="41"/>
      <c r="M710" s="41"/>
      <c r="N710" s="41"/>
    </row>
    <row r="711">
      <c r="A711" s="3">
        <v>599.0</v>
      </c>
      <c r="B711" s="3" t="s">
        <v>3380</v>
      </c>
      <c r="C711" s="3" t="s">
        <v>2679</v>
      </c>
      <c r="E711" s="41"/>
      <c r="F711" s="41"/>
      <c r="G711" s="41"/>
      <c r="H711" s="41"/>
      <c r="I711" s="41"/>
      <c r="J711" s="41"/>
      <c r="K711" s="41"/>
      <c r="L711" s="41"/>
      <c r="M711" s="41"/>
      <c r="N711" s="41"/>
    </row>
    <row r="712">
      <c r="A712" s="3">
        <v>601.0</v>
      </c>
      <c r="B712" s="3" t="s">
        <v>1199</v>
      </c>
      <c r="C712" s="3" t="s">
        <v>1200</v>
      </c>
      <c r="E712" s="41"/>
      <c r="L712" s="41"/>
      <c r="M712" s="41"/>
      <c r="N712" s="41"/>
    </row>
    <row r="713">
      <c r="A713" s="3">
        <v>604.0</v>
      </c>
      <c r="B713" s="3" t="s">
        <v>3381</v>
      </c>
      <c r="C713" s="3" t="s">
        <v>2686</v>
      </c>
      <c r="E713" s="41"/>
      <c r="F713" s="41"/>
      <c r="G713" s="41"/>
      <c r="H713" s="41"/>
      <c r="I713" s="41"/>
      <c r="J713" s="41"/>
      <c r="K713" s="41"/>
    </row>
    <row r="714">
      <c r="A714" s="3">
        <v>621.0</v>
      </c>
      <c r="B714" s="3" t="s">
        <v>3382</v>
      </c>
      <c r="C714" s="3" t="s">
        <v>2695</v>
      </c>
      <c r="E714" s="41"/>
      <c r="L714" s="41"/>
      <c r="M714" s="41"/>
      <c r="N714" s="41"/>
    </row>
    <row r="715">
      <c r="A715" s="3">
        <v>624.0</v>
      </c>
      <c r="B715" s="3" t="s">
        <v>3383</v>
      </c>
      <c r="C715" s="3" t="s">
        <v>2696</v>
      </c>
      <c r="E715" s="41"/>
      <c r="F715" s="41"/>
      <c r="G715" s="41"/>
      <c r="H715" s="41"/>
      <c r="I715" s="41"/>
      <c r="J715" s="41"/>
      <c r="K715" s="41"/>
      <c r="L715" s="41"/>
      <c r="M715" s="41"/>
      <c r="N715" s="41"/>
    </row>
    <row r="716">
      <c r="A716" s="3">
        <v>636.0</v>
      </c>
      <c r="B716" s="3" t="s">
        <v>3386</v>
      </c>
      <c r="C716" s="3" t="s">
        <v>2700</v>
      </c>
    </row>
    <row r="717">
      <c r="A717" s="3">
        <v>639.0</v>
      </c>
      <c r="B717" s="3" t="s">
        <v>3387</v>
      </c>
      <c r="C717" s="3" t="s">
        <v>2701</v>
      </c>
      <c r="E717" s="41"/>
      <c r="F717" s="41"/>
      <c r="G717" s="41"/>
      <c r="H717" s="41"/>
      <c r="I717" s="41"/>
      <c r="J717" s="41"/>
      <c r="K717" s="41"/>
    </row>
    <row r="718">
      <c r="A718" s="3">
        <v>655.0</v>
      </c>
      <c r="B718" s="3" t="s">
        <v>3388</v>
      </c>
      <c r="C718" s="3" t="s">
        <v>2704</v>
      </c>
      <c r="E718" s="41"/>
      <c r="F718" s="41"/>
      <c r="G718" s="41"/>
      <c r="H718" s="41"/>
      <c r="I718" s="41"/>
      <c r="J718" s="41"/>
      <c r="K718" s="41"/>
      <c r="L718" s="3">
        <v>134.0</v>
      </c>
      <c r="M718" s="3">
        <v>20.0</v>
      </c>
      <c r="N718" s="3" t="s">
        <v>1705</v>
      </c>
    </row>
    <row r="719">
      <c r="A719" s="3">
        <v>656.0</v>
      </c>
      <c r="B719" s="3" t="s">
        <v>1386</v>
      </c>
      <c r="C719" s="3" t="s">
        <v>1388</v>
      </c>
      <c r="E719" s="41"/>
      <c r="F719" s="41"/>
      <c r="G719" s="41"/>
      <c r="H719" s="41"/>
      <c r="I719" s="41"/>
      <c r="J719" s="41"/>
      <c r="K719" s="41"/>
      <c r="L719" s="41"/>
      <c r="M719" s="41"/>
      <c r="N719" s="41"/>
    </row>
    <row r="720">
      <c r="A720" s="3">
        <v>658.0</v>
      </c>
      <c r="B720" s="3" t="s">
        <v>3389</v>
      </c>
      <c r="C720" s="3" t="s">
        <v>2724</v>
      </c>
    </row>
    <row r="721">
      <c r="A721" s="3">
        <v>660.0</v>
      </c>
      <c r="B721" s="3" t="s">
        <v>3390</v>
      </c>
      <c r="C721" s="3" t="s">
        <v>2725</v>
      </c>
      <c r="E721" s="41"/>
      <c r="F721" s="41"/>
      <c r="G721" s="41"/>
      <c r="H721" s="41"/>
      <c r="I721" s="41"/>
      <c r="J721" s="41"/>
      <c r="K721" s="41"/>
    </row>
    <row r="722">
      <c r="A722" s="3">
        <v>661.0</v>
      </c>
      <c r="B722" s="3" t="s">
        <v>3391</v>
      </c>
      <c r="C722" s="3" t="s">
        <v>2726</v>
      </c>
      <c r="E722" s="41"/>
      <c r="F722" s="41"/>
      <c r="G722" s="41"/>
      <c r="H722" s="41"/>
      <c r="I722" s="41"/>
      <c r="J722" s="41"/>
      <c r="K722" s="41"/>
      <c r="L722" s="41"/>
      <c r="M722" s="41"/>
      <c r="N722" s="41"/>
    </row>
    <row r="723">
      <c r="A723" s="3">
        <v>667.0</v>
      </c>
      <c r="B723" s="3" t="s">
        <v>3393</v>
      </c>
      <c r="C723" s="3" t="s">
        <v>2729</v>
      </c>
      <c r="E723" s="41"/>
      <c r="F723" s="41"/>
      <c r="G723" s="41"/>
      <c r="H723" s="41"/>
      <c r="I723" s="41"/>
      <c r="J723" s="41"/>
      <c r="K723" s="41"/>
      <c r="L723" s="41"/>
      <c r="M723" s="41"/>
      <c r="N723" s="41"/>
    </row>
    <row r="724">
      <c r="A724" s="3">
        <v>669.0</v>
      </c>
      <c r="B724" s="3" t="s">
        <v>3394</v>
      </c>
      <c r="C724" s="3" t="s">
        <v>2730</v>
      </c>
      <c r="E724" s="41"/>
      <c r="F724" s="41"/>
      <c r="G724" s="41"/>
      <c r="H724" s="41"/>
      <c r="I724" s="41"/>
      <c r="J724" s="41"/>
      <c r="K724" s="41"/>
    </row>
    <row r="725">
      <c r="A725" s="3">
        <v>675.0</v>
      </c>
      <c r="B725" s="3" t="s">
        <v>1394</v>
      </c>
      <c r="C725" s="3" t="s">
        <v>1397</v>
      </c>
      <c r="E725" s="41"/>
      <c r="F725" s="41"/>
      <c r="G725" s="41"/>
      <c r="H725" s="41"/>
      <c r="I725" s="41"/>
      <c r="J725" s="41"/>
      <c r="K725" s="41"/>
      <c r="L725" s="41"/>
      <c r="M725" s="41"/>
      <c r="N725" s="41"/>
    </row>
    <row r="726">
      <c r="A726" s="3">
        <v>676.0</v>
      </c>
      <c r="B726" s="3" t="s">
        <v>3395</v>
      </c>
      <c r="C726" s="3" t="s">
        <v>2732</v>
      </c>
    </row>
    <row r="727">
      <c r="A727" s="3">
        <v>681.0</v>
      </c>
      <c r="B727" s="3" t="s">
        <v>98</v>
      </c>
      <c r="C727" s="3" t="s">
        <v>99</v>
      </c>
    </row>
    <row r="728">
      <c r="A728" s="3">
        <v>683.0</v>
      </c>
      <c r="B728" s="3" t="s">
        <v>1900</v>
      </c>
      <c r="C728" s="3" t="s">
        <v>1902</v>
      </c>
    </row>
    <row r="729">
      <c r="A729" s="3">
        <v>690.0</v>
      </c>
      <c r="B729" s="3" t="s">
        <v>3396</v>
      </c>
      <c r="C729" s="3" t="s">
        <v>2750</v>
      </c>
      <c r="E729" s="41"/>
      <c r="F729" s="41"/>
      <c r="G729" s="41"/>
      <c r="H729" s="41"/>
      <c r="I729" s="41"/>
      <c r="J729" s="41"/>
      <c r="K729" s="41"/>
    </row>
    <row r="730">
      <c r="A730" s="3">
        <v>692.0</v>
      </c>
      <c r="B730" s="3" t="s">
        <v>3398</v>
      </c>
      <c r="C730" s="3" t="s">
        <v>2751</v>
      </c>
    </row>
    <row r="731">
      <c r="A731" s="3">
        <v>711.0</v>
      </c>
      <c r="B731" s="3" t="s">
        <v>3399</v>
      </c>
      <c r="C731" s="3" t="s">
        <v>2756</v>
      </c>
    </row>
    <row r="732">
      <c r="A732" s="3">
        <v>713.0</v>
      </c>
      <c r="B732" s="3" t="s">
        <v>3400</v>
      </c>
      <c r="C732" s="3" t="s">
        <v>2758</v>
      </c>
      <c r="E732" s="41"/>
      <c r="F732" s="41"/>
      <c r="G732" s="41"/>
      <c r="H732" s="41"/>
      <c r="I732" s="41"/>
      <c r="J732" s="41"/>
      <c r="K732" s="41"/>
      <c r="L732" s="3">
        <v>131.0</v>
      </c>
      <c r="M732" s="3">
        <v>18.4</v>
      </c>
      <c r="N732" s="3" t="s">
        <v>1709</v>
      </c>
    </row>
    <row r="733">
      <c r="A733" s="3">
        <v>730.0</v>
      </c>
      <c r="B733" s="3" t="s">
        <v>3402</v>
      </c>
      <c r="C733" s="3" t="s">
        <v>2762</v>
      </c>
      <c r="E733" s="41"/>
      <c r="F733" s="41"/>
      <c r="G733" s="41"/>
      <c r="H733" s="41"/>
      <c r="I733" s="41"/>
      <c r="J733" s="41"/>
      <c r="K733" s="41"/>
      <c r="L733" s="3">
        <v>179.4</v>
      </c>
      <c r="M733" s="3">
        <v>33.1</v>
      </c>
      <c r="N733" s="3" t="s">
        <v>1709</v>
      </c>
    </row>
    <row r="734">
      <c r="A734" s="3">
        <v>741.0</v>
      </c>
      <c r="B734" s="3" t="s">
        <v>3405</v>
      </c>
      <c r="C734" s="3" t="s">
        <v>2765</v>
      </c>
      <c r="E734" s="41"/>
      <c r="F734" s="41"/>
      <c r="G734" s="41"/>
      <c r="H734" s="41"/>
      <c r="I734" s="41"/>
      <c r="J734" s="41"/>
      <c r="K734" s="41"/>
    </row>
    <row r="735">
      <c r="A735" s="3">
        <v>745.0</v>
      </c>
      <c r="B735" s="3" t="s">
        <v>3406</v>
      </c>
      <c r="C735" s="3" t="s">
        <v>2767</v>
      </c>
      <c r="E735" s="41"/>
      <c r="F735" s="41"/>
      <c r="G735" s="41"/>
      <c r="H735" s="41"/>
      <c r="I735" s="41"/>
      <c r="J735" s="41"/>
      <c r="K735" s="41"/>
    </row>
    <row r="736">
      <c r="A736" s="3">
        <v>746.0</v>
      </c>
      <c r="B736" s="3" t="s">
        <v>3407</v>
      </c>
      <c r="C736" s="3" t="s">
        <v>2768</v>
      </c>
      <c r="E736" s="41"/>
    </row>
    <row r="737">
      <c r="A737" s="3">
        <v>747.0</v>
      </c>
      <c r="B737" s="3" t="s">
        <v>3408</v>
      </c>
      <c r="C737" s="3" t="s">
        <v>2770</v>
      </c>
    </row>
    <row r="738">
      <c r="A738" s="3">
        <v>750.0</v>
      </c>
      <c r="B738" s="3" t="s">
        <v>3409</v>
      </c>
      <c r="C738" s="3" t="s">
        <v>2771</v>
      </c>
      <c r="E738" s="41"/>
      <c r="F738" s="41"/>
      <c r="G738" s="41"/>
      <c r="H738" s="41"/>
      <c r="I738" s="41"/>
      <c r="J738" s="41"/>
      <c r="K738" s="41"/>
    </row>
    <row r="739">
      <c r="A739" s="3">
        <v>751.0</v>
      </c>
      <c r="B739" s="3" t="s">
        <v>3410</v>
      </c>
      <c r="C739" s="3" t="s">
        <v>2772</v>
      </c>
      <c r="E739" s="41"/>
      <c r="F739" s="41"/>
      <c r="G739" s="41"/>
      <c r="H739" s="41"/>
      <c r="I739" s="41"/>
      <c r="J739" s="41"/>
      <c r="K739" s="41"/>
    </row>
    <row r="740">
      <c r="A740" s="3">
        <v>752.0</v>
      </c>
      <c r="B740" s="3" t="s">
        <v>178</v>
      </c>
      <c r="C740" s="3" t="s">
        <v>179</v>
      </c>
    </row>
    <row r="741">
      <c r="A741" s="3">
        <v>762.0</v>
      </c>
      <c r="B741" s="3" t="s">
        <v>3411</v>
      </c>
      <c r="C741" s="3" t="s">
        <v>2877</v>
      </c>
    </row>
    <row r="742">
      <c r="A742" s="3">
        <v>767.0</v>
      </c>
      <c r="B742" s="3" t="s">
        <v>3412</v>
      </c>
      <c r="C742" s="3" t="s">
        <v>2882</v>
      </c>
      <c r="E742" s="41"/>
      <c r="F742" s="41"/>
      <c r="G742" s="41"/>
      <c r="H742" s="41"/>
      <c r="I742" s="41"/>
      <c r="J742" s="41"/>
      <c r="K742" s="41"/>
    </row>
    <row r="743">
      <c r="A743" s="3">
        <v>770.0</v>
      </c>
      <c r="B743" s="3" t="s">
        <v>3413</v>
      </c>
      <c r="C743" s="3" t="s">
        <v>2883</v>
      </c>
      <c r="E743" s="41"/>
      <c r="F743" s="41"/>
      <c r="G743" s="41"/>
      <c r="H743" s="41"/>
      <c r="I743" s="41"/>
      <c r="J743" s="41"/>
      <c r="K743" s="41"/>
    </row>
    <row r="744">
      <c r="A744" s="3">
        <v>773.0</v>
      </c>
      <c r="B744" s="3" t="s">
        <v>3414</v>
      </c>
      <c r="C744" s="3" t="s">
        <v>2887</v>
      </c>
      <c r="E744" s="41"/>
      <c r="F744" s="41"/>
      <c r="G744" s="41"/>
      <c r="H744" s="41"/>
      <c r="I744" s="41"/>
      <c r="J744" s="41"/>
      <c r="K744" s="41"/>
    </row>
    <row r="745">
      <c r="A745" s="3">
        <v>787.0</v>
      </c>
      <c r="B745" s="3" t="s">
        <v>1407</v>
      </c>
      <c r="C745" s="3" t="s">
        <v>1408</v>
      </c>
      <c r="L745" s="41"/>
      <c r="M745" s="41"/>
      <c r="N745" s="41"/>
    </row>
    <row r="746">
      <c r="A746" s="3">
        <v>792.0</v>
      </c>
      <c r="B746" s="3" t="s">
        <v>3416</v>
      </c>
      <c r="C746" s="3" t="s">
        <v>2902</v>
      </c>
      <c r="L746" s="41"/>
      <c r="M746" s="41"/>
      <c r="N746" s="41"/>
    </row>
    <row r="747">
      <c r="A747" s="3">
        <v>794.0</v>
      </c>
      <c r="B747" s="3" t="s">
        <v>3418</v>
      </c>
      <c r="C747" s="3" t="s">
        <v>2903</v>
      </c>
      <c r="E747" s="41"/>
      <c r="F747" s="41"/>
      <c r="G747" s="41"/>
      <c r="H747" s="41"/>
      <c r="I747" s="41"/>
      <c r="J747" s="41"/>
      <c r="K747" s="41"/>
      <c r="L747" s="41"/>
      <c r="M747" s="41"/>
      <c r="N747" s="41"/>
    </row>
    <row r="748">
      <c r="A748" s="3">
        <v>808.0</v>
      </c>
      <c r="B748" s="3" t="s">
        <v>1412</v>
      </c>
      <c r="C748" s="3" t="s">
        <v>1413</v>
      </c>
      <c r="E748" s="41"/>
      <c r="F748" s="41"/>
      <c r="G748" s="41"/>
      <c r="H748" s="41"/>
      <c r="I748" s="41"/>
      <c r="J748" s="41"/>
      <c r="K748" s="41"/>
    </row>
    <row r="749">
      <c r="A749" s="3">
        <v>810.0</v>
      </c>
      <c r="B749" s="3" t="s">
        <v>3419</v>
      </c>
      <c r="C749" s="3" t="s">
        <v>2920</v>
      </c>
    </row>
    <row r="750">
      <c r="A750" s="3">
        <v>815.0</v>
      </c>
      <c r="B750" s="3" t="s">
        <v>3420</v>
      </c>
      <c r="C750" s="3" t="s">
        <v>2922</v>
      </c>
      <c r="E750" s="41"/>
      <c r="F750" s="41"/>
      <c r="G750" s="41"/>
      <c r="H750" s="41"/>
      <c r="I750" s="41"/>
      <c r="J750" s="41"/>
      <c r="K750" s="41"/>
    </row>
    <row r="751">
      <c r="A751" s="3">
        <v>837.0</v>
      </c>
      <c r="B751" s="3" t="s">
        <v>3421</v>
      </c>
      <c r="C751" s="3" t="s">
        <v>2924</v>
      </c>
    </row>
    <row r="752">
      <c r="A752" s="3">
        <v>838.0</v>
      </c>
      <c r="B752" s="3" t="s">
        <v>3422</v>
      </c>
      <c r="C752" s="3" t="s">
        <v>2926</v>
      </c>
      <c r="L752" s="3">
        <v>111.0</v>
      </c>
      <c r="M752" s="3">
        <v>11.1</v>
      </c>
      <c r="N752" s="3" t="s">
        <v>1431</v>
      </c>
    </row>
    <row r="753">
      <c r="A753" s="3">
        <v>839.0</v>
      </c>
      <c r="B753" s="3" t="s">
        <v>3423</v>
      </c>
      <c r="C753" s="3" t="s">
        <v>2927</v>
      </c>
    </row>
    <row r="754">
      <c r="A754" s="3">
        <v>847.0</v>
      </c>
      <c r="B754" s="3" t="s">
        <v>122</v>
      </c>
      <c r="C754" s="3" t="s">
        <v>123</v>
      </c>
    </row>
    <row r="755">
      <c r="A755" s="3">
        <v>880.0</v>
      </c>
      <c r="B755" s="3" t="s">
        <v>3424</v>
      </c>
      <c r="C755" s="3" t="s">
        <v>2928</v>
      </c>
    </row>
    <row r="756">
      <c r="A756" s="3">
        <v>882.0</v>
      </c>
      <c r="B756" s="3" t="s">
        <v>2245</v>
      </c>
      <c r="C756" s="3" t="s">
        <v>2246</v>
      </c>
    </row>
    <row r="757">
      <c r="A757" s="3">
        <v>894.0</v>
      </c>
      <c r="B757" s="3" t="s">
        <v>3425</v>
      </c>
      <c r="C757" s="3" t="s">
        <v>2929</v>
      </c>
      <c r="E757" s="41"/>
      <c r="F757" s="41"/>
      <c r="G757" s="41"/>
      <c r="H757" s="41"/>
      <c r="I757" s="41"/>
      <c r="J757" s="41"/>
      <c r="K757" s="41"/>
    </row>
    <row r="758">
      <c r="A758" s="3">
        <v>896.0</v>
      </c>
      <c r="B758" s="3" t="s">
        <v>3426</v>
      </c>
      <c r="C758" s="3" t="s">
        <v>2931</v>
      </c>
    </row>
    <row r="759">
      <c r="A759" s="3">
        <v>898.0</v>
      </c>
      <c r="B759" s="3" t="s">
        <v>3427</v>
      </c>
      <c r="C759" s="3" t="s">
        <v>2932</v>
      </c>
    </row>
    <row r="760">
      <c r="A760" s="3">
        <v>905.0</v>
      </c>
      <c r="B760" s="3" t="s">
        <v>3428</v>
      </c>
      <c r="C760" s="3" t="s">
        <v>2933</v>
      </c>
    </row>
    <row r="761">
      <c r="A761" s="3">
        <v>906.0</v>
      </c>
      <c r="B761" s="3" t="s">
        <v>3429</v>
      </c>
      <c r="C761" s="3" t="s">
        <v>2934</v>
      </c>
      <c r="E761" s="41"/>
      <c r="F761" s="41"/>
      <c r="G761" s="41"/>
      <c r="H761" s="41"/>
      <c r="I761" s="41"/>
      <c r="J761" s="41"/>
      <c r="K761" s="41"/>
    </row>
    <row r="762">
      <c r="A762" s="3">
        <v>907.0</v>
      </c>
      <c r="B762" s="3" t="s">
        <v>3430</v>
      </c>
      <c r="C762" s="3" t="s">
        <v>2936</v>
      </c>
    </row>
    <row r="763">
      <c r="A763" s="3">
        <v>909.0</v>
      </c>
      <c r="B763" s="3" t="s">
        <v>3431</v>
      </c>
      <c r="C763" s="3" t="s">
        <v>2937</v>
      </c>
      <c r="E763" s="41"/>
      <c r="F763" s="41"/>
      <c r="G763" s="41"/>
      <c r="H763" s="41"/>
      <c r="I763" s="41"/>
      <c r="J763" s="41"/>
      <c r="K763" s="41"/>
    </row>
    <row r="764">
      <c r="A764" s="3">
        <v>929.0</v>
      </c>
      <c r="B764" s="3" t="s">
        <v>3432</v>
      </c>
      <c r="C764" s="3" t="s">
        <v>2950</v>
      </c>
      <c r="E764" s="41"/>
      <c r="F764" s="41"/>
      <c r="G764" s="41"/>
      <c r="H764" s="41"/>
      <c r="I764" s="41"/>
      <c r="J764" s="41"/>
      <c r="K764" s="41"/>
    </row>
    <row r="765">
      <c r="A765" s="3">
        <v>935.0</v>
      </c>
      <c r="B765" s="3" t="s">
        <v>3433</v>
      </c>
      <c r="C765" s="3" t="s">
        <v>2951</v>
      </c>
      <c r="E765" s="41"/>
      <c r="F765" s="41"/>
      <c r="G765" s="41"/>
      <c r="H765" s="41"/>
      <c r="I765" s="41"/>
      <c r="J765" s="41"/>
      <c r="K765" s="41"/>
    </row>
    <row r="766">
      <c r="A766" s="3">
        <v>942.0</v>
      </c>
      <c r="B766" s="3" t="s">
        <v>3434</v>
      </c>
      <c r="C766" s="3" t="s">
        <v>2952</v>
      </c>
      <c r="E766" s="41"/>
      <c r="F766" s="41"/>
      <c r="G766" s="41"/>
      <c r="H766" s="41"/>
      <c r="I766" s="41"/>
      <c r="J766" s="41"/>
      <c r="K766" s="41"/>
    </row>
    <row r="767">
      <c r="A767" s="3">
        <v>948.0</v>
      </c>
      <c r="B767" s="3" t="s">
        <v>3435</v>
      </c>
      <c r="C767" s="3" t="s">
        <v>2953</v>
      </c>
    </row>
    <row r="768">
      <c r="A768" s="3">
        <v>974.0</v>
      </c>
      <c r="B768" s="3" t="s">
        <v>3436</v>
      </c>
      <c r="C768" s="3" t="s">
        <v>2955</v>
      </c>
    </row>
    <row r="769">
      <c r="A769" s="3">
        <v>976.0</v>
      </c>
      <c r="B769" s="3" t="s">
        <v>3437</v>
      </c>
      <c r="C769" s="3" t="s">
        <v>2956</v>
      </c>
      <c r="E769" s="41"/>
      <c r="F769" s="41"/>
      <c r="G769" s="41"/>
      <c r="H769" s="41"/>
      <c r="I769" s="41"/>
      <c r="J769" s="41"/>
      <c r="K769" s="41"/>
    </row>
    <row r="770">
      <c r="A770" s="3">
        <v>980.0</v>
      </c>
      <c r="B770" s="3" t="s">
        <v>186</v>
      </c>
      <c r="C770" s="3" t="s">
        <v>187</v>
      </c>
      <c r="E770" s="41"/>
      <c r="F770" s="41"/>
      <c r="G770" s="41"/>
      <c r="H770" s="41"/>
      <c r="I770" s="41"/>
      <c r="J770" s="41"/>
      <c r="K770" s="41"/>
    </row>
    <row r="771">
      <c r="A771" s="3">
        <v>998.0</v>
      </c>
      <c r="B771" s="3" t="s">
        <v>3438</v>
      </c>
      <c r="C771" s="3" t="s">
        <v>2991</v>
      </c>
      <c r="E771" s="41"/>
      <c r="F771" s="41"/>
      <c r="G771" s="41"/>
      <c r="H771" s="41"/>
      <c r="I771" s="41"/>
      <c r="J771" s="41"/>
      <c r="K771" s="41"/>
    </row>
    <row r="772">
      <c r="A772" s="3">
        <v>1013.0</v>
      </c>
      <c r="B772" s="3" t="s">
        <v>3439</v>
      </c>
      <c r="C772" s="3" t="s">
        <v>2992</v>
      </c>
      <c r="E772" s="41"/>
      <c r="F772" s="41"/>
      <c r="G772" s="41"/>
      <c r="H772" s="41"/>
      <c r="I772" s="41"/>
      <c r="J772" s="41"/>
      <c r="K772" s="41"/>
      <c r="L772" s="41"/>
      <c r="M772" s="41"/>
      <c r="N772" s="41"/>
    </row>
    <row r="773">
      <c r="A773" s="3">
        <v>1016.0</v>
      </c>
      <c r="B773" s="3" t="s">
        <v>3440</v>
      </c>
      <c r="C773" s="3" t="s">
        <v>2993</v>
      </c>
      <c r="E773" s="41"/>
      <c r="F773" s="41"/>
      <c r="G773" s="41"/>
      <c r="H773" s="41"/>
      <c r="I773" s="41"/>
      <c r="J773" s="41"/>
      <c r="K773" s="41"/>
    </row>
    <row r="774">
      <c r="A774" s="3">
        <v>1020.0</v>
      </c>
      <c r="B774" s="3" t="s">
        <v>3441</v>
      </c>
      <c r="C774" s="3" t="s">
        <v>2994</v>
      </c>
      <c r="E774" s="41"/>
      <c r="F774" s="41"/>
      <c r="G774" s="41"/>
      <c r="H774" s="41"/>
      <c r="I774" s="41"/>
      <c r="J774" s="41"/>
      <c r="K774" s="41"/>
    </row>
    <row r="775">
      <c r="A775" s="3">
        <v>1021.0</v>
      </c>
      <c r="B775" s="3" t="s">
        <v>3442</v>
      </c>
      <c r="C775" s="3" t="s">
        <v>2995</v>
      </c>
      <c r="E775" s="41"/>
      <c r="F775" s="41"/>
      <c r="G775" s="41"/>
      <c r="H775" s="41"/>
      <c r="I775" s="41"/>
      <c r="J775" s="41"/>
      <c r="K775" s="41"/>
    </row>
    <row r="776">
      <c r="A776" s="3">
        <v>1036.0</v>
      </c>
      <c r="B776" s="3" t="s">
        <v>3443</v>
      </c>
      <c r="C776" s="3" t="s">
        <v>2996</v>
      </c>
      <c r="E776" s="41"/>
      <c r="F776" s="41"/>
      <c r="G776" s="41"/>
      <c r="H776" s="41"/>
      <c r="I776" s="41"/>
      <c r="J776" s="41"/>
      <c r="K776" s="41"/>
    </row>
    <row r="777">
      <c r="A777" s="3">
        <v>1038.0</v>
      </c>
      <c r="B777" s="3" t="s">
        <v>348</v>
      </c>
      <c r="C777" s="3" t="s">
        <v>350</v>
      </c>
      <c r="E777" s="41"/>
      <c r="F777" s="41"/>
      <c r="G777" s="41"/>
      <c r="H777" s="41"/>
      <c r="I777" s="41"/>
      <c r="J777" s="83"/>
      <c r="K777" s="41"/>
    </row>
    <row r="778">
      <c r="A778" s="3">
        <v>1045.0</v>
      </c>
      <c r="B778" s="3" t="s">
        <v>3444</v>
      </c>
      <c r="C778" s="3" t="s">
        <v>2999</v>
      </c>
      <c r="E778" s="41"/>
      <c r="F778" s="41"/>
      <c r="G778" s="41"/>
      <c r="H778" s="41"/>
      <c r="I778" s="41"/>
      <c r="J778" s="41"/>
      <c r="K778" s="41"/>
    </row>
    <row r="779">
      <c r="A779" s="3">
        <v>1058.0</v>
      </c>
      <c r="B779" s="3" t="s">
        <v>1830</v>
      </c>
      <c r="C779" s="3" t="s">
        <v>1831</v>
      </c>
      <c r="E779" s="41"/>
      <c r="F779" s="41"/>
      <c r="G779" s="41"/>
      <c r="H779" s="41"/>
      <c r="I779" s="41"/>
      <c r="J779" s="41"/>
      <c r="K779" s="41"/>
    </row>
    <row r="780">
      <c r="A780" s="3">
        <v>1065.0</v>
      </c>
      <c r="B780" s="3" t="s">
        <v>1426</v>
      </c>
      <c r="C780" s="3" t="s">
        <v>1427</v>
      </c>
      <c r="E780" s="41"/>
      <c r="F780" s="41"/>
      <c r="G780" s="41"/>
      <c r="H780" s="41"/>
      <c r="I780" s="41"/>
      <c r="J780" s="41"/>
      <c r="K780" s="41"/>
    </row>
    <row r="781">
      <c r="A781" s="3">
        <v>1068.0</v>
      </c>
      <c r="B781" s="3" t="s">
        <v>1423</v>
      </c>
      <c r="C781" s="3" t="s">
        <v>1424</v>
      </c>
      <c r="E781" s="41"/>
      <c r="L781" s="41"/>
      <c r="M781" s="41"/>
      <c r="N781" s="41"/>
    </row>
    <row r="782">
      <c r="A782" s="3">
        <v>1071.0</v>
      </c>
      <c r="B782" s="3" t="s">
        <v>1836</v>
      </c>
      <c r="C782" s="3" t="s">
        <v>1837</v>
      </c>
      <c r="E782" s="41"/>
      <c r="F782" s="41"/>
      <c r="G782" s="41"/>
      <c r="H782" s="41"/>
      <c r="I782" s="41"/>
      <c r="J782" s="41"/>
      <c r="K782" s="41"/>
    </row>
    <row r="783">
      <c r="A783" s="3">
        <v>1073.0</v>
      </c>
      <c r="B783" s="3" t="s">
        <v>3446</v>
      </c>
      <c r="C783" s="3" t="s">
        <v>3000</v>
      </c>
      <c r="E783" s="41"/>
      <c r="F783" s="41"/>
      <c r="G783" s="41"/>
      <c r="H783" s="41"/>
      <c r="I783" s="41"/>
      <c r="J783" s="41"/>
      <c r="K783" s="41"/>
    </row>
    <row r="784">
      <c r="A784" s="3">
        <v>1076.0</v>
      </c>
      <c r="B784" s="3" t="s">
        <v>3448</v>
      </c>
      <c r="C784" s="3" t="s">
        <v>3001</v>
      </c>
      <c r="E784" s="41"/>
      <c r="F784" s="41"/>
      <c r="G784" s="41"/>
      <c r="H784" s="41"/>
      <c r="I784" s="41"/>
      <c r="J784" s="41"/>
      <c r="K784" s="41"/>
    </row>
    <row r="785">
      <c r="A785" s="3">
        <v>1078.0</v>
      </c>
      <c r="B785" s="3" t="s">
        <v>3449</v>
      </c>
      <c r="C785" s="3" t="s">
        <v>3002</v>
      </c>
      <c r="E785" s="41"/>
      <c r="F785" s="41"/>
      <c r="G785" s="41"/>
      <c r="H785" s="41"/>
      <c r="I785" s="41"/>
      <c r="J785" s="41"/>
      <c r="K785" s="41"/>
    </row>
    <row r="786">
      <c r="A786" s="3">
        <v>1082.0</v>
      </c>
      <c r="B786" s="3" t="s">
        <v>3450</v>
      </c>
      <c r="C786" s="3" t="s">
        <v>3003</v>
      </c>
      <c r="E786" s="41"/>
      <c r="F786" s="41"/>
      <c r="G786" s="41"/>
      <c r="H786" s="41"/>
      <c r="I786" s="41"/>
      <c r="J786" s="41"/>
      <c r="K786" s="41"/>
    </row>
    <row r="787">
      <c r="A787" s="3">
        <v>1093.0</v>
      </c>
      <c r="B787" s="3" t="s">
        <v>1430</v>
      </c>
      <c r="C787" s="3" t="s">
        <v>1432</v>
      </c>
      <c r="L787" s="41"/>
      <c r="M787" s="41"/>
      <c r="N787" s="41"/>
    </row>
    <row r="788">
      <c r="A788" s="3">
        <v>1100.0</v>
      </c>
      <c r="B788" s="3" t="s">
        <v>3451</v>
      </c>
      <c r="C788" s="3" t="s">
        <v>3006</v>
      </c>
    </row>
    <row r="789">
      <c r="A789" s="3">
        <v>1105.0</v>
      </c>
      <c r="B789" s="3" t="s">
        <v>3452</v>
      </c>
      <c r="C789" s="3" t="s">
        <v>3007</v>
      </c>
    </row>
    <row r="790">
      <c r="A790" s="3">
        <v>1111.0</v>
      </c>
      <c r="B790" s="3" t="s">
        <v>3453</v>
      </c>
      <c r="C790" s="3" t="s">
        <v>3009</v>
      </c>
      <c r="E790" s="41"/>
      <c r="F790" s="41"/>
      <c r="G790" s="41"/>
      <c r="H790" s="41"/>
      <c r="I790" s="41"/>
      <c r="J790" s="41"/>
      <c r="K790" s="41"/>
      <c r="L790" s="41"/>
      <c r="M790" s="41"/>
      <c r="N790" s="41"/>
    </row>
    <row r="791">
      <c r="A791" s="3">
        <v>1117.0</v>
      </c>
      <c r="B791" s="3" t="s">
        <v>3454</v>
      </c>
      <c r="C791" s="3" t="s">
        <v>3011</v>
      </c>
    </row>
    <row r="792">
      <c r="A792" s="3">
        <v>1119.0</v>
      </c>
      <c r="B792" s="3" t="s">
        <v>3456</v>
      </c>
      <c r="C792" s="3" t="s">
        <v>3012</v>
      </c>
      <c r="E792" s="41"/>
      <c r="F792" s="41"/>
      <c r="G792" s="41"/>
      <c r="H792" s="41"/>
      <c r="I792" s="41"/>
      <c r="J792" s="41"/>
      <c r="K792" s="41"/>
    </row>
    <row r="793">
      <c r="A793" s="3">
        <v>1121.0</v>
      </c>
      <c r="B793" s="3" t="s">
        <v>3457</v>
      </c>
      <c r="C793" s="3" t="s">
        <v>3014</v>
      </c>
      <c r="E793" s="41"/>
      <c r="F793" s="41"/>
      <c r="G793" s="41"/>
      <c r="H793" s="41"/>
      <c r="I793" s="41"/>
      <c r="J793" s="41"/>
      <c r="K793" s="41"/>
      <c r="L793" s="3">
        <v>200.7</v>
      </c>
      <c r="M793" s="3">
        <v>28.7</v>
      </c>
      <c r="N793" s="3" t="s">
        <v>1709</v>
      </c>
    </row>
    <row r="794">
      <c r="A794" s="3">
        <v>1122.0</v>
      </c>
      <c r="B794" s="3" t="s">
        <v>3458</v>
      </c>
      <c r="C794" s="3" t="s">
        <v>3016</v>
      </c>
    </row>
    <row r="795">
      <c r="A795" s="3">
        <v>1125.0</v>
      </c>
      <c r="B795" s="3" t="s">
        <v>3459</v>
      </c>
      <c r="C795" s="3" t="s">
        <v>3017</v>
      </c>
    </row>
    <row r="796">
      <c r="A796" s="3">
        <v>1126.0</v>
      </c>
      <c r="B796" s="3" t="s">
        <v>1435</v>
      </c>
      <c r="C796" s="3" t="s">
        <v>1436</v>
      </c>
      <c r="L796" s="41"/>
      <c r="M796" s="41"/>
      <c r="N796" s="41"/>
    </row>
    <row r="797">
      <c r="A797" s="3">
        <v>1130.0</v>
      </c>
      <c r="B797" s="3" t="s">
        <v>3460</v>
      </c>
      <c r="C797" s="3" t="s">
        <v>3020</v>
      </c>
      <c r="E797" s="41"/>
      <c r="F797" s="41"/>
      <c r="G797" s="41"/>
      <c r="H797" s="41"/>
      <c r="I797" s="41"/>
      <c r="J797" s="41"/>
      <c r="K797" s="41"/>
      <c r="L797" s="41"/>
      <c r="M797" s="41"/>
      <c r="N797" s="41"/>
    </row>
    <row r="798">
      <c r="A798" s="3">
        <v>1131.0</v>
      </c>
      <c r="B798" s="3" t="s">
        <v>3461</v>
      </c>
      <c r="C798" s="3" t="s">
        <v>3021</v>
      </c>
    </row>
    <row r="799">
      <c r="A799" s="3">
        <v>1134.0</v>
      </c>
      <c r="B799" s="3" t="s">
        <v>484</v>
      </c>
      <c r="C799" s="3" t="s">
        <v>486</v>
      </c>
    </row>
    <row r="800">
      <c r="A800" s="3">
        <v>1136.0</v>
      </c>
      <c r="B800" s="3" t="s">
        <v>1090</v>
      </c>
      <c r="C800" s="3" t="s">
        <v>1092</v>
      </c>
    </row>
    <row r="801">
      <c r="A801" s="3">
        <v>1137.0</v>
      </c>
      <c r="B801" s="3" t="s">
        <v>318</v>
      </c>
      <c r="C801" s="3" t="s">
        <v>320</v>
      </c>
    </row>
    <row r="802">
      <c r="A802" s="3">
        <v>1138.0</v>
      </c>
      <c r="B802" s="3" t="s">
        <v>3462</v>
      </c>
      <c r="C802" s="3" t="s">
        <v>3041</v>
      </c>
      <c r="E802" s="41"/>
      <c r="F802" s="41"/>
      <c r="G802" s="41"/>
      <c r="H802" s="41"/>
      <c r="I802" s="41"/>
      <c r="J802" s="41"/>
      <c r="K802" s="41"/>
    </row>
    <row r="803">
      <c r="A803" s="3">
        <v>1139.0</v>
      </c>
      <c r="B803" s="3" t="s">
        <v>3463</v>
      </c>
      <c r="C803" s="3" t="s">
        <v>3042</v>
      </c>
      <c r="E803" s="41"/>
      <c r="F803" s="41"/>
      <c r="G803" s="41"/>
      <c r="H803" s="41"/>
      <c r="I803" s="41"/>
      <c r="J803" s="41"/>
      <c r="K803" s="41"/>
      <c r="L803" s="3">
        <v>143.0</v>
      </c>
      <c r="M803" s="3">
        <v>10.0</v>
      </c>
      <c r="N803" s="3" t="s">
        <v>1689</v>
      </c>
    </row>
    <row r="804">
      <c r="A804" s="3">
        <v>1146.0</v>
      </c>
      <c r="B804" s="3" t="s">
        <v>1885</v>
      </c>
      <c r="C804" s="3" t="s">
        <v>1886</v>
      </c>
    </row>
    <row r="805">
      <c r="A805" s="3">
        <v>1152.0</v>
      </c>
      <c r="B805" s="3" t="s">
        <v>3464</v>
      </c>
      <c r="C805" s="3" t="s">
        <v>3043</v>
      </c>
      <c r="E805" s="41"/>
      <c r="F805" s="41"/>
      <c r="G805" s="41"/>
      <c r="H805" s="41"/>
      <c r="I805" s="41"/>
      <c r="J805" s="41"/>
      <c r="K805" s="41"/>
    </row>
    <row r="806">
      <c r="A806" s="3">
        <v>1153.0</v>
      </c>
      <c r="B806" s="3" t="s">
        <v>3465</v>
      </c>
      <c r="C806" s="3" t="s">
        <v>3044</v>
      </c>
      <c r="E806" s="41"/>
      <c r="F806" s="41"/>
      <c r="G806" s="41"/>
      <c r="H806" s="41"/>
      <c r="I806" s="41"/>
      <c r="J806" s="41"/>
      <c r="K806" s="41"/>
    </row>
    <row r="807">
      <c r="A807" s="3">
        <v>1155.0</v>
      </c>
      <c r="B807" s="3" t="s">
        <v>104</v>
      </c>
      <c r="C807" s="3" t="s">
        <v>105</v>
      </c>
      <c r="E807" s="41"/>
      <c r="F807" s="41"/>
      <c r="G807" s="41"/>
      <c r="H807" s="41"/>
      <c r="I807" s="41"/>
      <c r="J807" s="41"/>
      <c r="K807" s="41"/>
    </row>
    <row r="808">
      <c r="A808" s="3">
        <v>1160.0</v>
      </c>
      <c r="B808" s="3" t="s">
        <v>3466</v>
      </c>
      <c r="C808" s="3" t="s">
        <v>3046</v>
      </c>
      <c r="E808" s="41"/>
      <c r="F808" s="41"/>
      <c r="G808" s="41"/>
      <c r="H808" s="41"/>
      <c r="I808" s="41"/>
      <c r="J808" s="41"/>
      <c r="K808" s="41"/>
    </row>
    <row r="809">
      <c r="A809" s="3">
        <v>1163.0</v>
      </c>
      <c r="B809" s="3" t="s">
        <v>3467</v>
      </c>
      <c r="C809" s="3" t="s">
        <v>3047</v>
      </c>
    </row>
    <row r="810">
      <c r="A810" s="3">
        <v>1164.0</v>
      </c>
      <c r="B810" s="3" t="s">
        <v>3468</v>
      </c>
      <c r="C810" s="3" t="s">
        <v>3048</v>
      </c>
    </row>
    <row r="811">
      <c r="A811" s="3">
        <v>1167.0</v>
      </c>
      <c r="B811" s="3" t="s">
        <v>3469</v>
      </c>
      <c r="C811" s="3" t="s">
        <v>3049</v>
      </c>
      <c r="E811" s="41"/>
      <c r="F811" s="41"/>
      <c r="G811" s="41"/>
      <c r="H811" s="41"/>
      <c r="I811" s="41"/>
      <c r="J811" s="41"/>
      <c r="K811" s="41"/>
    </row>
    <row r="812">
      <c r="A812" s="3">
        <v>1169.0</v>
      </c>
      <c r="B812" s="3" t="s">
        <v>1111</v>
      </c>
      <c r="C812" s="3" t="s">
        <v>1114</v>
      </c>
      <c r="E812" s="41"/>
      <c r="F812" s="41"/>
      <c r="G812" s="41"/>
      <c r="H812" s="41"/>
      <c r="I812" s="41"/>
      <c r="J812" s="41"/>
      <c r="K812" s="41"/>
    </row>
    <row r="813">
      <c r="A813" s="3">
        <v>1171.0</v>
      </c>
      <c r="B813" s="3" t="s">
        <v>190</v>
      </c>
      <c r="C813" s="3" t="s">
        <v>191</v>
      </c>
      <c r="E813" s="41"/>
      <c r="F813" s="41"/>
      <c r="G813" s="41"/>
      <c r="H813" s="41"/>
      <c r="I813" s="41"/>
      <c r="J813" s="41"/>
      <c r="K813" s="41"/>
      <c r="L813" s="41"/>
      <c r="M813" s="41"/>
      <c r="N813" s="41"/>
    </row>
    <row r="814">
      <c r="A814" s="3">
        <v>1173.0</v>
      </c>
      <c r="B814" s="3" t="s">
        <v>3470</v>
      </c>
      <c r="C814" s="3" t="s">
        <v>3050</v>
      </c>
      <c r="E814" s="41"/>
      <c r="F814" s="41"/>
      <c r="G814" s="41"/>
      <c r="H814" s="41"/>
      <c r="I814" s="41"/>
      <c r="J814" s="41"/>
      <c r="K814" s="41"/>
    </row>
    <row r="815">
      <c r="A815" s="3">
        <v>1174.0</v>
      </c>
      <c r="B815" s="3" t="s">
        <v>3471</v>
      </c>
      <c r="C815" s="3" t="s">
        <v>3051</v>
      </c>
      <c r="E815" s="41"/>
      <c r="F815" s="41"/>
      <c r="G815" s="41"/>
      <c r="H815" s="41"/>
      <c r="I815" s="41"/>
      <c r="J815" s="41"/>
      <c r="K815" s="41"/>
      <c r="L815" s="41"/>
      <c r="M815" s="41"/>
      <c r="N815" s="41"/>
    </row>
    <row r="816">
      <c r="A816" s="3">
        <v>1176.0</v>
      </c>
      <c r="B816" s="3" t="s">
        <v>1805</v>
      </c>
      <c r="C816" s="3" t="s">
        <v>1806</v>
      </c>
      <c r="E816" s="41"/>
      <c r="F816" s="41"/>
      <c r="G816" s="41"/>
      <c r="H816" s="41"/>
      <c r="I816" s="41"/>
      <c r="J816" s="41"/>
      <c r="K816" s="41"/>
    </row>
    <row r="817">
      <c r="A817" s="3">
        <v>1180.0</v>
      </c>
      <c r="B817" s="3" t="s">
        <v>3472</v>
      </c>
      <c r="C817" s="3" t="s">
        <v>3052</v>
      </c>
      <c r="E817" s="41"/>
      <c r="F817" s="41"/>
      <c r="G817" s="41"/>
      <c r="H817" s="41"/>
      <c r="I817" s="41"/>
      <c r="J817" s="41"/>
      <c r="K817" s="41"/>
      <c r="L817" s="41"/>
      <c r="M817" s="41"/>
      <c r="N817" s="41"/>
    </row>
    <row r="818">
      <c r="A818" s="3">
        <v>1182.0</v>
      </c>
      <c r="B818" s="3" t="s">
        <v>52</v>
      </c>
      <c r="C818" s="3" t="s">
        <v>54</v>
      </c>
      <c r="L818" s="3">
        <v>125.0</v>
      </c>
      <c r="M818" s="3">
        <v>12.0</v>
      </c>
      <c r="N818" s="3" t="s">
        <v>1689</v>
      </c>
    </row>
    <row r="819">
      <c r="A819" s="3">
        <v>1185.0</v>
      </c>
      <c r="B819" s="3" t="s">
        <v>1573</v>
      </c>
      <c r="C819" s="3" t="s">
        <v>1574</v>
      </c>
      <c r="E819" s="41"/>
      <c r="F819" s="41"/>
      <c r="G819" s="41"/>
      <c r="H819" s="41"/>
      <c r="I819" s="41"/>
      <c r="J819" s="41"/>
      <c r="K819" s="41"/>
    </row>
    <row r="820">
      <c r="A820" s="3">
        <v>1187.0</v>
      </c>
      <c r="B820" s="3" t="s">
        <v>3473</v>
      </c>
      <c r="C820" s="3" t="s">
        <v>3053</v>
      </c>
    </row>
    <row r="821">
      <c r="A821" s="3">
        <v>1191.0</v>
      </c>
      <c r="B821" s="3" t="s">
        <v>3475</v>
      </c>
      <c r="C821" s="3" t="s">
        <v>3054</v>
      </c>
      <c r="E821" s="41"/>
      <c r="F821" s="41"/>
      <c r="G821" s="41"/>
      <c r="H821" s="41"/>
      <c r="I821" s="41"/>
      <c r="J821" s="41"/>
      <c r="K821" s="41"/>
    </row>
    <row r="822">
      <c r="A822" s="3">
        <v>1197.0</v>
      </c>
      <c r="B822" s="3" t="s">
        <v>1510</v>
      </c>
      <c r="C822" s="3" t="s">
        <v>1511</v>
      </c>
      <c r="O822" s="41"/>
      <c r="P822" s="41"/>
    </row>
    <row r="823">
      <c r="A823" s="3">
        <v>1200.0</v>
      </c>
      <c r="B823" s="3" t="s">
        <v>1515</v>
      </c>
      <c r="C823" s="3" t="s">
        <v>1516</v>
      </c>
    </row>
    <row r="824">
      <c r="A824" s="3">
        <v>1207.0</v>
      </c>
      <c r="B824" s="3" t="s">
        <v>3477</v>
      </c>
      <c r="C824" s="3" t="s">
        <v>3057</v>
      </c>
    </row>
    <row r="825">
      <c r="A825" s="3">
        <v>1208.0</v>
      </c>
      <c r="B825" s="3" t="s">
        <v>3478</v>
      </c>
      <c r="C825" s="3" t="s">
        <v>3058</v>
      </c>
    </row>
    <row r="826">
      <c r="A826" s="3">
        <v>1210.0</v>
      </c>
      <c r="B826" s="3" t="s">
        <v>3479</v>
      </c>
      <c r="C826" s="3" t="s">
        <v>3059</v>
      </c>
    </row>
    <row r="827">
      <c r="Q827" s="84"/>
    </row>
    <row r="828">
      <c r="Q828" s="84"/>
    </row>
    <row r="829">
      <c r="Q829" s="84"/>
    </row>
    <row r="830">
      <c r="Q830" s="84"/>
    </row>
    <row r="831">
      <c r="Q831" s="84"/>
    </row>
    <row r="832">
      <c r="Q832" s="84"/>
    </row>
    <row r="833">
      <c r="Q833" s="84"/>
    </row>
    <row r="834">
      <c r="Q834" s="84"/>
    </row>
    <row r="835">
      <c r="Q835" s="84"/>
    </row>
    <row r="836">
      <c r="Q836" s="84"/>
    </row>
    <row r="837">
      <c r="Q837" s="84"/>
    </row>
    <row r="838">
      <c r="Q838" s="84"/>
    </row>
    <row r="839">
      <c r="Q839" s="84"/>
    </row>
    <row r="840">
      <c r="Q840" s="84"/>
    </row>
    <row r="841">
      <c r="Q841" s="84"/>
    </row>
    <row r="842">
      <c r="Q842" s="84"/>
    </row>
    <row r="843">
      <c r="Q843" s="84"/>
    </row>
    <row r="844">
      <c r="Q844" s="84"/>
    </row>
    <row r="845">
      <c r="Q845" s="84"/>
    </row>
    <row r="846">
      <c r="Q846" s="84"/>
    </row>
    <row r="847">
      <c r="Q847" s="84"/>
    </row>
    <row r="848">
      <c r="Q848" s="84"/>
    </row>
    <row r="849">
      <c r="Q849" s="84"/>
    </row>
    <row r="850">
      <c r="Q850" s="84"/>
    </row>
    <row r="851">
      <c r="Q851" s="84"/>
    </row>
    <row r="852">
      <c r="Q852" s="84"/>
    </row>
    <row r="853">
      <c r="Q853" s="84"/>
    </row>
    <row r="854">
      <c r="Q854" s="84"/>
    </row>
    <row r="855">
      <c r="Q855" s="84"/>
    </row>
    <row r="856">
      <c r="Q856" s="84"/>
    </row>
    <row r="857">
      <c r="Q857" s="84"/>
    </row>
    <row r="858">
      <c r="Q858" s="84"/>
    </row>
    <row r="859">
      <c r="Q859" s="84"/>
    </row>
    <row r="860">
      <c r="Q860" s="84"/>
    </row>
    <row r="861">
      <c r="Q861" s="84"/>
    </row>
    <row r="862">
      <c r="Q862" s="84"/>
    </row>
    <row r="863">
      <c r="Q863" s="84"/>
    </row>
    <row r="864">
      <c r="Q864" s="84"/>
    </row>
    <row r="865">
      <c r="Q865" s="84"/>
    </row>
    <row r="866">
      <c r="Q866" s="84"/>
    </row>
    <row r="867">
      <c r="Q867" s="84"/>
    </row>
    <row r="868">
      <c r="Q868" s="84"/>
    </row>
    <row r="869">
      <c r="Q869" s="84"/>
    </row>
    <row r="870">
      <c r="Q870" s="84"/>
    </row>
    <row r="871">
      <c r="Q871" s="84"/>
    </row>
    <row r="872">
      <c r="Q872" s="84"/>
    </row>
    <row r="873">
      <c r="Q873" s="84"/>
    </row>
    <row r="874">
      <c r="Q874" s="84"/>
    </row>
    <row r="875">
      <c r="Q875" s="84"/>
    </row>
    <row r="876">
      <c r="Q876" s="84"/>
    </row>
    <row r="877">
      <c r="Q877" s="84"/>
    </row>
    <row r="878">
      <c r="Q878" s="84"/>
    </row>
    <row r="879">
      <c r="Q879" s="84"/>
    </row>
    <row r="880">
      <c r="Q880" s="84"/>
    </row>
    <row r="881">
      <c r="Q881" s="84"/>
    </row>
    <row r="882">
      <c r="Q882" s="84"/>
    </row>
    <row r="883">
      <c r="Q883" s="84"/>
    </row>
    <row r="884">
      <c r="Q884" s="84"/>
    </row>
    <row r="885">
      <c r="Q885" s="84"/>
    </row>
    <row r="886">
      <c r="Q886" s="84"/>
    </row>
    <row r="887">
      <c r="Q887" s="84"/>
    </row>
    <row r="888">
      <c r="Q888" s="84"/>
    </row>
    <row r="889">
      <c r="Q889" s="84"/>
    </row>
    <row r="890">
      <c r="Q890" s="84"/>
    </row>
    <row r="891">
      <c r="Q891" s="84"/>
    </row>
    <row r="892">
      <c r="Q892" s="84"/>
    </row>
    <row r="893">
      <c r="Q893" s="84"/>
    </row>
    <row r="894">
      <c r="Q894" s="84"/>
    </row>
    <row r="895">
      <c r="Q895" s="84"/>
    </row>
    <row r="896">
      <c r="Q896" s="84"/>
    </row>
    <row r="897">
      <c r="Q897" s="84"/>
    </row>
    <row r="898">
      <c r="Q898" s="84"/>
    </row>
    <row r="899">
      <c r="Q899" s="84"/>
    </row>
    <row r="900">
      <c r="Q900" s="84"/>
    </row>
    <row r="901">
      <c r="Q901" s="84"/>
    </row>
    <row r="902">
      <c r="Q902" s="84"/>
    </row>
    <row r="903">
      <c r="Q903" s="84"/>
    </row>
    <row r="904">
      <c r="Q904" s="84"/>
    </row>
    <row r="905">
      <c r="Q905" s="84"/>
    </row>
    <row r="906">
      <c r="Q906" s="84"/>
    </row>
    <row r="907">
      <c r="Q907" s="84"/>
    </row>
    <row r="908">
      <c r="Q908" s="84"/>
    </row>
    <row r="909">
      <c r="Q909" s="84"/>
    </row>
    <row r="910">
      <c r="Q910" s="84"/>
    </row>
    <row r="911">
      <c r="Q911" s="84"/>
    </row>
    <row r="912">
      <c r="Q912" s="84"/>
    </row>
    <row r="913">
      <c r="Q913" s="84"/>
    </row>
    <row r="914">
      <c r="Q914" s="84"/>
    </row>
    <row r="915">
      <c r="Q915" s="84"/>
    </row>
    <row r="916">
      <c r="Q916" s="84"/>
    </row>
    <row r="917">
      <c r="Q917" s="84"/>
    </row>
    <row r="918">
      <c r="Q918" s="84"/>
    </row>
    <row r="919">
      <c r="Q919" s="84"/>
    </row>
    <row r="920">
      <c r="Q920" s="84"/>
    </row>
    <row r="921">
      <c r="Q921" s="84"/>
    </row>
    <row r="922">
      <c r="Q922" s="84"/>
    </row>
    <row r="923">
      <c r="Q923" s="84"/>
    </row>
    <row r="924">
      <c r="Q924" s="84"/>
    </row>
    <row r="925">
      <c r="Q925" s="84"/>
    </row>
    <row r="926">
      <c r="Q926" s="84"/>
    </row>
    <row r="927">
      <c r="Q927" s="84"/>
    </row>
    <row r="928">
      <c r="Q928" s="84"/>
    </row>
    <row r="929">
      <c r="Q929" s="84"/>
    </row>
    <row r="930">
      <c r="Q930" s="84"/>
    </row>
    <row r="931">
      <c r="Q931" s="84"/>
    </row>
    <row r="932">
      <c r="Q932" s="84"/>
    </row>
    <row r="933">
      <c r="Q933" s="84"/>
    </row>
    <row r="934">
      <c r="Q934" s="84"/>
    </row>
    <row r="935">
      <c r="Q935" s="84"/>
    </row>
    <row r="936">
      <c r="Q936" s="84"/>
    </row>
    <row r="937">
      <c r="Q937" s="84"/>
    </row>
    <row r="938">
      <c r="Q938" s="84"/>
    </row>
    <row r="939">
      <c r="Q939" s="84"/>
    </row>
    <row r="940">
      <c r="Q940" s="84"/>
    </row>
    <row r="941">
      <c r="Q941" s="84"/>
    </row>
    <row r="942">
      <c r="Q942" s="84"/>
    </row>
    <row r="943">
      <c r="Q943" s="84"/>
    </row>
    <row r="944">
      <c r="Q944" s="84"/>
    </row>
    <row r="945">
      <c r="Q945" s="84"/>
    </row>
    <row r="946">
      <c r="Q946" s="84"/>
    </row>
    <row r="947">
      <c r="Q947" s="84"/>
    </row>
    <row r="948">
      <c r="Q948" s="84"/>
    </row>
    <row r="949">
      <c r="Q949" s="84"/>
    </row>
    <row r="950">
      <c r="Q950" s="84"/>
    </row>
    <row r="951">
      <c r="Q951" s="84"/>
    </row>
    <row r="952">
      <c r="Q952" s="84"/>
    </row>
    <row r="953">
      <c r="Q953" s="84"/>
    </row>
    <row r="954">
      <c r="Q954" s="84"/>
    </row>
    <row r="955">
      <c r="Q955" s="84"/>
    </row>
    <row r="956">
      <c r="Q956" s="84"/>
    </row>
    <row r="957">
      <c r="Q957" s="84"/>
    </row>
    <row r="958">
      <c r="Q958" s="84"/>
    </row>
    <row r="959">
      <c r="Q959" s="84"/>
    </row>
    <row r="960">
      <c r="Q960" s="84"/>
    </row>
    <row r="961">
      <c r="Q961" s="84"/>
    </row>
    <row r="962">
      <c r="Q962" s="84"/>
    </row>
    <row r="963">
      <c r="Q963" s="84"/>
    </row>
    <row r="964">
      <c r="Q964" s="84"/>
    </row>
    <row r="965">
      <c r="Q965" s="84"/>
    </row>
    <row r="966">
      <c r="Q966" s="84"/>
    </row>
    <row r="967">
      <c r="Q967" s="84"/>
    </row>
    <row r="968">
      <c r="Q968" s="84"/>
    </row>
    <row r="969">
      <c r="Q969" s="84"/>
    </row>
    <row r="970">
      <c r="Q970" s="84"/>
    </row>
    <row r="971">
      <c r="Q971" s="84"/>
    </row>
    <row r="972">
      <c r="Q972" s="84"/>
    </row>
    <row r="973">
      <c r="Q973" s="84"/>
    </row>
    <row r="974">
      <c r="Q974" s="84"/>
    </row>
    <row r="975">
      <c r="Q975" s="84"/>
    </row>
    <row r="976">
      <c r="Q976" s="84"/>
    </row>
    <row r="977">
      <c r="Q977" s="84"/>
    </row>
    <row r="978">
      <c r="Q978" s="84"/>
    </row>
    <row r="979">
      <c r="Q979" s="84"/>
    </row>
    <row r="980">
      <c r="Q980" s="84"/>
    </row>
    <row r="981">
      <c r="Q981" s="84"/>
    </row>
    <row r="982">
      <c r="Q982" s="84"/>
    </row>
    <row r="983">
      <c r="Q983" s="84"/>
    </row>
    <row r="984">
      <c r="Q984" s="84"/>
    </row>
    <row r="985">
      <c r="Q985" s="84"/>
    </row>
    <row r="986">
      <c r="Q986" s="84"/>
    </row>
    <row r="987">
      <c r="Q987" s="84"/>
    </row>
    <row r="988">
      <c r="Q988" s="84"/>
    </row>
    <row r="989">
      <c r="Q989" s="84"/>
    </row>
    <row r="990">
      <c r="Q990" s="84"/>
    </row>
    <row r="991">
      <c r="Q991" s="84"/>
    </row>
    <row r="992">
      <c r="Q992" s="8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9.86"/>
    <col customWidth="1" min="3" max="3" width="25.29"/>
    <col customWidth="1" min="8" max="8" width="39.0"/>
  </cols>
  <sheetData>
    <row r="1">
      <c r="A1" s="27" t="s">
        <v>19</v>
      </c>
      <c r="B1" s="27" t="s">
        <v>349</v>
      </c>
      <c r="C1" s="27" t="s">
        <v>351</v>
      </c>
      <c r="D1" s="27" t="s">
        <v>355</v>
      </c>
      <c r="E1" s="27" t="s">
        <v>357</v>
      </c>
      <c r="F1" s="27" t="s">
        <v>358</v>
      </c>
      <c r="G1" s="27" t="s">
        <v>361</v>
      </c>
      <c r="H1" s="27" t="s">
        <v>363</v>
      </c>
      <c r="K1" s="1" t="s">
        <v>0</v>
      </c>
    </row>
    <row r="2">
      <c r="A2" s="29">
        <v>1.0</v>
      </c>
      <c r="B2" s="10" t="s">
        <v>369</v>
      </c>
      <c r="C2" s="10" t="s">
        <v>48</v>
      </c>
      <c r="D2" s="10">
        <v>-1.0</v>
      </c>
      <c r="E2" s="10">
        <v>22.19</v>
      </c>
      <c r="F2" s="10">
        <v>22.11</v>
      </c>
      <c r="G2" s="10">
        <v>22.26</v>
      </c>
      <c r="H2" s="10">
        <v>8.4</v>
      </c>
      <c r="K2" s="10">
        <v>1.0</v>
      </c>
      <c r="L2" t="str">
        <f t="shared" ref="L2:L755" si="1">match(K2,A$2:A$758,0)</f>
        <v>1</v>
      </c>
    </row>
    <row r="3">
      <c r="A3" s="29">
        <v>2.0</v>
      </c>
      <c r="B3" s="10" t="s">
        <v>380</v>
      </c>
      <c r="C3" s="10" t="s">
        <v>129</v>
      </c>
      <c r="D3" s="10">
        <v>0.0584</v>
      </c>
      <c r="E3" s="10">
        <v>20.0</v>
      </c>
      <c r="F3" s="10" t="s">
        <v>381</v>
      </c>
      <c r="G3" s="10" t="s">
        <v>381</v>
      </c>
      <c r="H3" s="10">
        <v>5.2</v>
      </c>
      <c r="K3" s="10">
        <v>2.0</v>
      </c>
      <c r="L3" t="str">
        <f t="shared" si="1"/>
        <v>2</v>
      </c>
    </row>
    <row r="4">
      <c r="A4" s="29">
        <v>3.0</v>
      </c>
      <c r="B4" s="10" t="s">
        <v>385</v>
      </c>
      <c r="C4" s="10" t="s">
        <v>209</v>
      </c>
      <c r="D4" s="10">
        <v>0.0255</v>
      </c>
      <c r="E4" s="10">
        <v>20.0</v>
      </c>
      <c r="F4" s="10" t="s">
        <v>381</v>
      </c>
      <c r="G4" s="10" t="s">
        <v>381</v>
      </c>
      <c r="H4" s="10">
        <v>4.8</v>
      </c>
      <c r="K4" s="10">
        <v>3.0</v>
      </c>
      <c r="L4" t="str">
        <f t="shared" si="1"/>
        <v>3</v>
      </c>
    </row>
    <row r="5">
      <c r="A5" s="29">
        <v>4.0</v>
      </c>
      <c r="B5" s="10" t="s">
        <v>391</v>
      </c>
      <c r="C5" s="10" t="s">
        <v>174</v>
      </c>
      <c r="D5" s="10">
        <v>-1.0</v>
      </c>
      <c r="E5" s="10">
        <v>23.0</v>
      </c>
      <c r="F5" s="10">
        <v>22.8</v>
      </c>
      <c r="G5" s="10">
        <v>23.21</v>
      </c>
      <c r="H5" s="10">
        <v>3.1</v>
      </c>
      <c r="K5" s="10">
        <v>4.0</v>
      </c>
      <c r="L5" t="str">
        <f t="shared" si="1"/>
        <v>4</v>
      </c>
    </row>
    <row r="6">
      <c r="A6" s="29">
        <v>5.0</v>
      </c>
      <c r="B6" s="10" t="s">
        <v>397</v>
      </c>
      <c r="C6" s="10" t="s">
        <v>399</v>
      </c>
      <c r="D6" s="10">
        <v>0.096</v>
      </c>
      <c r="E6" s="10">
        <v>22.61</v>
      </c>
      <c r="F6" s="10">
        <v>22.56</v>
      </c>
      <c r="G6" s="10">
        <v>22.68</v>
      </c>
      <c r="H6" s="10">
        <v>4.7</v>
      </c>
      <c r="K6" s="10">
        <v>5.0</v>
      </c>
      <c r="L6" t="str">
        <f t="shared" si="1"/>
        <v>5</v>
      </c>
    </row>
    <row r="7">
      <c r="A7" s="29">
        <v>6.0</v>
      </c>
      <c r="B7" s="10" t="s">
        <v>328</v>
      </c>
      <c r="C7" s="10" t="s">
        <v>204</v>
      </c>
      <c r="D7" s="10">
        <v>0.0258</v>
      </c>
      <c r="E7" s="10">
        <v>20.48</v>
      </c>
      <c r="F7" s="10">
        <v>20.26</v>
      </c>
      <c r="G7" s="10">
        <v>20.51</v>
      </c>
      <c r="H7" s="10">
        <v>11.2</v>
      </c>
      <c r="K7" s="10">
        <v>6.0</v>
      </c>
      <c r="L7" t="str">
        <f t="shared" si="1"/>
        <v>6</v>
      </c>
    </row>
    <row r="8">
      <c r="A8" s="29">
        <v>7.0</v>
      </c>
      <c r="B8" s="10" t="s">
        <v>422</v>
      </c>
      <c r="C8" s="10" t="s">
        <v>424</v>
      </c>
      <c r="D8" s="10">
        <v>0.0733</v>
      </c>
      <c r="E8" s="10">
        <v>23.57</v>
      </c>
      <c r="F8" s="10">
        <v>23.39</v>
      </c>
      <c r="G8" s="10">
        <v>23.72</v>
      </c>
      <c r="H8" s="10">
        <v>2.6</v>
      </c>
      <c r="K8" s="10">
        <v>7.0</v>
      </c>
      <c r="L8" t="str">
        <f t="shared" si="1"/>
        <v>7</v>
      </c>
    </row>
    <row r="9">
      <c r="A9" s="29">
        <v>8.0</v>
      </c>
      <c r="B9" s="10" t="s">
        <v>430</v>
      </c>
      <c r="C9" s="10" t="s">
        <v>216</v>
      </c>
      <c r="D9" s="10">
        <v>0.0893</v>
      </c>
      <c r="E9" s="10">
        <v>21.04</v>
      </c>
      <c r="F9" s="10">
        <v>21.0</v>
      </c>
      <c r="G9" s="10">
        <v>21.11</v>
      </c>
      <c r="H9" s="10">
        <v>7.7</v>
      </c>
      <c r="K9" s="10">
        <v>8.0</v>
      </c>
      <c r="L9" t="str">
        <f t="shared" si="1"/>
        <v>8</v>
      </c>
    </row>
    <row r="10">
      <c r="A10" s="29">
        <v>9.0</v>
      </c>
      <c r="B10" s="10" t="s">
        <v>436</v>
      </c>
      <c r="C10" s="10" t="s">
        <v>62</v>
      </c>
      <c r="D10" s="10">
        <v>3.366</v>
      </c>
      <c r="E10" s="10">
        <v>22.0</v>
      </c>
      <c r="F10" s="10">
        <v>21.89</v>
      </c>
      <c r="G10" s="10">
        <v>22.1</v>
      </c>
      <c r="H10" s="10">
        <v>3.3</v>
      </c>
      <c r="K10" s="10">
        <v>9.0</v>
      </c>
      <c r="L10" t="str">
        <f t="shared" si="1"/>
        <v>9</v>
      </c>
    </row>
    <row r="11">
      <c r="A11" s="29">
        <v>10.0</v>
      </c>
      <c r="B11" s="10" t="s">
        <v>1007</v>
      </c>
      <c r="C11" s="10" t="s">
        <v>1008</v>
      </c>
      <c r="D11" s="10">
        <v>0.0956</v>
      </c>
      <c r="E11" s="10">
        <v>21.98</v>
      </c>
      <c r="F11" s="10">
        <v>21.92</v>
      </c>
      <c r="G11" s="10">
        <v>22.08</v>
      </c>
      <c r="H11" s="10">
        <v>11.2</v>
      </c>
      <c r="K11" s="10">
        <v>10.0</v>
      </c>
      <c r="L11" t="str">
        <f t="shared" si="1"/>
        <v>10</v>
      </c>
    </row>
    <row r="12">
      <c r="A12" s="29">
        <v>13.0</v>
      </c>
      <c r="B12" s="10" t="s">
        <v>1010</v>
      </c>
      <c r="C12" s="10" t="s">
        <v>1011</v>
      </c>
      <c r="D12" s="10">
        <v>0.012</v>
      </c>
      <c r="E12" s="10">
        <v>23.89</v>
      </c>
      <c r="F12" s="10">
        <v>23.52</v>
      </c>
      <c r="G12" s="10">
        <v>24.12</v>
      </c>
      <c r="H12" s="10">
        <v>7.3</v>
      </c>
      <c r="K12" s="10">
        <v>13.0</v>
      </c>
      <c r="L12" t="str">
        <f t="shared" si="1"/>
        <v>11</v>
      </c>
    </row>
    <row r="13">
      <c r="A13" s="29">
        <v>14.0</v>
      </c>
      <c r="B13" s="10" t="s">
        <v>1012</v>
      </c>
      <c r="C13" s="10" t="s">
        <v>227</v>
      </c>
      <c r="D13" s="10">
        <v>0.0629</v>
      </c>
      <c r="E13" s="10">
        <v>20.0</v>
      </c>
      <c r="F13" s="10" t="s">
        <v>381</v>
      </c>
      <c r="G13" s="10" t="s">
        <v>381</v>
      </c>
      <c r="H13" s="10">
        <v>5.3</v>
      </c>
      <c r="K13" s="10">
        <v>14.0</v>
      </c>
      <c r="L13" t="str">
        <f t="shared" si="1"/>
        <v>12</v>
      </c>
    </row>
    <row r="14">
      <c r="A14" s="29">
        <v>16.0</v>
      </c>
      <c r="B14" s="10" t="s">
        <v>1015</v>
      </c>
      <c r="C14" s="10" t="s">
        <v>228</v>
      </c>
      <c r="D14" s="10">
        <v>0.142</v>
      </c>
      <c r="E14" s="10">
        <v>20.0</v>
      </c>
      <c r="F14" s="10" t="s">
        <v>381</v>
      </c>
      <c r="G14" s="10" t="s">
        <v>381</v>
      </c>
      <c r="H14" s="10">
        <v>4.6</v>
      </c>
      <c r="K14" s="10">
        <v>16.0</v>
      </c>
      <c r="L14" t="str">
        <f t="shared" si="1"/>
        <v>13</v>
      </c>
    </row>
    <row r="15">
      <c r="A15" s="29">
        <v>18.0</v>
      </c>
      <c r="B15" s="10" t="s">
        <v>1017</v>
      </c>
      <c r="C15" s="10" t="s">
        <v>229</v>
      </c>
      <c r="D15" s="10">
        <v>0.105</v>
      </c>
      <c r="E15" s="10">
        <v>22.0</v>
      </c>
      <c r="F15" s="10">
        <v>21.74</v>
      </c>
      <c r="G15" s="10">
        <v>22.11</v>
      </c>
      <c r="H15" s="10">
        <v>7.4</v>
      </c>
      <c r="K15" s="10">
        <v>18.0</v>
      </c>
      <c r="L15" t="str">
        <f t="shared" si="1"/>
        <v>14</v>
      </c>
    </row>
    <row r="16">
      <c r="A16" s="29">
        <v>19.0</v>
      </c>
      <c r="B16" s="10" t="s">
        <v>1022</v>
      </c>
      <c r="C16" s="10" t="s">
        <v>230</v>
      </c>
      <c r="D16" s="10">
        <v>0.074</v>
      </c>
      <c r="E16" s="10">
        <v>20.0</v>
      </c>
      <c r="F16" s="10" t="s">
        <v>381</v>
      </c>
      <c r="G16" s="10" t="s">
        <v>381</v>
      </c>
      <c r="H16" s="10">
        <v>7.3</v>
      </c>
      <c r="K16" s="10">
        <v>19.0</v>
      </c>
      <c r="L16" t="str">
        <f t="shared" si="1"/>
        <v>15</v>
      </c>
    </row>
    <row r="17">
      <c r="A17" s="29">
        <v>20.0</v>
      </c>
      <c r="B17" s="10" t="s">
        <v>1036</v>
      </c>
      <c r="C17" s="10" t="s">
        <v>231</v>
      </c>
      <c r="D17" s="10">
        <v>0.213</v>
      </c>
      <c r="E17" s="10">
        <v>23.45</v>
      </c>
      <c r="F17" s="10">
        <v>23.3</v>
      </c>
      <c r="G17" s="10">
        <v>23.62</v>
      </c>
      <c r="H17" s="10">
        <v>4.0</v>
      </c>
      <c r="K17" s="10">
        <v>20.0</v>
      </c>
      <c r="L17" t="str">
        <f t="shared" si="1"/>
        <v>16</v>
      </c>
    </row>
    <row r="18">
      <c r="A18" s="29">
        <v>22.0</v>
      </c>
      <c r="B18" s="10" t="s">
        <v>1220</v>
      </c>
      <c r="C18" s="10" t="s">
        <v>238</v>
      </c>
      <c r="D18" s="10">
        <v>0.0476</v>
      </c>
      <c r="E18" s="10">
        <v>20.0</v>
      </c>
      <c r="F18" s="10" t="s">
        <v>381</v>
      </c>
      <c r="G18" s="10" t="s">
        <v>381</v>
      </c>
      <c r="H18" s="10">
        <v>6.0</v>
      </c>
      <c r="K18" s="10">
        <v>22.0</v>
      </c>
      <c r="L18" t="str">
        <f t="shared" si="1"/>
        <v>17</v>
      </c>
    </row>
    <row r="19">
      <c r="A19" s="29">
        <v>24.0</v>
      </c>
      <c r="B19" s="10" t="s">
        <v>1221</v>
      </c>
      <c r="C19" s="10" t="s">
        <v>241</v>
      </c>
      <c r="D19" s="10">
        <v>0.0249</v>
      </c>
      <c r="E19" s="10">
        <v>23.04</v>
      </c>
      <c r="F19" s="10">
        <v>22.9</v>
      </c>
      <c r="G19" s="10">
        <v>23.17</v>
      </c>
      <c r="H19" s="10">
        <v>4.3</v>
      </c>
      <c r="K19" s="10">
        <v>24.0</v>
      </c>
      <c r="L19" t="str">
        <f t="shared" si="1"/>
        <v>18</v>
      </c>
    </row>
    <row r="20">
      <c r="A20" s="29">
        <v>28.0</v>
      </c>
      <c r="B20" s="10" t="s">
        <v>1226</v>
      </c>
      <c r="C20" s="10" t="s">
        <v>243</v>
      </c>
      <c r="D20" s="10">
        <v>0.0222</v>
      </c>
      <c r="E20" s="10">
        <v>23.5</v>
      </c>
      <c r="F20" s="10">
        <v>23.43</v>
      </c>
      <c r="G20" s="10">
        <v>23.57</v>
      </c>
      <c r="H20" s="10">
        <v>14.7</v>
      </c>
      <c r="K20" s="10">
        <v>28.0</v>
      </c>
      <c r="L20" t="str">
        <f t="shared" si="1"/>
        <v>19</v>
      </c>
    </row>
    <row r="21">
      <c r="A21" s="29">
        <v>29.0</v>
      </c>
      <c r="B21" s="10" t="s">
        <v>1169</v>
      </c>
      <c r="C21" s="10" t="s">
        <v>244</v>
      </c>
      <c r="D21" s="10">
        <v>-1.0</v>
      </c>
      <c r="E21" s="10">
        <v>22.2</v>
      </c>
      <c r="F21" s="10">
        <v>22.08</v>
      </c>
      <c r="G21" s="10">
        <v>22.7</v>
      </c>
      <c r="H21" s="10">
        <v>2.7</v>
      </c>
      <c r="K21" s="10">
        <v>29.0</v>
      </c>
      <c r="L21" t="str">
        <f t="shared" si="1"/>
        <v>20</v>
      </c>
    </row>
    <row r="22">
      <c r="A22" s="29">
        <v>30.0</v>
      </c>
      <c r="B22" s="10" t="s">
        <v>1233</v>
      </c>
      <c r="C22" s="10" t="s">
        <v>245</v>
      </c>
      <c r="D22" s="10">
        <v>0.1408</v>
      </c>
      <c r="E22" s="10">
        <v>21.41</v>
      </c>
      <c r="F22" s="10">
        <v>21.38</v>
      </c>
      <c r="G22" s="10">
        <v>21.7</v>
      </c>
      <c r="H22" s="10">
        <v>3.5</v>
      </c>
      <c r="K22" s="10">
        <v>30.0</v>
      </c>
      <c r="L22" t="str">
        <f t="shared" si="1"/>
        <v>21</v>
      </c>
    </row>
    <row r="23">
      <c r="A23" s="29">
        <v>31.0</v>
      </c>
      <c r="B23" s="10" t="s">
        <v>1235</v>
      </c>
      <c r="C23" s="10" t="s">
        <v>246</v>
      </c>
      <c r="D23" s="10">
        <v>0.0189</v>
      </c>
      <c r="E23" s="10">
        <v>22.91</v>
      </c>
      <c r="F23" s="10">
        <v>22.77</v>
      </c>
      <c r="G23" s="10">
        <v>23.15</v>
      </c>
      <c r="H23" s="10">
        <v>2.4</v>
      </c>
      <c r="K23" s="10">
        <v>31.0</v>
      </c>
      <c r="L23" t="str">
        <f t="shared" si="1"/>
        <v>22</v>
      </c>
    </row>
    <row r="24">
      <c r="A24" s="29">
        <v>32.0</v>
      </c>
      <c r="B24" s="10" t="s">
        <v>1240</v>
      </c>
      <c r="C24" s="10" t="s">
        <v>248</v>
      </c>
      <c r="D24" s="10">
        <v>0.2013</v>
      </c>
      <c r="E24" s="10">
        <v>23.45</v>
      </c>
      <c r="F24" s="10">
        <v>23.41</v>
      </c>
      <c r="G24" s="10">
        <v>23.5</v>
      </c>
      <c r="H24" s="10">
        <v>4.8</v>
      </c>
      <c r="K24" s="10">
        <v>32.0</v>
      </c>
      <c r="L24" t="str">
        <f t="shared" si="1"/>
        <v>23</v>
      </c>
    </row>
    <row r="25">
      <c r="A25" s="29">
        <v>33.0</v>
      </c>
      <c r="B25" s="10" t="s">
        <v>1243</v>
      </c>
      <c r="C25" s="10" t="s">
        <v>251</v>
      </c>
      <c r="D25" s="10">
        <v>0.015</v>
      </c>
      <c r="E25" s="10">
        <v>23.12</v>
      </c>
      <c r="F25" s="10">
        <v>23.1</v>
      </c>
      <c r="G25" s="10">
        <v>23.15</v>
      </c>
      <c r="H25" s="10">
        <v>54.8</v>
      </c>
      <c r="K25" s="10">
        <v>33.0</v>
      </c>
      <c r="L25" t="str">
        <f t="shared" si="1"/>
        <v>24</v>
      </c>
    </row>
    <row r="26">
      <c r="A26" s="29">
        <v>34.0</v>
      </c>
      <c r="B26" s="10" t="s">
        <v>1450</v>
      </c>
      <c r="C26" s="10" t="s">
        <v>252</v>
      </c>
      <c r="D26" s="10">
        <v>0.036</v>
      </c>
      <c r="E26" s="10">
        <v>20.0</v>
      </c>
      <c r="F26" s="10" t="s">
        <v>381</v>
      </c>
      <c r="G26" s="10" t="s">
        <v>381</v>
      </c>
      <c r="H26" s="10">
        <v>3.3</v>
      </c>
      <c r="K26" s="10">
        <v>34.0</v>
      </c>
      <c r="L26" t="str">
        <f t="shared" si="1"/>
        <v>25</v>
      </c>
    </row>
    <row r="27">
      <c r="A27" s="29">
        <v>36.0</v>
      </c>
      <c r="B27" s="10" t="s">
        <v>1459</v>
      </c>
      <c r="C27" s="10" t="s">
        <v>253</v>
      </c>
      <c r="D27" s="10">
        <v>0.064</v>
      </c>
      <c r="E27" s="10">
        <v>20.3</v>
      </c>
      <c r="F27" s="10">
        <v>20.11</v>
      </c>
      <c r="G27" s="10">
        <v>20.64</v>
      </c>
      <c r="H27" s="10">
        <v>13.6</v>
      </c>
      <c r="K27" s="10">
        <v>36.0</v>
      </c>
      <c r="L27" t="str">
        <f t="shared" si="1"/>
        <v>26</v>
      </c>
    </row>
    <row r="28">
      <c r="A28" s="29">
        <v>37.0</v>
      </c>
      <c r="B28" s="10" t="s">
        <v>1463</v>
      </c>
      <c r="C28" s="10" t="s">
        <v>254</v>
      </c>
      <c r="D28" s="10">
        <v>-1.0</v>
      </c>
      <c r="E28" s="10">
        <v>22.81</v>
      </c>
      <c r="F28" s="10">
        <v>22.6</v>
      </c>
      <c r="G28" s="10">
        <v>22.98</v>
      </c>
      <c r="H28" s="10">
        <v>3.1</v>
      </c>
      <c r="K28" s="10">
        <v>37.0</v>
      </c>
      <c r="L28" t="str">
        <f t="shared" si="1"/>
        <v>27</v>
      </c>
    </row>
    <row r="29">
      <c r="A29" s="29">
        <v>39.0</v>
      </c>
      <c r="B29" s="10" t="s">
        <v>1467</v>
      </c>
      <c r="C29" s="10" t="s">
        <v>257</v>
      </c>
      <c r="D29" s="10">
        <v>0.155</v>
      </c>
      <c r="E29" s="10">
        <v>20.0</v>
      </c>
      <c r="F29" s="10" t="s">
        <v>381</v>
      </c>
      <c r="G29" s="10" t="s">
        <v>381</v>
      </c>
      <c r="H29" s="10">
        <v>6.2</v>
      </c>
      <c r="K29" s="10">
        <v>39.0</v>
      </c>
      <c r="L29" t="str">
        <f t="shared" si="1"/>
        <v>28</v>
      </c>
    </row>
    <row r="30">
      <c r="A30" s="29">
        <v>43.0</v>
      </c>
      <c r="B30" s="10" t="s">
        <v>1476</v>
      </c>
      <c r="C30" s="10" t="s">
        <v>258</v>
      </c>
      <c r="D30" s="10">
        <v>0.0149</v>
      </c>
      <c r="E30" s="10">
        <v>20.0</v>
      </c>
      <c r="F30" s="10" t="s">
        <v>381</v>
      </c>
      <c r="G30" s="10" t="s">
        <v>381</v>
      </c>
      <c r="H30" s="10">
        <v>11.1</v>
      </c>
      <c r="K30" s="10">
        <v>43.0</v>
      </c>
      <c r="L30" t="str">
        <f t="shared" si="1"/>
        <v>29</v>
      </c>
    </row>
    <row r="31">
      <c r="A31" s="29">
        <v>44.0</v>
      </c>
      <c r="B31" s="10" t="s">
        <v>1480</v>
      </c>
      <c r="C31" s="10" t="s">
        <v>260</v>
      </c>
      <c r="D31" s="10">
        <v>0.0483</v>
      </c>
      <c r="E31" s="10">
        <v>22.57</v>
      </c>
      <c r="F31" s="10">
        <v>22.53</v>
      </c>
      <c r="G31" s="10">
        <v>22.6</v>
      </c>
      <c r="H31" s="10">
        <v>3.5</v>
      </c>
      <c r="K31" s="10">
        <v>44.0</v>
      </c>
      <c r="L31" t="str">
        <f t="shared" si="1"/>
        <v>30</v>
      </c>
    </row>
    <row r="32">
      <c r="A32" s="29">
        <v>45.0</v>
      </c>
      <c r="B32" s="10" t="s">
        <v>1484</v>
      </c>
      <c r="C32" s="10" t="s">
        <v>1485</v>
      </c>
      <c r="D32" s="10">
        <v>0.0694</v>
      </c>
      <c r="E32" s="10">
        <v>20.0</v>
      </c>
      <c r="F32" s="10" t="s">
        <v>381</v>
      </c>
      <c r="G32" s="10" t="s">
        <v>381</v>
      </c>
      <c r="H32" s="10">
        <v>1.1</v>
      </c>
      <c r="K32" s="10">
        <v>45.0</v>
      </c>
      <c r="L32" t="str">
        <f t="shared" si="1"/>
        <v>31</v>
      </c>
    </row>
    <row r="33">
      <c r="A33" s="29">
        <v>49.0</v>
      </c>
      <c r="B33" s="10" t="s">
        <v>1400</v>
      </c>
      <c r="C33" s="10" t="s">
        <v>267</v>
      </c>
      <c r="D33" s="10">
        <v>0.0302</v>
      </c>
      <c r="E33" s="10">
        <v>24.17</v>
      </c>
      <c r="F33" s="10">
        <v>23.79</v>
      </c>
      <c r="G33" s="10">
        <v>24.26</v>
      </c>
      <c r="H33" s="10">
        <v>15.2</v>
      </c>
      <c r="K33" s="10">
        <v>49.0</v>
      </c>
      <c r="L33" t="str">
        <f t="shared" si="1"/>
        <v>32</v>
      </c>
    </row>
    <row r="34">
      <c r="A34" s="29">
        <v>50.0</v>
      </c>
      <c r="B34" s="10" t="s">
        <v>1743</v>
      </c>
      <c r="C34" s="10" t="s">
        <v>268</v>
      </c>
      <c r="D34" s="10">
        <v>0.0193</v>
      </c>
      <c r="E34" s="10">
        <v>23.05</v>
      </c>
      <c r="F34" s="10">
        <v>22.75</v>
      </c>
      <c r="G34" s="10">
        <v>23.25</v>
      </c>
      <c r="H34" s="10">
        <v>4.0</v>
      </c>
      <c r="K34" s="10">
        <v>50.0</v>
      </c>
      <c r="L34" t="str">
        <f t="shared" si="1"/>
        <v>33</v>
      </c>
    </row>
    <row r="35">
      <c r="A35" s="29">
        <v>51.0</v>
      </c>
      <c r="B35" s="10" t="s">
        <v>1744</v>
      </c>
      <c r="C35" s="10" t="s">
        <v>269</v>
      </c>
      <c r="D35" s="10">
        <v>0.066</v>
      </c>
      <c r="E35" s="10">
        <v>20.0</v>
      </c>
      <c r="F35" s="10" t="s">
        <v>381</v>
      </c>
      <c r="G35" s="10" t="s">
        <v>381</v>
      </c>
      <c r="H35" s="10">
        <v>5.7</v>
      </c>
      <c r="K35" s="10">
        <v>51.0</v>
      </c>
      <c r="L35" t="str">
        <f t="shared" si="1"/>
        <v>34</v>
      </c>
    </row>
    <row r="36">
      <c r="A36" s="29">
        <v>52.0</v>
      </c>
      <c r="B36" s="10" t="s">
        <v>1748</v>
      </c>
      <c r="C36" s="10" t="s">
        <v>270</v>
      </c>
      <c r="D36" s="10">
        <v>0.057</v>
      </c>
      <c r="E36" s="10">
        <v>22.22</v>
      </c>
      <c r="F36" s="10">
        <v>22.07</v>
      </c>
      <c r="G36" s="10">
        <v>22.36</v>
      </c>
      <c r="H36" s="10">
        <v>5.5</v>
      </c>
      <c r="K36" s="10">
        <v>52.0</v>
      </c>
      <c r="L36" t="str">
        <f t="shared" si="1"/>
        <v>35</v>
      </c>
    </row>
    <row r="37">
      <c r="A37" s="29">
        <v>53.0</v>
      </c>
      <c r="B37" s="10" t="s">
        <v>1750</v>
      </c>
      <c r="C37" s="10" t="s">
        <v>1751</v>
      </c>
      <c r="D37" s="10">
        <v>0.041</v>
      </c>
      <c r="E37" s="10">
        <v>23.81</v>
      </c>
      <c r="F37" s="10">
        <v>23.56</v>
      </c>
      <c r="G37" s="10">
        <v>24.03</v>
      </c>
      <c r="H37" s="10">
        <v>12.4</v>
      </c>
      <c r="K37" s="10">
        <v>53.0</v>
      </c>
      <c r="L37" t="str">
        <f t="shared" si="1"/>
        <v>36</v>
      </c>
    </row>
    <row r="38">
      <c r="A38" s="29">
        <v>55.0</v>
      </c>
      <c r="B38" s="10" t="s">
        <v>1755</v>
      </c>
      <c r="C38" s="10" t="s">
        <v>1756</v>
      </c>
      <c r="D38" s="10">
        <v>0.0475</v>
      </c>
      <c r="E38" s="10">
        <v>23.56</v>
      </c>
      <c r="F38" s="10">
        <v>23.4</v>
      </c>
      <c r="G38" s="10">
        <v>23.86</v>
      </c>
      <c r="H38" s="10">
        <v>4.1</v>
      </c>
      <c r="K38" s="10">
        <v>55.0</v>
      </c>
      <c r="L38" t="str">
        <f t="shared" si="1"/>
        <v>37</v>
      </c>
    </row>
    <row r="39">
      <c r="A39" s="29">
        <v>57.0</v>
      </c>
      <c r="B39" s="10" t="s">
        <v>1757</v>
      </c>
      <c r="C39" s="10" t="s">
        <v>277</v>
      </c>
      <c r="D39" s="10">
        <v>0.0597</v>
      </c>
      <c r="E39" s="10">
        <v>23.76</v>
      </c>
      <c r="F39" s="10">
        <v>23.66</v>
      </c>
      <c r="G39" s="10">
        <v>23.86</v>
      </c>
      <c r="H39" s="10">
        <v>16.5</v>
      </c>
      <c r="K39" s="10">
        <v>57.0</v>
      </c>
      <c r="L39" t="str">
        <f t="shared" si="1"/>
        <v>38</v>
      </c>
    </row>
    <row r="40">
      <c r="A40" s="29">
        <v>58.0</v>
      </c>
      <c r="B40" s="10" t="s">
        <v>341</v>
      </c>
      <c r="C40" s="10" t="s">
        <v>280</v>
      </c>
      <c r="D40" s="10">
        <v>0.0118</v>
      </c>
      <c r="E40" s="10">
        <v>24.25</v>
      </c>
      <c r="F40" s="10">
        <v>24.16</v>
      </c>
      <c r="G40" s="10">
        <v>24.29</v>
      </c>
      <c r="H40" s="10">
        <v>49.2</v>
      </c>
      <c r="K40" s="10">
        <v>58.0</v>
      </c>
      <c r="L40" t="str">
        <f t="shared" si="1"/>
        <v>39</v>
      </c>
    </row>
    <row r="41">
      <c r="A41" s="29">
        <v>59.0</v>
      </c>
      <c r="B41" s="10" t="s">
        <v>1760</v>
      </c>
      <c r="C41" s="10" t="s">
        <v>281</v>
      </c>
      <c r="D41" s="10">
        <v>-1.0</v>
      </c>
      <c r="E41" s="10">
        <v>21.48</v>
      </c>
      <c r="F41" s="10">
        <v>21.38</v>
      </c>
      <c r="G41" s="10">
        <v>21.89</v>
      </c>
      <c r="H41" s="10">
        <v>2.6</v>
      </c>
      <c r="K41" s="10">
        <v>59.0</v>
      </c>
      <c r="L41" t="str">
        <f t="shared" si="1"/>
        <v>40</v>
      </c>
    </row>
    <row r="42">
      <c r="A42" s="29">
        <v>60.0</v>
      </c>
      <c r="B42" s="10" t="s">
        <v>1761</v>
      </c>
      <c r="C42" s="10" t="s">
        <v>223</v>
      </c>
      <c r="D42" s="10">
        <v>0.0496</v>
      </c>
      <c r="E42" s="10">
        <v>23.03</v>
      </c>
      <c r="F42" s="10">
        <v>22.98</v>
      </c>
      <c r="G42" s="10">
        <v>23.09</v>
      </c>
      <c r="H42" s="10">
        <v>6.3</v>
      </c>
      <c r="K42" s="10">
        <v>60.0</v>
      </c>
      <c r="L42" t="str">
        <f t="shared" si="1"/>
        <v>41</v>
      </c>
    </row>
    <row r="43">
      <c r="A43" s="29">
        <v>61.0</v>
      </c>
      <c r="B43" s="10" t="s">
        <v>1762</v>
      </c>
      <c r="C43" s="10" t="s">
        <v>283</v>
      </c>
      <c r="D43" s="10">
        <v>0.0527</v>
      </c>
      <c r="E43" s="10">
        <v>20.0</v>
      </c>
      <c r="F43" s="10" t="s">
        <v>381</v>
      </c>
      <c r="G43" s="10" t="s">
        <v>381</v>
      </c>
      <c r="H43" s="10">
        <v>4.5</v>
      </c>
      <c r="K43" s="10">
        <v>61.0</v>
      </c>
      <c r="L43" t="str">
        <f t="shared" si="1"/>
        <v>42</v>
      </c>
    </row>
    <row r="44">
      <c r="A44" s="29">
        <v>62.0</v>
      </c>
      <c r="B44" s="10" t="s">
        <v>1763</v>
      </c>
      <c r="C44" s="10" t="s">
        <v>284</v>
      </c>
      <c r="D44" s="10">
        <v>0.012</v>
      </c>
      <c r="E44" s="10">
        <v>23.4</v>
      </c>
      <c r="F44" s="10">
        <v>23.31</v>
      </c>
      <c r="G44" s="10">
        <v>23.53</v>
      </c>
      <c r="H44" s="10">
        <v>7.9</v>
      </c>
      <c r="K44" s="10">
        <v>62.0</v>
      </c>
      <c r="L44" t="str">
        <f t="shared" si="1"/>
        <v>43</v>
      </c>
    </row>
    <row r="45">
      <c r="A45" s="29">
        <v>63.0</v>
      </c>
      <c r="B45" s="10" t="s">
        <v>1764</v>
      </c>
      <c r="C45" s="10" t="s">
        <v>285</v>
      </c>
      <c r="D45" s="10">
        <v>0.0121</v>
      </c>
      <c r="E45" s="10">
        <v>23.3</v>
      </c>
      <c r="F45" s="10">
        <v>23.27</v>
      </c>
      <c r="G45" s="10">
        <v>23.34</v>
      </c>
      <c r="H45" s="10">
        <v>4.5</v>
      </c>
      <c r="K45" s="10">
        <v>63.0</v>
      </c>
      <c r="L45" t="str">
        <f t="shared" si="1"/>
        <v>44</v>
      </c>
    </row>
    <row r="46">
      <c r="A46" s="29">
        <v>64.0</v>
      </c>
      <c r="B46" s="10" t="s">
        <v>1767</v>
      </c>
      <c r="C46" s="10" t="s">
        <v>286</v>
      </c>
      <c r="D46" s="10">
        <v>0.0166</v>
      </c>
      <c r="E46" s="10">
        <v>22.26</v>
      </c>
      <c r="F46" s="10">
        <v>22.02</v>
      </c>
      <c r="G46" s="10">
        <v>22.68</v>
      </c>
      <c r="H46" s="10">
        <v>2.5</v>
      </c>
      <c r="K46" s="10">
        <v>64.0</v>
      </c>
      <c r="L46" t="str">
        <f t="shared" si="1"/>
        <v>45</v>
      </c>
    </row>
    <row r="47">
      <c r="A47" s="29">
        <v>65.0</v>
      </c>
      <c r="B47" s="10" t="s">
        <v>1770</v>
      </c>
      <c r="C47" s="10" t="s">
        <v>287</v>
      </c>
      <c r="D47" s="10">
        <v>-1.0</v>
      </c>
      <c r="E47" s="10">
        <v>21.8</v>
      </c>
      <c r="F47" s="10">
        <v>21.58</v>
      </c>
      <c r="G47" s="10">
        <v>21.96</v>
      </c>
      <c r="H47" s="10">
        <v>4.1</v>
      </c>
      <c r="K47" s="10">
        <v>65.0</v>
      </c>
      <c r="L47" t="str">
        <f t="shared" si="1"/>
        <v>46</v>
      </c>
    </row>
    <row r="48">
      <c r="A48" s="29">
        <v>69.0</v>
      </c>
      <c r="B48" s="10" t="s">
        <v>1406</v>
      </c>
      <c r="C48" s="10" t="s">
        <v>288</v>
      </c>
      <c r="D48" s="10">
        <v>0.116</v>
      </c>
      <c r="E48" s="10">
        <v>20.0</v>
      </c>
      <c r="F48" s="10" t="s">
        <v>381</v>
      </c>
      <c r="G48" s="10" t="s">
        <v>381</v>
      </c>
      <c r="H48" s="10">
        <v>3.3</v>
      </c>
      <c r="K48" s="10">
        <v>69.0</v>
      </c>
      <c r="L48" t="str">
        <f t="shared" si="1"/>
        <v>47</v>
      </c>
    </row>
    <row r="49">
      <c r="A49" s="29">
        <v>70.0</v>
      </c>
      <c r="B49" s="10" t="s">
        <v>330</v>
      </c>
      <c r="C49" s="10" t="s">
        <v>49</v>
      </c>
      <c r="D49" s="10">
        <v>0.0204</v>
      </c>
      <c r="E49" s="10">
        <v>24.12</v>
      </c>
      <c r="F49" s="10">
        <v>23.97</v>
      </c>
      <c r="G49" s="10">
        <v>24.35</v>
      </c>
      <c r="H49" s="10">
        <v>55.3</v>
      </c>
      <c r="K49" s="10">
        <v>70.0</v>
      </c>
      <c r="L49" t="str">
        <f t="shared" si="1"/>
        <v>48</v>
      </c>
    </row>
    <row r="50">
      <c r="A50" s="29">
        <v>72.0</v>
      </c>
      <c r="B50" s="10" t="s">
        <v>1777</v>
      </c>
      <c r="C50" s="10" t="s">
        <v>292</v>
      </c>
      <c r="D50" s="10">
        <v>0.0191</v>
      </c>
      <c r="E50" s="10">
        <v>22.01</v>
      </c>
      <c r="F50" s="10">
        <v>21.99</v>
      </c>
      <c r="G50" s="10">
        <v>22.01</v>
      </c>
      <c r="H50" s="10">
        <v>22.4</v>
      </c>
      <c r="K50" s="10">
        <v>72.0</v>
      </c>
      <c r="L50" t="str">
        <f t="shared" si="1"/>
        <v>49</v>
      </c>
    </row>
    <row r="51">
      <c r="A51" s="29">
        <v>73.0</v>
      </c>
      <c r="B51" s="10" t="s">
        <v>1543</v>
      </c>
      <c r="C51" s="10" t="s">
        <v>293</v>
      </c>
      <c r="D51" s="10">
        <v>0.047</v>
      </c>
      <c r="E51" s="10">
        <v>20.0</v>
      </c>
      <c r="F51" s="10" t="s">
        <v>381</v>
      </c>
      <c r="G51" s="10" t="s">
        <v>381</v>
      </c>
      <c r="H51" s="10">
        <v>27.4</v>
      </c>
      <c r="K51" s="10">
        <v>73.0</v>
      </c>
      <c r="L51" t="str">
        <f t="shared" si="1"/>
        <v>50</v>
      </c>
    </row>
    <row r="52">
      <c r="A52" s="29">
        <v>74.0</v>
      </c>
      <c r="B52" s="10" t="s">
        <v>1787</v>
      </c>
      <c r="C52" s="10" t="s">
        <v>296</v>
      </c>
      <c r="D52" s="10">
        <v>0.0195</v>
      </c>
      <c r="E52" s="10">
        <v>22.78</v>
      </c>
      <c r="F52" s="10">
        <v>22.73</v>
      </c>
      <c r="G52" s="10">
        <v>22.83</v>
      </c>
      <c r="H52" s="10">
        <v>5.4</v>
      </c>
      <c r="K52" s="10">
        <v>74.0</v>
      </c>
      <c r="L52" t="str">
        <f t="shared" si="1"/>
        <v>51</v>
      </c>
    </row>
    <row r="53">
      <c r="A53" s="29">
        <v>75.0</v>
      </c>
      <c r="B53" s="10" t="s">
        <v>1875</v>
      </c>
      <c r="C53" s="10" t="s">
        <v>297</v>
      </c>
      <c r="D53" s="10">
        <v>0.312</v>
      </c>
      <c r="E53" s="10">
        <v>22.41</v>
      </c>
      <c r="F53" s="10">
        <v>22.25</v>
      </c>
      <c r="G53" s="10">
        <v>22.56</v>
      </c>
      <c r="H53" s="10">
        <v>1.3</v>
      </c>
      <c r="K53" s="10">
        <v>75.0</v>
      </c>
      <c r="L53" t="str">
        <f t="shared" si="1"/>
        <v>52</v>
      </c>
    </row>
    <row r="54">
      <c r="A54" s="29">
        <v>76.0</v>
      </c>
      <c r="B54" s="10" t="s">
        <v>2025</v>
      </c>
      <c r="C54" s="10" t="s">
        <v>298</v>
      </c>
      <c r="D54" s="10">
        <v>0.111</v>
      </c>
      <c r="E54" s="10">
        <v>21.46</v>
      </c>
      <c r="F54" s="10">
        <v>21.36</v>
      </c>
      <c r="G54" s="10">
        <v>21.64</v>
      </c>
      <c r="H54" s="10">
        <v>2.5</v>
      </c>
      <c r="K54" s="10">
        <v>76.0</v>
      </c>
      <c r="L54" t="str">
        <f t="shared" si="1"/>
        <v>53</v>
      </c>
    </row>
    <row r="55">
      <c r="A55" s="29">
        <v>77.0</v>
      </c>
      <c r="B55" s="10" t="s">
        <v>1559</v>
      </c>
      <c r="C55" s="10" t="s">
        <v>195</v>
      </c>
      <c r="D55" s="10">
        <v>0.0174</v>
      </c>
      <c r="E55" s="10">
        <v>20.61</v>
      </c>
      <c r="F55" s="10">
        <v>20.52</v>
      </c>
      <c r="G55" s="10">
        <v>20.78</v>
      </c>
      <c r="H55" s="10">
        <v>7.3</v>
      </c>
      <c r="K55" s="10">
        <v>77.0</v>
      </c>
      <c r="L55" t="str">
        <f t="shared" si="1"/>
        <v>54</v>
      </c>
    </row>
    <row r="56">
      <c r="A56" s="29">
        <v>78.0</v>
      </c>
      <c r="B56" s="10" t="s">
        <v>2015</v>
      </c>
      <c r="C56" s="10" t="s">
        <v>302</v>
      </c>
      <c r="D56" s="10">
        <v>0.046</v>
      </c>
      <c r="E56" s="10">
        <v>20.0</v>
      </c>
      <c r="F56" s="10" t="s">
        <v>381</v>
      </c>
      <c r="G56" s="10" t="s">
        <v>381</v>
      </c>
      <c r="H56" s="10">
        <v>8.3</v>
      </c>
      <c r="K56" s="10">
        <v>78.0</v>
      </c>
      <c r="L56" t="str">
        <f t="shared" si="1"/>
        <v>55</v>
      </c>
    </row>
    <row r="57">
      <c r="A57" s="29">
        <v>79.0</v>
      </c>
      <c r="B57" s="10" t="s">
        <v>2027</v>
      </c>
      <c r="C57" s="10" t="s">
        <v>303</v>
      </c>
      <c r="D57" s="10">
        <v>0.0386</v>
      </c>
      <c r="E57" s="10">
        <v>23.46</v>
      </c>
      <c r="F57" s="10">
        <v>23.3</v>
      </c>
      <c r="G57" s="10">
        <v>23.56</v>
      </c>
      <c r="H57" s="10">
        <v>2.4</v>
      </c>
      <c r="K57" s="10">
        <v>79.0</v>
      </c>
      <c r="L57" t="str">
        <f t="shared" si="1"/>
        <v>56</v>
      </c>
    </row>
    <row r="58">
      <c r="A58" s="29">
        <v>80.0</v>
      </c>
      <c r="B58" s="10" t="s">
        <v>1307</v>
      </c>
      <c r="C58" s="10" t="s">
        <v>304</v>
      </c>
      <c r="D58" s="10">
        <v>0.203</v>
      </c>
      <c r="E58" s="10">
        <v>24.05</v>
      </c>
      <c r="F58" s="10">
        <v>23.9</v>
      </c>
      <c r="G58" s="10">
        <v>24.22</v>
      </c>
      <c r="H58" s="10">
        <v>10.5</v>
      </c>
      <c r="K58" s="10">
        <v>80.0</v>
      </c>
      <c r="L58" t="str">
        <f t="shared" si="1"/>
        <v>57</v>
      </c>
    </row>
    <row r="59">
      <c r="A59" s="29">
        <v>81.0</v>
      </c>
      <c r="B59" s="10" t="s">
        <v>1129</v>
      </c>
      <c r="C59" s="10" t="s">
        <v>306</v>
      </c>
      <c r="D59" s="10">
        <v>0.0256</v>
      </c>
      <c r="E59" s="10">
        <v>24.36</v>
      </c>
      <c r="F59" s="10">
        <v>24.11</v>
      </c>
      <c r="G59" s="10">
        <v>24.81</v>
      </c>
      <c r="H59" s="10">
        <v>48.2</v>
      </c>
      <c r="K59" s="10">
        <v>81.0</v>
      </c>
      <c r="L59" t="str">
        <f t="shared" si="1"/>
        <v>58</v>
      </c>
    </row>
    <row r="60">
      <c r="A60" s="29">
        <v>82.0</v>
      </c>
      <c r="B60" s="10" t="s">
        <v>2028</v>
      </c>
      <c r="C60" s="10" t="s">
        <v>308</v>
      </c>
      <c r="D60" s="10">
        <v>0.1115</v>
      </c>
      <c r="E60" s="10">
        <v>20.0</v>
      </c>
      <c r="F60" s="10" t="s">
        <v>381</v>
      </c>
      <c r="G60" s="10" t="s">
        <v>381</v>
      </c>
      <c r="H60" s="10">
        <v>0.8</v>
      </c>
      <c r="K60" s="10">
        <v>82.0</v>
      </c>
      <c r="L60" t="str">
        <f t="shared" si="1"/>
        <v>59</v>
      </c>
    </row>
    <row r="61">
      <c r="A61" s="29">
        <v>83.0</v>
      </c>
      <c r="B61" s="10" t="s">
        <v>1562</v>
      </c>
      <c r="C61" s="10" t="s">
        <v>312</v>
      </c>
      <c r="D61" s="10">
        <v>0.0165</v>
      </c>
      <c r="E61" s="10">
        <v>23.9</v>
      </c>
      <c r="F61" s="10">
        <v>23.7</v>
      </c>
      <c r="G61" s="10">
        <v>24.09</v>
      </c>
      <c r="H61" s="10">
        <v>12.9</v>
      </c>
      <c r="K61" s="10">
        <v>83.0</v>
      </c>
      <c r="L61" t="str">
        <f t="shared" si="1"/>
        <v>60</v>
      </c>
    </row>
    <row r="62">
      <c r="A62" s="29">
        <v>84.0</v>
      </c>
      <c r="B62" s="10" t="s">
        <v>2029</v>
      </c>
      <c r="C62" s="10" t="s">
        <v>314</v>
      </c>
      <c r="D62" s="10">
        <v>0.0305</v>
      </c>
      <c r="E62" s="10">
        <v>23.97</v>
      </c>
      <c r="F62" s="10">
        <v>23.9</v>
      </c>
      <c r="G62" s="10">
        <v>24.08</v>
      </c>
      <c r="H62" s="10">
        <v>27.8</v>
      </c>
      <c r="K62" s="10">
        <v>84.0</v>
      </c>
      <c r="L62" t="str">
        <f t="shared" si="1"/>
        <v>61</v>
      </c>
    </row>
    <row r="63">
      <c r="A63" s="29">
        <v>85.0</v>
      </c>
      <c r="B63" s="10" t="s">
        <v>2030</v>
      </c>
      <c r="C63" s="10" t="s">
        <v>2031</v>
      </c>
      <c r="D63" s="10">
        <v>0.079</v>
      </c>
      <c r="E63" s="10">
        <v>20.0</v>
      </c>
      <c r="F63" s="10" t="s">
        <v>381</v>
      </c>
      <c r="G63" s="10" t="s">
        <v>381</v>
      </c>
      <c r="H63" s="10">
        <v>8.6</v>
      </c>
      <c r="K63" s="10">
        <v>85.0</v>
      </c>
      <c r="L63" t="str">
        <f t="shared" si="1"/>
        <v>62</v>
      </c>
    </row>
    <row r="64">
      <c r="A64" s="29">
        <v>87.0</v>
      </c>
      <c r="B64" s="10" t="s">
        <v>2042</v>
      </c>
      <c r="C64" s="10" t="s">
        <v>354</v>
      </c>
      <c r="D64" s="10">
        <v>0.0252</v>
      </c>
      <c r="E64" s="10">
        <v>23.76</v>
      </c>
      <c r="F64" s="10">
        <v>23.71</v>
      </c>
      <c r="G64" s="10">
        <v>23.82</v>
      </c>
      <c r="H64" s="10">
        <v>32.4</v>
      </c>
      <c r="K64" s="10">
        <v>87.0</v>
      </c>
      <c r="L64" t="str">
        <f t="shared" si="1"/>
        <v>63</v>
      </c>
    </row>
    <row r="65">
      <c r="A65" s="29">
        <v>88.0</v>
      </c>
      <c r="B65" s="10" t="s">
        <v>2047</v>
      </c>
      <c r="C65" s="10" t="s">
        <v>356</v>
      </c>
      <c r="D65" s="10">
        <v>0.0759</v>
      </c>
      <c r="E65" s="10">
        <v>20.0</v>
      </c>
      <c r="F65" s="10" t="s">
        <v>381</v>
      </c>
      <c r="G65" s="10" t="s">
        <v>381</v>
      </c>
      <c r="H65" s="10">
        <v>2.0</v>
      </c>
      <c r="K65" s="10">
        <v>88.0</v>
      </c>
      <c r="L65" t="str">
        <f t="shared" si="1"/>
        <v>64</v>
      </c>
    </row>
    <row r="66">
      <c r="A66" s="29">
        <v>89.0</v>
      </c>
      <c r="B66" s="10" t="s">
        <v>2049</v>
      </c>
      <c r="C66" s="10" t="s">
        <v>2050</v>
      </c>
      <c r="D66" s="10">
        <v>0.0744</v>
      </c>
      <c r="E66" s="10">
        <v>22.2</v>
      </c>
      <c r="F66" s="10">
        <v>22.08</v>
      </c>
      <c r="G66" s="10">
        <v>22.36</v>
      </c>
      <c r="H66" s="10">
        <v>5.6</v>
      </c>
      <c r="K66" s="10">
        <v>89.0</v>
      </c>
      <c r="L66" t="str">
        <f t="shared" si="1"/>
        <v>65</v>
      </c>
    </row>
    <row r="67">
      <c r="A67" s="29">
        <v>90.0</v>
      </c>
      <c r="B67" s="10" t="s">
        <v>2054</v>
      </c>
      <c r="C67" s="10" t="s">
        <v>338</v>
      </c>
      <c r="D67" s="10">
        <v>0.08</v>
      </c>
      <c r="E67" s="10">
        <v>21.71</v>
      </c>
      <c r="F67" s="10">
        <v>21.6</v>
      </c>
      <c r="G67" s="10">
        <v>21.77</v>
      </c>
      <c r="H67" s="10">
        <v>4.7</v>
      </c>
      <c r="K67" s="10">
        <v>90.0</v>
      </c>
      <c r="L67" t="str">
        <f t="shared" si="1"/>
        <v>66</v>
      </c>
    </row>
    <row r="68">
      <c r="A68" s="29">
        <v>92.0</v>
      </c>
      <c r="B68" s="10" t="s">
        <v>1523</v>
      </c>
      <c r="C68" s="10" t="s">
        <v>365</v>
      </c>
      <c r="D68" s="10">
        <v>-1.0</v>
      </c>
      <c r="E68" s="10">
        <v>22.86</v>
      </c>
      <c r="F68" s="10">
        <v>22.6</v>
      </c>
      <c r="G68" s="10">
        <v>23.41</v>
      </c>
      <c r="H68" s="10">
        <v>0.9</v>
      </c>
      <c r="K68" s="10">
        <v>92.0</v>
      </c>
      <c r="L68" t="str">
        <f t="shared" si="1"/>
        <v>67</v>
      </c>
    </row>
    <row r="69">
      <c r="A69" s="29">
        <v>93.0</v>
      </c>
      <c r="B69" s="10" t="s">
        <v>2059</v>
      </c>
      <c r="C69" s="10" t="s">
        <v>463</v>
      </c>
      <c r="D69" s="10">
        <v>0.0095</v>
      </c>
      <c r="E69" s="10">
        <v>23.4</v>
      </c>
      <c r="F69" s="10">
        <v>22.9</v>
      </c>
      <c r="G69" s="10">
        <v>23.99</v>
      </c>
      <c r="H69" s="10">
        <v>1.5</v>
      </c>
      <c r="K69" s="10">
        <v>93.0</v>
      </c>
      <c r="L69" t="str">
        <f t="shared" si="1"/>
        <v>68</v>
      </c>
    </row>
    <row r="70">
      <c r="A70" s="29">
        <v>94.0</v>
      </c>
      <c r="B70" s="10" t="s">
        <v>2063</v>
      </c>
      <c r="C70" s="10" t="s">
        <v>465</v>
      </c>
      <c r="D70" s="10">
        <v>0.03031</v>
      </c>
      <c r="E70" s="10">
        <v>20.0</v>
      </c>
      <c r="F70" s="10" t="s">
        <v>381</v>
      </c>
      <c r="G70" s="10" t="s">
        <v>381</v>
      </c>
      <c r="H70" s="10">
        <v>2.9</v>
      </c>
      <c r="K70" s="10">
        <v>94.0</v>
      </c>
      <c r="L70" t="str">
        <f t="shared" si="1"/>
        <v>69</v>
      </c>
    </row>
    <row r="71">
      <c r="A71" s="29">
        <v>95.0</v>
      </c>
      <c r="B71" s="10" t="s">
        <v>2067</v>
      </c>
      <c r="C71" s="10" t="s">
        <v>467</v>
      </c>
      <c r="D71" s="10">
        <v>0.0335</v>
      </c>
      <c r="E71" s="10">
        <v>20.0</v>
      </c>
      <c r="F71" s="10" t="s">
        <v>381</v>
      </c>
      <c r="G71" s="10" t="s">
        <v>381</v>
      </c>
      <c r="H71" s="10">
        <v>5.1</v>
      </c>
      <c r="K71" s="10">
        <v>95.0</v>
      </c>
      <c r="L71" t="str">
        <f t="shared" si="1"/>
        <v>70</v>
      </c>
    </row>
    <row r="72">
      <c r="A72" s="29">
        <v>96.0</v>
      </c>
      <c r="B72" s="10" t="s">
        <v>2069</v>
      </c>
      <c r="C72" s="10" t="s">
        <v>249</v>
      </c>
      <c r="D72" s="10">
        <v>0.0172</v>
      </c>
      <c r="E72" s="10">
        <v>23.23</v>
      </c>
      <c r="F72" s="10">
        <v>23.2</v>
      </c>
      <c r="G72" s="10">
        <v>23.27</v>
      </c>
      <c r="H72" s="10">
        <v>8.4</v>
      </c>
      <c r="K72" s="10">
        <v>96.0</v>
      </c>
      <c r="L72" t="str">
        <f t="shared" si="1"/>
        <v>71</v>
      </c>
    </row>
    <row r="73">
      <c r="A73" s="29">
        <v>97.0</v>
      </c>
      <c r="B73" s="10" t="s">
        <v>1308</v>
      </c>
      <c r="C73" s="10" t="s">
        <v>980</v>
      </c>
      <c r="D73" s="10">
        <v>0.79</v>
      </c>
      <c r="E73" s="10">
        <v>20.0</v>
      </c>
      <c r="F73" s="10" t="s">
        <v>381</v>
      </c>
      <c r="G73" s="10" t="s">
        <v>381</v>
      </c>
      <c r="H73" s="10">
        <v>6.8</v>
      </c>
      <c r="K73" s="10">
        <v>97.0</v>
      </c>
      <c r="L73" t="str">
        <f t="shared" si="1"/>
        <v>72</v>
      </c>
    </row>
    <row r="74">
      <c r="A74" s="29">
        <v>98.0</v>
      </c>
      <c r="B74" s="10" t="s">
        <v>2138</v>
      </c>
      <c r="C74" s="10" t="s">
        <v>981</v>
      </c>
      <c r="D74" s="10">
        <v>0.082</v>
      </c>
      <c r="E74" s="10">
        <v>20.0</v>
      </c>
      <c r="F74" s="10" t="s">
        <v>381</v>
      </c>
      <c r="G74" s="10" t="s">
        <v>381</v>
      </c>
      <c r="H74" s="10">
        <v>1.7</v>
      </c>
      <c r="K74" s="10">
        <v>98.0</v>
      </c>
      <c r="L74" t="str">
        <f t="shared" si="1"/>
        <v>73</v>
      </c>
    </row>
    <row r="75">
      <c r="A75" s="29">
        <v>99.0</v>
      </c>
      <c r="B75" s="10" t="s">
        <v>1868</v>
      </c>
      <c r="C75" s="10" t="s">
        <v>352</v>
      </c>
      <c r="D75" s="10">
        <v>0.04836</v>
      </c>
      <c r="E75" s="10">
        <v>20.0</v>
      </c>
      <c r="F75" s="10" t="s">
        <v>381</v>
      </c>
      <c r="G75" s="10" t="s">
        <v>381</v>
      </c>
      <c r="H75" s="10">
        <v>7.6</v>
      </c>
      <c r="K75" s="10">
        <v>99.0</v>
      </c>
      <c r="L75" t="str">
        <f t="shared" si="1"/>
        <v>74</v>
      </c>
    </row>
    <row r="76">
      <c r="A76" s="29">
        <v>101.0</v>
      </c>
      <c r="B76" s="10" t="s">
        <v>2264</v>
      </c>
      <c r="C76" s="10" t="s">
        <v>984</v>
      </c>
      <c r="D76" s="10">
        <v>0.0164</v>
      </c>
      <c r="E76" s="10">
        <v>23.15</v>
      </c>
      <c r="F76" s="10">
        <v>23.08</v>
      </c>
      <c r="G76" s="10">
        <v>23.29</v>
      </c>
      <c r="H76" s="10">
        <v>2.3</v>
      </c>
      <c r="K76" s="10">
        <v>101.0</v>
      </c>
      <c r="L76" t="str">
        <f t="shared" si="1"/>
        <v>75</v>
      </c>
    </row>
    <row r="77">
      <c r="A77" s="29">
        <v>102.0</v>
      </c>
      <c r="B77" s="10" t="s">
        <v>2266</v>
      </c>
      <c r="C77" s="10" t="s">
        <v>560</v>
      </c>
      <c r="D77" s="10">
        <v>0.0136</v>
      </c>
      <c r="E77" s="10">
        <v>23.82</v>
      </c>
      <c r="F77" s="10">
        <v>23.77</v>
      </c>
      <c r="G77" s="10">
        <v>23.87</v>
      </c>
      <c r="H77" s="10">
        <v>25.2</v>
      </c>
      <c r="K77" s="10">
        <v>102.0</v>
      </c>
      <c r="L77" t="str">
        <f t="shared" si="1"/>
        <v>76</v>
      </c>
    </row>
    <row r="78">
      <c r="A78" s="29">
        <v>103.0</v>
      </c>
      <c r="B78" s="10" t="s">
        <v>2269</v>
      </c>
      <c r="C78" s="10" t="s">
        <v>985</v>
      </c>
      <c r="D78" s="10">
        <v>0.0119</v>
      </c>
      <c r="E78" s="10">
        <v>22.23</v>
      </c>
      <c r="F78" s="10">
        <v>21.78</v>
      </c>
      <c r="G78" s="10">
        <v>22.58</v>
      </c>
      <c r="H78" s="10">
        <v>1.7</v>
      </c>
      <c r="K78" s="10">
        <v>103.0</v>
      </c>
      <c r="L78" t="str">
        <f t="shared" si="1"/>
        <v>77</v>
      </c>
    </row>
    <row r="79">
      <c r="A79" s="29">
        <v>104.0</v>
      </c>
      <c r="B79" s="10" t="s">
        <v>511</v>
      </c>
      <c r="C79" s="10" t="s">
        <v>986</v>
      </c>
      <c r="D79" s="10">
        <v>0.0152</v>
      </c>
      <c r="E79" s="10">
        <v>22.1</v>
      </c>
      <c r="F79" s="10">
        <v>21.41</v>
      </c>
      <c r="G79" s="10">
        <v>22.23</v>
      </c>
      <c r="H79" s="10">
        <v>2.3</v>
      </c>
      <c r="K79" s="10">
        <v>104.0</v>
      </c>
      <c r="L79" t="str">
        <f t="shared" si="1"/>
        <v>78</v>
      </c>
    </row>
    <row r="80">
      <c r="A80" s="29">
        <v>105.0</v>
      </c>
      <c r="B80" s="10" t="s">
        <v>2273</v>
      </c>
      <c r="C80" s="10" t="s">
        <v>987</v>
      </c>
      <c r="D80" s="10">
        <v>0.1781</v>
      </c>
      <c r="E80" s="10">
        <v>21.37</v>
      </c>
      <c r="F80" s="10">
        <v>21.23</v>
      </c>
      <c r="G80" s="10">
        <v>21.43</v>
      </c>
      <c r="H80" s="10">
        <v>5.5</v>
      </c>
      <c r="K80" s="10">
        <v>105.0</v>
      </c>
      <c r="L80" t="str">
        <f t="shared" si="1"/>
        <v>79</v>
      </c>
    </row>
    <row r="81">
      <c r="A81" s="29">
        <v>106.0</v>
      </c>
      <c r="B81" s="10" t="s">
        <v>2231</v>
      </c>
      <c r="C81" s="10" t="s">
        <v>367</v>
      </c>
      <c r="D81" s="10">
        <v>0.0424</v>
      </c>
      <c r="E81" s="10">
        <v>20.0</v>
      </c>
      <c r="F81" s="10" t="s">
        <v>381</v>
      </c>
      <c r="G81" s="10" t="s">
        <v>381</v>
      </c>
      <c r="H81" s="10">
        <v>9.6</v>
      </c>
      <c r="K81" s="10">
        <v>106.0</v>
      </c>
      <c r="L81" t="str">
        <f t="shared" si="1"/>
        <v>80</v>
      </c>
    </row>
    <row r="82">
      <c r="A82" s="29">
        <v>107.0</v>
      </c>
      <c r="B82" s="10" t="s">
        <v>2275</v>
      </c>
      <c r="C82" s="10" t="s">
        <v>993</v>
      </c>
      <c r="D82" s="10">
        <v>0.1096</v>
      </c>
      <c r="E82" s="10">
        <v>20.0</v>
      </c>
      <c r="F82" s="10" t="s">
        <v>381</v>
      </c>
      <c r="G82" s="10" t="s">
        <v>381</v>
      </c>
      <c r="H82" s="10">
        <v>8.5</v>
      </c>
      <c r="K82" s="10">
        <v>107.0</v>
      </c>
      <c r="L82" t="str">
        <f t="shared" si="1"/>
        <v>81</v>
      </c>
    </row>
    <row r="83">
      <c r="A83" s="29">
        <v>110.0</v>
      </c>
      <c r="B83" s="10" t="s">
        <v>1641</v>
      </c>
      <c r="C83" s="10" t="s">
        <v>994</v>
      </c>
      <c r="D83" s="10">
        <v>0.0217</v>
      </c>
      <c r="E83" s="10">
        <v>21.97</v>
      </c>
      <c r="F83" s="10">
        <v>21.81</v>
      </c>
      <c r="G83" s="10">
        <v>22.06</v>
      </c>
      <c r="H83" s="10">
        <v>3.5</v>
      </c>
      <c r="K83" s="10">
        <v>110.0</v>
      </c>
      <c r="L83" t="str">
        <f t="shared" si="1"/>
        <v>82</v>
      </c>
    </row>
    <row r="84">
      <c r="A84" s="29">
        <v>111.0</v>
      </c>
      <c r="B84" s="10" t="s">
        <v>1781</v>
      </c>
      <c r="C84" s="10" t="s">
        <v>995</v>
      </c>
      <c r="D84" s="10">
        <v>0.129</v>
      </c>
      <c r="E84" s="10">
        <v>20.0</v>
      </c>
      <c r="F84" s="10" t="s">
        <v>381</v>
      </c>
      <c r="G84" s="10" t="s">
        <v>381</v>
      </c>
      <c r="H84" s="10">
        <v>5.3</v>
      </c>
      <c r="K84" s="10">
        <v>111.0</v>
      </c>
      <c r="L84" t="str">
        <f t="shared" si="1"/>
        <v>83</v>
      </c>
    </row>
    <row r="85">
      <c r="A85" s="29">
        <v>113.0</v>
      </c>
      <c r="B85" s="10" t="s">
        <v>2280</v>
      </c>
      <c r="C85" s="10" t="s">
        <v>997</v>
      </c>
      <c r="D85" s="10">
        <v>0.0492</v>
      </c>
      <c r="E85" s="10">
        <v>20.0</v>
      </c>
      <c r="F85" s="10" t="s">
        <v>381</v>
      </c>
      <c r="G85" s="10" t="s">
        <v>381</v>
      </c>
      <c r="H85" s="10">
        <v>16.1</v>
      </c>
      <c r="K85" s="10">
        <v>113.0</v>
      </c>
      <c r="L85" t="str">
        <f t="shared" si="1"/>
        <v>84</v>
      </c>
    </row>
    <row r="86">
      <c r="A86" s="29">
        <v>114.0</v>
      </c>
      <c r="B86" s="10" t="s">
        <v>1785</v>
      </c>
      <c r="C86" s="10" t="s">
        <v>818</v>
      </c>
      <c r="D86" s="10">
        <v>0.0481</v>
      </c>
      <c r="E86" s="10">
        <v>22.96</v>
      </c>
      <c r="F86" s="10">
        <v>22.74</v>
      </c>
      <c r="G86" s="10">
        <v>23.14</v>
      </c>
      <c r="H86" s="10">
        <v>3.3</v>
      </c>
      <c r="K86" s="10">
        <v>114.0</v>
      </c>
      <c r="L86" t="str">
        <f t="shared" si="1"/>
        <v>85</v>
      </c>
    </row>
    <row r="87">
      <c r="A87" s="29">
        <v>116.0</v>
      </c>
      <c r="B87" s="10" t="s">
        <v>2282</v>
      </c>
      <c r="C87" s="10" t="s">
        <v>256</v>
      </c>
      <c r="D87" s="10">
        <v>0.0264</v>
      </c>
      <c r="E87" s="10">
        <v>20.0</v>
      </c>
      <c r="F87" s="10" t="s">
        <v>381</v>
      </c>
      <c r="G87" s="10" t="s">
        <v>381</v>
      </c>
      <c r="H87" s="10">
        <v>3.2</v>
      </c>
      <c r="K87" s="10">
        <v>116.0</v>
      </c>
      <c r="L87" t="str">
        <f t="shared" si="1"/>
        <v>86</v>
      </c>
    </row>
    <row r="88">
      <c r="A88" s="29">
        <v>117.0</v>
      </c>
      <c r="B88" s="10" t="s">
        <v>2283</v>
      </c>
      <c r="C88" s="10" t="s">
        <v>999</v>
      </c>
      <c r="D88" s="10">
        <v>0.074</v>
      </c>
      <c r="E88" s="10">
        <v>20.0</v>
      </c>
      <c r="F88" s="10" t="s">
        <v>381</v>
      </c>
      <c r="G88" s="10" t="s">
        <v>381</v>
      </c>
      <c r="H88" s="10">
        <v>5.7</v>
      </c>
      <c r="K88" s="10">
        <v>117.0</v>
      </c>
      <c r="L88" t="str">
        <f t="shared" si="1"/>
        <v>87</v>
      </c>
    </row>
    <row r="89">
      <c r="A89" s="29">
        <v>118.0</v>
      </c>
      <c r="B89" s="10" t="s">
        <v>2017</v>
      </c>
      <c r="C89" s="10" t="s">
        <v>564</v>
      </c>
      <c r="D89" s="10">
        <v>0.147</v>
      </c>
      <c r="E89" s="10">
        <v>23.24</v>
      </c>
      <c r="F89" s="10">
        <v>23.2</v>
      </c>
      <c r="G89" s="10">
        <v>23.3</v>
      </c>
      <c r="H89" s="10">
        <v>5.5</v>
      </c>
      <c r="K89" s="10">
        <v>118.0</v>
      </c>
      <c r="L89" t="str">
        <f t="shared" si="1"/>
        <v>88</v>
      </c>
    </row>
    <row r="90">
      <c r="A90" s="29">
        <v>119.0</v>
      </c>
      <c r="B90" s="10" t="s">
        <v>2360</v>
      </c>
      <c r="C90" s="10" t="s">
        <v>2361</v>
      </c>
      <c r="D90" s="10">
        <v>0.422</v>
      </c>
      <c r="E90" s="10">
        <v>22.45</v>
      </c>
      <c r="F90" s="10">
        <v>22.41</v>
      </c>
      <c r="G90" s="10">
        <v>22.48</v>
      </c>
      <c r="H90" s="10">
        <v>9.3</v>
      </c>
      <c r="K90" s="10">
        <v>119.0</v>
      </c>
      <c r="L90" t="str">
        <f t="shared" si="1"/>
        <v>89</v>
      </c>
    </row>
    <row r="91">
      <c r="A91" s="29">
        <v>121.0</v>
      </c>
      <c r="B91" s="10" t="s">
        <v>2374</v>
      </c>
      <c r="C91" s="10" t="s">
        <v>1004</v>
      </c>
      <c r="D91" s="10">
        <v>0.2</v>
      </c>
      <c r="E91" s="10">
        <v>20.0</v>
      </c>
      <c r="F91" s="10" t="s">
        <v>381</v>
      </c>
      <c r="G91" s="10" t="s">
        <v>381</v>
      </c>
      <c r="H91" s="10">
        <v>5.7</v>
      </c>
      <c r="K91" s="10">
        <v>121.0</v>
      </c>
      <c r="L91" t="str">
        <f t="shared" si="1"/>
        <v>90</v>
      </c>
    </row>
    <row r="92">
      <c r="A92" s="29">
        <v>122.0</v>
      </c>
      <c r="B92" s="10" t="s">
        <v>1539</v>
      </c>
      <c r="C92" s="10" t="s">
        <v>1005</v>
      </c>
      <c r="D92" s="10">
        <v>0.06203</v>
      </c>
      <c r="E92" s="10">
        <v>20.0</v>
      </c>
      <c r="F92" s="10" t="s">
        <v>381</v>
      </c>
      <c r="G92" s="10" t="s">
        <v>381</v>
      </c>
      <c r="H92" s="10">
        <v>4.9</v>
      </c>
      <c r="K92" s="10">
        <v>122.0</v>
      </c>
      <c r="L92" t="str">
        <f t="shared" si="1"/>
        <v>91</v>
      </c>
    </row>
    <row r="93">
      <c r="A93" s="29">
        <v>123.0</v>
      </c>
      <c r="B93" s="10" t="s">
        <v>2381</v>
      </c>
      <c r="C93" s="10" t="s">
        <v>1006</v>
      </c>
      <c r="D93" s="10">
        <v>0.062</v>
      </c>
      <c r="E93" s="10">
        <v>22.97</v>
      </c>
      <c r="F93" s="10">
        <v>22.71</v>
      </c>
      <c r="G93" s="10">
        <v>23.08</v>
      </c>
      <c r="H93" s="10">
        <v>5.2</v>
      </c>
      <c r="K93" s="10">
        <v>123.0</v>
      </c>
      <c r="L93" t="str">
        <f t="shared" si="1"/>
        <v>92</v>
      </c>
    </row>
    <row r="94">
      <c r="A94" s="29">
        <v>124.0</v>
      </c>
      <c r="B94" s="10" t="s">
        <v>2386</v>
      </c>
      <c r="C94" s="10" t="s">
        <v>839</v>
      </c>
      <c r="D94" s="10">
        <v>0.2322</v>
      </c>
      <c r="E94" s="10">
        <v>20.0</v>
      </c>
      <c r="F94" s="10" t="s">
        <v>381</v>
      </c>
      <c r="G94" s="10" t="s">
        <v>381</v>
      </c>
      <c r="H94" s="10">
        <v>3.8</v>
      </c>
      <c r="K94" s="10">
        <v>124.0</v>
      </c>
      <c r="L94" t="str">
        <f t="shared" si="1"/>
        <v>93</v>
      </c>
    </row>
    <row r="95">
      <c r="A95" s="29">
        <v>126.0</v>
      </c>
      <c r="B95" s="10" t="s">
        <v>1632</v>
      </c>
      <c r="C95" s="10" t="s">
        <v>857</v>
      </c>
      <c r="D95" s="10">
        <v>0.058</v>
      </c>
      <c r="E95" s="10">
        <v>20.0</v>
      </c>
      <c r="F95" s="10" t="s">
        <v>381</v>
      </c>
      <c r="G95" s="10" t="s">
        <v>381</v>
      </c>
      <c r="H95" s="10">
        <v>4.0</v>
      </c>
      <c r="K95" s="10">
        <v>126.0</v>
      </c>
      <c r="L95" t="str">
        <f t="shared" si="1"/>
        <v>94</v>
      </c>
    </row>
    <row r="96">
      <c r="A96" s="29">
        <v>127.0</v>
      </c>
      <c r="B96" s="10" t="s">
        <v>2285</v>
      </c>
      <c r="C96" s="10" t="s">
        <v>1018</v>
      </c>
      <c r="D96" s="10">
        <v>0.0598</v>
      </c>
      <c r="E96" s="10">
        <v>20.57</v>
      </c>
      <c r="F96" s="10">
        <v>19.3</v>
      </c>
      <c r="G96" s="10">
        <v>21.23</v>
      </c>
      <c r="H96" s="10">
        <v>5.8</v>
      </c>
      <c r="K96" s="10">
        <v>127.0</v>
      </c>
      <c r="L96" t="str">
        <f t="shared" si="1"/>
        <v>95</v>
      </c>
    </row>
    <row r="97">
      <c r="A97" s="29">
        <v>128.0</v>
      </c>
      <c r="B97" s="10" t="s">
        <v>2395</v>
      </c>
      <c r="C97" s="10" t="s">
        <v>1020</v>
      </c>
      <c r="D97" s="10">
        <v>0.0333</v>
      </c>
      <c r="E97" s="10">
        <v>23.0</v>
      </c>
      <c r="F97" s="10">
        <v>22.75</v>
      </c>
      <c r="G97" s="10">
        <v>23.2</v>
      </c>
      <c r="H97" s="10">
        <v>2.5</v>
      </c>
      <c r="K97" s="10">
        <v>128.0</v>
      </c>
      <c r="L97" t="str">
        <f t="shared" si="1"/>
        <v>96</v>
      </c>
    </row>
    <row r="98">
      <c r="A98" s="29">
        <v>129.0</v>
      </c>
      <c r="B98" s="10" t="s">
        <v>1788</v>
      </c>
      <c r="C98" s="10" t="s">
        <v>379</v>
      </c>
      <c r="D98" s="10">
        <v>0.0167</v>
      </c>
      <c r="E98" s="10">
        <v>21.09</v>
      </c>
      <c r="F98" s="10">
        <v>21.05</v>
      </c>
      <c r="G98" s="10">
        <v>21.11</v>
      </c>
      <c r="H98" s="10">
        <v>40.6</v>
      </c>
      <c r="K98" s="10">
        <v>129.0</v>
      </c>
      <c r="L98" t="str">
        <f t="shared" si="1"/>
        <v>97</v>
      </c>
    </row>
    <row r="99">
      <c r="A99" s="29">
        <v>130.0</v>
      </c>
      <c r="B99" s="10" t="s">
        <v>1623</v>
      </c>
      <c r="C99" s="10" t="s">
        <v>383</v>
      </c>
      <c r="D99" s="10">
        <v>0.0165</v>
      </c>
      <c r="E99" s="10">
        <v>20.0</v>
      </c>
      <c r="F99" s="10" t="s">
        <v>381</v>
      </c>
      <c r="G99" s="10" t="s">
        <v>381</v>
      </c>
      <c r="H99" s="10">
        <v>5.0</v>
      </c>
      <c r="K99" s="10">
        <v>130.0</v>
      </c>
      <c r="L99" t="str">
        <f t="shared" si="1"/>
        <v>98</v>
      </c>
    </row>
    <row r="100">
      <c r="A100" s="29">
        <v>131.0</v>
      </c>
      <c r="B100" s="10" t="s">
        <v>1895</v>
      </c>
      <c r="C100" s="10" t="s">
        <v>1026</v>
      </c>
      <c r="D100" s="10">
        <v>0.017</v>
      </c>
      <c r="E100" s="10">
        <v>24.01</v>
      </c>
      <c r="F100" s="10">
        <v>23.88</v>
      </c>
      <c r="G100" s="10">
        <v>24.13</v>
      </c>
      <c r="H100" s="10">
        <v>26.4</v>
      </c>
      <c r="K100" s="10">
        <v>131.0</v>
      </c>
      <c r="L100" t="str">
        <f t="shared" si="1"/>
        <v>99</v>
      </c>
    </row>
    <row r="101">
      <c r="A101" s="29">
        <v>133.0</v>
      </c>
      <c r="B101" s="10" t="s">
        <v>2415</v>
      </c>
      <c r="C101" s="10" t="s">
        <v>568</v>
      </c>
      <c r="D101" s="10">
        <v>0.0162</v>
      </c>
      <c r="E101" s="10">
        <v>22.49</v>
      </c>
      <c r="F101" s="10">
        <v>22.45</v>
      </c>
      <c r="G101" s="10">
        <v>22.52</v>
      </c>
      <c r="H101" s="10">
        <v>9.7</v>
      </c>
      <c r="K101" s="10">
        <v>133.0</v>
      </c>
      <c r="L101" t="str">
        <f t="shared" si="1"/>
        <v>100</v>
      </c>
    </row>
    <row r="102">
      <c r="A102" s="29">
        <v>134.0</v>
      </c>
      <c r="B102" s="10" t="s">
        <v>2465</v>
      </c>
      <c r="C102" s="10" t="s">
        <v>159</v>
      </c>
      <c r="D102" s="10">
        <v>0.043</v>
      </c>
      <c r="E102" s="10">
        <v>20.92</v>
      </c>
      <c r="F102" s="10">
        <v>20.86</v>
      </c>
      <c r="G102" s="10">
        <v>21.01</v>
      </c>
      <c r="H102" s="10">
        <v>13.9</v>
      </c>
      <c r="K102" s="10">
        <v>134.0</v>
      </c>
      <c r="L102" t="str">
        <f t="shared" si="1"/>
        <v>101</v>
      </c>
    </row>
    <row r="103">
      <c r="A103" s="29">
        <v>135.0</v>
      </c>
      <c r="B103" s="10" t="s">
        <v>2466</v>
      </c>
      <c r="C103" s="10" t="s">
        <v>1028</v>
      </c>
      <c r="D103" s="10">
        <v>0.0592</v>
      </c>
      <c r="E103" s="10">
        <v>20.0</v>
      </c>
      <c r="F103" s="10" t="s">
        <v>381</v>
      </c>
      <c r="G103" s="10" t="s">
        <v>381</v>
      </c>
      <c r="H103" s="10">
        <v>4.4</v>
      </c>
      <c r="K103" s="10">
        <v>135.0</v>
      </c>
      <c r="L103" t="str">
        <f t="shared" si="1"/>
        <v>102</v>
      </c>
    </row>
    <row r="104">
      <c r="A104" s="29">
        <v>136.0</v>
      </c>
      <c r="B104" s="10" t="s">
        <v>2467</v>
      </c>
      <c r="C104" s="10" t="s">
        <v>1029</v>
      </c>
      <c r="D104" s="10">
        <v>0.0455</v>
      </c>
      <c r="E104" s="10">
        <v>20.0</v>
      </c>
      <c r="F104" s="10" t="s">
        <v>381</v>
      </c>
      <c r="G104" s="10" t="s">
        <v>381</v>
      </c>
      <c r="H104" s="10">
        <v>11.6</v>
      </c>
      <c r="K104" s="10">
        <v>136.0</v>
      </c>
      <c r="L104" t="str">
        <f t="shared" si="1"/>
        <v>103</v>
      </c>
    </row>
    <row r="105">
      <c r="A105" s="29">
        <v>137.0</v>
      </c>
      <c r="B105" s="10" t="s">
        <v>1916</v>
      </c>
      <c r="C105" s="10" t="s">
        <v>1031</v>
      </c>
      <c r="D105" s="10">
        <v>0.054</v>
      </c>
      <c r="E105" s="10">
        <v>22.38</v>
      </c>
      <c r="F105" s="10">
        <v>22.28</v>
      </c>
      <c r="G105" s="10">
        <v>22.48</v>
      </c>
      <c r="H105" s="10">
        <v>5.9</v>
      </c>
      <c r="K105" s="10">
        <v>137.0</v>
      </c>
      <c r="L105" t="str">
        <f t="shared" si="1"/>
        <v>104</v>
      </c>
    </row>
    <row r="106">
      <c r="A106" s="29">
        <v>138.0</v>
      </c>
      <c r="B106" s="10" t="s">
        <v>2359</v>
      </c>
      <c r="C106" s="10" t="s">
        <v>885</v>
      </c>
      <c r="D106" s="10">
        <v>0.0618</v>
      </c>
      <c r="E106" s="10">
        <v>20.41</v>
      </c>
      <c r="F106" s="10">
        <v>20.3</v>
      </c>
      <c r="G106" s="10">
        <v>21.03</v>
      </c>
      <c r="H106" s="10">
        <v>7.0</v>
      </c>
      <c r="K106" s="10">
        <v>138.0</v>
      </c>
      <c r="L106" t="str">
        <f t="shared" si="1"/>
        <v>105</v>
      </c>
    </row>
    <row r="107">
      <c r="A107" s="29">
        <v>140.0</v>
      </c>
      <c r="B107" s="10" t="s">
        <v>2550</v>
      </c>
      <c r="C107" s="10" t="s">
        <v>572</v>
      </c>
      <c r="D107" s="10">
        <v>0.005</v>
      </c>
      <c r="E107" s="10">
        <v>22.95</v>
      </c>
      <c r="F107" s="10">
        <v>22.94</v>
      </c>
      <c r="G107" s="10">
        <v>22.97</v>
      </c>
      <c r="H107" s="10">
        <v>7.5</v>
      </c>
      <c r="K107" s="10">
        <v>140.0</v>
      </c>
      <c r="L107" t="str">
        <f t="shared" si="1"/>
        <v>106</v>
      </c>
    </row>
    <row r="108">
      <c r="A108" s="29">
        <v>141.0</v>
      </c>
      <c r="B108" s="10" t="s">
        <v>2553</v>
      </c>
      <c r="C108" s="10" t="s">
        <v>1035</v>
      </c>
      <c r="D108" s="10">
        <v>0.027</v>
      </c>
      <c r="E108" s="10">
        <v>20.92</v>
      </c>
      <c r="F108" s="10">
        <v>20.74</v>
      </c>
      <c r="G108" s="10">
        <v>21.25</v>
      </c>
      <c r="H108" s="10">
        <v>4.8</v>
      </c>
      <c r="K108" s="10">
        <v>141.0</v>
      </c>
      <c r="L108" t="str">
        <f t="shared" si="1"/>
        <v>107</v>
      </c>
    </row>
    <row r="109">
      <c r="A109" s="29">
        <v>142.0</v>
      </c>
      <c r="B109" s="10" t="s">
        <v>2557</v>
      </c>
      <c r="C109" s="10" t="s">
        <v>1752</v>
      </c>
      <c r="D109" s="10">
        <v>0.069</v>
      </c>
      <c r="E109" s="10">
        <v>23.56</v>
      </c>
      <c r="F109" s="10">
        <v>23.11</v>
      </c>
      <c r="G109" s="10">
        <v>23.77</v>
      </c>
      <c r="H109" s="10">
        <v>3.1</v>
      </c>
      <c r="K109" s="10">
        <v>142.0</v>
      </c>
      <c r="L109" t="str">
        <f t="shared" si="1"/>
        <v>108</v>
      </c>
    </row>
    <row r="110">
      <c r="A110" s="29">
        <v>143.0</v>
      </c>
      <c r="B110" s="10" t="s">
        <v>2560</v>
      </c>
      <c r="C110" s="10" t="s">
        <v>1037</v>
      </c>
      <c r="D110" s="10">
        <v>0.069</v>
      </c>
      <c r="E110" s="10">
        <v>21.05</v>
      </c>
      <c r="F110" s="10">
        <v>21.0</v>
      </c>
      <c r="G110" s="10">
        <v>21.4</v>
      </c>
      <c r="H110" s="10">
        <v>4.4</v>
      </c>
      <c r="K110" s="10">
        <v>143.0</v>
      </c>
      <c r="L110" t="str">
        <f t="shared" si="1"/>
        <v>109</v>
      </c>
    </row>
    <row r="111">
      <c r="A111" s="29">
        <v>144.0</v>
      </c>
      <c r="B111" s="10" t="s">
        <v>1143</v>
      </c>
      <c r="C111" s="10" t="s">
        <v>1038</v>
      </c>
      <c r="D111" s="10">
        <v>0.0038</v>
      </c>
      <c r="E111" s="10" t="s">
        <v>2563</v>
      </c>
      <c r="F111" s="10" t="s">
        <v>381</v>
      </c>
      <c r="G111" s="10" t="s">
        <v>381</v>
      </c>
      <c r="H111" s="10">
        <v>37.5</v>
      </c>
      <c r="K111" s="10">
        <v>144.0</v>
      </c>
      <c r="L111" t="str">
        <f t="shared" si="1"/>
        <v>110</v>
      </c>
    </row>
    <row r="112">
      <c r="A112" s="29">
        <v>145.0</v>
      </c>
      <c r="B112" s="10" t="s">
        <v>2565</v>
      </c>
      <c r="C112" s="10" t="s">
        <v>1039</v>
      </c>
      <c r="D112" s="10">
        <v>0.036</v>
      </c>
      <c r="E112" s="10">
        <v>22.81</v>
      </c>
      <c r="F112" s="10">
        <v>22.52</v>
      </c>
      <c r="G112" s="10">
        <v>23.22</v>
      </c>
      <c r="H112" s="10">
        <v>2.5</v>
      </c>
      <c r="K112" s="10">
        <v>145.0</v>
      </c>
      <c r="L112" t="str">
        <f t="shared" si="1"/>
        <v>111</v>
      </c>
    </row>
    <row r="113">
      <c r="A113" s="29">
        <v>146.0</v>
      </c>
      <c r="B113" s="10" t="s">
        <v>2566</v>
      </c>
      <c r="C113" s="10" t="s">
        <v>1041</v>
      </c>
      <c r="D113" s="10">
        <v>0.0235</v>
      </c>
      <c r="E113" s="10">
        <v>21.89</v>
      </c>
      <c r="F113" s="10">
        <v>21.54</v>
      </c>
      <c r="G113" s="10">
        <v>22.11</v>
      </c>
      <c r="H113" s="10">
        <v>2.7</v>
      </c>
      <c r="K113" s="10">
        <v>146.0</v>
      </c>
      <c r="L113" t="str">
        <f t="shared" si="1"/>
        <v>112</v>
      </c>
    </row>
    <row r="114">
      <c r="A114" s="29">
        <v>147.0</v>
      </c>
      <c r="B114" s="10" t="s">
        <v>2569</v>
      </c>
      <c r="C114" s="10" t="s">
        <v>426</v>
      </c>
      <c r="D114" s="10">
        <v>0.044</v>
      </c>
      <c r="E114" s="10">
        <v>20.92</v>
      </c>
      <c r="F114" s="10">
        <v>20.83</v>
      </c>
      <c r="G114" s="10">
        <v>21.0</v>
      </c>
      <c r="H114" s="10">
        <v>19.3</v>
      </c>
      <c r="K114" s="10">
        <v>147.0</v>
      </c>
      <c r="L114" t="str">
        <f t="shared" si="1"/>
        <v>113</v>
      </c>
    </row>
    <row r="115">
      <c r="A115" s="29">
        <v>149.0</v>
      </c>
      <c r="B115" s="10" t="s">
        <v>2459</v>
      </c>
      <c r="C115" s="10" t="s">
        <v>2570</v>
      </c>
      <c r="D115" s="10">
        <v>0.0579</v>
      </c>
      <c r="E115" s="10">
        <v>23.52</v>
      </c>
      <c r="F115" s="10">
        <v>23.46</v>
      </c>
      <c r="G115" s="10">
        <v>23.68</v>
      </c>
      <c r="H115" s="10">
        <v>16.0</v>
      </c>
      <c r="K115" s="10">
        <v>149.0</v>
      </c>
      <c r="L115" t="str">
        <f t="shared" si="1"/>
        <v>114</v>
      </c>
    </row>
    <row r="116">
      <c r="A116" s="29">
        <v>150.0</v>
      </c>
      <c r="B116" s="10" t="s">
        <v>2573</v>
      </c>
      <c r="C116" s="10" t="s">
        <v>1046</v>
      </c>
      <c r="D116" s="10">
        <v>0.02146</v>
      </c>
      <c r="E116" s="10">
        <v>22.46</v>
      </c>
      <c r="F116" s="10">
        <v>22.34</v>
      </c>
      <c r="G116" s="10">
        <v>22.56</v>
      </c>
      <c r="H116" s="10">
        <v>7.1</v>
      </c>
      <c r="K116" s="10">
        <v>150.0</v>
      </c>
      <c r="L116" t="str">
        <f t="shared" si="1"/>
        <v>115</v>
      </c>
    </row>
    <row r="117">
      <c r="A117" s="29">
        <v>151.0</v>
      </c>
      <c r="B117" s="10" t="s">
        <v>2085</v>
      </c>
      <c r="C117" s="10" t="s">
        <v>1047</v>
      </c>
      <c r="D117" s="10">
        <v>0.0152</v>
      </c>
      <c r="E117" s="10">
        <v>24.01</v>
      </c>
      <c r="F117" s="10">
        <v>23.9</v>
      </c>
      <c r="G117" s="10">
        <v>24.07</v>
      </c>
      <c r="H117" s="10">
        <v>11.1</v>
      </c>
      <c r="K117" s="10">
        <v>151.0</v>
      </c>
      <c r="L117" t="str">
        <f t="shared" si="1"/>
        <v>116</v>
      </c>
    </row>
    <row r="118">
      <c r="A118" s="29">
        <v>152.0</v>
      </c>
      <c r="B118" s="10" t="s">
        <v>2018</v>
      </c>
      <c r="C118" s="10" t="s">
        <v>1048</v>
      </c>
      <c r="D118" s="10">
        <v>0.0145</v>
      </c>
      <c r="E118" s="10">
        <v>24.31</v>
      </c>
      <c r="F118" s="10">
        <v>24.2</v>
      </c>
      <c r="G118" s="10">
        <v>24.64</v>
      </c>
      <c r="H118" s="10">
        <v>46.4</v>
      </c>
      <c r="K118" s="10">
        <v>152.0</v>
      </c>
      <c r="L118" t="str">
        <f t="shared" si="1"/>
        <v>117</v>
      </c>
    </row>
    <row r="119">
      <c r="A119" s="29">
        <v>153.0</v>
      </c>
      <c r="B119" s="10" t="s">
        <v>1635</v>
      </c>
      <c r="C119" s="10" t="s">
        <v>579</v>
      </c>
      <c r="D119" s="10">
        <v>0.011</v>
      </c>
      <c r="E119" s="10">
        <v>24.21</v>
      </c>
      <c r="F119" s="10">
        <v>24.14</v>
      </c>
      <c r="G119" s="10">
        <v>24.48</v>
      </c>
      <c r="H119" s="10">
        <v>22.8</v>
      </c>
      <c r="K119" s="10">
        <v>153.0</v>
      </c>
      <c r="L119" t="str">
        <f t="shared" si="1"/>
        <v>118</v>
      </c>
    </row>
    <row r="120">
      <c r="A120" s="29">
        <v>154.0</v>
      </c>
      <c r="B120" s="10" t="s">
        <v>2580</v>
      </c>
      <c r="C120" s="10" t="s">
        <v>1050</v>
      </c>
      <c r="D120" s="10">
        <v>-1.0</v>
      </c>
      <c r="E120" s="10">
        <v>20.0</v>
      </c>
      <c r="F120" s="10" t="s">
        <v>381</v>
      </c>
      <c r="G120" s="10" t="s">
        <v>381</v>
      </c>
      <c r="H120" s="10">
        <v>0.7</v>
      </c>
      <c r="K120" s="10">
        <v>154.0</v>
      </c>
      <c r="L120" t="str">
        <f t="shared" si="1"/>
        <v>119</v>
      </c>
    </row>
    <row r="121">
      <c r="A121" s="29">
        <v>155.0</v>
      </c>
      <c r="B121" s="10" t="s">
        <v>2583</v>
      </c>
      <c r="C121" s="10" t="s">
        <v>1053</v>
      </c>
      <c r="D121" s="10">
        <v>0.0518</v>
      </c>
      <c r="E121" s="10">
        <v>23.22</v>
      </c>
      <c r="F121" s="10">
        <v>23.01</v>
      </c>
      <c r="G121" s="10">
        <v>23.43</v>
      </c>
      <c r="H121" s="10">
        <v>3.6</v>
      </c>
      <c r="K121" s="10">
        <v>155.0</v>
      </c>
      <c r="L121" t="str">
        <f t="shared" si="1"/>
        <v>120</v>
      </c>
    </row>
    <row r="122">
      <c r="A122" s="29">
        <v>156.0</v>
      </c>
      <c r="B122" s="10" t="s">
        <v>1922</v>
      </c>
      <c r="C122" s="10" t="s">
        <v>581</v>
      </c>
      <c r="D122" s="10">
        <v>0.0168</v>
      </c>
      <c r="E122" s="10">
        <v>23.03</v>
      </c>
      <c r="F122" s="10">
        <v>22.97</v>
      </c>
      <c r="G122" s="10">
        <v>23.07</v>
      </c>
      <c r="H122" s="10">
        <v>10.7</v>
      </c>
      <c r="K122" s="10">
        <v>156.0</v>
      </c>
      <c r="L122" t="str">
        <f t="shared" si="1"/>
        <v>121</v>
      </c>
    </row>
    <row r="123">
      <c r="A123" s="29">
        <v>157.0</v>
      </c>
      <c r="B123" s="10" t="s">
        <v>2615</v>
      </c>
      <c r="C123" s="10" t="s">
        <v>583</v>
      </c>
      <c r="D123" s="10">
        <v>0.0289</v>
      </c>
      <c r="E123" s="10">
        <v>23.76</v>
      </c>
      <c r="F123" s="10">
        <v>23.7</v>
      </c>
      <c r="G123" s="10">
        <v>23.82</v>
      </c>
      <c r="H123" s="10">
        <v>26.4</v>
      </c>
      <c r="K123" s="10">
        <v>157.0</v>
      </c>
      <c r="L123" t="str">
        <f t="shared" si="1"/>
        <v>122</v>
      </c>
    </row>
    <row r="124">
      <c r="A124" s="29">
        <v>159.0</v>
      </c>
      <c r="B124" s="10" t="s">
        <v>2616</v>
      </c>
      <c r="C124" s="10" t="s">
        <v>1072</v>
      </c>
      <c r="D124" s="10">
        <v>0.0163</v>
      </c>
      <c r="E124" s="10">
        <v>22.91</v>
      </c>
      <c r="F124" s="10">
        <v>22.86</v>
      </c>
      <c r="G124" s="10">
        <v>22.97</v>
      </c>
      <c r="H124" s="10">
        <v>6.3</v>
      </c>
      <c r="K124" s="10">
        <v>159.0</v>
      </c>
      <c r="L124" t="str">
        <f t="shared" si="1"/>
        <v>123</v>
      </c>
    </row>
    <row r="125">
      <c r="A125" s="29">
        <v>161.0</v>
      </c>
      <c r="B125" s="10" t="s">
        <v>2617</v>
      </c>
      <c r="C125" s="10" t="s">
        <v>1073</v>
      </c>
      <c r="D125" s="10">
        <v>-1.0</v>
      </c>
      <c r="E125" s="10">
        <v>20.0</v>
      </c>
      <c r="F125" s="10" t="s">
        <v>381</v>
      </c>
      <c r="G125" s="10" t="s">
        <v>381</v>
      </c>
      <c r="H125" s="10">
        <v>2.3</v>
      </c>
      <c r="K125" s="10">
        <v>161.0</v>
      </c>
      <c r="L125" t="str">
        <f t="shared" si="1"/>
        <v>124</v>
      </c>
    </row>
    <row r="126">
      <c r="A126" s="29">
        <v>162.0</v>
      </c>
      <c r="B126" s="10" t="s">
        <v>1672</v>
      </c>
      <c r="C126" s="10" t="s">
        <v>1076</v>
      </c>
      <c r="D126" s="10">
        <v>0.0326</v>
      </c>
      <c r="E126" s="10">
        <v>22.02</v>
      </c>
      <c r="F126" s="10">
        <v>21.91</v>
      </c>
      <c r="G126" s="10">
        <v>22.12</v>
      </c>
      <c r="H126" s="10">
        <v>19.7</v>
      </c>
      <c r="K126" s="10">
        <v>162.0</v>
      </c>
      <c r="L126" t="str">
        <f t="shared" si="1"/>
        <v>125</v>
      </c>
    </row>
    <row r="127">
      <c r="A127" s="29">
        <v>163.0</v>
      </c>
      <c r="B127" s="10" t="s">
        <v>1644</v>
      </c>
      <c r="C127" s="10" t="s">
        <v>585</v>
      </c>
      <c r="D127" s="10">
        <v>0.0136</v>
      </c>
      <c r="E127" s="10">
        <v>23.84</v>
      </c>
      <c r="F127" s="10">
        <v>23.78</v>
      </c>
      <c r="G127" s="10">
        <v>23.9</v>
      </c>
      <c r="H127" s="10">
        <v>3.7</v>
      </c>
      <c r="K127" s="10">
        <v>163.0</v>
      </c>
      <c r="L127" t="str">
        <f t="shared" si="1"/>
        <v>126</v>
      </c>
    </row>
    <row r="128">
      <c r="A128" s="29">
        <v>164.0</v>
      </c>
      <c r="B128" s="10" t="s">
        <v>2390</v>
      </c>
      <c r="C128" s="10" t="s">
        <v>904</v>
      </c>
      <c r="D128" s="10">
        <v>0.0276</v>
      </c>
      <c r="E128" s="10">
        <v>20.3</v>
      </c>
      <c r="F128" s="10">
        <v>20.04</v>
      </c>
      <c r="G128" s="10">
        <v>20.7</v>
      </c>
      <c r="H128" s="10">
        <v>4.8</v>
      </c>
      <c r="K128" s="10">
        <v>164.0</v>
      </c>
      <c r="L128" t="str">
        <f t="shared" si="1"/>
        <v>127</v>
      </c>
    </row>
    <row r="129">
      <c r="A129" s="29">
        <v>165.0</v>
      </c>
      <c r="B129" s="10" t="s">
        <v>1333</v>
      </c>
      <c r="C129" s="10" t="s">
        <v>587</v>
      </c>
      <c r="D129" s="10">
        <v>0.036</v>
      </c>
      <c r="E129" s="10">
        <v>24.0</v>
      </c>
      <c r="F129" s="10">
        <v>23.85</v>
      </c>
      <c r="G129" s="10" t="s">
        <v>2619</v>
      </c>
      <c r="H129" s="10">
        <v>7.3</v>
      </c>
      <c r="K129" s="10">
        <v>165.0</v>
      </c>
      <c r="L129" t="str">
        <f t="shared" si="1"/>
        <v>128</v>
      </c>
    </row>
    <row r="130">
      <c r="A130" s="29">
        <v>166.0</v>
      </c>
      <c r="B130" s="10" t="s">
        <v>2621</v>
      </c>
      <c r="C130" s="10" t="s">
        <v>2622</v>
      </c>
      <c r="D130" s="10">
        <v>0.127</v>
      </c>
      <c r="E130" s="10">
        <v>20.96</v>
      </c>
      <c r="F130" s="10">
        <v>20.72</v>
      </c>
      <c r="G130" s="10">
        <v>21.2</v>
      </c>
      <c r="H130" s="10">
        <v>5.0</v>
      </c>
      <c r="K130" s="10">
        <v>166.0</v>
      </c>
      <c r="L130" t="str">
        <f t="shared" si="1"/>
        <v>129</v>
      </c>
    </row>
    <row r="131">
      <c r="A131" s="29">
        <v>167.0</v>
      </c>
      <c r="B131" s="10" t="s">
        <v>1840</v>
      </c>
      <c r="C131" s="10" t="s">
        <v>934</v>
      </c>
      <c r="D131" s="10">
        <v>0.067</v>
      </c>
      <c r="E131" s="10">
        <v>20.82</v>
      </c>
      <c r="F131" s="10">
        <v>20.59</v>
      </c>
      <c r="G131" s="10">
        <v>21.11</v>
      </c>
      <c r="H131" s="10">
        <v>6.0</v>
      </c>
      <c r="K131" s="10">
        <v>167.0</v>
      </c>
      <c r="L131" t="str">
        <f t="shared" si="1"/>
        <v>130</v>
      </c>
    </row>
    <row r="132">
      <c r="A132" s="29">
        <v>168.0</v>
      </c>
      <c r="B132" s="10" t="s">
        <v>2624</v>
      </c>
      <c r="C132" s="10" t="s">
        <v>74</v>
      </c>
      <c r="D132" s="10">
        <v>0.223</v>
      </c>
      <c r="E132" s="10">
        <v>20.0</v>
      </c>
      <c r="F132" s="10" t="s">
        <v>381</v>
      </c>
      <c r="G132" s="10" t="s">
        <v>381</v>
      </c>
      <c r="H132" s="10">
        <v>2.1</v>
      </c>
      <c r="K132" s="10">
        <v>168.0</v>
      </c>
      <c r="L132" t="str">
        <f t="shared" si="1"/>
        <v>131</v>
      </c>
    </row>
    <row r="133">
      <c r="A133" s="29">
        <v>169.0</v>
      </c>
      <c r="B133" s="10" t="s">
        <v>2391</v>
      </c>
      <c r="C133" s="10" t="s">
        <v>456</v>
      </c>
      <c r="D133" s="10">
        <v>0.0615</v>
      </c>
      <c r="E133" s="10">
        <v>21.08</v>
      </c>
      <c r="F133" s="10">
        <v>20.9</v>
      </c>
      <c r="G133" s="10">
        <v>21.34</v>
      </c>
      <c r="H133" s="10">
        <v>6.1</v>
      </c>
      <c r="K133" s="10">
        <v>169.0</v>
      </c>
      <c r="L133" t="str">
        <f t="shared" si="1"/>
        <v>132</v>
      </c>
    </row>
    <row r="134">
      <c r="A134" s="29">
        <v>170.0</v>
      </c>
      <c r="B134" s="10" t="s">
        <v>2681</v>
      </c>
      <c r="C134" s="10" t="s">
        <v>1216</v>
      </c>
      <c r="D134" s="10">
        <v>0.136</v>
      </c>
      <c r="E134" s="10">
        <v>21.2</v>
      </c>
      <c r="F134" s="10">
        <v>21.0</v>
      </c>
      <c r="G134" s="10">
        <v>21.45</v>
      </c>
      <c r="H134" s="10">
        <v>6.5</v>
      </c>
      <c r="K134" s="10">
        <v>170.0</v>
      </c>
      <c r="L134" t="str">
        <f t="shared" si="1"/>
        <v>133</v>
      </c>
    </row>
    <row r="135">
      <c r="A135" s="29">
        <v>171.0</v>
      </c>
      <c r="B135" s="10" t="s">
        <v>1791</v>
      </c>
      <c r="C135" s="10" t="s">
        <v>589</v>
      </c>
      <c r="D135" s="10">
        <v>0.0238</v>
      </c>
      <c r="E135" s="10">
        <v>22.86</v>
      </c>
      <c r="F135" s="10">
        <v>22.79</v>
      </c>
      <c r="G135" s="10">
        <v>22.92</v>
      </c>
      <c r="H135" s="10">
        <v>9.1</v>
      </c>
      <c r="K135" s="10">
        <v>171.0</v>
      </c>
      <c r="L135" t="str">
        <f t="shared" si="1"/>
        <v>134</v>
      </c>
    </row>
    <row r="136">
      <c r="A136" s="29">
        <v>172.0</v>
      </c>
      <c r="B136" s="10" t="s">
        <v>2683</v>
      </c>
      <c r="C136" s="10" t="s">
        <v>679</v>
      </c>
      <c r="D136" s="10">
        <v>0.0901</v>
      </c>
      <c r="E136" s="10">
        <v>22.51</v>
      </c>
      <c r="F136" s="10">
        <v>22.44</v>
      </c>
      <c r="G136" s="10">
        <v>22.54</v>
      </c>
      <c r="H136" s="10">
        <v>8.6</v>
      </c>
      <c r="K136" s="10">
        <v>172.0</v>
      </c>
      <c r="L136" t="str">
        <f t="shared" si="1"/>
        <v>135</v>
      </c>
    </row>
    <row r="137">
      <c r="A137" s="29">
        <v>173.0</v>
      </c>
      <c r="B137" s="10" t="s">
        <v>2684</v>
      </c>
      <c r="C137" s="10" t="s">
        <v>461</v>
      </c>
      <c r="D137" s="10">
        <v>0.0176</v>
      </c>
      <c r="E137" s="10">
        <v>21.68</v>
      </c>
      <c r="F137" s="10">
        <v>21.62</v>
      </c>
      <c r="G137" s="10">
        <v>21.78</v>
      </c>
      <c r="H137" s="10">
        <v>132.8</v>
      </c>
      <c r="K137" s="10">
        <v>173.0</v>
      </c>
      <c r="L137" t="str">
        <f t="shared" si="1"/>
        <v>136</v>
      </c>
    </row>
    <row r="138">
      <c r="A138" s="29">
        <v>174.0</v>
      </c>
      <c r="B138" s="10" t="s">
        <v>2688</v>
      </c>
      <c r="C138" s="10" t="s">
        <v>111</v>
      </c>
      <c r="D138" s="10">
        <v>0.061</v>
      </c>
      <c r="E138" s="10">
        <v>20.0</v>
      </c>
      <c r="F138" s="10" t="s">
        <v>381</v>
      </c>
      <c r="G138" s="10" t="s">
        <v>381</v>
      </c>
      <c r="H138" s="10">
        <v>0.9</v>
      </c>
      <c r="K138" s="10">
        <v>174.0</v>
      </c>
      <c r="L138" t="str">
        <f t="shared" si="1"/>
        <v>137</v>
      </c>
    </row>
    <row r="139">
      <c r="A139" s="29">
        <v>175.0</v>
      </c>
      <c r="B139" s="10" t="s">
        <v>1525</v>
      </c>
      <c r="C139" s="10" t="s">
        <v>1218</v>
      </c>
      <c r="D139" s="10">
        <v>0.058</v>
      </c>
      <c r="E139" s="10">
        <v>20.0</v>
      </c>
      <c r="F139" s="10" t="s">
        <v>381</v>
      </c>
      <c r="G139" s="10" t="s">
        <v>381</v>
      </c>
      <c r="H139" s="10">
        <v>3.8</v>
      </c>
      <c r="K139" s="10">
        <v>175.0</v>
      </c>
      <c r="L139" t="str">
        <f t="shared" si="1"/>
        <v>138</v>
      </c>
    </row>
    <row r="140">
      <c r="A140" s="29">
        <v>176.0</v>
      </c>
      <c r="B140" s="10" t="s">
        <v>2697</v>
      </c>
      <c r="C140" s="10" t="s">
        <v>1219</v>
      </c>
      <c r="D140" s="10">
        <v>0.0477</v>
      </c>
      <c r="E140" s="10">
        <v>22.77</v>
      </c>
      <c r="F140" s="10">
        <v>22.72</v>
      </c>
      <c r="G140" s="10">
        <v>22.82</v>
      </c>
      <c r="H140" s="10">
        <v>3.9</v>
      </c>
      <c r="K140" s="10">
        <v>176.0</v>
      </c>
      <c r="L140" t="str">
        <f t="shared" si="1"/>
        <v>139</v>
      </c>
    </row>
    <row r="141">
      <c r="A141" s="29">
        <v>178.0</v>
      </c>
      <c r="B141" s="10" t="s">
        <v>493</v>
      </c>
      <c r="C141" s="10" t="s">
        <v>593</v>
      </c>
      <c r="D141" s="10">
        <v>0.0602</v>
      </c>
      <c r="E141" s="10">
        <v>20.83</v>
      </c>
      <c r="F141" s="10">
        <v>20.7</v>
      </c>
      <c r="G141" s="10">
        <v>20.95</v>
      </c>
      <c r="H141" s="10">
        <v>1.4</v>
      </c>
      <c r="K141" s="10">
        <v>178.0</v>
      </c>
      <c r="L141" t="str">
        <f t="shared" si="1"/>
        <v>140</v>
      </c>
    </row>
    <row r="142">
      <c r="A142" s="29">
        <v>179.0</v>
      </c>
      <c r="B142" s="10" t="s">
        <v>1527</v>
      </c>
      <c r="C142" s="10" t="s">
        <v>959</v>
      </c>
      <c r="D142" s="10">
        <v>0.108</v>
      </c>
      <c r="E142" s="10">
        <v>23.82</v>
      </c>
      <c r="F142" s="10">
        <v>23.49</v>
      </c>
      <c r="G142" s="10">
        <v>24.03</v>
      </c>
      <c r="H142" s="10">
        <v>8.7</v>
      </c>
      <c r="K142" s="10">
        <v>179.0</v>
      </c>
      <c r="L142" t="str">
        <f t="shared" si="1"/>
        <v>141</v>
      </c>
    </row>
    <row r="143">
      <c r="A143" s="29">
        <v>180.0</v>
      </c>
      <c r="B143" s="10" t="s">
        <v>2601</v>
      </c>
      <c r="C143" s="10" t="s">
        <v>170</v>
      </c>
      <c r="D143" s="10">
        <v>0.046</v>
      </c>
      <c r="E143" s="10">
        <v>20.0</v>
      </c>
      <c r="F143" s="10" t="s">
        <v>381</v>
      </c>
      <c r="G143" s="10" t="s">
        <v>381</v>
      </c>
      <c r="H143" s="10">
        <v>8.4</v>
      </c>
      <c r="K143" s="10">
        <v>180.0</v>
      </c>
      <c r="L143" t="str">
        <f t="shared" si="1"/>
        <v>142</v>
      </c>
    </row>
    <row r="144">
      <c r="A144" s="29">
        <v>182.0</v>
      </c>
      <c r="B144" s="10" t="s">
        <v>1660</v>
      </c>
      <c r="C144" s="10" t="s">
        <v>596</v>
      </c>
      <c r="D144" s="10">
        <v>0.0128</v>
      </c>
      <c r="E144" s="10">
        <v>22.41</v>
      </c>
      <c r="F144" s="10">
        <v>22.18</v>
      </c>
      <c r="G144" s="10">
        <v>22.67</v>
      </c>
      <c r="H144" s="10">
        <v>1.5</v>
      </c>
      <c r="K144" s="10">
        <v>182.0</v>
      </c>
      <c r="L144" t="str">
        <f t="shared" si="1"/>
        <v>143</v>
      </c>
    </row>
    <row r="145">
      <c r="A145" s="29">
        <v>183.0</v>
      </c>
      <c r="B145" s="10" t="s">
        <v>2712</v>
      </c>
      <c r="C145" s="10" t="s">
        <v>1222</v>
      </c>
      <c r="D145" s="10">
        <v>0.0558</v>
      </c>
      <c r="E145" s="10">
        <v>21.36</v>
      </c>
      <c r="F145" s="10">
        <v>21.16</v>
      </c>
      <c r="G145" s="10">
        <v>21.52</v>
      </c>
      <c r="H145" s="10">
        <v>8.5</v>
      </c>
      <c r="K145" s="10">
        <v>183.0</v>
      </c>
      <c r="L145" t="str">
        <f t="shared" si="1"/>
        <v>144</v>
      </c>
    </row>
    <row r="146">
      <c r="A146" s="29">
        <v>184.0</v>
      </c>
      <c r="B146" s="10" t="s">
        <v>2590</v>
      </c>
      <c r="C146" s="10" t="s">
        <v>1225</v>
      </c>
      <c r="D146" s="10">
        <v>0.0055</v>
      </c>
      <c r="E146" s="10">
        <v>22.21</v>
      </c>
      <c r="F146" s="10">
        <v>22.16</v>
      </c>
      <c r="G146" s="10">
        <v>22.26</v>
      </c>
      <c r="H146" s="10">
        <v>30.9</v>
      </c>
      <c r="K146" s="10">
        <v>184.0</v>
      </c>
      <c r="L146" t="str">
        <f t="shared" si="1"/>
        <v>145</v>
      </c>
    </row>
    <row r="147">
      <c r="A147" s="29">
        <v>185.0</v>
      </c>
      <c r="B147" s="10" t="s">
        <v>1847</v>
      </c>
      <c r="C147" s="10" t="s">
        <v>992</v>
      </c>
      <c r="D147" s="10">
        <v>0.0349</v>
      </c>
      <c r="E147" s="10">
        <v>20.0</v>
      </c>
      <c r="F147" s="10" t="s">
        <v>381</v>
      </c>
      <c r="G147" s="10" t="s">
        <v>381</v>
      </c>
      <c r="H147" s="10">
        <v>3.1</v>
      </c>
      <c r="K147" s="10">
        <v>185.0</v>
      </c>
      <c r="L147" t="str">
        <f t="shared" si="1"/>
        <v>146</v>
      </c>
    </row>
    <row r="148">
      <c r="A148" s="29">
        <v>187.0</v>
      </c>
      <c r="B148" s="10" t="s">
        <v>2727</v>
      </c>
      <c r="C148" s="10" t="s">
        <v>1227</v>
      </c>
      <c r="D148" s="10">
        <v>0.189</v>
      </c>
      <c r="E148" s="10">
        <v>20.0</v>
      </c>
      <c r="F148" s="10" t="s">
        <v>381</v>
      </c>
      <c r="G148" s="10" t="s">
        <v>381</v>
      </c>
      <c r="H148" s="10">
        <v>3.0</v>
      </c>
      <c r="K148" s="10">
        <v>187.0</v>
      </c>
      <c r="L148" t="str">
        <f t="shared" si="1"/>
        <v>147</v>
      </c>
    </row>
    <row r="149">
      <c r="A149" s="29">
        <v>188.0</v>
      </c>
      <c r="B149" s="10" t="s">
        <v>2728</v>
      </c>
      <c r="C149" s="10" t="s">
        <v>332</v>
      </c>
      <c r="D149" s="10">
        <v>1.258</v>
      </c>
      <c r="E149" s="10">
        <v>22.18</v>
      </c>
      <c r="F149" s="10">
        <v>22.06</v>
      </c>
      <c r="G149" s="10">
        <v>22.39</v>
      </c>
      <c r="H149" s="10">
        <v>9.7</v>
      </c>
      <c r="K149" s="10">
        <v>188.0</v>
      </c>
      <c r="L149" t="str">
        <f t="shared" si="1"/>
        <v>148</v>
      </c>
    </row>
    <row r="150">
      <c r="A150" s="29">
        <v>189.0</v>
      </c>
      <c r="B150" s="10" t="s">
        <v>2392</v>
      </c>
      <c r="C150" s="10" t="s">
        <v>1001</v>
      </c>
      <c r="D150" s="10">
        <v>0.0145</v>
      </c>
      <c r="E150" s="10">
        <v>20.0</v>
      </c>
      <c r="F150" s="10" t="s">
        <v>381</v>
      </c>
      <c r="G150" s="10" t="s">
        <v>381</v>
      </c>
      <c r="H150" s="10">
        <v>21.6</v>
      </c>
      <c r="K150" s="10">
        <v>189.0</v>
      </c>
      <c r="L150" t="str">
        <f t="shared" si="1"/>
        <v>149</v>
      </c>
    </row>
    <row r="151">
      <c r="A151" s="29">
        <v>190.0</v>
      </c>
      <c r="B151" s="10" t="s">
        <v>1159</v>
      </c>
      <c r="C151" s="10" t="s">
        <v>468</v>
      </c>
      <c r="D151" s="10">
        <v>0.0431</v>
      </c>
      <c r="E151" s="10">
        <v>20.0</v>
      </c>
      <c r="F151" s="10" t="s">
        <v>381</v>
      </c>
      <c r="G151" s="10" t="s">
        <v>381</v>
      </c>
      <c r="H151" s="10">
        <v>10.7</v>
      </c>
      <c r="K151" s="10">
        <v>190.0</v>
      </c>
      <c r="L151" t="str">
        <f t="shared" si="1"/>
        <v>150</v>
      </c>
    </row>
    <row r="152">
      <c r="A152" s="29">
        <v>191.0</v>
      </c>
      <c r="B152" s="10" t="s">
        <v>2761</v>
      </c>
      <c r="C152" s="10" t="s">
        <v>1229</v>
      </c>
      <c r="D152" s="10">
        <v>0.095</v>
      </c>
      <c r="E152" s="10">
        <v>20.0</v>
      </c>
      <c r="F152" s="10" t="s">
        <v>381</v>
      </c>
      <c r="G152" s="10" t="s">
        <v>381</v>
      </c>
      <c r="H152" s="10">
        <v>3.1</v>
      </c>
      <c r="K152" s="10">
        <v>191.0</v>
      </c>
      <c r="L152" t="str">
        <f t="shared" si="1"/>
        <v>151</v>
      </c>
    </row>
    <row r="153">
      <c r="A153" s="29">
        <v>193.0</v>
      </c>
      <c r="B153" s="10" t="s">
        <v>1544</v>
      </c>
      <c r="C153" s="10" t="s">
        <v>1137</v>
      </c>
      <c r="D153" s="10">
        <v>0.0359</v>
      </c>
      <c r="E153" s="10">
        <v>24.16</v>
      </c>
      <c r="F153" s="10">
        <v>23.95</v>
      </c>
      <c r="G153" s="10">
        <v>24.27</v>
      </c>
      <c r="H153" s="10">
        <v>20.1</v>
      </c>
      <c r="K153" s="10">
        <v>193.0</v>
      </c>
      <c r="L153" t="str">
        <f t="shared" si="1"/>
        <v>152</v>
      </c>
    </row>
    <row r="154">
      <c r="A154" s="29">
        <v>194.0</v>
      </c>
      <c r="B154" s="10" t="s">
        <v>1647</v>
      </c>
      <c r="C154" s="10" t="s">
        <v>1052</v>
      </c>
      <c r="D154" s="10">
        <v>0.0586</v>
      </c>
      <c r="E154" s="10">
        <v>20.0</v>
      </c>
      <c r="F154" s="10" t="s">
        <v>381</v>
      </c>
      <c r="G154" s="10" t="s">
        <v>381</v>
      </c>
      <c r="H154" s="10">
        <v>5.1</v>
      </c>
      <c r="K154" s="10">
        <v>194.0</v>
      </c>
      <c r="L154" t="str">
        <f t="shared" si="1"/>
        <v>153</v>
      </c>
    </row>
    <row r="155">
      <c r="A155" s="29">
        <v>196.0</v>
      </c>
      <c r="B155" s="10" t="s">
        <v>2763</v>
      </c>
      <c r="C155" s="10" t="s">
        <v>2766</v>
      </c>
      <c r="D155" s="10">
        <v>0.0183</v>
      </c>
      <c r="E155" s="10">
        <v>22.34</v>
      </c>
      <c r="F155" s="10">
        <v>22.28</v>
      </c>
      <c r="G155" s="10">
        <v>22.56</v>
      </c>
      <c r="H155" s="10">
        <v>4.5</v>
      </c>
      <c r="K155" s="10">
        <v>196.0</v>
      </c>
      <c r="L155" t="str">
        <f t="shared" si="1"/>
        <v>154</v>
      </c>
    </row>
    <row r="156">
      <c r="A156" s="29">
        <v>197.0</v>
      </c>
      <c r="B156" s="10" t="s">
        <v>2769</v>
      </c>
      <c r="C156" s="10" t="s">
        <v>474</v>
      </c>
      <c r="D156" s="10">
        <v>0.036</v>
      </c>
      <c r="E156" s="10">
        <v>20.0</v>
      </c>
      <c r="F156" s="10" t="s">
        <v>381</v>
      </c>
      <c r="G156" s="10" t="s">
        <v>381</v>
      </c>
      <c r="H156" s="10">
        <v>6.8</v>
      </c>
      <c r="K156" s="10">
        <v>197.0</v>
      </c>
      <c r="L156" t="str">
        <f t="shared" si="1"/>
        <v>155</v>
      </c>
    </row>
    <row r="157">
      <c r="A157" s="29">
        <v>199.0</v>
      </c>
      <c r="B157" s="10" t="s">
        <v>1181</v>
      </c>
      <c r="C157" s="10" t="s">
        <v>2577</v>
      </c>
      <c r="D157" s="10">
        <v>0.1076</v>
      </c>
      <c r="E157" s="10">
        <v>24.1</v>
      </c>
      <c r="F157" s="10">
        <v>23.97</v>
      </c>
      <c r="G157" s="10">
        <v>24.2</v>
      </c>
      <c r="H157" s="10">
        <v>29.5</v>
      </c>
      <c r="K157" s="10">
        <v>199.0</v>
      </c>
      <c r="L157" t="str">
        <f t="shared" si="1"/>
        <v>156</v>
      </c>
    </row>
    <row r="158">
      <c r="A158" s="29">
        <v>200.0</v>
      </c>
      <c r="B158" s="10" t="s">
        <v>1876</v>
      </c>
      <c r="C158" s="10" t="s">
        <v>2815</v>
      </c>
      <c r="D158" s="10">
        <v>0.0747</v>
      </c>
      <c r="E158" s="10">
        <v>22.66</v>
      </c>
      <c r="F158" s="10">
        <v>22.62</v>
      </c>
      <c r="G158" s="10">
        <v>22.69</v>
      </c>
      <c r="H158" s="10">
        <v>2.6</v>
      </c>
      <c r="K158" s="10">
        <v>200.0</v>
      </c>
      <c r="L158" t="str">
        <f t="shared" si="1"/>
        <v>157</v>
      </c>
    </row>
    <row r="159">
      <c r="A159" s="29">
        <v>201.0</v>
      </c>
      <c r="B159" s="10" t="s">
        <v>497</v>
      </c>
      <c r="C159" s="10" t="s">
        <v>1237</v>
      </c>
      <c r="D159" s="10">
        <v>-1.0</v>
      </c>
      <c r="E159" s="10">
        <v>22.56</v>
      </c>
      <c r="F159" s="10">
        <v>22.46</v>
      </c>
      <c r="G159" s="10">
        <v>22.63</v>
      </c>
      <c r="H159" s="10">
        <v>7.8</v>
      </c>
      <c r="K159" s="10">
        <v>201.0</v>
      </c>
      <c r="L159" t="str">
        <f t="shared" si="1"/>
        <v>158</v>
      </c>
    </row>
    <row r="160">
      <c r="A160" s="29">
        <v>202.0</v>
      </c>
      <c r="B160" s="10" t="s">
        <v>1624</v>
      </c>
      <c r="C160" s="10" t="s">
        <v>1238</v>
      </c>
      <c r="D160" s="10">
        <v>0.0973</v>
      </c>
      <c r="E160" s="10">
        <v>23.03</v>
      </c>
      <c r="F160" s="10">
        <v>22.94</v>
      </c>
      <c r="G160" s="10">
        <v>23.21</v>
      </c>
      <c r="H160" s="10">
        <v>1.6</v>
      </c>
      <c r="K160" s="10">
        <v>202.0</v>
      </c>
      <c r="L160" t="str">
        <f t="shared" si="1"/>
        <v>159</v>
      </c>
    </row>
    <row r="161">
      <c r="A161" s="29">
        <v>203.0</v>
      </c>
      <c r="B161" s="10" t="s">
        <v>2821</v>
      </c>
      <c r="C161" s="10" t="s">
        <v>1239</v>
      </c>
      <c r="D161" s="10">
        <v>0.0939</v>
      </c>
      <c r="E161" s="10">
        <v>22.67</v>
      </c>
      <c r="F161" s="10">
        <v>22.52</v>
      </c>
      <c r="G161" s="10">
        <v>22.81</v>
      </c>
      <c r="H161" s="10">
        <v>1.0</v>
      </c>
      <c r="K161" s="10">
        <v>203.0</v>
      </c>
      <c r="L161" t="str">
        <f t="shared" si="1"/>
        <v>160</v>
      </c>
    </row>
    <row r="162">
      <c r="A162" s="29">
        <v>204.0</v>
      </c>
      <c r="B162" s="10" t="s">
        <v>2824</v>
      </c>
      <c r="C162" s="10" t="s">
        <v>343</v>
      </c>
      <c r="D162" s="10">
        <v>1.52</v>
      </c>
      <c r="E162" s="10">
        <v>22.97</v>
      </c>
      <c r="F162" s="10">
        <v>22.76</v>
      </c>
      <c r="G162" s="10">
        <v>23.1</v>
      </c>
      <c r="H162" s="10">
        <v>5.4</v>
      </c>
      <c r="K162" s="10">
        <v>204.0</v>
      </c>
      <c r="L162" t="str">
        <f t="shared" si="1"/>
        <v>161</v>
      </c>
    </row>
    <row r="163">
      <c r="A163" s="29">
        <v>205.0</v>
      </c>
      <c r="B163" s="10" t="s">
        <v>2827</v>
      </c>
      <c r="C163" s="10" t="s">
        <v>608</v>
      </c>
      <c r="D163" s="10">
        <v>0.0263</v>
      </c>
      <c r="E163" s="10">
        <v>22.48</v>
      </c>
      <c r="F163" s="10">
        <v>22.41</v>
      </c>
      <c r="G163" s="10">
        <v>22.56</v>
      </c>
      <c r="H163" s="10">
        <v>6.5</v>
      </c>
      <c r="K163" s="10">
        <v>205.0</v>
      </c>
      <c r="L163" t="str">
        <f t="shared" si="1"/>
        <v>162</v>
      </c>
    </row>
    <row r="164">
      <c r="A164" s="29">
        <v>207.0</v>
      </c>
      <c r="B164" s="10" t="s">
        <v>2830</v>
      </c>
      <c r="C164" s="10" t="s">
        <v>1242</v>
      </c>
      <c r="D164" s="10">
        <v>0.0552</v>
      </c>
      <c r="E164" s="10">
        <v>20.0</v>
      </c>
      <c r="F164" s="10" t="s">
        <v>381</v>
      </c>
      <c r="G164" s="10" t="s">
        <v>381</v>
      </c>
      <c r="H164" s="10">
        <v>2.2</v>
      </c>
      <c r="K164" s="10">
        <v>207.0</v>
      </c>
      <c r="L164" t="str">
        <f t="shared" si="1"/>
        <v>163</v>
      </c>
    </row>
    <row r="165">
      <c r="A165" s="29">
        <v>208.0</v>
      </c>
      <c r="B165" s="10" t="s">
        <v>2832</v>
      </c>
      <c r="C165" s="10" t="s">
        <v>77</v>
      </c>
      <c r="D165" s="10">
        <v>0.5706</v>
      </c>
      <c r="E165" s="10">
        <v>20.0</v>
      </c>
      <c r="F165" s="10" t="s">
        <v>381</v>
      </c>
      <c r="G165" s="10" t="s">
        <v>381</v>
      </c>
      <c r="H165" s="10">
        <v>3.2</v>
      </c>
      <c r="K165" s="10">
        <v>208.0</v>
      </c>
      <c r="L165" t="str">
        <f t="shared" si="1"/>
        <v>164</v>
      </c>
    </row>
    <row r="166">
      <c r="A166" s="29">
        <v>209.0</v>
      </c>
      <c r="B166" s="10" t="s">
        <v>2835</v>
      </c>
      <c r="C166" s="10" t="s">
        <v>611</v>
      </c>
      <c r="D166" s="10">
        <v>0.089</v>
      </c>
      <c r="E166" s="10">
        <v>23.75</v>
      </c>
      <c r="F166" s="10">
        <v>23.58</v>
      </c>
      <c r="G166" s="10">
        <v>23.71</v>
      </c>
      <c r="H166" s="10">
        <v>10.6</v>
      </c>
      <c r="K166" s="10">
        <v>209.0</v>
      </c>
      <c r="L166" t="str">
        <f t="shared" si="1"/>
        <v>165</v>
      </c>
    </row>
    <row r="167">
      <c r="A167" s="29">
        <v>212.0</v>
      </c>
      <c r="B167" s="10" t="s">
        <v>2086</v>
      </c>
      <c r="C167" s="10" t="s">
        <v>1246</v>
      </c>
      <c r="D167" s="10">
        <v>0.3056</v>
      </c>
      <c r="E167" s="10">
        <v>21.72</v>
      </c>
      <c r="F167" s="10">
        <v>21.69</v>
      </c>
      <c r="G167" s="10">
        <v>21.73</v>
      </c>
      <c r="H167" s="10">
        <v>6.5</v>
      </c>
      <c r="K167" s="10">
        <v>212.0</v>
      </c>
      <c r="L167" t="str">
        <f t="shared" si="1"/>
        <v>166</v>
      </c>
    </row>
    <row r="168">
      <c r="A168" s="29">
        <v>213.0</v>
      </c>
      <c r="B168" s="10" t="s">
        <v>1802</v>
      </c>
      <c r="C168" s="10" t="s">
        <v>490</v>
      </c>
      <c r="D168" s="10">
        <v>0.0379</v>
      </c>
      <c r="E168" s="10">
        <v>20.0</v>
      </c>
      <c r="F168" s="10" t="s">
        <v>381</v>
      </c>
      <c r="G168" s="10" t="s">
        <v>381</v>
      </c>
      <c r="H168" s="10">
        <v>5.4</v>
      </c>
      <c r="K168" s="10">
        <v>213.0</v>
      </c>
      <c r="L168" t="str">
        <f t="shared" si="1"/>
        <v>167</v>
      </c>
    </row>
    <row r="169">
      <c r="A169" s="29">
        <v>214.0</v>
      </c>
      <c r="B169" s="10" t="s">
        <v>2019</v>
      </c>
      <c r="C169" s="10" t="s">
        <v>1247</v>
      </c>
      <c r="D169" s="10">
        <v>0.0485</v>
      </c>
      <c r="E169" s="10">
        <v>21.95</v>
      </c>
      <c r="F169" s="10">
        <v>21.86</v>
      </c>
      <c r="G169" s="10">
        <v>22.05</v>
      </c>
      <c r="H169" s="10">
        <v>61.5</v>
      </c>
      <c r="K169" s="10">
        <v>214.0</v>
      </c>
      <c r="L169" t="str">
        <f t="shared" si="1"/>
        <v>168</v>
      </c>
    </row>
    <row r="170">
      <c r="A170" s="29">
        <v>216.0</v>
      </c>
      <c r="B170" s="10" t="s">
        <v>2645</v>
      </c>
      <c r="C170" s="10" t="s">
        <v>619</v>
      </c>
      <c r="D170" s="10">
        <v>0.005</v>
      </c>
      <c r="E170" s="10">
        <v>20.0</v>
      </c>
      <c r="F170" s="10" t="s">
        <v>381</v>
      </c>
      <c r="G170" s="10" t="s">
        <v>381</v>
      </c>
      <c r="H170" s="10">
        <v>3.1</v>
      </c>
      <c r="K170" s="10">
        <v>216.0</v>
      </c>
      <c r="L170" t="str">
        <f t="shared" si="1"/>
        <v>169</v>
      </c>
    </row>
    <row r="171">
      <c r="A171" s="29">
        <v>217.0</v>
      </c>
      <c r="B171" s="10" t="s">
        <v>2850</v>
      </c>
      <c r="C171" s="10" t="s">
        <v>1248</v>
      </c>
      <c r="D171" s="10">
        <v>0.0435</v>
      </c>
      <c r="E171" s="10">
        <v>22.89</v>
      </c>
      <c r="F171" s="10">
        <v>22.76</v>
      </c>
      <c r="G171" s="10">
        <v>23.0</v>
      </c>
      <c r="H171" s="10">
        <v>5.2</v>
      </c>
      <c r="K171" s="10">
        <v>217.0</v>
      </c>
      <c r="L171" t="str">
        <f t="shared" si="1"/>
        <v>170</v>
      </c>
    </row>
    <row r="172">
      <c r="A172" s="29">
        <v>218.0</v>
      </c>
      <c r="B172" s="10" t="s">
        <v>2855</v>
      </c>
      <c r="C172" s="10" t="s">
        <v>1513</v>
      </c>
      <c r="D172" s="10">
        <v>0.045</v>
      </c>
      <c r="E172" s="10">
        <v>23.64</v>
      </c>
      <c r="F172" s="10">
        <v>23.57</v>
      </c>
      <c r="G172" s="10">
        <v>23.89</v>
      </c>
      <c r="H172" s="10">
        <v>7.5</v>
      </c>
      <c r="K172" s="10">
        <v>218.0</v>
      </c>
      <c r="L172" t="str">
        <f t="shared" si="1"/>
        <v>171</v>
      </c>
    </row>
    <row r="173">
      <c r="A173" s="29">
        <v>220.0</v>
      </c>
      <c r="B173" s="10" t="s">
        <v>1877</v>
      </c>
      <c r="C173" s="10" t="s">
        <v>1250</v>
      </c>
      <c r="D173" s="10">
        <v>0.104</v>
      </c>
      <c r="E173" s="10">
        <v>20.0</v>
      </c>
      <c r="F173" s="10" t="s">
        <v>381</v>
      </c>
      <c r="G173" s="10" t="s">
        <v>381</v>
      </c>
      <c r="H173" s="10">
        <v>14.4</v>
      </c>
      <c r="K173" s="10">
        <v>220.0</v>
      </c>
      <c r="L173" t="str">
        <f t="shared" si="1"/>
        <v>172</v>
      </c>
    </row>
    <row r="174">
      <c r="A174" s="29">
        <v>223.0</v>
      </c>
      <c r="B174" s="10" t="s">
        <v>2754</v>
      </c>
      <c r="C174" s="10" t="s">
        <v>1251</v>
      </c>
      <c r="D174" s="10">
        <v>0.065</v>
      </c>
      <c r="E174" s="10">
        <v>20.0</v>
      </c>
      <c r="F174" s="10" t="s">
        <v>381</v>
      </c>
      <c r="G174" s="10" t="s">
        <v>381</v>
      </c>
      <c r="H174" s="10">
        <v>1.3</v>
      </c>
      <c r="K174" s="10">
        <v>223.0</v>
      </c>
      <c r="L174" t="str">
        <f t="shared" si="1"/>
        <v>173</v>
      </c>
    </row>
    <row r="175">
      <c r="A175" s="29">
        <v>224.0</v>
      </c>
      <c r="B175" s="10" t="s">
        <v>2362</v>
      </c>
      <c r="C175" s="10" t="s">
        <v>1701</v>
      </c>
      <c r="D175" s="10">
        <v>0.0703</v>
      </c>
      <c r="E175" s="10">
        <v>20.0</v>
      </c>
      <c r="F175" s="10" t="s">
        <v>381</v>
      </c>
      <c r="G175" s="10" t="s">
        <v>381</v>
      </c>
      <c r="H175" s="10">
        <v>4.0</v>
      </c>
      <c r="K175" s="10">
        <v>224.0</v>
      </c>
      <c r="L175" t="str">
        <f t="shared" si="1"/>
        <v>174</v>
      </c>
    </row>
    <row r="176">
      <c r="A176" s="29">
        <v>226.0</v>
      </c>
      <c r="B176" s="10" t="s">
        <v>2868</v>
      </c>
      <c r="C176" s="10" t="s">
        <v>166</v>
      </c>
      <c r="D176" s="10">
        <v>0.033</v>
      </c>
      <c r="E176" s="10">
        <v>21.45</v>
      </c>
      <c r="F176" s="10">
        <v>21.26</v>
      </c>
      <c r="G176" s="10">
        <v>21.58</v>
      </c>
      <c r="H176" s="10">
        <v>38.2</v>
      </c>
      <c r="K176" s="10">
        <v>226.0</v>
      </c>
      <c r="L176" t="str">
        <f t="shared" si="1"/>
        <v>175</v>
      </c>
    </row>
    <row r="177">
      <c r="A177" s="29">
        <v>227.0</v>
      </c>
      <c r="B177" s="10" t="s">
        <v>2870</v>
      </c>
      <c r="C177" s="10" t="s">
        <v>621</v>
      </c>
      <c r="D177" s="10">
        <v>0.1023</v>
      </c>
      <c r="E177" s="10">
        <v>23.2</v>
      </c>
      <c r="F177" s="10">
        <v>22.94</v>
      </c>
      <c r="G177" s="10">
        <v>23.45</v>
      </c>
      <c r="H177" s="10">
        <v>1.6</v>
      </c>
      <c r="K177" s="10">
        <v>227.0</v>
      </c>
      <c r="L177" t="str">
        <f t="shared" si="1"/>
        <v>176</v>
      </c>
    </row>
    <row r="178">
      <c r="A178" s="29">
        <v>228.0</v>
      </c>
      <c r="B178" s="10" t="s">
        <v>2460</v>
      </c>
      <c r="C178" s="10" t="s">
        <v>515</v>
      </c>
      <c r="D178" s="10">
        <v>0.0355</v>
      </c>
      <c r="E178" s="10">
        <v>20.95</v>
      </c>
      <c r="F178" s="10">
        <v>20.74</v>
      </c>
      <c r="G178" s="10">
        <v>21.51</v>
      </c>
      <c r="H178" s="10">
        <v>7.0</v>
      </c>
      <c r="K178" s="10">
        <v>228.0</v>
      </c>
      <c r="L178" t="str">
        <f t="shared" si="1"/>
        <v>177</v>
      </c>
    </row>
    <row r="179">
      <c r="A179" s="29">
        <v>229.0</v>
      </c>
      <c r="B179" s="10" t="s">
        <v>2020</v>
      </c>
      <c r="C179" s="10" t="s">
        <v>1256</v>
      </c>
      <c r="D179" s="10">
        <v>0.053</v>
      </c>
      <c r="E179" s="10">
        <v>20.0</v>
      </c>
      <c r="F179" s="10" t="s">
        <v>381</v>
      </c>
      <c r="G179" s="10" t="s">
        <v>381</v>
      </c>
      <c r="H179" s="10">
        <v>5.9</v>
      </c>
      <c r="K179" s="10">
        <v>229.0</v>
      </c>
      <c r="L179" t="str">
        <f t="shared" si="1"/>
        <v>178</v>
      </c>
    </row>
    <row r="180">
      <c r="A180" s="29">
        <v>230.0</v>
      </c>
      <c r="B180" s="10" t="s">
        <v>1409</v>
      </c>
      <c r="C180" s="10" t="s">
        <v>2508</v>
      </c>
      <c r="D180" s="10">
        <v>0.0364</v>
      </c>
      <c r="E180" s="10">
        <v>20.9</v>
      </c>
      <c r="F180" s="10">
        <v>20.34</v>
      </c>
      <c r="G180" s="10">
        <v>20.04</v>
      </c>
      <c r="H180" s="10">
        <v>8.0</v>
      </c>
      <c r="K180" s="10">
        <v>230.0</v>
      </c>
      <c r="L180" t="str">
        <f t="shared" si="1"/>
        <v>179</v>
      </c>
    </row>
    <row r="181">
      <c r="A181" s="29">
        <v>231.0</v>
      </c>
      <c r="B181" s="10" t="s">
        <v>1411</v>
      </c>
      <c r="C181" s="10" t="s">
        <v>1260</v>
      </c>
      <c r="D181" s="10">
        <v>0.0577</v>
      </c>
      <c r="E181" s="10">
        <v>22.34</v>
      </c>
      <c r="F181" s="10">
        <v>22.28</v>
      </c>
      <c r="G181" s="10">
        <v>22.43</v>
      </c>
      <c r="H181" s="10">
        <v>3.3</v>
      </c>
      <c r="K181" s="10">
        <v>231.0</v>
      </c>
      <c r="L181" t="str">
        <f t="shared" si="1"/>
        <v>180</v>
      </c>
    </row>
    <row r="182">
      <c r="A182" s="29">
        <v>232.0</v>
      </c>
      <c r="B182" s="10" t="s">
        <v>2365</v>
      </c>
      <c r="C182" s="10" t="s">
        <v>629</v>
      </c>
      <c r="D182" s="10">
        <v>0.038</v>
      </c>
      <c r="E182" s="10">
        <v>21.34</v>
      </c>
      <c r="F182" s="10">
        <v>21.26</v>
      </c>
      <c r="G182" s="10">
        <v>21.38</v>
      </c>
      <c r="H182" s="10">
        <v>3.6</v>
      </c>
      <c r="K182" s="10">
        <v>232.0</v>
      </c>
      <c r="L182" t="str">
        <f t="shared" si="1"/>
        <v>181</v>
      </c>
    </row>
    <row r="183">
      <c r="A183" s="29">
        <v>234.0</v>
      </c>
      <c r="B183" s="10" t="s">
        <v>1982</v>
      </c>
      <c r="C183" s="10" t="s">
        <v>1265</v>
      </c>
      <c r="D183" s="10">
        <v>0.0835</v>
      </c>
      <c r="E183" s="10">
        <v>20.74</v>
      </c>
      <c r="F183" s="10">
        <v>19.78</v>
      </c>
      <c r="G183" s="10">
        <v>20.85</v>
      </c>
      <c r="H183" s="10">
        <v>7.1</v>
      </c>
      <c r="K183" s="10">
        <v>234.0</v>
      </c>
      <c r="L183" t="str">
        <f t="shared" si="1"/>
        <v>182</v>
      </c>
    </row>
    <row r="184">
      <c r="A184" s="29">
        <v>235.0</v>
      </c>
      <c r="B184" s="10" t="s">
        <v>1193</v>
      </c>
      <c r="C184" s="10" t="s">
        <v>1266</v>
      </c>
      <c r="D184" s="10">
        <v>0.044</v>
      </c>
      <c r="E184" s="10">
        <v>20.98</v>
      </c>
      <c r="F184" s="10">
        <v>20.8</v>
      </c>
      <c r="G184" s="10">
        <v>21.11</v>
      </c>
      <c r="H184" s="10">
        <v>3.6</v>
      </c>
      <c r="K184" s="10">
        <v>235.0</v>
      </c>
      <c r="L184" t="str">
        <f t="shared" si="1"/>
        <v>183</v>
      </c>
    </row>
    <row r="185">
      <c r="A185" s="29">
        <v>236.0</v>
      </c>
      <c r="B185" s="10" t="s">
        <v>2886</v>
      </c>
      <c r="C185" s="10" t="s">
        <v>1267</v>
      </c>
      <c r="D185" s="10">
        <v>0.0217</v>
      </c>
      <c r="E185" s="10">
        <v>22.34</v>
      </c>
      <c r="F185" s="10">
        <v>22.31</v>
      </c>
      <c r="G185" s="10">
        <v>22.37</v>
      </c>
      <c r="H185" s="10">
        <v>18.7</v>
      </c>
      <c r="K185" s="10">
        <v>236.0</v>
      </c>
      <c r="L185" t="str">
        <f t="shared" si="1"/>
        <v>184</v>
      </c>
    </row>
    <row r="186">
      <c r="A186" s="29">
        <v>237.0</v>
      </c>
      <c r="B186" s="10" t="s">
        <v>2646</v>
      </c>
      <c r="C186" s="10" t="s">
        <v>631</v>
      </c>
      <c r="D186" s="10">
        <v>0.0113</v>
      </c>
      <c r="E186" s="10">
        <v>22.65</v>
      </c>
      <c r="F186" s="10">
        <v>22.63</v>
      </c>
      <c r="G186" s="10">
        <v>22.7</v>
      </c>
      <c r="H186" s="10">
        <v>16.4</v>
      </c>
      <c r="K186" s="10">
        <v>237.0</v>
      </c>
      <c r="L186" t="str">
        <f t="shared" si="1"/>
        <v>185</v>
      </c>
    </row>
    <row r="187">
      <c r="A187" s="29">
        <v>238.0</v>
      </c>
      <c r="B187" s="10" t="s">
        <v>2897</v>
      </c>
      <c r="C187" s="10" t="s">
        <v>1269</v>
      </c>
      <c r="D187" s="10">
        <v>0.147</v>
      </c>
      <c r="E187" s="10">
        <v>22.0</v>
      </c>
      <c r="F187" s="10">
        <v>21.9</v>
      </c>
      <c r="G187" s="10">
        <v>22.11</v>
      </c>
      <c r="H187" s="10">
        <v>4.9</v>
      </c>
      <c r="K187" s="10">
        <v>238.0</v>
      </c>
      <c r="L187" t="str">
        <f t="shared" si="1"/>
        <v>186</v>
      </c>
    </row>
    <row r="188">
      <c r="A188" s="29">
        <v>239.0</v>
      </c>
      <c r="B188" s="10" t="s">
        <v>1568</v>
      </c>
      <c r="C188" s="10" t="s">
        <v>634</v>
      </c>
      <c r="D188" s="10">
        <v>0.0154</v>
      </c>
      <c r="E188" s="10">
        <v>23.78</v>
      </c>
      <c r="F188" s="10">
        <v>23.59</v>
      </c>
      <c r="G188" s="10">
        <v>23.99</v>
      </c>
      <c r="H188" s="10">
        <v>13.2</v>
      </c>
      <c r="K188" s="10">
        <v>239.0</v>
      </c>
      <c r="L188" t="str">
        <f t="shared" si="1"/>
        <v>187</v>
      </c>
    </row>
    <row r="189">
      <c r="A189" s="29">
        <v>240.0</v>
      </c>
      <c r="B189" s="10" t="s">
        <v>1954</v>
      </c>
      <c r="C189" s="10" t="s">
        <v>1270</v>
      </c>
      <c r="D189" s="10">
        <v>-1.0</v>
      </c>
      <c r="E189" s="10">
        <v>23.18</v>
      </c>
      <c r="F189" s="10">
        <v>22.98</v>
      </c>
      <c r="G189" s="10">
        <v>23.45</v>
      </c>
      <c r="H189" s="10">
        <v>1.3</v>
      </c>
      <c r="K189" s="10">
        <v>240.0</v>
      </c>
      <c r="L189" t="str">
        <f t="shared" si="1"/>
        <v>188</v>
      </c>
    </row>
    <row r="190">
      <c r="A190" s="29">
        <v>242.0</v>
      </c>
      <c r="B190" s="10" t="s">
        <v>2715</v>
      </c>
      <c r="C190" s="10" t="s">
        <v>753</v>
      </c>
      <c r="D190" s="10">
        <v>0.0159</v>
      </c>
      <c r="E190" s="10">
        <v>20.0</v>
      </c>
      <c r="F190" s="10" t="s">
        <v>381</v>
      </c>
      <c r="G190" s="10" t="s">
        <v>381</v>
      </c>
      <c r="H190" s="10">
        <v>12.2</v>
      </c>
      <c r="K190" s="10">
        <v>242.0</v>
      </c>
      <c r="L190" t="str">
        <f t="shared" si="1"/>
        <v>189</v>
      </c>
    </row>
    <row r="191">
      <c r="A191" s="29">
        <v>243.0</v>
      </c>
      <c r="B191" s="10" t="s">
        <v>2901</v>
      </c>
      <c r="C191" s="10" t="s">
        <v>1272</v>
      </c>
      <c r="D191" s="10">
        <v>0.0907</v>
      </c>
      <c r="E191" s="10">
        <v>21.38</v>
      </c>
      <c r="F191" s="10">
        <v>20.9</v>
      </c>
      <c r="G191" s="10">
        <v>21.48</v>
      </c>
      <c r="H191" s="10">
        <v>5.0</v>
      </c>
      <c r="K191" s="10">
        <v>243.0</v>
      </c>
      <c r="L191" t="str">
        <f t="shared" si="1"/>
        <v>190</v>
      </c>
    </row>
    <row r="192">
      <c r="A192" s="29">
        <v>244.0</v>
      </c>
      <c r="B192" s="10" t="s">
        <v>2602</v>
      </c>
      <c r="C192" s="10" t="s">
        <v>1275</v>
      </c>
      <c r="D192" s="10">
        <v>0.029</v>
      </c>
      <c r="E192" s="10">
        <v>21.23</v>
      </c>
      <c r="F192" s="10">
        <v>21.04</v>
      </c>
      <c r="G192" s="10">
        <v>21.28</v>
      </c>
      <c r="H192" s="10">
        <v>25.1</v>
      </c>
      <c r="K192" s="10">
        <v>244.0</v>
      </c>
      <c r="L192" t="str">
        <f t="shared" si="1"/>
        <v>191</v>
      </c>
    </row>
    <row r="193">
      <c r="A193" s="29">
        <v>245.0</v>
      </c>
      <c r="B193" s="10" t="s">
        <v>1178</v>
      </c>
      <c r="C193" s="10" t="s">
        <v>1276</v>
      </c>
      <c r="D193" s="10">
        <v>0.0294</v>
      </c>
      <c r="E193" s="10">
        <v>24.08</v>
      </c>
      <c r="F193" s="10">
        <v>23.91</v>
      </c>
      <c r="G193" s="10">
        <v>24.18</v>
      </c>
      <c r="H193" s="10">
        <v>40.7</v>
      </c>
      <c r="K193" s="10">
        <v>245.0</v>
      </c>
      <c r="L193" t="str">
        <f t="shared" si="1"/>
        <v>192</v>
      </c>
    </row>
    <row r="194">
      <c r="A194" s="29">
        <v>246.0</v>
      </c>
      <c r="B194" s="10" t="s">
        <v>1352</v>
      </c>
      <c r="C194" s="10" t="s">
        <v>1277</v>
      </c>
      <c r="D194" s="10">
        <v>0.0877</v>
      </c>
      <c r="E194" s="10">
        <v>22.18</v>
      </c>
      <c r="F194" s="10">
        <v>22.04</v>
      </c>
      <c r="G194" s="10">
        <v>22.26</v>
      </c>
      <c r="H194" s="10">
        <v>4.0</v>
      </c>
      <c r="K194" s="10">
        <v>246.0</v>
      </c>
      <c r="L194" t="str">
        <f t="shared" si="1"/>
        <v>193</v>
      </c>
    </row>
    <row r="195">
      <c r="A195" s="29">
        <v>247.0</v>
      </c>
      <c r="B195" s="10" t="s">
        <v>2661</v>
      </c>
      <c r="C195" s="10" t="s">
        <v>1281</v>
      </c>
      <c r="D195" s="10">
        <v>0.0181</v>
      </c>
      <c r="E195" s="10">
        <v>23.52</v>
      </c>
      <c r="F195" s="10">
        <v>23.32</v>
      </c>
      <c r="G195" s="10">
        <v>23.74</v>
      </c>
      <c r="H195" s="10">
        <v>9.5</v>
      </c>
      <c r="K195" s="10">
        <v>247.0</v>
      </c>
      <c r="L195" t="str">
        <f t="shared" si="1"/>
        <v>194</v>
      </c>
    </row>
    <row r="196">
      <c r="A196" s="29">
        <v>250.0</v>
      </c>
      <c r="B196" s="10" t="s">
        <v>1608</v>
      </c>
      <c r="C196" s="10" t="s">
        <v>1283</v>
      </c>
      <c r="D196" s="10">
        <v>-1.0</v>
      </c>
      <c r="E196" s="10">
        <v>22.56</v>
      </c>
      <c r="F196" s="10">
        <v>22.43</v>
      </c>
      <c r="G196" s="10">
        <v>22.65</v>
      </c>
      <c r="H196" s="10">
        <v>4.8</v>
      </c>
      <c r="K196" s="10">
        <v>250.0</v>
      </c>
      <c r="L196" t="str">
        <f t="shared" si="1"/>
        <v>195</v>
      </c>
    </row>
    <row r="197">
      <c r="A197" s="29">
        <v>252.0</v>
      </c>
      <c r="B197" s="10" t="s">
        <v>2845</v>
      </c>
      <c r="C197" s="10" t="s">
        <v>1284</v>
      </c>
      <c r="D197" s="10">
        <v>0.016</v>
      </c>
      <c r="E197" s="10">
        <v>21.04</v>
      </c>
      <c r="F197" s="10">
        <v>20.7</v>
      </c>
      <c r="G197" s="10">
        <v>21.13</v>
      </c>
      <c r="H197" s="10">
        <v>5.8</v>
      </c>
      <c r="K197" s="10">
        <v>252.0</v>
      </c>
      <c r="L197" t="str">
        <f t="shared" si="1"/>
        <v>196</v>
      </c>
    </row>
    <row r="198">
      <c r="A198" s="29">
        <v>254.0</v>
      </c>
      <c r="B198" s="10" t="s">
        <v>2785</v>
      </c>
      <c r="C198" s="10" t="s">
        <v>1286</v>
      </c>
      <c r="D198" s="10">
        <v>0.0577</v>
      </c>
      <c r="E198" s="10">
        <v>20.0</v>
      </c>
      <c r="F198" s="10" t="s">
        <v>381</v>
      </c>
      <c r="G198" s="10" t="s">
        <v>381</v>
      </c>
      <c r="H198" s="10">
        <v>12.3</v>
      </c>
      <c r="K198" s="10">
        <v>254.0</v>
      </c>
      <c r="L198" t="str">
        <f t="shared" si="1"/>
        <v>197</v>
      </c>
    </row>
    <row r="199">
      <c r="A199" s="29">
        <v>256.0</v>
      </c>
      <c r="B199" s="10" t="s">
        <v>2461</v>
      </c>
      <c r="C199" s="10" t="s">
        <v>2906</v>
      </c>
      <c r="D199" s="10">
        <v>0.0452</v>
      </c>
      <c r="E199" s="10">
        <v>21.91</v>
      </c>
      <c r="F199" s="10">
        <v>21.77</v>
      </c>
      <c r="G199" s="10">
        <v>22.05</v>
      </c>
      <c r="H199" s="10">
        <v>3.5</v>
      </c>
      <c r="K199" s="10">
        <v>256.0</v>
      </c>
      <c r="L199" t="str">
        <f t="shared" si="1"/>
        <v>198</v>
      </c>
    </row>
    <row r="200">
      <c r="A200" s="29">
        <v>257.0</v>
      </c>
      <c r="B200" s="10" t="s">
        <v>2907</v>
      </c>
      <c r="C200" s="10" t="s">
        <v>1289</v>
      </c>
      <c r="D200" s="10">
        <v>-1.0</v>
      </c>
      <c r="E200" s="10">
        <v>23.74</v>
      </c>
      <c r="F200" s="10">
        <v>23.51</v>
      </c>
      <c r="G200" s="10">
        <v>23.93</v>
      </c>
      <c r="H200" s="10">
        <v>6.7</v>
      </c>
      <c r="K200" s="10">
        <v>257.0</v>
      </c>
      <c r="L200" t="str">
        <f t="shared" si="1"/>
        <v>199</v>
      </c>
    </row>
    <row r="201">
      <c r="A201" s="29">
        <v>258.0</v>
      </c>
      <c r="B201" s="10" t="s">
        <v>2910</v>
      </c>
      <c r="C201" s="10" t="s">
        <v>2499</v>
      </c>
      <c r="D201" s="10">
        <v>0.035</v>
      </c>
      <c r="E201" s="10">
        <v>22.78</v>
      </c>
      <c r="F201" s="10">
        <v>22.74</v>
      </c>
      <c r="G201" s="10">
        <v>22.8</v>
      </c>
      <c r="H201" s="10">
        <v>10.8</v>
      </c>
      <c r="K201" s="10">
        <v>258.0</v>
      </c>
      <c r="L201" t="str">
        <f t="shared" si="1"/>
        <v>200</v>
      </c>
    </row>
    <row r="202">
      <c r="A202" s="29">
        <v>259.0</v>
      </c>
      <c r="B202" s="10" t="s">
        <v>2943</v>
      </c>
      <c r="C202" s="10" t="s">
        <v>362</v>
      </c>
      <c r="D202" s="10">
        <v>0.314</v>
      </c>
      <c r="E202" s="10">
        <v>20.95</v>
      </c>
      <c r="F202" s="10">
        <v>20.85</v>
      </c>
      <c r="G202" s="10">
        <v>21.04</v>
      </c>
      <c r="H202" s="10">
        <v>24.5</v>
      </c>
      <c r="K202" s="10">
        <v>259.0</v>
      </c>
      <c r="L202" t="str">
        <f t="shared" si="1"/>
        <v>201</v>
      </c>
    </row>
    <row r="203">
      <c r="A203" s="29">
        <v>260.0</v>
      </c>
      <c r="B203" s="10" t="s">
        <v>1673</v>
      </c>
      <c r="C203" s="10" t="s">
        <v>1438</v>
      </c>
      <c r="D203" s="10">
        <v>0.0175</v>
      </c>
      <c r="E203" s="10">
        <v>22.33</v>
      </c>
      <c r="F203" s="10">
        <v>22.25</v>
      </c>
      <c r="G203" s="10">
        <v>22.42</v>
      </c>
      <c r="H203" s="10">
        <v>6.0</v>
      </c>
      <c r="K203" s="10">
        <v>260.0</v>
      </c>
      <c r="L203" t="str">
        <f t="shared" si="1"/>
        <v>202</v>
      </c>
    </row>
    <row r="204">
      <c r="A204" s="29">
        <v>261.0</v>
      </c>
      <c r="B204" s="10" t="s">
        <v>2510</v>
      </c>
      <c r="C204" s="10" t="s">
        <v>1439</v>
      </c>
      <c r="D204" s="10">
        <v>0.0179</v>
      </c>
      <c r="E204" s="10">
        <v>21.08</v>
      </c>
      <c r="F204" s="10">
        <v>20.98</v>
      </c>
      <c r="G204" s="10">
        <v>21.15</v>
      </c>
      <c r="H204" s="10">
        <v>46.1</v>
      </c>
      <c r="K204" s="10">
        <v>261.0</v>
      </c>
      <c r="L204" t="str">
        <f t="shared" si="1"/>
        <v>203</v>
      </c>
    </row>
    <row r="205">
      <c r="A205" s="29">
        <v>262.0</v>
      </c>
      <c r="B205" s="10" t="s">
        <v>2462</v>
      </c>
      <c r="C205" s="10" t="s">
        <v>644</v>
      </c>
      <c r="D205" s="10">
        <v>0.0421</v>
      </c>
      <c r="E205" s="10">
        <v>22.4</v>
      </c>
      <c r="F205" s="10">
        <v>22.32</v>
      </c>
      <c r="G205" s="10">
        <v>22.46</v>
      </c>
      <c r="H205" s="10">
        <v>5.9</v>
      </c>
      <c r="K205" s="10">
        <v>262.0</v>
      </c>
      <c r="L205" t="str">
        <f t="shared" si="1"/>
        <v>204</v>
      </c>
    </row>
    <row r="206">
      <c r="A206" s="29">
        <v>263.0</v>
      </c>
      <c r="B206" s="10" t="s">
        <v>1674</v>
      </c>
      <c r="C206" s="10" t="s">
        <v>1440</v>
      </c>
      <c r="D206" s="10">
        <v>0.0149</v>
      </c>
      <c r="E206" s="10">
        <v>22.41</v>
      </c>
      <c r="F206" s="10">
        <v>22.32</v>
      </c>
      <c r="G206" s="10">
        <v>22.51</v>
      </c>
      <c r="H206" s="10">
        <v>2.6</v>
      </c>
      <c r="K206" s="10">
        <v>263.0</v>
      </c>
      <c r="L206" t="str">
        <f t="shared" si="1"/>
        <v>205</v>
      </c>
    </row>
    <row r="207">
      <c r="A207" s="29">
        <v>265.0</v>
      </c>
      <c r="B207" s="10" t="s">
        <v>2970</v>
      </c>
      <c r="C207" s="10" t="s">
        <v>1441</v>
      </c>
      <c r="D207" s="10">
        <v>0.02349</v>
      </c>
      <c r="E207" s="10">
        <v>23.29</v>
      </c>
      <c r="F207" s="10">
        <v>23.11</v>
      </c>
      <c r="G207" s="10">
        <v>23.41</v>
      </c>
      <c r="H207" s="10">
        <v>4.8</v>
      </c>
      <c r="K207" s="10">
        <v>265.0</v>
      </c>
      <c r="L207" t="str">
        <f t="shared" si="1"/>
        <v>206</v>
      </c>
    </row>
    <row r="208">
      <c r="A208" s="29">
        <v>266.0</v>
      </c>
      <c r="B208" s="10" t="s">
        <v>1570</v>
      </c>
      <c r="C208" s="10" t="s">
        <v>651</v>
      </c>
      <c r="D208" s="10">
        <v>0.0323</v>
      </c>
      <c r="E208" s="10">
        <v>20.0</v>
      </c>
      <c r="F208" s="10" t="s">
        <v>381</v>
      </c>
      <c r="G208" s="10" t="s">
        <v>381</v>
      </c>
      <c r="H208" s="10">
        <v>25.9</v>
      </c>
      <c r="K208" s="10">
        <v>266.0</v>
      </c>
      <c r="L208" t="str">
        <f t="shared" si="1"/>
        <v>207</v>
      </c>
    </row>
    <row r="209">
      <c r="A209" s="29">
        <v>267.0</v>
      </c>
      <c r="B209" s="10" t="s">
        <v>2786</v>
      </c>
      <c r="C209" s="10" t="s">
        <v>1442</v>
      </c>
      <c r="D209" s="10">
        <v>0.0212</v>
      </c>
      <c r="E209" s="10">
        <v>22.9</v>
      </c>
      <c r="F209" s="10">
        <v>22.72</v>
      </c>
      <c r="G209" s="10">
        <v>23.26</v>
      </c>
      <c r="H209" s="10">
        <v>3.3</v>
      </c>
      <c r="K209" s="10">
        <v>267.0</v>
      </c>
      <c r="L209" t="str">
        <f t="shared" si="1"/>
        <v>208</v>
      </c>
    </row>
    <row r="210">
      <c r="A210" s="29">
        <v>268.0</v>
      </c>
      <c r="B210" s="10" t="s">
        <v>1191</v>
      </c>
      <c r="C210" s="10" t="s">
        <v>2977</v>
      </c>
      <c r="D210" s="10">
        <v>0.0285</v>
      </c>
      <c r="E210" s="10">
        <v>20.7</v>
      </c>
      <c r="F210" s="10">
        <v>20.6</v>
      </c>
      <c r="G210" s="10">
        <v>20.81</v>
      </c>
      <c r="H210" s="10">
        <v>4.2</v>
      </c>
      <c r="K210" s="10">
        <v>268.0</v>
      </c>
      <c r="L210" t="str">
        <f t="shared" si="1"/>
        <v>209</v>
      </c>
    </row>
    <row r="211">
      <c r="A211" s="29">
        <v>269.0</v>
      </c>
      <c r="B211" s="10" t="s">
        <v>1813</v>
      </c>
      <c r="C211" s="10" t="s">
        <v>1444</v>
      </c>
      <c r="D211" s="10">
        <v>0.0125</v>
      </c>
      <c r="E211" s="10">
        <v>20.0</v>
      </c>
      <c r="F211" s="10" t="s">
        <v>381</v>
      </c>
      <c r="G211" s="10" t="s">
        <v>381</v>
      </c>
      <c r="H211" s="10">
        <v>21.3</v>
      </c>
      <c r="K211" s="10">
        <v>269.0</v>
      </c>
      <c r="L211" t="str">
        <f t="shared" si="1"/>
        <v>210</v>
      </c>
    </row>
    <row r="212">
      <c r="A212" s="29">
        <v>270.0</v>
      </c>
      <c r="B212" s="10" t="s">
        <v>1988</v>
      </c>
      <c r="C212" s="10" t="s">
        <v>1445</v>
      </c>
      <c r="D212" s="10">
        <v>0.0351</v>
      </c>
      <c r="E212" s="10">
        <v>20.41</v>
      </c>
      <c r="F212" s="10">
        <v>20.36</v>
      </c>
      <c r="G212" s="10">
        <v>20.46</v>
      </c>
      <c r="H212" s="10">
        <v>9.8</v>
      </c>
      <c r="K212" s="10">
        <v>270.0</v>
      </c>
      <c r="L212" t="str">
        <f t="shared" si="1"/>
        <v>211</v>
      </c>
    </row>
    <row r="213">
      <c r="A213" s="29">
        <v>272.0</v>
      </c>
      <c r="B213" s="10" t="s">
        <v>345</v>
      </c>
      <c r="C213" s="10" t="s">
        <v>2982</v>
      </c>
      <c r="D213" s="10">
        <v>0.0426</v>
      </c>
      <c r="E213" s="10">
        <v>22.92</v>
      </c>
      <c r="F213" s="10">
        <v>22.89</v>
      </c>
      <c r="G213" s="10">
        <v>22.96</v>
      </c>
      <c r="H213" s="10">
        <v>5.8</v>
      </c>
      <c r="K213" s="10">
        <v>272.0</v>
      </c>
      <c r="L213" t="str">
        <f t="shared" si="1"/>
        <v>212</v>
      </c>
    </row>
    <row r="214">
      <c r="A214" s="29">
        <v>274.0</v>
      </c>
      <c r="B214" s="10" t="s">
        <v>2914</v>
      </c>
      <c r="C214" s="10" t="s">
        <v>1447</v>
      </c>
      <c r="D214" s="10">
        <v>0.049</v>
      </c>
      <c r="E214" s="10">
        <v>20.0</v>
      </c>
      <c r="F214" s="10" t="s">
        <v>381</v>
      </c>
      <c r="G214" s="10" t="s">
        <v>381</v>
      </c>
      <c r="H214" s="10">
        <v>4.4</v>
      </c>
      <c r="K214" s="10">
        <v>274.0</v>
      </c>
      <c r="L214" t="str">
        <f t="shared" si="1"/>
        <v>213</v>
      </c>
    </row>
    <row r="215">
      <c r="A215" s="29">
        <v>276.0</v>
      </c>
      <c r="B215" s="10" t="s">
        <v>2987</v>
      </c>
      <c r="C215" s="10" t="s">
        <v>1448</v>
      </c>
      <c r="D215" s="10">
        <v>3.1</v>
      </c>
      <c r="E215" s="10">
        <v>20.0</v>
      </c>
      <c r="F215" s="10" t="s">
        <v>381</v>
      </c>
      <c r="G215" s="10" t="s">
        <v>381</v>
      </c>
      <c r="H215" s="10">
        <v>1.9</v>
      </c>
      <c r="K215" s="10">
        <v>276.0</v>
      </c>
      <c r="L215" t="str">
        <f t="shared" si="1"/>
        <v>214</v>
      </c>
    </row>
    <row r="216">
      <c r="A216" s="29">
        <v>277.0</v>
      </c>
      <c r="B216" s="10" t="s">
        <v>3031</v>
      </c>
      <c r="C216" s="10" t="s">
        <v>1335</v>
      </c>
      <c r="D216" s="10">
        <v>1.479</v>
      </c>
      <c r="E216" s="10">
        <v>20.0</v>
      </c>
      <c r="F216" s="10" t="s">
        <v>381</v>
      </c>
      <c r="G216" s="10" t="s">
        <v>381</v>
      </c>
      <c r="H216" s="10">
        <v>1.4</v>
      </c>
      <c r="K216" s="10">
        <v>277.0</v>
      </c>
      <c r="L216" t="str">
        <f t="shared" si="1"/>
        <v>215</v>
      </c>
    </row>
    <row r="217">
      <c r="A217" s="29">
        <v>279.0</v>
      </c>
      <c r="B217" s="10" t="s">
        <v>1638</v>
      </c>
      <c r="C217" s="10" t="s">
        <v>659</v>
      </c>
      <c r="D217" s="10">
        <v>0.0278</v>
      </c>
      <c r="E217" s="10">
        <v>23.3</v>
      </c>
      <c r="F217" s="10">
        <v>23.23</v>
      </c>
      <c r="G217" s="10">
        <v>23.37</v>
      </c>
      <c r="H217" s="10">
        <v>9.7</v>
      </c>
      <c r="K217" s="10">
        <v>279.0</v>
      </c>
      <c r="L217" t="str">
        <f t="shared" si="1"/>
        <v>216</v>
      </c>
    </row>
    <row r="218">
      <c r="A218" s="29">
        <v>280.0</v>
      </c>
      <c r="B218" s="10" t="s">
        <v>2418</v>
      </c>
      <c r="C218" s="10" t="s">
        <v>1451</v>
      </c>
      <c r="D218" s="10">
        <v>0.037</v>
      </c>
      <c r="E218" s="10">
        <v>21.68</v>
      </c>
      <c r="F218" s="10">
        <v>21.4</v>
      </c>
      <c r="G218" s="10">
        <v>21.9</v>
      </c>
      <c r="H218" s="10">
        <v>1.1</v>
      </c>
      <c r="K218" s="10">
        <v>280.0</v>
      </c>
      <c r="L218" t="str">
        <f t="shared" si="1"/>
        <v>217</v>
      </c>
    </row>
    <row r="219">
      <c r="A219" s="29">
        <v>285.0</v>
      </c>
      <c r="B219" s="10" t="s">
        <v>2440</v>
      </c>
      <c r="C219" s="10" t="s">
        <v>1454</v>
      </c>
      <c r="D219" s="10">
        <v>0.02335</v>
      </c>
      <c r="E219" s="10">
        <v>21.48</v>
      </c>
      <c r="F219" s="10">
        <v>21.3</v>
      </c>
      <c r="G219" s="10">
        <v>21.7</v>
      </c>
      <c r="H219" s="10">
        <v>2.4</v>
      </c>
      <c r="K219" s="10">
        <v>285.0</v>
      </c>
      <c r="L219" t="str">
        <f t="shared" si="1"/>
        <v>218</v>
      </c>
    </row>
    <row r="220">
      <c r="A220" s="29">
        <v>286.0</v>
      </c>
      <c r="B220" s="10" t="s">
        <v>2483</v>
      </c>
      <c r="C220" s="10" t="s">
        <v>1455</v>
      </c>
      <c r="D220" s="10">
        <v>0.02897</v>
      </c>
      <c r="E220" s="10">
        <v>23.76</v>
      </c>
      <c r="F220" s="10">
        <v>23.43</v>
      </c>
      <c r="G220" s="10">
        <v>23.95</v>
      </c>
      <c r="H220" s="10">
        <v>7.3</v>
      </c>
      <c r="K220" s="10">
        <v>286.0</v>
      </c>
      <c r="L220" t="str">
        <f t="shared" si="1"/>
        <v>219</v>
      </c>
    </row>
    <row r="221">
      <c r="A221" s="29">
        <v>291.0</v>
      </c>
      <c r="B221" s="10" t="s">
        <v>2393</v>
      </c>
      <c r="C221" s="10" t="s">
        <v>1456</v>
      </c>
      <c r="D221" s="10">
        <v>0.021</v>
      </c>
      <c r="E221" s="10">
        <v>20.0</v>
      </c>
      <c r="F221" s="10" t="s">
        <v>381</v>
      </c>
      <c r="G221" s="10" t="s">
        <v>381</v>
      </c>
      <c r="H221" s="10">
        <v>2.6</v>
      </c>
      <c r="K221" s="10">
        <v>291.0</v>
      </c>
      <c r="L221" t="str">
        <f t="shared" si="1"/>
        <v>220</v>
      </c>
    </row>
    <row r="222">
      <c r="A222" s="29">
        <v>301.0</v>
      </c>
      <c r="B222" s="10" t="s">
        <v>1925</v>
      </c>
      <c r="C222" s="10" t="s">
        <v>1153</v>
      </c>
      <c r="D222" s="10">
        <v>0.0099</v>
      </c>
      <c r="E222" s="10">
        <v>20.0</v>
      </c>
      <c r="F222" s="10" t="s">
        <v>381</v>
      </c>
      <c r="G222" s="10" t="s">
        <v>381</v>
      </c>
      <c r="H222" s="10">
        <v>13.4</v>
      </c>
      <c r="K222" s="10">
        <v>301.0</v>
      </c>
      <c r="L222" t="str">
        <f t="shared" si="1"/>
        <v>221</v>
      </c>
    </row>
    <row r="223">
      <c r="A223" s="29">
        <v>302.0</v>
      </c>
      <c r="B223" s="10" t="s">
        <v>3037</v>
      </c>
      <c r="C223" s="10" t="s">
        <v>1462</v>
      </c>
      <c r="D223" s="10">
        <v>0.045</v>
      </c>
      <c r="E223" s="10">
        <v>22.81</v>
      </c>
      <c r="F223" s="10">
        <v>22.62</v>
      </c>
      <c r="G223" s="10">
        <v>22.95</v>
      </c>
      <c r="H223" s="10">
        <v>3.7</v>
      </c>
      <c r="K223" s="10">
        <v>302.0</v>
      </c>
      <c r="L223" t="str">
        <f t="shared" si="1"/>
        <v>222</v>
      </c>
    </row>
    <row r="224">
      <c r="A224" s="29">
        <v>303.0</v>
      </c>
      <c r="B224" s="10" t="s">
        <v>3032</v>
      </c>
      <c r="C224" s="10" t="s">
        <v>3038</v>
      </c>
      <c r="D224" s="10">
        <v>0.066</v>
      </c>
      <c r="E224" s="10">
        <v>22.28</v>
      </c>
      <c r="F224" s="10">
        <v>22.23</v>
      </c>
      <c r="G224" s="10">
        <v>22.34</v>
      </c>
      <c r="H224" s="10">
        <v>6.2</v>
      </c>
      <c r="K224" s="10">
        <v>303.0</v>
      </c>
      <c r="L224" t="str">
        <f t="shared" si="1"/>
        <v>223</v>
      </c>
    </row>
    <row r="225">
      <c r="A225" s="29">
        <v>304.0</v>
      </c>
      <c r="B225" s="10" t="s">
        <v>3039</v>
      </c>
      <c r="C225" s="10" t="s">
        <v>1487</v>
      </c>
      <c r="D225" s="10">
        <v>0.036</v>
      </c>
      <c r="E225" s="10">
        <v>23.45</v>
      </c>
      <c r="F225" s="10">
        <v>23.32</v>
      </c>
      <c r="G225" s="10">
        <v>23.65</v>
      </c>
      <c r="H225" s="10">
        <v>4.7</v>
      </c>
      <c r="K225" s="10">
        <v>304.0</v>
      </c>
      <c r="L225" t="str">
        <f t="shared" si="1"/>
        <v>224</v>
      </c>
    </row>
    <row r="226">
      <c r="A226" s="29">
        <v>305.0</v>
      </c>
      <c r="B226" s="10" t="s">
        <v>3040</v>
      </c>
      <c r="C226" s="10" t="s">
        <v>1488</v>
      </c>
      <c r="D226" s="10">
        <v>0.0505</v>
      </c>
      <c r="E226" s="10">
        <v>23.41</v>
      </c>
      <c r="F226" s="10">
        <v>23.38</v>
      </c>
      <c r="G226" s="10">
        <v>23.45</v>
      </c>
      <c r="H226" s="10">
        <v>5.5</v>
      </c>
      <c r="K226" s="10">
        <v>305.0</v>
      </c>
      <c r="L226" t="str">
        <f t="shared" si="1"/>
        <v>225</v>
      </c>
    </row>
    <row r="227">
      <c r="A227" s="29">
        <v>308.0</v>
      </c>
      <c r="B227" s="10" t="s">
        <v>2662</v>
      </c>
      <c r="C227" s="10" t="s">
        <v>278</v>
      </c>
      <c r="D227" s="10">
        <v>0.0078</v>
      </c>
      <c r="E227" s="10">
        <v>23.2</v>
      </c>
      <c r="F227" s="10">
        <v>23.14</v>
      </c>
      <c r="G227" s="10">
        <v>23.27</v>
      </c>
      <c r="H227" s="10">
        <v>36.7</v>
      </c>
      <c r="K227" s="10">
        <v>308.0</v>
      </c>
      <c r="L227" t="str">
        <f t="shared" si="1"/>
        <v>226</v>
      </c>
    </row>
    <row r="228">
      <c r="A228" s="29">
        <v>309.0</v>
      </c>
      <c r="B228" s="10" t="s">
        <v>1928</v>
      </c>
      <c r="C228" s="10" t="s">
        <v>1489</v>
      </c>
      <c r="D228" s="10">
        <v>0.0585</v>
      </c>
      <c r="E228" s="10">
        <v>20.0</v>
      </c>
      <c r="F228" s="10" t="s">
        <v>381</v>
      </c>
      <c r="G228" s="10" t="s">
        <v>381</v>
      </c>
      <c r="H228" s="10">
        <v>6.0</v>
      </c>
      <c r="K228" s="10">
        <v>309.0</v>
      </c>
      <c r="L228" t="str">
        <f t="shared" si="1"/>
        <v>227</v>
      </c>
    </row>
    <row r="229">
      <c r="A229" s="29">
        <v>310.0</v>
      </c>
      <c r="B229" s="10" t="s">
        <v>1957</v>
      </c>
      <c r="C229" s="10" t="s">
        <v>3065</v>
      </c>
      <c r="D229" s="10">
        <v>0.0205</v>
      </c>
      <c r="E229" s="10">
        <v>20.46</v>
      </c>
      <c r="F229" s="10">
        <v>20.34</v>
      </c>
      <c r="G229" s="10">
        <v>20.54</v>
      </c>
      <c r="H229" s="10">
        <v>65.1</v>
      </c>
      <c r="K229" s="10">
        <v>310.0</v>
      </c>
      <c r="L229" t="str">
        <f t="shared" si="1"/>
        <v>228</v>
      </c>
    </row>
    <row r="230">
      <c r="A230" s="29">
        <v>311.0</v>
      </c>
      <c r="B230" s="10" t="s">
        <v>3067</v>
      </c>
      <c r="C230" s="10" t="s">
        <v>87</v>
      </c>
      <c r="D230" s="10">
        <v>2.365</v>
      </c>
      <c r="E230" s="10">
        <v>20.0</v>
      </c>
      <c r="F230" s="10" t="s">
        <v>381</v>
      </c>
      <c r="G230" s="10" t="s">
        <v>381</v>
      </c>
      <c r="H230" s="10">
        <v>1.5</v>
      </c>
      <c r="K230" s="10">
        <v>311.0</v>
      </c>
      <c r="L230" t="str">
        <f t="shared" si="1"/>
        <v>229</v>
      </c>
    </row>
    <row r="231">
      <c r="A231" s="29">
        <v>313.0</v>
      </c>
      <c r="B231" s="10" t="s">
        <v>1853</v>
      </c>
      <c r="C231" s="10" t="s">
        <v>1490</v>
      </c>
      <c r="D231" s="10">
        <v>0.0339</v>
      </c>
      <c r="E231" s="10">
        <v>20.0</v>
      </c>
      <c r="F231" s="10" t="s">
        <v>381</v>
      </c>
      <c r="G231" s="10" t="s">
        <v>381</v>
      </c>
      <c r="H231" s="10">
        <v>2.6</v>
      </c>
      <c r="K231" s="10">
        <v>313.0</v>
      </c>
      <c r="L231" t="str">
        <f t="shared" si="1"/>
        <v>230</v>
      </c>
    </row>
    <row r="232">
      <c r="A232" s="29">
        <v>314.0</v>
      </c>
      <c r="B232" s="10" t="s">
        <v>1126</v>
      </c>
      <c r="C232" s="10" t="s">
        <v>1491</v>
      </c>
      <c r="D232" s="10">
        <v>0.1372</v>
      </c>
      <c r="E232" s="10">
        <v>20.0</v>
      </c>
      <c r="F232" s="10" t="s">
        <v>381</v>
      </c>
      <c r="G232" s="10" t="s">
        <v>381</v>
      </c>
      <c r="H232" s="10">
        <v>15.9</v>
      </c>
      <c r="K232" s="10">
        <v>314.0</v>
      </c>
      <c r="L232" t="str">
        <f t="shared" si="1"/>
        <v>231</v>
      </c>
    </row>
    <row r="233">
      <c r="A233" s="29">
        <v>315.0</v>
      </c>
      <c r="B233" s="10" t="s">
        <v>3068</v>
      </c>
      <c r="C233" s="10" t="s">
        <v>1492</v>
      </c>
      <c r="D233" s="10">
        <v>0.1147</v>
      </c>
      <c r="E233" s="10">
        <v>23.23</v>
      </c>
      <c r="F233" s="10">
        <v>23.08</v>
      </c>
      <c r="G233" s="10">
        <v>23.44</v>
      </c>
      <c r="H233" s="10">
        <v>4.2</v>
      </c>
      <c r="K233" s="10">
        <v>315.0</v>
      </c>
      <c r="L233" t="str">
        <f t="shared" si="1"/>
        <v>232</v>
      </c>
    </row>
    <row r="234">
      <c r="A234" s="29">
        <v>316.0</v>
      </c>
      <c r="B234" s="10" t="s">
        <v>2971</v>
      </c>
      <c r="C234" s="10" t="s">
        <v>669</v>
      </c>
      <c r="D234" s="10">
        <v>0.033</v>
      </c>
      <c r="E234" s="10">
        <v>20.81</v>
      </c>
      <c r="F234" s="10">
        <v>20.71</v>
      </c>
      <c r="G234" s="10">
        <v>20.93</v>
      </c>
      <c r="H234" s="10">
        <v>19.5</v>
      </c>
      <c r="K234" s="10">
        <v>316.0</v>
      </c>
      <c r="L234" t="str">
        <f t="shared" si="1"/>
        <v>233</v>
      </c>
    </row>
    <row r="235">
      <c r="A235" s="29">
        <v>317.0</v>
      </c>
      <c r="B235" s="10" t="s">
        <v>2664</v>
      </c>
      <c r="C235" s="10" t="s">
        <v>1493</v>
      </c>
      <c r="D235" s="10">
        <v>0.0154</v>
      </c>
      <c r="E235" s="10">
        <v>23.32</v>
      </c>
      <c r="F235" s="10">
        <v>23.26</v>
      </c>
      <c r="G235" s="10">
        <v>23.37</v>
      </c>
      <c r="H235" s="10">
        <v>4.8</v>
      </c>
      <c r="K235" s="10">
        <v>317.0</v>
      </c>
      <c r="L235" t="str">
        <f t="shared" si="1"/>
        <v>234</v>
      </c>
    </row>
    <row r="236">
      <c r="A236" s="29">
        <v>318.0</v>
      </c>
      <c r="B236" s="10" t="s">
        <v>2299</v>
      </c>
      <c r="C236" s="10" t="s">
        <v>1494</v>
      </c>
      <c r="D236" s="10">
        <v>0.0892</v>
      </c>
      <c r="E236" s="10">
        <v>20.0</v>
      </c>
      <c r="F236" s="10" t="s">
        <v>381</v>
      </c>
      <c r="G236" s="10" t="s">
        <v>381</v>
      </c>
      <c r="H236" s="10">
        <v>6.6</v>
      </c>
      <c r="K236" s="10">
        <v>318.0</v>
      </c>
      <c r="L236" t="str">
        <f t="shared" si="1"/>
        <v>235</v>
      </c>
    </row>
    <row r="237">
      <c r="A237" s="29">
        <v>319.0</v>
      </c>
      <c r="B237" s="10" t="s">
        <v>2367</v>
      </c>
      <c r="C237" s="10" t="s">
        <v>1496</v>
      </c>
      <c r="D237" s="10">
        <v>0.0062</v>
      </c>
      <c r="E237" s="10">
        <v>24.0</v>
      </c>
      <c r="F237" s="10">
        <v>23.86</v>
      </c>
      <c r="G237" s="10">
        <v>24.1</v>
      </c>
      <c r="H237" s="10">
        <v>10.0</v>
      </c>
      <c r="K237" s="10">
        <v>319.0</v>
      </c>
      <c r="L237" t="str">
        <f t="shared" si="1"/>
        <v>236</v>
      </c>
    </row>
    <row r="238">
      <c r="A238" s="29">
        <v>320.0</v>
      </c>
      <c r="B238" s="10" t="s">
        <v>2442</v>
      </c>
      <c r="C238" s="10" t="s">
        <v>1497</v>
      </c>
      <c r="D238" s="10">
        <v>0.157</v>
      </c>
      <c r="E238" s="10">
        <v>20.0</v>
      </c>
      <c r="F238" s="10" t="s">
        <v>381</v>
      </c>
      <c r="G238" s="10" t="s">
        <v>381</v>
      </c>
      <c r="H238" s="10">
        <v>1.5</v>
      </c>
      <c r="K238" s="10">
        <v>320.0</v>
      </c>
      <c r="L238" t="str">
        <f t="shared" si="1"/>
        <v>237</v>
      </c>
    </row>
    <row r="239">
      <c r="A239" s="29">
        <v>321.0</v>
      </c>
      <c r="B239" s="10" t="s">
        <v>1547</v>
      </c>
      <c r="C239" s="10" t="s">
        <v>1498</v>
      </c>
      <c r="D239" s="10">
        <v>0.09896</v>
      </c>
      <c r="E239" s="10">
        <v>20.0</v>
      </c>
      <c r="F239" s="10" t="s">
        <v>381</v>
      </c>
      <c r="G239" s="10" t="s">
        <v>381</v>
      </c>
      <c r="H239" s="10">
        <v>0.5</v>
      </c>
      <c r="K239" s="10">
        <v>321.0</v>
      </c>
      <c r="L239" t="str">
        <f t="shared" si="1"/>
        <v>238</v>
      </c>
    </row>
    <row r="240">
      <c r="A240" s="29">
        <v>325.0</v>
      </c>
      <c r="B240" s="10" t="s">
        <v>1880</v>
      </c>
      <c r="C240" s="10" t="s">
        <v>1500</v>
      </c>
      <c r="D240" s="10">
        <v>0.0135</v>
      </c>
      <c r="E240" s="10">
        <v>24.06</v>
      </c>
      <c r="F240" s="10">
        <v>24.01</v>
      </c>
      <c r="G240" s="10">
        <v>24.11</v>
      </c>
      <c r="H240" s="10">
        <v>87.3</v>
      </c>
      <c r="K240" s="10">
        <v>325.0</v>
      </c>
      <c r="L240" t="str">
        <f t="shared" si="1"/>
        <v>239</v>
      </c>
    </row>
    <row r="241">
      <c r="A241" s="29">
        <v>327.0</v>
      </c>
      <c r="B241" s="10" t="s">
        <v>3078</v>
      </c>
      <c r="C241" s="10" t="s">
        <v>131</v>
      </c>
      <c r="D241" s="10">
        <v>0.1289</v>
      </c>
      <c r="E241" s="10">
        <v>20.0</v>
      </c>
      <c r="F241" s="10" t="s">
        <v>381</v>
      </c>
      <c r="G241" s="10" t="s">
        <v>381</v>
      </c>
      <c r="H241" s="10">
        <v>3.5</v>
      </c>
      <c r="K241" s="10">
        <v>327.0</v>
      </c>
      <c r="L241" t="str">
        <f t="shared" si="1"/>
        <v>240</v>
      </c>
    </row>
    <row r="242">
      <c r="A242" s="29">
        <v>328.0</v>
      </c>
      <c r="B242" s="10" t="s">
        <v>2369</v>
      </c>
      <c r="C242" s="10" t="s">
        <v>1634</v>
      </c>
      <c r="D242" s="10">
        <v>0.086</v>
      </c>
      <c r="E242" s="10">
        <v>20.0</v>
      </c>
      <c r="F242" s="10" t="s">
        <v>381</v>
      </c>
      <c r="G242" s="10" t="s">
        <v>381</v>
      </c>
      <c r="H242" s="10">
        <v>2.9</v>
      </c>
      <c r="K242" s="10">
        <v>328.0</v>
      </c>
      <c r="L242" t="str">
        <f t="shared" si="1"/>
        <v>241</v>
      </c>
    </row>
    <row r="243">
      <c r="A243" s="29">
        <v>329.0</v>
      </c>
      <c r="B243" s="10" t="s">
        <v>2819</v>
      </c>
      <c r="C243" s="10" t="s">
        <v>1639</v>
      </c>
      <c r="D243" s="10">
        <v>0.0403</v>
      </c>
      <c r="E243" s="10">
        <v>23.31</v>
      </c>
      <c r="F243" s="10">
        <v>23.27</v>
      </c>
      <c r="G243" s="10">
        <v>23.36</v>
      </c>
      <c r="H243" s="10">
        <v>11.2</v>
      </c>
      <c r="K243" s="10">
        <v>329.0</v>
      </c>
      <c r="L243" t="str">
        <f t="shared" si="1"/>
        <v>242</v>
      </c>
    </row>
    <row r="244">
      <c r="A244" s="29">
        <v>330.0</v>
      </c>
      <c r="B244" s="10" t="s">
        <v>1991</v>
      </c>
      <c r="C244" s="10" t="s">
        <v>1640</v>
      </c>
      <c r="D244" s="10">
        <v>0.0224</v>
      </c>
      <c r="E244" s="10">
        <v>23.95</v>
      </c>
      <c r="F244" s="10">
        <v>23.85</v>
      </c>
      <c r="G244" s="10">
        <v>24.05</v>
      </c>
      <c r="H244" s="10">
        <v>12.3</v>
      </c>
      <c r="K244" s="10">
        <v>330.0</v>
      </c>
      <c r="L244" t="str">
        <f t="shared" si="1"/>
        <v>243</v>
      </c>
    </row>
    <row r="245">
      <c r="A245" s="29">
        <v>333.0</v>
      </c>
      <c r="B245" s="10" t="s">
        <v>3033</v>
      </c>
      <c r="C245" s="10" t="s">
        <v>1642</v>
      </c>
      <c r="D245" s="10">
        <v>-1.0</v>
      </c>
      <c r="E245" s="10">
        <v>20.0</v>
      </c>
      <c r="F245" s="10" t="s">
        <v>381</v>
      </c>
      <c r="G245" s="10" t="s">
        <v>381</v>
      </c>
      <c r="H245" s="10">
        <v>2.6</v>
      </c>
      <c r="K245" s="10">
        <v>333.0</v>
      </c>
      <c r="L245" t="str">
        <f t="shared" si="1"/>
        <v>244</v>
      </c>
    </row>
    <row r="246">
      <c r="A246" s="29">
        <v>334.0</v>
      </c>
      <c r="B246" s="10" t="s">
        <v>2973</v>
      </c>
      <c r="C246" s="10" t="s">
        <v>1645</v>
      </c>
      <c r="D246" s="10">
        <v>0.0393</v>
      </c>
      <c r="E246" s="10">
        <v>21.06</v>
      </c>
      <c r="F246" s="10">
        <v>20.6</v>
      </c>
      <c r="G246" s="10">
        <v>21.23</v>
      </c>
      <c r="H246" s="10">
        <v>3.7</v>
      </c>
      <c r="K246" s="10">
        <v>334.0</v>
      </c>
      <c r="L246" t="str">
        <f t="shared" si="1"/>
        <v>245</v>
      </c>
    </row>
    <row r="247">
      <c r="A247" s="29">
        <v>335.0</v>
      </c>
      <c r="B247" s="10" t="s">
        <v>499</v>
      </c>
      <c r="C247" s="10" t="s">
        <v>1646</v>
      </c>
      <c r="D247" s="10">
        <v>0.0128</v>
      </c>
      <c r="E247" s="10">
        <v>21.18</v>
      </c>
      <c r="F247" s="10">
        <v>21.04</v>
      </c>
      <c r="G247" s="10">
        <v>21.32</v>
      </c>
      <c r="H247" s="10">
        <v>7.4</v>
      </c>
      <c r="K247" s="10">
        <v>335.0</v>
      </c>
      <c r="L247" t="str">
        <f t="shared" si="1"/>
        <v>246</v>
      </c>
    </row>
    <row r="248">
      <c r="A248" s="29">
        <v>337.0</v>
      </c>
      <c r="B248" s="10" t="s">
        <v>2286</v>
      </c>
      <c r="C248" s="10" t="s">
        <v>1649</v>
      </c>
      <c r="D248" s="10">
        <v>0.0125</v>
      </c>
      <c r="E248" s="10">
        <v>20.0</v>
      </c>
      <c r="F248" s="10" t="s">
        <v>381</v>
      </c>
      <c r="G248" s="10" t="s">
        <v>381</v>
      </c>
      <c r="H248" s="10">
        <v>4.8</v>
      </c>
      <c r="K248" s="10">
        <v>337.0</v>
      </c>
      <c r="L248" t="str">
        <f t="shared" si="1"/>
        <v>247</v>
      </c>
    </row>
    <row r="249">
      <c r="A249" s="29">
        <v>340.0</v>
      </c>
      <c r="B249" s="10" t="s">
        <v>3084</v>
      </c>
      <c r="C249" s="10" t="s">
        <v>1356</v>
      </c>
      <c r="D249" s="10">
        <v>0.651</v>
      </c>
      <c r="E249" s="10">
        <v>20.0</v>
      </c>
      <c r="F249" s="10" t="s">
        <v>381</v>
      </c>
      <c r="G249" s="10" t="s">
        <v>381</v>
      </c>
      <c r="H249" s="10">
        <v>5.6</v>
      </c>
      <c r="K249" s="10">
        <v>340.0</v>
      </c>
      <c r="L249" t="str">
        <f t="shared" si="1"/>
        <v>248</v>
      </c>
    </row>
    <row r="250">
      <c r="A250" s="29">
        <v>342.0</v>
      </c>
      <c r="B250" s="10" t="s">
        <v>1961</v>
      </c>
      <c r="C250" s="10" t="s">
        <v>1749</v>
      </c>
      <c r="D250" s="10">
        <v>0.0248</v>
      </c>
      <c r="E250" s="10">
        <v>21.48</v>
      </c>
      <c r="F250" s="10">
        <v>21.46</v>
      </c>
      <c r="G250" s="10">
        <v>21.53</v>
      </c>
      <c r="H250" s="10">
        <v>19.5</v>
      </c>
      <c r="K250" s="10">
        <v>342.0</v>
      </c>
      <c r="L250" t="str">
        <f t="shared" si="1"/>
        <v>249</v>
      </c>
    </row>
    <row r="251">
      <c r="A251" s="29">
        <v>344.0</v>
      </c>
      <c r="B251" s="10" t="s">
        <v>3081</v>
      </c>
      <c r="C251" s="10" t="s">
        <v>2544</v>
      </c>
      <c r="D251" s="10">
        <v>0.061</v>
      </c>
      <c r="E251" s="10">
        <v>23.0</v>
      </c>
      <c r="F251" s="10">
        <v>22.91</v>
      </c>
      <c r="G251" s="10">
        <v>23.21</v>
      </c>
      <c r="H251" s="10">
        <v>3.6</v>
      </c>
      <c r="K251" s="10">
        <v>344.0</v>
      </c>
      <c r="L251" t="str">
        <f t="shared" si="1"/>
        <v>250</v>
      </c>
    </row>
    <row r="252">
      <c r="A252" s="29">
        <v>345.0</v>
      </c>
      <c r="B252" s="10" t="s">
        <v>3088</v>
      </c>
      <c r="C252" s="10" t="s">
        <v>641</v>
      </c>
      <c r="D252" s="10">
        <v>0.047</v>
      </c>
      <c r="E252" s="10">
        <v>23.12</v>
      </c>
      <c r="F252" s="10">
        <v>23.06</v>
      </c>
      <c r="G252" s="10">
        <v>23.17</v>
      </c>
      <c r="H252" s="10">
        <v>6.0</v>
      </c>
      <c r="K252" s="10">
        <v>345.0</v>
      </c>
      <c r="L252" t="str">
        <f t="shared" si="1"/>
        <v>251</v>
      </c>
    </row>
    <row r="253">
      <c r="A253" s="29">
        <v>346.0</v>
      </c>
      <c r="B253" s="10" t="s">
        <v>2232</v>
      </c>
      <c r="C253" s="10" t="s">
        <v>1782</v>
      </c>
      <c r="D253" s="10">
        <v>0.0359</v>
      </c>
      <c r="E253" s="10">
        <v>22.34</v>
      </c>
      <c r="F253" s="10">
        <v>22.19</v>
      </c>
      <c r="G253" s="10">
        <v>22.5</v>
      </c>
      <c r="H253" s="10">
        <v>1.4</v>
      </c>
      <c r="K253" s="10">
        <v>346.0</v>
      </c>
      <c r="L253" t="str">
        <f t="shared" si="1"/>
        <v>252</v>
      </c>
    </row>
    <row r="254">
      <c r="A254" s="29">
        <v>347.0</v>
      </c>
      <c r="B254" s="10" t="s">
        <v>2915</v>
      </c>
      <c r="C254" s="10" t="s">
        <v>1783</v>
      </c>
      <c r="D254" s="10">
        <v>0.0188</v>
      </c>
      <c r="E254" s="10">
        <v>20.76</v>
      </c>
      <c r="F254" s="10">
        <v>20.52</v>
      </c>
      <c r="G254" s="10">
        <v>20.88</v>
      </c>
      <c r="H254" s="10">
        <v>15.5</v>
      </c>
      <c r="K254" s="10">
        <v>347.0</v>
      </c>
      <c r="L254" t="str">
        <f t="shared" si="1"/>
        <v>253</v>
      </c>
    </row>
    <row r="255">
      <c r="A255" s="29">
        <v>349.0</v>
      </c>
      <c r="B255" s="10" t="s">
        <v>3070</v>
      </c>
      <c r="C255" s="10" t="s">
        <v>675</v>
      </c>
      <c r="D255" s="10">
        <v>0.0171</v>
      </c>
      <c r="E255" s="10">
        <v>21.4</v>
      </c>
      <c r="F255" s="10">
        <v>21.01</v>
      </c>
      <c r="G255" s="10">
        <v>21.61</v>
      </c>
      <c r="H255" s="10">
        <v>7.2</v>
      </c>
      <c r="K255" s="10">
        <v>349.0</v>
      </c>
      <c r="L255" t="str">
        <f t="shared" si="1"/>
        <v>254</v>
      </c>
    </row>
    <row r="256">
      <c r="A256" s="29">
        <v>350.0</v>
      </c>
      <c r="B256" s="10" t="s">
        <v>1896</v>
      </c>
      <c r="C256" s="10" t="s">
        <v>3092</v>
      </c>
      <c r="D256" s="10">
        <v>0.041</v>
      </c>
      <c r="E256" s="10">
        <v>24.1</v>
      </c>
      <c r="F256" s="10">
        <v>23.98</v>
      </c>
      <c r="G256" s="10">
        <v>24.28</v>
      </c>
      <c r="H256" s="10">
        <v>18.7</v>
      </c>
      <c r="K256" s="10">
        <v>350.0</v>
      </c>
      <c r="L256" t="str">
        <f t="shared" si="1"/>
        <v>255</v>
      </c>
    </row>
    <row r="257">
      <c r="A257" s="29">
        <v>353.0</v>
      </c>
      <c r="B257" s="10" t="s">
        <v>3083</v>
      </c>
      <c r="C257" s="10" t="s">
        <v>1784</v>
      </c>
      <c r="D257" s="10">
        <v>-1.0</v>
      </c>
      <c r="E257" s="10">
        <v>22.92</v>
      </c>
      <c r="F257" s="10">
        <v>22.81</v>
      </c>
      <c r="G257" s="10">
        <v>23.16</v>
      </c>
      <c r="H257" s="10">
        <v>4.5</v>
      </c>
      <c r="K257" s="10">
        <v>353.0</v>
      </c>
      <c r="L257" t="str">
        <f t="shared" si="1"/>
        <v>256</v>
      </c>
    </row>
    <row r="258">
      <c r="A258" s="29">
        <v>354.0</v>
      </c>
      <c r="B258" s="10" t="s">
        <v>1187</v>
      </c>
      <c r="C258" s="10" t="s">
        <v>1786</v>
      </c>
      <c r="D258" s="10">
        <v>0.0438</v>
      </c>
      <c r="E258" s="10">
        <v>21.4</v>
      </c>
      <c r="F258" s="10">
        <v>21.11</v>
      </c>
      <c r="G258" s="10">
        <v>21.79</v>
      </c>
      <c r="H258" s="10">
        <v>2.1</v>
      </c>
      <c r="K258" s="10">
        <v>354.0</v>
      </c>
      <c r="L258" t="str">
        <f t="shared" si="1"/>
        <v>257</v>
      </c>
    </row>
    <row r="259">
      <c r="A259" s="29">
        <v>357.0</v>
      </c>
      <c r="B259" s="10" t="s">
        <v>1355</v>
      </c>
      <c r="C259" s="10" t="s">
        <v>1962</v>
      </c>
      <c r="D259" s="10">
        <v>0.0797</v>
      </c>
      <c r="E259" s="10">
        <v>20.0</v>
      </c>
      <c r="F259" s="10" t="s">
        <v>381</v>
      </c>
      <c r="G259" s="10" t="s">
        <v>381</v>
      </c>
      <c r="H259" s="10">
        <v>4.5</v>
      </c>
      <c r="K259" s="10">
        <v>357.0</v>
      </c>
      <c r="L259" t="str">
        <f t="shared" si="1"/>
        <v>258</v>
      </c>
    </row>
    <row r="260">
      <c r="A260" s="29">
        <v>358.0</v>
      </c>
      <c r="B260" s="10" t="s">
        <v>2485</v>
      </c>
      <c r="C260" s="10" t="s">
        <v>3104</v>
      </c>
      <c r="D260" s="10">
        <v>0.0469</v>
      </c>
      <c r="E260" s="10">
        <v>22.4</v>
      </c>
      <c r="F260" s="10">
        <v>22.28</v>
      </c>
      <c r="G260" s="10">
        <v>22.56</v>
      </c>
      <c r="H260" s="10">
        <v>4.5</v>
      </c>
      <c r="K260" s="10">
        <v>358.0</v>
      </c>
      <c r="L260" t="str">
        <f t="shared" si="1"/>
        <v>259</v>
      </c>
    </row>
    <row r="261">
      <c r="A261" s="29">
        <v>360.0</v>
      </c>
      <c r="B261" s="10" t="s">
        <v>2486</v>
      </c>
      <c r="C261" s="10" t="s">
        <v>1968</v>
      </c>
      <c r="D261" s="10">
        <v>0.1108</v>
      </c>
      <c r="E261" s="10">
        <v>22.44</v>
      </c>
      <c r="F261" s="10">
        <v>22.41</v>
      </c>
      <c r="G261" s="10">
        <v>22.48</v>
      </c>
      <c r="H261" s="10">
        <v>7.8</v>
      </c>
      <c r="K261" s="10">
        <v>360.0</v>
      </c>
      <c r="L261" t="str">
        <f t="shared" si="1"/>
        <v>260</v>
      </c>
    </row>
    <row r="262">
      <c r="A262" s="29">
        <v>362.0</v>
      </c>
      <c r="B262" s="10" t="s">
        <v>1818</v>
      </c>
      <c r="C262" s="10" t="s">
        <v>686</v>
      </c>
      <c r="D262" s="10">
        <v>0.0157</v>
      </c>
      <c r="E262" s="10">
        <v>24.78</v>
      </c>
      <c r="F262" s="10">
        <v>24.45</v>
      </c>
      <c r="G262" s="10">
        <v>22.97</v>
      </c>
      <c r="H262" s="10">
        <v>1993.3</v>
      </c>
      <c r="K262" s="10">
        <v>362.0</v>
      </c>
      <c r="L262" t="str">
        <f t="shared" si="1"/>
        <v>261</v>
      </c>
    </row>
    <row r="263">
      <c r="A263" s="29">
        <v>363.0</v>
      </c>
      <c r="B263" s="10" t="s">
        <v>2512</v>
      </c>
      <c r="C263" s="10" t="s">
        <v>689</v>
      </c>
      <c r="D263" s="10">
        <v>0.056</v>
      </c>
      <c r="E263" s="10">
        <v>22.94</v>
      </c>
      <c r="F263" s="10">
        <v>22.72</v>
      </c>
      <c r="G263" s="10">
        <v>23.15</v>
      </c>
      <c r="H263" s="10">
        <v>3.6</v>
      </c>
      <c r="K263" s="10">
        <v>363.0</v>
      </c>
      <c r="L263" t="str">
        <f t="shared" si="1"/>
        <v>262</v>
      </c>
    </row>
    <row r="264">
      <c r="A264" s="29">
        <v>366.0</v>
      </c>
      <c r="B264" s="10" t="s">
        <v>1856</v>
      </c>
      <c r="C264" s="10" t="s">
        <v>1979</v>
      </c>
      <c r="D264" s="10">
        <v>0.0614</v>
      </c>
      <c r="E264" s="10">
        <v>20.0</v>
      </c>
      <c r="F264" s="10" t="s">
        <v>381</v>
      </c>
      <c r="G264" s="10" t="s">
        <v>381</v>
      </c>
      <c r="H264" s="10">
        <v>9.9</v>
      </c>
      <c r="K264" s="10">
        <v>366.0</v>
      </c>
      <c r="L264" t="str">
        <f t="shared" si="1"/>
        <v>263</v>
      </c>
    </row>
    <row r="265">
      <c r="A265" s="29">
        <v>369.0</v>
      </c>
      <c r="B265" s="10" t="s">
        <v>1165</v>
      </c>
      <c r="C265" s="10" t="s">
        <v>1983</v>
      </c>
      <c r="D265" s="10">
        <v>0.0188</v>
      </c>
      <c r="E265" s="10">
        <v>23.86</v>
      </c>
      <c r="F265" s="10">
        <v>23.75</v>
      </c>
      <c r="G265" s="10">
        <v>23.99</v>
      </c>
      <c r="H265" s="10">
        <v>24.2</v>
      </c>
      <c r="K265" s="10">
        <v>369.0</v>
      </c>
      <c r="L265" t="str">
        <f t="shared" si="1"/>
        <v>264</v>
      </c>
    </row>
    <row r="266">
      <c r="A266" s="29">
        <v>370.0</v>
      </c>
      <c r="B266" s="10" t="s">
        <v>3116</v>
      </c>
      <c r="C266" s="10" t="s">
        <v>3118</v>
      </c>
      <c r="D266" s="10">
        <v>0.0294</v>
      </c>
      <c r="E266" s="10">
        <v>23.84</v>
      </c>
      <c r="F266" s="10">
        <v>23.52</v>
      </c>
      <c r="G266" s="10">
        <v>24.15</v>
      </c>
      <c r="H266" s="10">
        <v>3.4</v>
      </c>
      <c r="K266" s="10">
        <v>370.0</v>
      </c>
      <c r="L266" t="str">
        <f t="shared" si="1"/>
        <v>265</v>
      </c>
    </row>
    <row r="267">
      <c r="A267" s="29">
        <v>371.0</v>
      </c>
      <c r="B267" s="10" t="s">
        <v>3096</v>
      </c>
      <c r="C267" s="10" t="s">
        <v>1990</v>
      </c>
      <c r="D267" s="10">
        <v>0.19</v>
      </c>
      <c r="E267" s="10">
        <v>20.0</v>
      </c>
      <c r="F267" s="10" t="s">
        <v>381</v>
      </c>
      <c r="G267" s="10" t="s">
        <v>381</v>
      </c>
      <c r="H267" s="10">
        <v>4.4</v>
      </c>
      <c r="K267" s="10">
        <v>371.0</v>
      </c>
      <c r="L267" t="str">
        <f t="shared" si="1"/>
        <v>266</v>
      </c>
    </row>
    <row r="268">
      <c r="A268" s="29">
        <v>372.0</v>
      </c>
      <c r="B268" s="10" t="s">
        <v>2787</v>
      </c>
      <c r="C268" s="10" t="s">
        <v>3123</v>
      </c>
      <c r="D268" s="10">
        <v>0.123</v>
      </c>
      <c r="E268" s="10">
        <v>21.7</v>
      </c>
      <c r="F268" s="10">
        <v>21.41</v>
      </c>
      <c r="G268" s="10">
        <v>21.84</v>
      </c>
      <c r="H268" s="10">
        <v>5.7</v>
      </c>
      <c r="K268" s="10">
        <v>372.0</v>
      </c>
      <c r="L268" t="str">
        <f t="shared" si="1"/>
        <v>267</v>
      </c>
    </row>
    <row r="269">
      <c r="A269" s="29">
        <v>376.0</v>
      </c>
      <c r="B269" s="10" t="s">
        <v>1883</v>
      </c>
      <c r="C269" s="10" t="s">
        <v>694</v>
      </c>
      <c r="D269" s="10">
        <v>0.1414</v>
      </c>
      <c r="E269" s="10">
        <v>20.0</v>
      </c>
      <c r="F269" s="10" t="s">
        <v>381</v>
      </c>
      <c r="G269" s="10" t="s">
        <v>381</v>
      </c>
      <c r="H269" s="10">
        <v>3.5</v>
      </c>
      <c r="K269" s="10">
        <v>376.0</v>
      </c>
      <c r="L269" t="str">
        <f t="shared" si="1"/>
        <v>268</v>
      </c>
    </row>
    <row r="270">
      <c r="A270" s="29">
        <v>377.0</v>
      </c>
      <c r="B270" s="10" t="s">
        <v>1603</v>
      </c>
      <c r="C270" s="10" t="s">
        <v>1998</v>
      </c>
      <c r="D270" s="10">
        <v>-1.0</v>
      </c>
      <c r="E270" s="10">
        <v>20.62</v>
      </c>
      <c r="F270" s="10">
        <v>20.38</v>
      </c>
      <c r="G270" s="10">
        <v>20.83</v>
      </c>
      <c r="H270" s="10">
        <v>6.7</v>
      </c>
      <c r="K270" s="10">
        <v>377.0</v>
      </c>
      <c r="L270" t="str">
        <f t="shared" si="1"/>
        <v>269</v>
      </c>
    </row>
    <row r="271">
      <c r="A271" s="29">
        <v>378.0</v>
      </c>
      <c r="B271" s="10" t="s">
        <v>1675</v>
      </c>
      <c r="C271" s="10" t="s">
        <v>2000</v>
      </c>
      <c r="D271" s="10">
        <v>0.0399</v>
      </c>
      <c r="E271" s="10">
        <v>20.46</v>
      </c>
      <c r="F271" s="10">
        <v>20.15</v>
      </c>
      <c r="G271" s="10">
        <v>20.74</v>
      </c>
      <c r="H271" s="10">
        <v>6.8</v>
      </c>
      <c r="K271" s="10">
        <v>378.0</v>
      </c>
      <c r="L271" t="str">
        <f t="shared" si="1"/>
        <v>270</v>
      </c>
    </row>
    <row r="272">
      <c r="A272" s="29">
        <v>379.0</v>
      </c>
      <c r="B272" s="10" t="s">
        <v>3085</v>
      </c>
      <c r="C272" s="10" t="s">
        <v>3129</v>
      </c>
      <c r="D272" s="10">
        <v>0.0258</v>
      </c>
      <c r="E272" s="10">
        <v>23.46</v>
      </c>
      <c r="F272" s="10">
        <v>23.34</v>
      </c>
      <c r="G272" s="10">
        <v>23.61</v>
      </c>
      <c r="H272" s="10">
        <v>1.9</v>
      </c>
      <c r="K272" s="10">
        <v>379.0</v>
      </c>
      <c r="L272" t="str">
        <f t="shared" si="1"/>
        <v>271</v>
      </c>
    </row>
    <row r="273">
      <c r="A273" s="29">
        <v>380.0</v>
      </c>
      <c r="B273" s="10" t="s">
        <v>3115</v>
      </c>
      <c r="C273" s="10" t="s">
        <v>2008</v>
      </c>
      <c r="D273" s="10">
        <v>-1.0</v>
      </c>
      <c r="E273" s="10">
        <v>22.28</v>
      </c>
      <c r="F273" s="10">
        <v>21.7</v>
      </c>
      <c r="G273" s="10">
        <v>22.57</v>
      </c>
      <c r="H273" s="10">
        <v>1.4</v>
      </c>
      <c r="K273" s="10">
        <v>380.0</v>
      </c>
      <c r="L273" t="str">
        <f t="shared" si="1"/>
        <v>272</v>
      </c>
    </row>
    <row r="274">
      <c r="A274" s="29">
        <v>381.0</v>
      </c>
      <c r="B274" s="10" t="s">
        <v>3111</v>
      </c>
      <c r="C274" s="10" t="s">
        <v>2011</v>
      </c>
      <c r="D274" s="10">
        <v>0.1182</v>
      </c>
      <c r="E274" s="10">
        <v>22.86</v>
      </c>
      <c r="F274" s="10">
        <v>22.79</v>
      </c>
      <c r="G274" s="10">
        <v>22.93</v>
      </c>
      <c r="H274" s="10">
        <v>3.0</v>
      </c>
      <c r="K274" s="10">
        <v>381.0</v>
      </c>
      <c r="L274" t="str">
        <f t="shared" si="1"/>
        <v>273</v>
      </c>
    </row>
    <row r="275">
      <c r="A275" s="29">
        <v>382.0</v>
      </c>
      <c r="B275" s="10" t="s">
        <v>2089</v>
      </c>
      <c r="C275" s="10" t="s">
        <v>697</v>
      </c>
      <c r="D275" s="10">
        <v>0.0222</v>
      </c>
      <c r="E275" s="10">
        <v>20.0</v>
      </c>
      <c r="F275" s="10" t="s">
        <v>381</v>
      </c>
      <c r="G275" s="10" t="s">
        <v>381</v>
      </c>
      <c r="H275" s="10">
        <v>11.5</v>
      </c>
      <c r="K275" s="10">
        <v>382.0</v>
      </c>
      <c r="L275" t="str">
        <f t="shared" si="1"/>
        <v>274</v>
      </c>
    </row>
    <row r="276">
      <c r="A276" s="29">
        <v>383.0</v>
      </c>
      <c r="B276" s="10" t="s">
        <v>509</v>
      </c>
      <c r="C276" s="10" t="s">
        <v>2013</v>
      </c>
      <c r="D276" s="10">
        <v>0.0371</v>
      </c>
      <c r="E276" s="10">
        <v>24.15</v>
      </c>
      <c r="F276" s="10">
        <v>24.02</v>
      </c>
      <c r="G276" s="10">
        <v>24.26</v>
      </c>
      <c r="H276" s="10">
        <v>47.1</v>
      </c>
      <c r="K276" s="10">
        <v>383.0</v>
      </c>
      <c r="L276" t="str">
        <f t="shared" si="1"/>
        <v>275</v>
      </c>
    </row>
    <row r="277">
      <c r="A277" s="29">
        <v>384.0</v>
      </c>
      <c r="B277" s="10" t="s">
        <v>1564</v>
      </c>
      <c r="C277" s="10" t="s">
        <v>2014</v>
      </c>
      <c r="D277" s="10">
        <v>0.023</v>
      </c>
      <c r="E277" s="10">
        <v>20.95</v>
      </c>
      <c r="F277" s="10">
        <v>19.3</v>
      </c>
      <c r="G277" s="10">
        <v>21.2</v>
      </c>
      <c r="H277" s="10">
        <v>10.2</v>
      </c>
      <c r="K277" s="10">
        <v>384.0</v>
      </c>
      <c r="L277" t="str">
        <f t="shared" si="1"/>
        <v>276</v>
      </c>
    </row>
    <row r="278">
      <c r="A278" s="29">
        <v>385.0</v>
      </c>
      <c r="B278" s="10" t="s">
        <v>1651</v>
      </c>
      <c r="C278" s="10" t="s">
        <v>371</v>
      </c>
      <c r="D278" s="10">
        <v>0.0159</v>
      </c>
      <c r="E278" s="10">
        <v>23.88</v>
      </c>
      <c r="F278" s="10">
        <v>23.63</v>
      </c>
      <c r="G278" s="10">
        <v>24.08</v>
      </c>
      <c r="H278" s="10">
        <v>9.5</v>
      </c>
      <c r="K278" s="10">
        <v>385.0</v>
      </c>
      <c r="L278" t="str">
        <f t="shared" si="1"/>
        <v>277</v>
      </c>
    </row>
    <row r="279">
      <c r="A279" s="29">
        <v>389.0</v>
      </c>
      <c r="B279" s="10" t="s">
        <v>2348</v>
      </c>
      <c r="C279" s="10" t="s">
        <v>702</v>
      </c>
      <c r="D279" s="10">
        <v>0.0293</v>
      </c>
      <c r="E279" s="10">
        <v>20.53</v>
      </c>
      <c r="F279" s="10">
        <v>20.95</v>
      </c>
      <c r="G279" s="10">
        <v>21.15</v>
      </c>
      <c r="H279" s="10">
        <v>6.7</v>
      </c>
      <c r="K279" s="10">
        <v>389.0</v>
      </c>
      <c r="L279" t="str">
        <f t="shared" si="1"/>
        <v>278</v>
      </c>
    </row>
    <row r="280">
      <c r="A280" s="29">
        <v>390.0</v>
      </c>
      <c r="B280" s="10" t="s">
        <v>3079</v>
      </c>
      <c r="C280" s="10" t="s">
        <v>2016</v>
      </c>
      <c r="D280" s="10">
        <v>0.0367</v>
      </c>
      <c r="E280" s="10">
        <v>23.56</v>
      </c>
      <c r="F280" s="10">
        <v>23.4</v>
      </c>
      <c r="G280" s="10">
        <v>23.75</v>
      </c>
      <c r="H280" s="10">
        <v>5.0</v>
      </c>
      <c r="K280" s="10">
        <v>390.0</v>
      </c>
      <c r="L280" t="str">
        <f t="shared" si="1"/>
        <v>279</v>
      </c>
    </row>
    <row r="281">
      <c r="A281" s="29">
        <v>394.0</v>
      </c>
      <c r="B281" s="10" t="s">
        <v>3114</v>
      </c>
      <c r="C281" s="10" t="s">
        <v>706</v>
      </c>
      <c r="D281" s="10">
        <v>0.1172</v>
      </c>
      <c r="E281" s="10">
        <v>22.54</v>
      </c>
      <c r="F281" s="10">
        <v>22.45</v>
      </c>
      <c r="G281" s="10">
        <v>22.65</v>
      </c>
      <c r="H281" s="10">
        <v>6.1</v>
      </c>
      <c r="K281" s="10">
        <v>394.0</v>
      </c>
      <c r="L281" t="str">
        <f t="shared" si="1"/>
        <v>280</v>
      </c>
    </row>
    <row r="282">
      <c r="A282" s="29">
        <v>395.0</v>
      </c>
      <c r="B282" s="10" t="s">
        <v>2655</v>
      </c>
      <c r="C282" s="10" t="s">
        <v>708</v>
      </c>
      <c r="D282" s="10">
        <v>0.0518</v>
      </c>
      <c r="E282" s="10">
        <v>20.0</v>
      </c>
      <c r="F282" s="10" t="s">
        <v>381</v>
      </c>
      <c r="G282" s="10" t="s">
        <v>381</v>
      </c>
      <c r="H282" s="10">
        <v>2.9</v>
      </c>
      <c r="K282" s="10">
        <v>395.0</v>
      </c>
      <c r="L282" t="str">
        <f t="shared" si="1"/>
        <v>281</v>
      </c>
    </row>
    <row r="283">
      <c r="A283" s="29">
        <v>397.0</v>
      </c>
      <c r="B283" s="10" t="s">
        <v>2908</v>
      </c>
      <c r="C283" s="10" t="s">
        <v>3154</v>
      </c>
      <c r="D283" s="10">
        <v>0.021</v>
      </c>
      <c r="E283" s="10">
        <v>21.77</v>
      </c>
      <c r="F283" s="10">
        <v>21.7</v>
      </c>
      <c r="G283" s="10">
        <v>21.84</v>
      </c>
      <c r="H283" s="10">
        <v>3.2</v>
      </c>
      <c r="K283" s="10">
        <v>397.0</v>
      </c>
      <c r="L283" t="str">
        <f t="shared" si="1"/>
        <v>282</v>
      </c>
    </row>
    <row r="284">
      <c r="A284" s="29">
        <v>398.0</v>
      </c>
      <c r="B284" s="10" t="s">
        <v>2916</v>
      </c>
      <c r="C284" s="10" t="s">
        <v>2082</v>
      </c>
      <c r="D284" s="10">
        <v>0.04</v>
      </c>
      <c r="E284" s="10">
        <v>20.0</v>
      </c>
      <c r="F284" s="10" t="s">
        <v>381</v>
      </c>
      <c r="G284" s="10" t="s">
        <v>381</v>
      </c>
      <c r="H284" s="10">
        <v>15.6</v>
      </c>
      <c r="K284" s="10">
        <v>398.0</v>
      </c>
      <c r="L284" t="str">
        <f t="shared" si="1"/>
        <v>283</v>
      </c>
    </row>
    <row r="285">
      <c r="A285" s="29">
        <v>399.0</v>
      </c>
      <c r="B285" s="10" t="s">
        <v>2349</v>
      </c>
      <c r="C285" s="10" t="s">
        <v>3156</v>
      </c>
      <c r="D285" s="10">
        <v>0.0292</v>
      </c>
      <c r="E285" s="10">
        <v>22.22</v>
      </c>
      <c r="F285" s="10">
        <v>22.2</v>
      </c>
      <c r="G285" s="10">
        <v>22.24</v>
      </c>
      <c r="H285" s="10">
        <v>9.1</v>
      </c>
      <c r="K285" s="10">
        <v>399.0</v>
      </c>
      <c r="L285" t="str">
        <f t="shared" si="1"/>
        <v>284</v>
      </c>
    </row>
    <row r="286">
      <c r="A286" s="29">
        <v>400.0</v>
      </c>
      <c r="B286" s="10" t="s">
        <v>3097</v>
      </c>
      <c r="C286" s="10" t="s">
        <v>714</v>
      </c>
      <c r="D286" s="10">
        <v>0.0269</v>
      </c>
      <c r="E286" s="10">
        <v>22.06</v>
      </c>
      <c r="F286" s="10">
        <v>21.95</v>
      </c>
      <c r="G286" s="10">
        <v>22.18</v>
      </c>
      <c r="H286" s="10">
        <v>4.0</v>
      </c>
      <c r="K286" s="10">
        <v>400.0</v>
      </c>
      <c r="L286" t="str">
        <f t="shared" si="1"/>
        <v>285</v>
      </c>
    </row>
    <row r="287">
      <c r="A287" s="29">
        <v>402.0</v>
      </c>
      <c r="B287" s="10" t="s">
        <v>1932</v>
      </c>
      <c r="C287" s="10" t="s">
        <v>2084</v>
      </c>
      <c r="D287" s="10">
        <v>0.0405</v>
      </c>
      <c r="E287" s="10">
        <v>21.18</v>
      </c>
      <c r="F287" s="10">
        <v>21.0</v>
      </c>
      <c r="G287" s="10">
        <v>21.32</v>
      </c>
      <c r="H287" s="10">
        <v>8.2</v>
      </c>
      <c r="K287" s="10">
        <v>402.0</v>
      </c>
      <c r="L287" t="str">
        <f t="shared" si="1"/>
        <v>286</v>
      </c>
    </row>
    <row r="288">
      <c r="A288" s="29">
        <v>403.0</v>
      </c>
      <c r="B288" s="10" t="s">
        <v>2974</v>
      </c>
      <c r="C288" s="10" t="s">
        <v>716</v>
      </c>
      <c r="D288" s="10">
        <v>0.0468</v>
      </c>
      <c r="E288" s="10">
        <v>21.2</v>
      </c>
      <c r="F288" s="10">
        <v>21.09</v>
      </c>
      <c r="G288" s="10">
        <v>21.34</v>
      </c>
      <c r="H288" s="10">
        <v>5.9</v>
      </c>
      <c r="K288" s="10">
        <v>403.0</v>
      </c>
      <c r="L288" t="str">
        <f t="shared" si="1"/>
        <v>287</v>
      </c>
    </row>
    <row r="289">
      <c r="A289" s="29">
        <v>404.0</v>
      </c>
      <c r="B289" s="10" t="s">
        <v>1652</v>
      </c>
      <c r="C289" s="10" t="s">
        <v>71</v>
      </c>
      <c r="D289" s="10">
        <v>0.0135</v>
      </c>
      <c r="E289" s="10">
        <v>23.4</v>
      </c>
      <c r="F289" s="10">
        <v>23.32</v>
      </c>
      <c r="G289" s="10">
        <v>23.46</v>
      </c>
      <c r="H289" s="10">
        <v>32.9</v>
      </c>
      <c r="K289" s="10">
        <v>404.0</v>
      </c>
      <c r="L289" t="str">
        <f t="shared" si="1"/>
        <v>288</v>
      </c>
    </row>
    <row r="290">
      <c r="A290" s="29">
        <v>405.0</v>
      </c>
      <c r="B290" s="10" t="s">
        <v>3119</v>
      </c>
      <c r="C290" s="10" t="s">
        <v>719</v>
      </c>
      <c r="D290" s="10">
        <v>0.0344</v>
      </c>
      <c r="E290" s="10">
        <v>23.02</v>
      </c>
      <c r="F290" s="10">
        <v>22.8</v>
      </c>
      <c r="G290" s="10">
        <v>23.17</v>
      </c>
      <c r="H290" s="10">
        <v>1.6</v>
      </c>
      <c r="K290" s="10">
        <v>405.0</v>
      </c>
      <c r="L290" t="str">
        <f t="shared" si="1"/>
        <v>289</v>
      </c>
    </row>
    <row r="291">
      <c r="A291" s="29">
        <v>406.0</v>
      </c>
      <c r="B291" s="10" t="s">
        <v>2976</v>
      </c>
      <c r="C291" s="10" t="s">
        <v>722</v>
      </c>
      <c r="D291" s="10">
        <v>0.0919</v>
      </c>
      <c r="E291" s="10">
        <v>23.46</v>
      </c>
      <c r="F291" s="10">
        <v>23.15</v>
      </c>
      <c r="G291" s="10">
        <v>23.62</v>
      </c>
      <c r="H291" s="10">
        <v>3.0</v>
      </c>
      <c r="K291" s="10">
        <v>406.0</v>
      </c>
      <c r="L291" t="str">
        <f t="shared" si="1"/>
        <v>290</v>
      </c>
    </row>
    <row r="292">
      <c r="A292" s="29">
        <v>407.0</v>
      </c>
      <c r="B292" s="10" t="s">
        <v>3163</v>
      </c>
      <c r="C292" s="10" t="s">
        <v>1102</v>
      </c>
      <c r="D292" s="10">
        <v>3.033</v>
      </c>
      <c r="E292" s="10">
        <v>20.0</v>
      </c>
      <c r="F292" s="10" t="s">
        <v>381</v>
      </c>
      <c r="G292" s="10" t="s">
        <v>381</v>
      </c>
      <c r="H292" s="10">
        <v>2.2</v>
      </c>
      <c r="K292" s="10">
        <v>407.0</v>
      </c>
      <c r="L292" t="str">
        <f t="shared" si="1"/>
        <v>291</v>
      </c>
    </row>
    <row r="293">
      <c r="A293" s="29">
        <v>408.0</v>
      </c>
      <c r="B293" s="10" t="s">
        <v>1540</v>
      </c>
      <c r="C293" s="10" t="s">
        <v>724</v>
      </c>
      <c r="D293" s="10">
        <v>0.0232</v>
      </c>
      <c r="E293" s="10">
        <v>24.1</v>
      </c>
      <c r="F293" s="10">
        <v>23.67</v>
      </c>
      <c r="G293" s="10" t="s">
        <v>2619</v>
      </c>
      <c r="H293" s="10">
        <v>3.9</v>
      </c>
      <c r="K293" s="10">
        <v>408.0</v>
      </c>
      <c r="L293" t="str">
        <f t="shared" si="1"/>
        <v>292</v>
      </c>
    </row>
    <row r="294">
      <c r="A294" s="29">
        <v>409.0</v>
      </c>
      <c r="B294" s="10" t="s">
        <v>1205</v>
      </c>
      <c r="C294" s="10" t="s">
        <v>726</v>
      </c>
      <c r="D294" s="10">
        <v>0.1</v>
      </c>
      <c r="E294" s="10">
        <v>20.64</v>
      </c>
      <c r="F294" s="10">
        <v>20.53</v>
      </c>
      <c r="G294" s="10">
        <v>20.71</v>
      </c>
      <c r="H294" s="10">
        <v>10.8</v>
      </c>
      <c r="K294" s="10">
        <v>409.0</v>
      </c>
      <c r="L294" t="str">
        <f t="shared" si="1"/>
        <v>293</v>
      </c>
    </row>
    <row r="295">
      <c r="A295" s="29">
        <v>411.0</v>
      </c>
      <c r="B295" s="10" t="s">
        <v>2805</v>
      </c>
      <c r="C295" s="10" t="s">
        <v>2179</v>
      </c>
      <c r="D295" s="10">
        <v>0.0331</v>
      </c>
      <c r="E295" s="10">
        <v>23.04</v>
      </c>
      <c r="F295" s="10">
        <v>22.95</v>
      </c>
      <c r="G295" s="10">
        <v>23.15</v>
      </c>
      <c r="H295" s="10">
        <v>8.6</v>
      </c>
      <c r="K295" s="10">
        <v>411.0</v>
      </c>
      <c r="L295" t="str">
        <f t="shared" si="1"/>
        <v>294</v>
      </c>
    </row>
    <row r="296">
      <c r="A296" s="29">
        <v>412.0</v>
      </c>
      <c r="B296" s="10" t="s">
        <v>2603</v>
      </c>
      <c r="C296" s="10" t="s">
        <v>2180</v>
      </c>
      <c r="D296" s="10">
        <v>0.106</v>
      </c>
      <c r="E296" s="10">
        <v>20.54</v>
      </c>
      <c r="F296" s="10">
        <v>20.2</v>
      </c>
      <c r="G296" s="10">
        <v>21.26</v>
      </c>
      <c r="H296" s="10">
        <v>4.1</v>
      </c>
      <c r="K296" s="10">
        <v>412.0</v>
      </c>
      <c r="L296" t="str">
        <f t="shared" si="1"/>
        <v>295</v>
      </c>
    </row>
    <row r="297">
      <c r="A297" s="29">
        <v>413.0</v>
      </c>
      <c r="B297" s="10" t="s">
        <v>2983</v>
      </c>
      <c r="C297" s="10" t="s">
        <v>1704</v>
      </c>
      <c r="D297" s="10">
        <v>0.089</v>
      </c>
      <c r="E297" s="10">
        <v>20.0</v>
      </c>
      <c r="F297" s="10" t="s">
        <v>381</v>
      </c>
      <c r="G297" s="10" t="s">
        <v>381</v>
      </c>
      <c r="H297" s="10">
        <v>5.5</v>
      </c>
      <c r="K297" s="10">
        <v>413.0</v>
      </c>
      <c r="L297" t="str">
        <f t="shared" si="1"/>
        <v>296</v>
      </c>
    </row>
    <row r="298">
      <c r="A298" s="29">
        <v>414.0</v>
      </c>
      <c r="B298" s="10" t="s">
        <v>2747</v>
      </c>
      <c r="C298" s="10" t="s">
        <v>2182</v>
      </c>
      <c r="D298" s="10">
        <v>0.0346</v>
      </c>
      <c r="E298" s="10">
        <v>20.0</v>
      </c>
      <c r="F298" s="10" t="s">
        <v>381</v>
      </c>
      <c r="G298" s="10" t="s">
        <v>381</v>
      </c>
      <c r="H298" s="10">
        <v>2.4</v>
      </c>
      <c r="K298" s="10">
        <v>414.0</v>
      </c>
      <c r="L298" t="str">
        <f t="shared" si="1"/>
        <v>297</v>
      </c>
    </row>
    <row r="299">
      <c r="A299" s="29">
        <v>416.0</v>
      </c>
      <c r="B299" s="10" t="s">
        <v>3034</v>
      </c>
      <c r="C299" s="10" t="s">
        <v>730</v>
      </c>
      <c r="D299" s="10">
        <v>0.0218</v>
      </c>
      <c r="E299" s="10">
        <v>23.53</v>
      </c>
      <c r="F299" s="10">
        <v>23.49</v>
      </c>
      <c r="G299" s="10">
        <v>23.58</v>
      </c>
      <c r="H299" s="10">
        <v>9.9</v>
      </c>
      <c r="K299" s="10">
        <v>416.0</v>
      </c>
      <c r="L299" t="str">
        <f t="shared" si="1"/>
        <v>298</v>
      </c>
    </row>
    <row r="300">
      <c r="A300" s="29">
        <v>418.0</v>
      </c>
      <c r="B300" s="10" t="s">
        <v>2822</v>
      </c>
      <c r="C300" s="10" t="s">
        <v>734</v>
      </c>
      <c r="D300" s="10">
        <v>0.1263</v>
      </c>
      <c r="E300" s="10">
        <v>21.11</v>
      </c>
      <c r="F300" s="10">
        <v>21.04</v>
      </c>
      <c r="G300" s="10">
        <v>21.24</v>
      </c>
      <c r="H300" s="10">
        <v>6.8</v>
      </c>
      <c r="K300" s="10">
        <v>418.0</v>
      </c>
      <c r="L300" t="str">
        <f t="shared" si="1"/>
        <v>299</v>
      </c>
    </row>
    <row r="301">
      <c r="A301" s="29">
        <v>419.0</v>
      </c>
      <c r="B301" s="10" t="s">
        <v>1184</v>
      </c>
      <c r="C301" s="10" t="s">
        <v>3188</v>
      </c>
      <c r="D301" s="10">
        <v>0.0348</v>
      </c>
      <c r="E301" s="10">
        <v>23.82</v>
      </c>
      <c r="F301" s="10">
        <v>23.63</v>
      </c>
      <c r="G301" s="10">
        <v>24.01</v>
      </c>
      <c r="H301" s="10">
        <v>13.0</v>
      </c>
      <c r="K301" s="10">
        <v>419.0</v>
      </c>
      <c r="L301" t="str">
        <f t="shared" si="1"/>
        <v>300</v>
      </c>
    </row>
    <row r="302">
      <c r="A302" s="29">
        <v>420.0</v>
      </c>
      <c r="B302" s="10" t="s">
        <v>2021</v>
      </c>
      <c r="C302" s="10" t="s">
        <v>737</v>
      </c>
      <c r="D302" s="10">
        <v>0.0919</v>
      </c>
      <c r="E302" s="10">
        <v>20.0</v>
      </c>
      <c r="F302" s="10" t="s">
        <v>381</v>
      </c>
      <c r="G302" s="10" t="s">
        <v>381</v>
      </c>
      <c r="H302" s="10">
        <v>4.7</v>
      </c>
      <c r="K302" s="10">
        <v>420.0</v>
      </c>
      <c r="L302" t="str">
        <f t="shared" si="1"/>
        <v>301</v>
      </c>
    </row>
    <row r="303">
      <c r="A303" s="29">
        <v>423.0</v>
      </c>
      <c r="B303" s="10" t="s">
        <v>1869</v>
      </c>
      <c r="C303" s="10" t="s">
        <v>2183</v>
      </c>
      <c r="D303" s="10">
        <v>0.0316</v>
      </c>
      <c r="E303" s="10">
        <v>20.0</v>
      </c>
      <c r="F303" s="10" t="s">
        <v>381</v>
      </c>
      <c r="G303" s="10" t="s">
        <v>381</v>
      </c>
      <c r="H303" s="10">
        <v>13.5</v>
      </c>
      <c r="K303" s="10">
        <v>423.0</v>
      </c>
      <c r="L303" t="str">
        <f t="shared" si="1"/>
        <v>302</v>
      </c>
    </row>
    <row r="304">
      <c r="A304" s="29">
        <v>425.0</v>
      </c>
      <c r="B304" s="10" t="s">
        <v>1870</v>
      </c>
      <c r="C304" s="10" t="s">
        <v>739</v>
      </c>
      <c r="D304" s="10">
        <v>0.1976</v>
      </c>
      <c r="E304" s="10">
        <v>20.0</v>
      </c>
      <c r="F304" s="10" t="s">
        <v>381</v>
      </c>
      <c r="G304" s="10" t="s">
        <v>381</v>
      </c>
      <c r="H304" s="10">
        <v>11.4</v>
      </c>
      <c r="K304" s="10">
        <v>425.0</v>
      </c>
      <c r="L304" t="str">
        <f t="shared" si="1"/>
        <v>303</v>
      </c>
    </row>
    <row r="305">
      <c r="A305" s="29">
        <v>426.0</v>
      </c>
      <c r="B305" s="10" t="s">
        <v>2847</v>
      </c>
      <c r="C305" s="10" t="s">
        <v>742</v>
      </c>
      <c r="D305" s="10">
        <v>0.0647</v>
      </c>
      <c r="E305" s="10">
        <v>23.8</v>
      </c>
      <c r="F305" s="10">
        <v>23.7</v>
      </c>
      <c r="G305" s="10">
        <v>23.91</v>
      </c>
      <c r="H305" s="10">
        <v>5.3</v>
      </c>
      <c r="K305" s="10">
        <v>426.0</v>
      </c>
      <c r="L305" t="str">
        <f t="shared" si="1"/>
        <v>304</v>
      </c>
    </row>
    <row r="306">
      <c r="A306" s="29">
        <v>429.0</v>
      </c>
      <c r="B306" s="10" t="s">
        <v>3086</v>
      </c>
      <c r="C306" s="10" t="s">
        <v>1479</v>
      </c>
      <c r="D306" s="10">
        <v>0.1338</v>
      </c>
      <c r="E306" s="10">
        <v>21.78</v>
      </c>
      <c r="F306" s="10">
        <v>21.71</v>
      </c>
      <c r="G306" s="10">
        <v>21.86</v>
      </c>
      <c r="H306" s="10">
        <v>5.5</v>
      </c>
      <c r="K306" s="10">
        <v>429.0</v>
      </c>
      <c r="L306" t="str">
        <f t="shared" si="1"/>
        <v>305</v>
      </c>
    </row>
    <row r="307">
      <c r="A307" s="29">
        <v>430.0</v>
      </c>
      <c r="B307" s="10" t="s">
        <v>1359</v>
      </c>
      <c r="C307" s="10" t="s">
        <v>3189</v>
      </c>
      <c r="D307" s="10">
        <v>0.054</v>
      </c>
      <c r="E307" s="10">
        <v>24.0</v>
      </c>
      <c r="F307" s="10">
        <v>23.63</v>
      </c>
      <c r="G307" s="10">
        <v>24.2</v>
      </c>
      <c r="H307" s="10">
        <v>21.1</v>
      </c>
      <c r="K307" s="10">
        <v>430.0</v>
      </c>
      <c r="L307" t="str">
        <f t="shared" si="1"/>
        <v>306</v>
      </c>
    </row>
    <row r="308">
      <c r="A308" s="29">
        <v>431.0</v>
      </c>
      <c r="B308" s="10" t="s">
        <v>1963</v>
      </c>
      <c r="C308" s="10" t="s">
        <v>2184</v>
      </c>
      <c r="D308" s="10">
        <v>0.137</v>
      </c>
      <c r="E308" s="10">
        <v>20.0</v>
      </c>
      <c r="F308" s="10" t="s">
        <v>381</v>
      </c>
      <c r="G308" s="10" t="s">
        <v>381</v>
      </c>
      <c r="H308" s="10">
        <v>6.1</v>
      </c>
      <c r="K308" s="10">
        <v>431.0</v>
      </c>
      <c r="L308" t="str">
        <f t="shared" si="1"/>
        <v>307</v>
      </c>
    </row>
    <row r="309">
      <c r="A309" s="29">
        <v>432.0</v>
      </c>
      <c r="B309" s="10" t="s">
        <v>3120</v>
      </c>
      <c r="C309" s="10" t="s">
        <v>3191</v>
      </c>
      <c r="D309" s="10">
        <v>0.0606</v>
      </c>
      <c r="E309" s="10">
        <v>21.85</v>
      </c>
      <c r="F309" s="10">
        <v>21.57</v>
      </c>
      <c r="G309" s="10">
        <v>22.08</v>
      </c>
      <c r="H309" s="10">
        <v>4.4</v>
      </c>
      <c r="K309" s="10">
        <v>432.0</v>
      </c>
      <c r="L309" t="str">
        <f t="shared" si="1"/>
        <v>308</v>
      </c>
    </row>
    <row r="310">
      <c r="A310" s="29">
        <v>434.0</v>
      </c>
      <c r="B310" s="10" t="s">
        <v>2396</v>
      </c>
      <c r="C310" s="10" t="s">
        <v>746</v>
      </c>
      <c r="D310" s="10">
        <v>0.036</v>
      </c>
      <c r="E310" s="10">
        <v>23.31</v>
      </c>
      <c r="F310" s="10">
        <v>23.18</v>
      </c>
      <c r="G310" s="10">
        <v>23.44</v>
      </c>
      <c r="H310" s="10">
        <v>9.2</v>
      </c>
      <c r="K310" s="10">
        <v>434.0</v>
      </c>
      <c r="L310" t="str">
        <f t="shared" si="1"/>
        <v>309</v>
      </c>
    </row>
    <row r="311">
      <c r="A311" s="29">
        <v>435.0</v>
      </c>
      <c r="B311" s="10" t="s">
        <v>2144</v>
      </c>
      <c r="C311" s="10" t="s">
        <v>2187</v>
      </c>
      <c r="D311" s="10">
        <v>0.073</v>
      </c>
      <c r="E311" s="10">
        <v>21.95</v>
      </c>
      <c r="F311" s="10">
        <v>21.88</v>
      </c>
      <c r="G311" s="10">
        <v>22.04</v>
      </c>
      <c r="H311" s="10">
        <v>5.0</v>
      </c>
      <c r="K311" s="10">
        <v>435.0</v>
      </c>
      <c r="L311" t="str">
        <f t="shared" si="1"/>
        <v>310</v>
      </c>
    </row>
    <row r="312">
      <c r="A312" s="29">
        <v>436.0</v>
      </c>
      <c r="B312" s="10" t="s">
        <v>2487</v>
      </c>
      <c r="C312" s="10" t="s">
        <v>2188</v>
      </c>
      <c r="D312" s="10">
        <v>0.0047</v>
      </c>
      <c r="E312" s="10">
        <v>23.56</v>
      </c>
      <c r="F312" s="10">
        <v>23.45</v>
      </c>
      <c r="G312" s="10">
        <v>23.65</v>
      </c>
      <c r="H312" s="10">
        <v>4.3</v>
      </c>
      <c r="K312" s="10">
        <v>436.0</v>
      </c>
      <c r="L312" t="str">
        <f t="shared" si="1"/>
        <v>311</v>
      </c>
    </row>
    <row r="313">
      <c r="A313" s="29">
        <v>437.0</v>
      </c>
      <c r="B313" s="10" t="s">
        <v>2919</v>
      </c>
      <c r="C313" s="10" t="s">
        <v>2189</v>
      </c>
      <c r="D313" s="10">
        <v>0.0061</v>
      </c>
      <c r="E313" s="10">
        <v>22.67</v>
      </c>
      <c r="F313" s="10">
        <v>22.51</v>
      </c>
      <c r="G313" s="10">
        <v>22.81</v>
      </c>
      <c r="H313" s="10">
        <v>3.7</v>
      </c>
      <c r="K313" s="10">
        <v>437.0</v>
      </c>
      <c r="L313" t="str">
        <f t="shared" si="1"/>
        <v>312</v>
      </c>
    </row>
    <row r="314">
      <c r="A314" s="29">
        <v>439.0</v>
      </c>
      <c r="B314" s="10" t="s">
        <v>3100</v>
      </c>
      <c r="C314" s="10" t="s">
        <v>748</v>
      </c>
      <c r="D314" s="10">
        <v>0.0111</v>
      </c>
      <c r="E314" s="10">
        <v>23.08</v>
      </c>
      <c r="F314" s="10">
        <v>22.99</v>
      </c>
      <c r="G314" s="10">
        <v>23.16</v>
      </c>
      <c r="H314" s="10">
        <v>2.4</v>
      </c>
      <c r="K314" s="10">
        <v>439.0</v>
      </c>
      <c r="L314" t="str">
        <f t="shared" si="1"/>
        <v>313</v>
      </c>
    </row>
    <row r="315">
      <c r="A315" s="29">
        <v>440.0</v>
      </c>
      <c r="B315" s="10" t="s">
        <v>2860</v>
      </c>
      <c r="C315" s="10" t="s">
        <v>750</v>
      </c>
      <c r="D315" s="10">
        <v>0.0133</v>
      </c>
      <c r="E315" s="10">
        <v>24.26</v>
      </c>
      <c r="F315" s="10">
        <v>24.08</v>
      </c>
      <c r="G315" s="10">
        <v>24.67</v>
      </c>
      <c r="H315" s="10">
        <v>11.4</v>
      </c>
      <c r="K315" s="10">
        <v>440.0</v>
      </c>
      <c r="L315" t="str">
        <f t="shared" si="1"/>
        <v>314</v>
      </c>
    </row>
    <row r="316">
      <c r="A316" s="29">
        <v>441.0</v>
      </c>
      <c r="B316" s="10" t="s">
        <v>2022</v>
      </c>
      <c r="C316" s="10" t="s">
        <v>2191</v>
      </c>
      <c r="D316" s="10">
        <v>0.0391</v>
      </c>
      <c r="E316" s="10">
        <v>22.15</v>
      </c>
      <c r="F316" s="10">
        <v>21.93</v>
      </c>
      <c r="G316" s="10">
        <v>22.28</v>
      </c>
      <c r="H316" s="10">
        <v>12.9</v>
      </c>
      <c r="K316" s="10">
        <v>441.0</v>
      </c>
      <c r="L316" t="str">
        <f t="shared" si="1"/>
        <v>315</v>
      </c>
    </row>
    <row r="317">
      <c r="A317" s="29">
        <v>442.0</v>
      </c>
      <c r="B317" s="10" t="s">
        <v>2834</v>
      </c>
      <c r="C317" s="10" t="s">
        <v>3193</v>
      </c>
      <c r="D317" s="10">
        <v>0.091</v>
      </c>
      <c r="E317" s="10">
        <v>23.59</v>
      </c>
      <c r="F317" s="10">
        <v>23.23</v>
      </c>
      <c r="G317" s="10">
        <v>23.82</v>
      </c>
      <c r="H317" s="10">
        <v>4.2</v>
      </c>
      <c r="K317" s="10">
        <v>442.0</v>
      </c>
      <c r="L317" t="str">
        <f t="shared" si="1"/>
        <v>316</v>
      </c>
    </row>
    <row r="318">
      <c r="A318" s="29">
        <v>443.0</v>
      </c>
      <c r="B318" s="10" t="s">
        <v>2234</v>
      </c>
      <c r="C318" s="10" t="s">
        <v>752</v>
      </c>
      <c r="D318" s="10">
        <v>0.037</v>
      </c>
      <c r="E318" s="10">
        <v>20.0</v>
      </c>
      <c r="F318" s="10" t="s">
        <v>381</v>
      </c>
      <c r="G318" s="10" t="s">
        <v>381</v>
      </c>
      <c r="H318" s="10">
        <v>6.4</v>
      </c>
      <c r="K318" s="10">
        <v>443.0</v>
      </c>
      <c r="L318" t="str">
        <f t="shared" si="1"/>
        <v>317</v>
      </c>
    </row>
    <row r="319">
      <c r="A319" s="29">
        <v>445.0</v>
      </c>
      <c r="B319" s="10" t="s">
        <v>3194</v>
      </c>
      <c r="C319" s="10" t="s">
        <v>1197</v>
      </c>
      <c r="D319" s="10">
        <v>3.2</v>
      </c>
      <c r="E319" s="10">
        <v>20.0</v>
      </c>
      <c r="F319" s="10" t="s">
        <v>381</v>
      </c>
      <c r="G319" s="10" t="s">
        <v>381</v>
      </c>
      <c r="H319" s="10">
        <v>2.0</v>
      </c>
      <c r="K319" s="10">
        <v>445.0</v>
      </c>
      <c r="L319" t="str">
        <f t="shared" si="1"/>
        <v>318</v>
      </c>
    </row>
    <row r="320">
      <c r="A320" s="29">
        <v>446.0</v>
      </c>
      <c r="B320" s="10" t="s">
        <v>2884</v>
      </c>
      <c r="C320" s="10" t="s">
        <v>3196</v>
      </c>
      <c r="D320" s="10">
        <v>0.0268</v>
      </c>
      <c r="E320" s="10">
        <v>23.52</v>
      </c>
      <c r="F320" s="10">
        <v>23.4</v>
      </c>
      <c r="G320" s="10">
        <v>23.57</v>
      </c>
      <c r="H320" s="10">
        <v>8.8</v>
      </c>
      <c r="K320" s="10">
        <v>446.0</v>
      </c>
      <c r="L320" t="str">
        <f t="shared" si="1"/>
        <v>319</v>
      </c>
    </row>
    <row r="321">
      <c r="A321" s="29">
        <v>447.0</v>
      </c>
      <c r="B321" s="10" t="s">
        <v>1528</v>
      </c>
      <c r="C321" s="10" t="s">
        <v>2198</v>
      </c>
      <c r="D321" s="10">
        <v>0.0573</v>
      </c>
      <c r="E321" s="10">
        <v>20.0</v>
      </c>
      <c r="F321" s="10" t="s">
        <v>381</v>
      </c>
      <c r="G321" s="10" t="s">
        <v>381</v>
      </c>
      <c r="H321" s="10">
        <v>11.7</v>
      </c>
      <c r="K321" s="10">
        <v>447.0</v>
      </c>
      <c r="L321" t="str">
        <f t="shared" si="1"/>
        <v>320</v>
      </c>
    </row>
    <row r="322">
      <c r="A322" s="29">
        <v>448.0</v>
      </c>
      <c r="B322" s="10" t="s">
        <v>2807</v>
      </c>
      <c r="C322" s="10" t="s">
        <v>1812</v>
      </c>
      <c r="D322" s="10">
        <v>0.086</v>
      </c>
      <c r="E322" s="10">
        <v>21.41</v>
      </c>
      <c r="F322" s="10">
        <v>20.7</v>
      </c>
      <c r="G322" s="10">
        <v>21.74</v>
      </c>
      <c r="H322" s="10">
        <v>4.7</v>
      </c>
      <c r="K322" s="10">
        <v>448.0</v>
      </c>
      <c r="L322" t="str">
        <f t="shared" si="1"/>
        <v>321</v>
      </c>
    </row>
    <row r="323">
      <c r="A323" s="29">
        <v>449.0</v>
      </c>
      <c r="B323" s="10" t="s">
        <v>1566</v>
      </c>
      <c r="C323" s="10" t="s">
        <v>16</v>
      </c>
      <c r="D323" s="10">
        <v>0.0292</v>
      </c>
      <c r="E323" s="10">
        <v>20.0</v>
      </c>
      <c r="F323" s="10" t="s">
        <v>381</v>
      </c>
      <c r="G323" s="10" t="s">
        <v>381</v>
      </c>
      <c r="H323" s="10">
        <v>10.8</v>
      </c>
      <c r="K323" s="10">
        <v>449.0</v>
      </c>
      <c r="L323" t="str">
        <f t="shared" si="1"/>
        <v>322</v>
      </c>
    </row>
    <row r="324">
      <c r="A324" s="29">
        <v>450.0</v>
      </c>
      <c r="B324" s="10" t="s">
        <v>1532</v>
      </c>
      <c r="C324" s="10" t="s">
        <v>759</v>
      </c>
      <c r="D324" s="10">
        <v>0.1234</v>
      </c>
      <c r="E324" s="10">
        <v>24.2</v>
      </c>
      <c r="F324" s="10">
        <v>23.97</v>
      </c>
      <c r="G324" s="10">
        <v>24.41</v>
      </c>
      <c r="H324" s="10">
        <v>15.8</v>
      </c>
      <c r="K324" s="10">
        <v>450.0</v>
      </c>
      <c r="L324" t="str">
        <f t="shared" si="1"/>
        <v>323</v>
      </c>
    </row>
    <row r="325">
      <c r="A325" s="29">
        <v>451.0</v>
      </c>
      <c r="B325" s="10" t="s">
        <v>3087</v>
      </c>
      <c r="C325" s="10" t="s">
        <v>761</v>
      </c>
      <c r="D325" s="10">
        <v>0.0075</v>
      </c>
      <c r="E325" s="10">
        <v>22.78</v>
      </c>
      <c r="F325" s="10">
        <v>22.74</v>
      </c>
      <c r="G325" s="10">
        <v>22.81</v>
      </c>
      <c r="H325" s="10">
        <v>4.9</v>
      </c>
      <c r="K325" s="10">
        <v>451.0</v>
      </c>
      <c r="L325" t="str">
        <f t="shared" si="1"/>
        <v>324</v>
      </c>
    </row>
    <row r="326">
      <c r="A326" s="29">
        <v>453.0</v>
      </c>
      <c r="B326" s="10" t="s">
        <v>2848</v>
      </c>
      <c r="C326" s="10" t="s">
        <v>763</v>
      </c>
      <c r="D326" s="10">
        <v>0.0196</v>
      </c>
      <c r="E326" s="10">
        <v>22.81</v>
      </c>
      <c r="F326" s="10">
        <v>22.78</v>
      </c>
      <c r="G326" s="10">
        <v>22.86</v>
      </c>
      <c r="H326" s="10">
        <v>19.9</v>
      </c>
      <c r="K326" s="10">
        <v>453.0</v>
      </c>
      <c r="L326" t="str">
        <f t="shared" si="1"/>
        <v>325</v>
      </c>
    </row>
    <row r="327">
      <c r="A327" s="29">
        <v>454.0</v>
      </c>
      <c r="B327" s="10" t="s">
        <v>3197</v>
      </c>
      <c r="C327" s="10" t="s">
        <v>1371</v>
      </c>
      <c r="D327" s="10">
        <v>0.052</v>
      </c>
      <c r="E327" s="10">
        <v>20.86</v>
      </c>
      <c r="F327" s="10">
        <v>20.83</v>
      </c>
      <c r="G327" s="10">
        <v>20.89</v>
      </c>
      <c r="H327" s="10">
        <v>5.6</v>
      </c>
      <c r="K327" s="10">
        <v>454.0</v>
      </c>
      <c r="L327" t="str">
        <f t="shared" si="1"/>
        <v>326</v>
      </c>
    </row>
    <row r="328">
      <c r="A328" s="29">
        <v>455.0</v>
      </c>
      <c r="B328" s="10" t="s">
        <v>2592</v>
      </c>
      <c r="C328" s="10" t="s">
        <v>543</v>
      </c>
      <c r="D328" s="10">
        <v>0.0323</v>
      </c>
      <c r="E328" s="10">
        <v>20.0</v>
      </c>
      <c r="F328" s="10" t="s">
        <v>381</v>
      </c>
      <c r="G328" s="10" t="s">
        <v>381</v>
      </c>
      <c r="H328" s="10">
        <v>11.9</v>
      </c>
      <c r="K328" s="10">
        <v>455.0</v>
      </c>
      <c r="L328" t="str">
        <f t="shared" si="1"/>
        <v>327</v>
      </c>
    </row>
    <row r="329">
      <c r="A329" s="29">
        <v>456.0</v>
      </c>
      <c r="B329" s="10" t="s">
        <v>1299</v>
      </c>
      <c r="C329" s="10" t="s">
        <v>3198</v>
      </c>
      <c r="D329" s="10">
        <v>0.0424</v>
      </c>
      <c r="E329" s="10">
        <v>24.42</v>
      </c>
      <c r="F329" s="10">
        <v>24.35</v>
      </c>
      <c r="G329" s="10">
        <v>24.51</v>
      </c>
      <c r="H329" s="10">
        <v>265.7</v>
      </c>
      <c r="K329" s="10">
        <v>456.0</v>
      </c>
      <c r="L329" t="str">
        <f t="shared" si="1"/>
        <v>328</v>
      </c>
    </row>
    <row r="330">
      <c r="A330" s="29">
        <v>457.0</v>
      </c>
      <c r="B330" s="10" t="s">
        <v>2837</v>
      </c>
      <c r="C330" s="10" t="s">
        <v>3199</v>
      </c>
      <c r="D330" s="10">
        <v>0.0632</v>
      </c>
      <c r="E330" s="10">
        <v>22.4</v>
      </c>
      <c r="F330" s="10">
        <v>22.28</v>
      </c>
      <c r="G330" s="10">
        <v>22.48</v>
      </c>
      <c r="H330" s="10">
        <v>4.0</v>
      </c>
      <c r="K330" s="10">
        <v>457.0</v>
      </c>
      <c r="L330" t="str">
        <f t="shared" si="1"/>
        <v>329</v>
      </c>
    </row>
    <row r="331">
      <c r="A331" s="29">
        <v>458.0</v>
      </c>
      <c r="B331" s="10" t="s">
        <v>2399</v>
      </c>
      <c r="C331" s="10" t="s">
        <v>235</v>
      </c>
      <c r="D331" s="10">
        <v>0.0353</v>
      </c>
      <c r="E331" s="10">
        <v>20.0</v>
      </c>
      <c r="F331" s="10" t="s">
        <v>381</v>
      </c>
      <c r="G331" s="10" t="s">
        <v>381</v>
      </c>
      <c r="H331" s="10">
        <v>32.4</v>
      </c>
      <c r="K331" s="10">
        <v>458.0</v>
      </c>
      <c r="L331" t="str">
        <f t="shared" si="1"/>
        <v>330</v>
      </c>
    </row>
    <row r="332">
      <c r="A332" s="29">
        <v>459.0</v>
      </c>
      <c r="B332" s="10" t="s">
        <v>1171</v>
      </c>
      <c r="C332" s="10" t="s">
        <v>2257</v>
      </c>
      <c r="D332" s="10">
        <v>0.039</v>
      </c>
      <c r="E332" s="10">
        <v>24.44</v>
      </c>
      <c r="F332" s="10">
        <v>22.95</v>
      </c>
      <c r="G332" s="10" t="s">
        <v>2619</v>
      </c>
      <c r="H332" s="10">
        <v>30.8</v>
      </c>
      <c r="K332" s="10">
        <v>459.0</v>
      </c>
      <c r="L332" t="str">
        <f t="shared" si="1"/>
        <v>331</v>
      </c>
    </row>
    <row r="333">
      <c r="A333" s="29">
        <v>460.0</v>
      </c>
      <c r="B333" s="10" t="s">
        <v>2351</v>
      </c>
      <c r="C333" s="10" t="s">
        <v>767</v>
      </c>
      <c r="D333" s="10">
        <v>0.0291</v>
      </c>
      <c r="E333" s="10">
        <v>20.0</v>
      </c>
      <c r="F333" s="10" t="s">
        <v>381</v>
      </c>
      <c r="G333" s="10" t="s">
        <v>381</v>
      </c>
      <c r="H333" s="10">
        <v>9.1</v>
      </c>
      <c r="K333" s="10">
        <v>460.0</v>
      </c>
      <c r="L333" t="str">
        <f t="shared" si="1"/>
        <v>332</v>
      </c>
    </row>
    <row r="334">
      <c r="A334" s="29">
        <v>461.0</v>
      </c>
      <c r="B334" s="10" t="s">
        <v>2755</v>
      </c>
      <c r="C334" s="10" t="s">
        <v>772</v>
      </c>
      <c r="D334" s="10">
        <v>0.0263</v>
      </c>
      <c r="E334" s="10">
        <v>20.0</v>
      </c>
      <c r="F334" s="10" t="s">
        <v>381</v>
      </c>
      <c r="G334" s="10" t="s">
        <v>381</v>
      </c>
      <c r="H334" s="10">
        <v>3.8</v>
      </c>
      <c r="K334" s="10">
        <v>461.0</v>
      </c>
      <c r="L334" t="str">
        <f t="shared" si="1"/>
        <v>333</v>
      </c>
    </row>
    <row r="335">
      <c r="A335" s="29">
        <v>463.0</v>
      </c>
      <c r="B335" s="10" t="s">
        <v>1661</v>
      </c>
      <c r="C335" s="10" t="s">
        <v>775</v>
      </c>
      <c r="D335" s="10">
        <v>0.0256</v>
      </c>
      <c r="E335" s="10">
        <v>23.2</v>
      </c>
      <c r="F335" s="10">
        <v>23.09</v>
      </c>
      <c r="G335" s="10">
        <v>23.43</v>
      </c>
      <c r="H335" s="10">
        <v>1.6</v>
      </c>
      <c r="K335" s="10">
        <v>463.0</v>
      </c>
      <c r="L335" t="str">
        <f t="shared" si="1"/>
        <v>334</v>
      </c>
    </row>
    <row r="336">
      <c r="A336" s="29">
        <v>465.0</v>
      </c>
      <c r="B336" s="10" t="s">
        <v>2091</v>
      </c>
      <c r="C336" s="10" t="s">
        <v>2262</v>
      </c>
      <c r="D336" s="10">
        <v>0.0163</v>
      </c>
      <c r="E336" s="10">
        <v>23.74</v>
      </c>
      <c r="F336" s="10">
        <v>23.64</v>
      </c>
      <c r="G336" s="10">
        <v>23.86</v>
      </c>
      <c r="H336" s="10">
        <v>9.6</v>
      </c>
      <c r="K336" s="10">
        <v>465.0</v>
      </c>
      <c r="L336" t="str">
        <f t="shared" si="1"/>
        <v>335</v>
      </c>
    </row>
    <row r="337">
      <c r="A337" s="29">
        <v>466.0</v>
      </c>
      <c r="B337" s="10" t="s">
        <v>2849</v>
      </c>
      <c r="C337" s="10" t="s">
        <v>777</v>
      </c>
      <c r="D337" s="10">
        <v>0.1222</v>
      </c>
      <c r="E337" s="10">
        <v>20.0</v>
      </c>
      <c r="F337" s="10" t="s">
        <v>381</v>
      </c>
      <c r="G337" s="10" t="s">
        <v>381</v>
      </c>
      <c r="H337" s="10">
        <v>6.1</v>
      </c>
      <c r="K337" s="10">
        <v>466.0</v>
      </c>
      <c r="L337" t="str">
        <f t="shared" si="1"/>
        <v>336</v>
      </c>
    </row>
    <row r="338">
      <c r="A338" s="29">
        <v>467.0</v>
      </c>
      <c r="B338" s="10" t="s">
        <v>491</v>
      </c>
      <c r="C338" s="10" t="s">
        <v>3202</v>
      </c>
      <c r="D338" s="10">
        <v>0.0394</v>
      </c>
      <c r="E338" s="10">
        <v>24.28</v>
      </c>
      <c r="F338" s="10">
        <v>24.09</v>
      </c>
      <c r="G338" s="10">
        <v>24.46</v>
      </c>
      <c r="H338" s="10">
        <v>11.3</v>
      </c>
      <c r="K338" s="10">
        <v>467.0</v>
      </c>
      <c r="L338" t="str">
        <f t="shared" si="1"/>
        <v>337</v>
      </c>
    </row>
    <row r="339">
      <c r="A339" s="29">
        <v>468.0</v>
      </c>
      <c r="B339" s="10" t="s">
        <v>3144</v>
      </c>
      <c r="C339" s="10" t="s">
        <v>3203</v>
      </c>
      <c r="D339" s="10">
        <v>0.0392</v>
      </c>
      <c r="E339" s="10">
        <v>22.6</v>
      </c>
      <c r="F339" s="10" t="s">
        <v>2619</v>
      </c>
      <c r="G339" s="10">
        <v>22.95</v>
      </c>
      <c r="H339" s="10">
        <v>0.8</v>
      </c>
      <c r="K339" s="10">
        <v>468.0</v>
      </c>
      <c r="L339" t="str">
        <f t="shared" si="1"/>
        <v>338</v>
      </c>
    </row>
    <row r="340">
      <c r="A340" s="29">
        <v>470.0</v>
      </c>
      <c r="B340" s="10" t="s">
        <v>2788</v>
      </c>
      <c r="C340" s="10" t="s">
        <v>782</v>
      </c>
      <c r="D340" s="10">
        <v>0.0214</v>
      </c>
      <c r="E340" s="10">
        <v>20.78</v>
      </c>
      <c r="F340" s="10">
        <v>19.56</v>
      </c>
      <c r="G340" s="10">
        <v>21.11</v>
      </c>
      <c r="H340" s="10">
        <v>2.6</v>
      </c>
      <c r="K340" s="10">
        <v>470.0</v>
      </c>
      <c r="L340" t="str">
        <f t="shared" si="1"/>
        <v>339</v>
      </c>
    </row>
    <row r="341">
      <c r="A341" s="29">
        <v>471.0</v>
      </c>
      <c r="B341" s="10" t="s">
        <v>3108</v>
      </c>
      <c r="C341" s="10" t="s">
        <v>2263</v>
      </c>
      <c r="D341" s="10">
        <v>0.0077</v>
      </c>
      <c r="E341" s="10">
        <v>21.72</v>
      </c>
      <c r="F341" s="10">
        <v>21.68</v>
      </c>
      <c r="G341" s="10">
        <v>21.74</v>
      </c>
      <c r="H341" s="10">
        <v>6.4</v>
      </c>
      <c r="K341" s="10">
        <v>471.0</v>
      </c>
      <c r="L341" t="str">
        <f t="shared" si="1"/>
        <v>340</v>
      </c>
    </row>
    <row r="342">
      <c r="A342" s="29">
        <v>472.0</v>
      </c>
      <c r="B342" s="10" t="s">
        <v>2757</v>
      </c>
      <c r="C342" s="10" t="s">
        <v>785</v>
      </c>
      <c r="D342" s="10">
        <v>0.0085</v>
      </c>
      <c r="E342" s="10">
        <v>22.18</v>
      </c>
      <c r="F342" s="10">
        <v>22.14</v>
      </c>
      <c r="G342" s="10">
        <v>22.21</v>
      </c>
      <c r="H342" s="10">
        <v>100.0</v>
      </c>
      <c r="K342" s="10">
        <v>472.0</v>
      </c>
      <c r="L342" t="str">
        <f t="shared" si="1"/>
        <v>341</v>
      </c>
    </row>
    <row r="343">
      <c r="A343" s="29">
        <v>473.0</v>
      </c>
      <c r="B343" s="10" t="s">
        <v>2514</v>
      </c>
      <c r="C343" s="10" t="s">
        <v>787</v>
      </c>
      <c r="D343" s="10">
        <v>0.0858</v>
      </c>
      <c r="E343" s="10">
        <v>20.0</v>
      </c>
      <c r="F343" s="10" t="s">
        <v>381</v>
      </c>
      <c r="G343" s="10" t="s">
        <v>381</v>
      </c>
      <c r="H343" s="10">
        <v>10.2</v>
      </c>
      <c r="K343" s="10">
        <v>473.0</v>
      </c>
      <c r="L343" t="str">
        <f t="shared" si="1"/>
        <v>342</v>
      </c>
    </row>
    <row r="344">
      <c r="A344" s="29">
        <v>474.0</v>
      </c>
      <c r="B344" s="10" t="s">
        <v>2403</v>
      </c>
      <c r="C344" s="10" t="s">
        <v>2265</v>
      </c>
      <c r="D344" s="10">
        <v>0.0581</v>
      </c>
      <c r="E344" s="10">
        <v>23.79</v>
      </c>
      <c r="F344" s="10">
        <v>23.63</v>
      </c>
      <c r="G344" s="10">
        <v>24.0</v>
      </c>
      <c r="H344" s="10">
        <v>7.2</v>
      </c>
      <c r="K344" s="10">
        <v>474.0</v>
      </c>
      <c r="L344" t="str">
        <f t="shared" si="1"/>
        <v>343</v>
      </c>
    </row>
    <row r="345">
      <c r="A345" s="29">
        <v>475.0</v>
      </c>
      <c r="B345" s="10" t="s">
        <v>2803</v>
      </c>
      <c r="C345" s="10" t="s">
        <v>794</v>
      </c>
      <c r="D345" s="10">
        <v>0.0145</v>
      </c>
      <c r="E345" s="10">
        <v>21.04</v>
      </c>
      <c r="F345" s="10">
        <v>20.6</v>
      </c>
      <c r="G345" s="10">
        <v>21.34</v>
      </c>
      <c r="H345" s="10">
        <v>6.7</v>
      </c>
      <c r="K345" s="10">
        <v>475.0</v>
      </c>
      <c r="L345" t="str">
        <f t="shared" si="1"/>
        <v>344</v>
      </c>
    </row>
    <row r="346">
      <c r="A346" s="29">
        <v>476.0</v>
      </c>
      <c r="B346" s="10" t="s">
        <v>2780</v>
      </c>
      <c r="C346" s="10" t="s">
        <v>3205</v>
      </c>
      <c r="D346" s="10">
        <v>0.252</v>
      </c>
      <c r="E346" s="10">
        <v>23.07</v>
      </c>
      <c r="F346" s="10">
        <v>23.03</v>
      </c>
      <c r="G346" s="10">
        <v>23.11</v>
      </c>
      <c r="H346" s="10">
        <v>6.1</v>
      </c>
      <c r="K346" s="10">
        <v>476.0</v>
      </c>
      <c r="L346" t="str">
        <f t="shared" si="1"/>
        <v>345</v>
      </c>
    </row>
    <row r="347">
      <c r="A347" s="29">
        <v>477.0</v>
      </c>
      <c r="B347" s="10" t="s">
        <v>1614</v>
      </c>
      <c r="C347" s="10" t="s">
        <v>2268</v>
      </c>
      <c r="D347" s="10">
        <v>1.0E-4</v>
      </c>
      <c r="E347" s="10">
        <v>19.95</v>
      </c>
      <c r="F347" s="10">
        <v>19.78</v>
      </c>
      <c r="G347" s="10">
        <v>20.04</v>
      </c>
      <c r="H347" s="10">
        <v>10.5</v>
      </c>
      <c r="K347" s="10">
        <v>477.0</v>
      </c>
      <c r="L347" t="str">
        <f t="shared" si="1"/>
        <v>346</v>
      </c>
    </row>
    <row r="348">
      <c r="A348" s="29">
        <v>480.0</v>
      </c>
      <c r="B348" s="10" t="s">
        <v>1995</v>
      </c>
      <c r="C348" s="10" t="s">
        <v>803</v>
      </c>
      <c r="D348" s="10">
        <v>0.008</v>
      </c>
      <c r="E348" s="10">
        <v>23.91</v>
      </c>
      <c r="F348" s="10">
        <v>23.87</v>
      </c>
      <c r="G348" s="10">
        <v>23.95</v>
      </c>
      <c r="H348" s="10">
        <v>37.3</v>
      </c>
      <c r="K348" s="10">
        <v>480.0</v>
      </c>
      <c r="L348" t="str">
        <f t="shared" si="1"/>
        <v>347</v>
      </c>
    </row>
    <row r="349">
      <c r="A349" s="29">
        <v>481.0</v>
      </c>
      <c r="B349" s="10" t="s">
        <v>1966</v>
      </c>
      <c r="C349" s="10" t="s">
        <v>806</v>
      </c>
      <c r="D349" s="10">
        <v>0.0354</v>
      </c>
      <c r="E349" s="10">
        <v>20.0</v>
      </c>
      <c r="F349" s="10" t="s">
        <v>381</v>
      </c>
      <c r="G349" s="10" t="s">
        <v>381</v>
      </c>
      <c r="H349" s="10">
        <v>2.2</v>
      </c>
      <c r="K349" s="10">
        <v>481.0</v>
      </c>
      <c r="L349" t="str">
        <f t="shared" si="1"/>
        <v>348</v>
      </c>
    </row>
    <row r="350">
      <c r="A350" s="29">
        <v>482.0</v>
      </c>
      <c r="B350" s="10" t="s">
        <v>1796</v>
      </c>
      <c r="C350" s="10" t="s">
        <v>2274</v>
      </c>
      <c r="D350" s="10">
        <v>0.037</v>
      </c>
      <c r="E350" s="10">
        <v>20.0</v>
      </c>
      <c r="F350" s="10" t="s">
        <v>381</v>
      </c>
      <c r="G350" s="10" t="s">
        <v>381</v>
      </c>
      <c r="H350" s="10">
        <v>7.8</v>
      </c>
      <c r="K350" s="10">
        <v>482.0</v>
      </c>
      <c r="L350" t="str">
        <f t="shared" si="1"/>
        <v>349</v>
      </c>
    </row>
    <row r="351">
      <c r="A351" s="29">
        <v>483.0</v>
      </c>
      <c r="B351" s="10" t="s">
        <v>3103</v>
      </c>
      <c r="C351" s="10" t="s">
        <v>809</v>
      </c>
      <c r="D351" s="10">
        <v>0.1849</v>
      </c>
      <c r="E351" s="10">
        <v>23.51</v>
      </c>
      <c r="F351" s="10">
        <v>23.45</v>
      </c>
      <c r="G351" s="10">
        <v>23.6</v>
      </c>
      <c r="H351" s="10">
        <v>3.2</v>
      </c>
      <c r="K351" s="10">
        <v>483.0</v>
      </c>
      <c r="L351" t="str">
        <f t="shared" si="1"/>
        <v>350</v>
      </c>
    </row>
    <row r="352">
      <c r="A352" s="29">
        <v>484.0</v>
      </c>
      <c r="B352" s="10" t="s">
        <v>3061</v>
      </c>
      <c r="C352" s="10" t="s">
        <v>811</v>
      </c>
      <c r="D352" s="10">
        <v>0.0037</v>
      </c>
      <c r="E352" s="10">
        <v>24.56</v>
      </c>
      <c r="F352" s="10">
        <v>24.39</v>
      </c>
      <c r="G352" s="10">
        <v>24.87</v>
      </c>
      <c r="H352" s="10">
        <v>331.8</v>
      </c>
      <c r="K352" s="10">
        <v>484.0</v>
      </c>
      <c r="L352" t="str">
        <f t="shared" si="1"/>
        <v>351</v>
      </c>
    </row>
    <row r="353">
      <c r="A353" s="29">
        <v>485.0</v>
      </c>
      <c r="B353" s="10" t="s">
        <v>2092</v>
      </c>
      <c r="C353" s="10" t="s">
        <v>2372</v>
      </c>
      <c r="D353" s="10">
        <v>0.0237</v>
      </c>
      <c r="E353" s="10">
        <v>20.0</v>
      </c>
      <c r="F353" s="10" t="s">
        <v>381</v>
      </c>
      <c r="G353" s="10" t="s">
        <v>381</v>
      </c>
      <c r="H353" s="10">
        <v>1.5</v>
      </c>
      <c r="K353" s="10">
        <v>485.0</v>
      </c>
      <c r="L353" t="str">
        <f t="shared" si="1"/>
        <v>352</v>
      </c>
    </row>
    <row r="354">
      <c r="A354" s="29">
        <v>486.0</v>
      </c>
      <c r="B354" s="10" t="s">
        <v>1820</v>
      </c>
      <c r="C354" s="10" t="s">
        <v>2134</v>
      </c>
      <c r="D354" s="10">
        <v>0.0128</v>
      </c>
      <c r="E354" s="10">
        <v>20.38</v>
      </c>
      <c r="F354" s="10">
        <v>19.52</v>
      </c>
      <c r="G354" s="10">
        <v>20.87</v>
      </c>
      <c r="H354" s="10">
        <v>7.3</v>
      </c>
      <c r="K354" s="10">
        <v>486.0</v>
      </c>
      <c r="L354" t="str">
        <f t="shared" si="1"/>
        <v>353</v>
      </c>
    </row>
    <row r="355">
      <c r="A355" s="29">
        <v>487.0</v>
      </c>
      <c r="B355" s="10" t="s">
        <v>2871</v>
      </c>
      <c r="C355" s="10" t="s">
        <v>2377</v>
      </c>
      <c r="D355" s="10">
        <v>-1.0</v>
      </c>
      <c r="E355" s="10">
        <v>20.0</v>
      </c>
      <c r="F355" s="10" t="s">
        <v>381</v>
      </c>
      <c r="G355" s="10" t="s">
        <v>381</v>
      </c>
      <c r="H355" s="10">
        <v>2.2</v>
      </c>
      <c r="K355" s="10">
        <v>487.0</v>
      </c>
      <c r="L355" t="str">
        <f t="shared" si="1"/>
        <v>354</v>
      </c>
    </row>
    <row r="356">
      <c r="A356" s="29">
        <v>488.0</v>
      </c>
      <c r="B356" s="10" t="s">
        <v>1934</v>
      </c>
      <c r="C356" s="10" t="s">
        <v>3207</v>
      </c>
      <c r="D356" s="10">
        <v>0.0573</v>
      </c>
      <c r="E356" s="10">
        <v>20.0</v>
      </c>
      <c r="F356" s="10" t="s">
        <v>381</v>
      </c>
      <c r="G356" s="10" t="s">
        <v>381</v>
      </c>
      <c r="H356" s="10">
        <v>8.2</v>
      </c>
      <c r="K356" s="10">
        <v>488.0</v>
      </c>
      <c r="L356" t="str">
        <f t="shared" si="1"/>
        <v>355</v>
      </c>
    </row>
    <row r="357">
      <c r="A357" s="29">
        <v>489.0</v>
      </c>
      <c r="B357" s="10" t="s">
        <v>2839</v>
      </c>
      <c r="C357" s="10" t="s">
        <v>2397</v>
      </c>
      <c r="D357" s="10">
        <v>0.0333</v>
      </c>
      <c r="E357" s="10">
        <v>23.43</v>
      </c>
      <c r="F357" s="10">
        <v>23.4</v>
      </c>
      <c r="G357" s="10">
        <v>23.47</v>
      </c>
      <c r="H357" s="10">
        <v>10.3</v>
      </c>
      <c r="K357" s="10">
        <v>489.0</v>
      </c>
      <c r="L357" t="str">
        <f t="shared" si="1"/>
        <v>356</v>
      </c>
    </row>
    <row r="358">
      <c r="A358" s="29">
        <v>492.0</v>
      </c>
      <c r="B358" s="10" t="s">
        <v>1626</v>
      </c>
      <c r="C358" s="10" t="s">
        <v>2400</v>
      </c>
      <c r="D358" s="10">
        <v>0.0284</v>
      </c>
      <c r="E358" s="10">
        <v>23.71</v>
      </c>
      <c r="F358" s="10">
        <v>23.62</v>
      </c>
      <c r="G358" s="10">
        <v>23.8</v>
      </c>
      <c r="H358" s="10">
        <v>15.4</v>
      </c>
      <c r="K358" s="10">
        <v>492.0</v>
      </c>
      <c r="L358" t="str">
        <f t="shared" si="1"/>
        <v>357</v>
      </c>
    </row>
    <row r="359">
      <c r="A359" s="29">
        <v>493.0</v>
      </c>
      <c r="B359" s="10" t="s">
        <v>2716</v>
      </c>
      <c r="C359" s="10" t="s">
        <v>2401</v>
      </c>
      <c r="D359" s="10">
        <v>0.0408</v>
      </c>
      <c r="E359" s="10">
        <v>22.3</v>
      </c>
      <c r="F359" s="10">
        <v>22.18</v>
      </c>
      <c r="G359" s="10">
        <v>22.38</v>
      </c>
      <c r="H359" s="10">
        <v>4.7</v>
      </c>
      <c r="K359" s="10">
        <v>493.0</v>
      </c>
      <c r="L359" t="str">
        <f t="shared" si="1"/>
        <v>358</v>
      </c>
    </row>
    <row r="360">
      <c r="A360" s="29">
        <v>495.0</v>
      </c>
      <c r="B360" s="10" t="s">
        <v>2656</v>
      </c>
      <c r="C360" s="10" t="s">
        <v>2402</v>
      </c>
      <c r="D360" s="10">
        <v>0.0602</v>
      </c>
      <c r="E360" s="10">
        <v>20.0</v>
      </c>
      <c r="F360" s="10" t="s">
        <v>381</v>
      </c>
      <c r="G360" s="10" t="s">
        <v>381</v>
      </c>
      <c r="H360" s="10">
        <v>2.4</v>
      </c>
      <c r="K360" s="10">
        <v>495.0</v>
      </c>
      <c r="L360" t="str">
        <f t="shared" si="1"/>
        <v>359</v>
      </c>
    </row>
    <row r="361">
      <c r="A361" s="29">
        <v>496.0</v>
      </c>
      <c r="B361" s="10" t="s">
        <v>1798</v>
      </c>
      <c r="C361" s="10" t="s">
        <v>2168</v>
      </c>
      <c r="D361" s="10">
        <v>0.0408</v>
      </c>
      <c r="E361" s="10">
        <v>20.0</v>
      </c>
      <c r="F361" s="10" t="s">
        <v>381</v>
      </c>
      <c r="G361" s="10" t="s">
        <v>381</v>
      </c>
      <c r="H361" s="10">
        <v>5.5</v>
      </c>
      <c r="K361" s="10">
        <v>496.0</v>
      </c>
      <c r="L361" t="str">
        <f t="shared" si="1"/>
        <v>360</v>
      </c>
    </row>
    <row r="362">
      <c r="A362" s="29">
        <v>497.0</v>
      </c>
      <c r="B362" s="10" t="s">
        <v>2885</v>
      </c>
      <c r="C362" s="10" t="s">
        <v>814</v>
      </c>
      <c r="D362" s="10">
        <v>0.0039</v>
      </c>
      <c r="E362" s="10">
        <v>20.95</v>
      </c>
      <c r="F362" s="10">
        <v>20.94</v>
      </c>
      <c r="G362" s="10">
        <v>21.0</v>
      </c>
      <c r="H362" s="10">
        <v>37.2</v>
      </c>
      <c r="K362" s="10">
        <v>497.0</v>
      </c>
      <c r="L362" t="str">
        <f t="shared" si="1"/>
        <v>361</v>
      </c>
    </row>
    <row r="363">
      <c r="A363" s="29">
        <v>498.0</v>
      </c>
      <c r="B363" s="10" t="s">
        <v>3145</v>
      </c>
      <c r="C363" s="10" t="s">
        <v>819</v>
      </c>
      <c r="D363" s="10">
        <v>0.0152</v>
      </c>
      <c r="E363" s="10">
        <v>23.41</v>
      </c>
      <c r="F363" s="10">
        <v>23.11</v>
      </c>
      <c r="G363" s="10">
        <v>23.83</v>
      </c>
      <c r="H363" s="10">
        <v>0.7</v>
      </c>
      <c r="K363" s="10">
        <v>498.0</v>
      </c>
      <c r="L363" t="str">
        <f t="shared" si="1"/>
        <v>362</v>
      </c>
    </row>
    <row r="364">
      <c r="A364" s="29">
        <v>499.0</v>
      </c>
      <c r="B364" s="10" t="s">
        <v>1294</v>
      </c>
      <c r="C364" s="10" t="s">
        <v>2470</v>
      </c>
      <c r="D364" s="10">
        <v>0.0193</v>
      </c>
      <c r="E364" s="10">
        <v>24.0</v>
      </c>
      <c r="F364" s="10">
        <v>23.91</v>
      </c>
      <c r="G364" s="10">
        <v>24.11</v>
      </c>
      <c r="H364" s="10">
        <v>18.3</v>
      </c>
      <c r="K364" s="10">
        <v>499.0</v>
      </c>
      <c r="L364" t="str">
        <f t="shared" si="1"/>
        <v>363</v>
      </c>
    </row>
    <row r="365">
      <c r="A365" s="29">
        <v>501.0</v>
      </c>
      <c r="B365" s="10" t="s">
        <v>2094</v>
      </c>
      <c r="C365" s="10" t="s">
        <v>823</v>
      </c>
      <c r="D365" s="10">
        <v>0.086</v>
      </c>
      <c r="E365" s="10">
        <v>20.0</v>
      </c>
      <c r="F365" s="10" t="s">
        <v>381</v>
      </c>
      <c r="G365" s="10" t="s">
        <v>381</v>
      </c>
      <c r="H365" s="10">
        <v>16.7</v>
      </c>
      <c r="K365" s="10">
        <v>501.0</v>
      </c>
      <c r="L365" t="str">
        <f t="shared" si="1"/>
        <v>364</v>
      </c>
    </row>
    <row r="366">
      <c r="A366" s="29">
        <v>502.0</v>
      </c>
      <c r="B366" s="10" t="s">
        <v>3133</v>
      </c>
      <c r="C366" s="10" t="s">
        <v>2471</v>
      </c>
      <c r="D366" s="10">
        <v>0.0107</v>
      </c>
      <c r="E366" s="10">
        <v>23.88</v>
      </c>
      <c r="F366" s="10">
        <v>23.8</v>
      </c>
      <c r="G366" s="10">
        <v>23.95</v>
      </c>
      <c r="H366" s="10">
        <v>19.1</v>
      </c>
      <c r="K366" s="10">
        <v>502.0</v>
      </c>
      <c r="L366" t="str">
        <f t="shared" si="1"/>
        <v>365</v>
      </c>
    </row>
    <row r="367">
      <c r="A367" s="29">
        <v>503.0</v>
      </c>
      <c r="B367" s="10" t="s">
        <v>2888</v>
      </c>
      <c r="C367" s="10" t="s">
        <v>827</v>
      </c>
      <c r="D367" s="10">
        <v>0.0121</v>
      </c>
      <c r="E367" s="10">
        <v>22.85</v>
      </c>
      <c r="F367" s="10">
        <v>22.71</v>
      </c>
      <c r="G367" s="10">
        <v>23.06</v>
      </c>
      <c r="H367" s="10">
        <v>3.6</v>
      </c>
      <c r="K367" s="10">
        <v>503.0</v>
      </c>
      <c r="L367" t="str">
        <f t="shared" si="1"/>
        <v>366</v>
      </c>
    </row>
    <row r="368">
      <c r="A368" s="29">
        <v>504.0</v>
      </c>
      <c r="B368" s="10" t="s">
        <v>2923</v>
      </c>
      <c r="C368" s="10" t="s">
        <v>2473</v>
      </c>
      <c r="D368" s="10">
        <v>0.022</v>
      </c>
      <c r="E368" s="10">
        <v>22.62</v>
      </c>
      <c r="F368" s="10">
        <v>22.41</v>
      </c>
      <c r="G368" s="10">
        <v>22.79</v>
      </c>
      <c r="H368" s="10">
        <v>3.6</v>
      </c>
      <c r="K368" s="10">
        <v>504.0</v>
      </c>
      <c r="L368" t="str">
        <f t="shared" si="1"/>
        <v>367</v>
      </c>
    </row>
    <row r="369">
      <c r="A369" s="29">
        <v>505.0</v>
      </c>
      <c r="B369" s="10" t="s">
        <v>1146</v>
      </c>
      <c r="C369" s="10" t="s">
        <v>2474</v>
      </c>
      <c r="D369" s="10">
        <v>0.0653</v>
      </c>
      <c r="E369" s="10">
        <v>24.3</v>
      </c>
      <c r="F369" s="10">
        <v>24.06</v>
      </c>
      <c r="G369" s="10">
        <v>24.74</v>
      </c>
      <c r="H369" s="10">
        <v>40.2</v>
      </c>
      <c r="K369" s="10">
        <v>505.0</v>
      </c>
      <c r="L369" t="str">
        <f t="shared" si="1"/>
        <v>368</v>
      </c>
    </row>
    <row r="370">
      <c r="A370" s="29">
        <v>507.0</v>
      </c>
      <c r="B370" s="10" t="s">
        <v>3117</v>
      </c>
      <c r="C370" s="10" t="s">
        <v>2475</v>
      </c>
      <c r="D370" s="10">
        <v>0.06</v>
      </c>
      <c r="E370" s="10">
        <v>22.73</v>
      </c>
      <c r="F370" s="10">
        <v>22.68</v>
      </c>
      <c r="G370" s="10">
        <v>22.78</v>
      </c>
      <c r="H370" s="10">
        <v>4.9</v>
      </c>
      <c r="K370" s="10">
        <v>507.0</v>
      </c>
      <c r="L370" t="str">
        <f t="shared" si="1"/>
        <v>369</v>
      </c>
    </row>
    <row r="371">
      <c r="A371" s="29">
        <v>509.0</v>
      </c>
      <c r="B371" s="10" t="s">
        <v>1548</v>
      </c>
      <c r="C371" s="10" t="s">
        <v>1054</v>
      </c>
      <c r="D371" s="10">
        <v>0.02</v>
      </c>
      <c r="E371" s="10">
        <v>22.6</v>
      </c>
      <c r="F371" s="10">
        <v>22.58</v>
      </c>
      <c r="G371" s="10">
        <v>22.63</v>
      </c>
      <c r="H371" s="10">
        <v>15.5</v>
      </c>
      <c r="K371" s="10">
        <v>509.0</v>
      </c>
      <c r="L371" t="str">
        <f t="shared" si="1"/>
        <v>370</v>
      </c>
    </row>
    <row r="372">
      <c r="A372" s="29">
        <v>510.0</v>
      </c>
      <c r="B372" s="10" t="s">
        <v>1884</v>
      </c>
      <c r="C372" s="10" t="s">
        <v>2476</v>
      </c>
      <c r="D372" s="10">
        <v>-1.0</v>
      </c>
      <c r="E372" s="10">
        <v>23.23</v>
      </c>
      <c r="F372" s="10">
        <v>22.97</v>
      </c>
      <c r="G372" s="10">
        <v>23.48</v>
      </c>
      <c r="H372" s="10">
        <v>1.3</v>
      </c>
      <c r="K372" s="10">
        <v>510.0</v>
      </c>
      <c r="L372" t="str">
        <f t="shared" si="1"/>
        <v>371</v>
      </c>
    </row>
    <row r="373">
      <c r="A373" s="29">
        <v>511.0</v>
      </c>
      <c r="B373" s="10" t="s">
        <v>2823</v>
      </c>
      <c r="C373" s="10" t="s">
        <v>3210</v>
      </c>
      <c r="D373" s="10">
        <v>0.0952</v>
      </c>
      <c r="E373" s="10">
        <v>22.2</v>
      </c>
      <c r="F373" s="10">
        <v>22.08</v>
      </c>
      <c r="G373" s="10">
        <v>22.34</v>
      </c>
      <c r="H373" s="10">
        <v>3.1</v>
      </c>
      <c r="K373" s="10">
        <v>511.0</v>
      </c>
      <c r="L373" t="str">
        <f t="shared" si="1"/>
        <v>372</v>
      </c>
    </row>
    <row r="374">
      <c r="A374" s="29">
        <v>512.0</v>
      </c>
      <c r="B374" s="10" t="s">
        <v>2736</v>
      </c>
      <c r="C374" s="10" t="s">
        <v>832</v>
      </c>
      <c r="D374" s="10">
        <v>0.0476</v>
      </c>
      <c r="E374" s="10">
        <v>20.0</v>
      </c>
      <c r="F374" s="10" t="s">
        <v>381</v>
      </c>
      <c r="G374" s="10" t="s">
        <v>381</v>
      </c>
      <c r="H374" s="10">
        <v>6.4</v>
      </c>
      <c r="K374" s="10">
        <v>512.0</v>
      </c>
      <c r="L374" t="str">
        <f t="shared" si="1"/>
        <v>373</v>
      </c>
    </row>
    <row r="375">
      <c r="A375" s="29">
        <v>513.0</v>
      </c>
      <c r="B375" s="10" t="s">
        <v>2861</v>
      </c>
      <c r="C375" s="10" t="s">
        <v>1305</v>
      </c>
      <c r="D375" s="10">
        <v>0.0336</v>
      </c>
      <c r="E375" s="10">
        <v>23.27</v>
      </c>
      <c r="F375" s="10">
        <v>23.18</v>
      </c>
      <c r="G375" s="10">
        <v>23.38</v>
      </c>
      <c r="H375" s="10">
        <v>5.5</v>
      </c>
      <c r="K375" s="10">
        <v>513.0</v>
      </c>
      <c r="L375" t="str">
        <f t="shared" si="1"/>
        <v>374</v>
      </c>
    </row>
    <row r="376">
      <c r="A376" s="29">
        <v>515.0</v>
      </c>
      <c r="B376" s="10" t="s">
        <v>2939</v>
      </c>
      <c r="C376" s="10" t="s">
        <v>835</v>
      </c>
      <c r="D376" s="10">
        <v>0.0259</v>
      </c>
      <c r="E376" s="10">
        <v>22.6</v>
      </c>
      <c r="F376" s="10">
        <v>22.28</v>
      </c>
      <c r="G376" s="10">
        <v>22.69</v>
      </c>
      <c r="H376" s="10">
        <v>5.1</v>
      </c>
      <c r="K376" s="10">
        <v>515.0</v>
      </c>
      <c r="L376" t="str">
        <f t="shared" si="1"/>
        <v>375</v>
      </c>
    </row>
    <row r="377">
      <c r="A377" s="29">
        <v>517.0</v>
      </c>
      <c r="B377" s="10" t="s">
        <v>2940</v>
      </c>
      <c r="C377" s="10" t="s">
        <v>840</v>
      </c>
      <c r="D377" s="10">
        <v>0.0205</v>
      </c>
      <c r="E377" s="10">
        <v>22.9</v>
      </c>
      <c r="F377" s="10">
        <v>22.83</v>
      </c>
      <c r="G377" s="10">
        <v>23.02</v>
      </c>
      <c r="H377" s="10">
        <v>5.4</v>
      </c>
      <c r="K377" s="10">
        <v>517.0</v>
      </c>
      <c r="L377" t="str">
        <f t="shared" si="1"/>
        <v>376</v>
      </c>
    </row>
    <row r="378">
      <c r="A378" s="29">
        <v>518.0</v>
      </c>
      <c r="B378" s="10" t="s">
        <v>2443</v>
      </c>
      <c r="C378" s="10" t="s">
        <v>95</v>
      </c>
      <c r="D378" s="10">
        <v>0.0125</v>
      </c>
      <c r="E378" s="10">
        <v>24.4</v>
      </c>
      <c r="F378" s="10">
        <v>24.3</v>
      </c>
      <c r="G378" s="10">
        <v>24.58</v>
      </c>
      <c r="H378" s="10">
        <v>159.4</v>
      </c>
      <c r="K378" s="10">
        <v>518.0</v>
      </c>
      <c r="L378" t="str">
        <f t="shared" si="1"/>
        <v>377</v>
      </c>
    </row>
    <row r="379">
      <c r="A379" s="29">
        <v>519.0</v>
      </c>
      <c r="B379" s="10" t="s">
        <v>2096</v>
      </c>
      <c r="C379" s="10" t="s">
        <v>843</v>
      </c>
      <c r="D379" s="10">
        <v>0.0328</v>
      </c>
      <c r="E379" s="10">
        <v>23.9</v>
      </c>
      <c r="F379" s="10">
        <v>23.81</v>
      </c>
      <c r="G379" s="10">
        <v>23.98</v>
      </c>
      <c r="H379" s="10">
        <v>21.7</v>
      </c>
      <c r="K379" s="10">
        <v>519.0</v>
      </c>
      <c r="L379" t="str">
        <f t="shared" si="1"/>
        <v>378</v>
      </c>
    </row>
    <row r="380">
      <c r="A380" s="29">
        <v>520.0</v>
      </c>
      <c r="B380" s="10" t="s">
        <v>3071</v>
      </c>
      <c r="C380" s="10" t="s">
        <v>846</v>
      </c>
      <c r="D380" s="10">
        <v>0.0175</v>
      </c>
      <c r="E380" s="10">
        <v>22.82</v>
      </c>
      <c r="F380" s="10">
        <v>22.68</v>
      </c>
      <c r="G380" s="10">
        <v>22.98</v>
      </c>
      <c r="H380" s="10">
        <v>3.6</v>
      </c>
      <c r="K380" s="10">
        <v>520.0</v>
      </c>
      <c r="L380" t="str">
        <f t="shared" si="1"/>
        <v>379</v>
      </c>
    </row>
    <row r="381">
      <c r="A381" s="29">
        <v>521.0</v>
      </c>
      <c r="B381" s="10" t="s">
        <v>2961</v>
      </c>
      <c r="C381" s="10" t="s">
        <v>2582</v>
      </c>
      <c r="D381" s="10">
        <v>0.0183</v>
      </c>
      <c r="E381" s="10">
        <v>21.51</v>
      </c>
      <c r="F381" s="10">
        <v>21.34</v>
      </c>
      <c r="G381" s="10">
        <v>21.89</v>
      </c>
      <c r="H381" s="10">
        <v>2.7</v>
      </c>
      <c r="K381" s="10">
        <v>521.0</v>
      </c>
      <c r="L381" t="str">
        <f t="shared" si="1"/>
        <v>380</v>
      </c>
    </row>
    <row r="382">
      <c r="A382" s="29">
        <v>522.0</v>
      </c>
      <c r="B382" s="10" t="s">
        <v>3137</v>
      </c>
      <c r="C382" s="10" t="s">
        <v>849</v>
      </c>
      <c r="D382" s="10">
        <v>0.0878</v>
      </c>
      <c r="E382" s="10">
        <v>23.2</v>
      </c>
      <c r="F382" s="10">
        <v>23.14</v>
      </c>
      <c r="G382" s="10">
        <v>23.26</v>
      </c>
      <c r="H382" s="10">
        <v>3.0</v>
      </c>
      <c r="K382" s="10">
        <v>522.0</v>
      </c>
      <c r="L382" t="str">
        <f t="shared" si="1"/>
        <v>381</v>
      </c>
    </row>
    <row r="383">
      <c r="A383" s="29">
        <v>523.0</v>
      </c>
      <c r="B383" s="10" t="s">
        <v>3090</v>
      </c>
      <c r="C383" s="10" t="s">
        <v>1710</v>
      </c>
      <c r="D383" s="10">
        <v>0.0836</v>
      </c>
      <c r="E383" s="10">
        <v>22.53</v>
      </c>
      <c r="F383" s="10">
        <v>22.43</v>
      </c>
      <c r="G383" s="10">
        <v>22.63</v>
      </c>
      <c r="H383" s="10">
        <v>2.5</v>
      </c>
      <c r="K383" s="10">
        <v>523.0</v>
      </c>
      <c r="L383" t="str">
        <f t="shared" si="1"/>
        <v>382</v>
      </c>
    </row>
    <row r="384">
      <c r="A384" s="29">
        <v>524.0</v>
      </c>
      <c r="B384" s="10" t="s">
        <v>2666</v>
      </c>
      <c r="C384" s="10" t="s">
        <v>854</v>
      </c>
      <c r="D384" s="10">
        <v>0.0356</v>
      </c>
      <c r="E384" s="10">
        <v>20.0</v>
      </c>
      <c r="F384" s="10" t="s">
        <v>381</v>
      </c>
      <c r="G384" s="10" t="s">
        <v>381</v>
      </c>
      <c r="H384" s="10">
        <v>3.6</v>
      </c>
      <c r="K384" s="10">
        <v>524.0</v>
      </c>
      <c r="L384" t="str">
        <f t="shared" si="1"/>
        <v>383</v>
      </c>
    </row>
    <row r="385">
      <c r="A385" s="29">
        <v>525.0</v>
      </c>
      <c r="B385" s="10" t="s">
        <v>2840</v>
      </c>
      <c r="C385" s="10" t="s">
        <v>859</v>
      </c>
      <c r="D385" s="10">
        <v>0.0739</v>
      </c>
      <c r="E385" s="10">
        <v>20.0</v>
      </c>
      <c r="F385" s="10" t="s">
        <v>381</v>
      </c>
      <c r="G385" s="10" t="s">
        <v>381</v>
      </c>
      <c r="H385" s="10">
        <v>3.6</v>
      </c>
      <c r="K385" s="10">
        <v>525.0</v>
      </c>
      <c r="L385" t="str">
        <f t="shared" si="1"/>
        <v>384</v>
      </c>
    </row>
    <row r="386">
      <c r="A386" s="29">
        <v>528.0</v>
      </c>
      <c r="B386" s="10" t="s">
        <v>3136</v>
      </c>
      <c r="C386" s="10" t="s">
        <v>861</v>
      </c>
      <c r="D386" s="10">
        <v>0.0477</v>
      </c>
      <c r="E386" s="10">
        <v>23.15</v>
      </c>
      <c r="F386" s="10">
        <v>22.78</v>
      </c>
      <c r="G386" s="10">
        <v>23.43</v>
      </c>
      <c r="H386" s="10">
        <v>1.6</v>
      </c>
      <c r="K386" s="10">
        <v>528.0</v>
      </c>
      <c r="L386" t="str">
        <f t="shared" si="1"/>
        <v>385</v>
      </c>
    </row>
    <row r="387">
      <c r="A387" s="29">
        <v>529.0</v>
      </c>
      <c r="B387" s="10" t="s">
        <v>2759</v>
      </c>
      <c r="C387" s="10" t="s">
        <v>863</v>
      </c>
      <c r="D387" s="10">
        <v>0.1916</v>
      </c>
      <c r="E387" s="10">
        <v>20.0</v>
      </c>
      <c r="F387" s="10" t="s">
        <v>381</v>
      </c>
      <c r="G387" s="10" t="s">
        <v>381</v>
      </c>
      <c r="H387" s="10">
        <v>2.1</v>
      </c>
      <c r="K387" s="10">
        <v>529.0</v>
      </c>
      <c r="L387" t="str">
        <f t="shared" si="1"/>
        <v>386</v>
      </c>
    </row>
    <row r="388">
      <c r="A388" s="29">
        <v>530.0</v>
      </c>
      <c r="B388" s="10" t="s">
        <v>2872</v>
      </c>
      <c r="C388" s="10" t="s">
        <v>865</v>
      </c>
      <c r="D388" s="10">
        <v>0.0088</v>
      </c>
      <c r="E388" s="10">
        <v>20.0</v>
      </c>
      <c r="F388" s="10" t="s">
        <v>381</v>
      </c>
      <c r="G388" s="10" t="s">
        <v>381</v>
      </c>
      <c r="H388" s="10">
        <v>30.7</v>
      </c>
      <c r="K388" s="10">
        <v>530.0</v>
      </c>
      <c r="L388" t="str">
        <f t="shared" si="1"/>
        <v>387</v>
      </c>
    </row>
    <row r="389">
      <c r="A389" s="29">
        <v>531.0</v>
      </c>
      <c r="B389" s="10" t="s">
        <v>1416</v>
      </c>
      <c r="C389" s="10" t="s">
        <v>2271</v>
      </c>
      <c r="D389" s="10">
        <v>0.024</v>
      </c>
      <c r="E389" s="10">
        <v>20.0</v>
      </c>
      <c r="F389" s="10" t="s">
        <v>381</v>
      </c>
      <c r="G389" s="10" t="s">
        <v>381</v>
      </c>
      <c r="H389" s="10">
        <v>4.0</v>
      </c>
      <c r="K389" s="10">
        <v>531.0</v>
      </c>
      <c r="L389" t="str">
        <f t="shared" si="1"/>
        <v>388</v>
      </c>
    </row>
    <row r="390">
      <c r="A390" s="29">
        <v>532.0</v>
      </c>
      <c r="B390" s="10" t="s">
        <v>2889</v>
      </c>
      <c r="C390" s="10" t="s">
        <v>867</v>
      </c>
      <c r="D390" s="10">
        <v>0.0292</v>
      </c>
      <c r="E390" s="10">
        <v>20.0</v>
      </c>
      <c r="F390" s="10" t="s">
        <v>381</v>
      </c>
      <c r="G390" s="10" t="s">
        <v>381</v>
      </c>
      <c r="H390" s="10">
        <v>2.6</v>
      </c>
      <c r="K390" s="10">
        <v>532.0</v>
      </c>
      <c r="L390" t="str">
        <f t="shared" si="1"/>
        <v>389</v>
      </c>
    </row>
    <row r="391">
      <c r="A391" s="29">
        <v>533.0</v>
      </c>
      <c r="B391" s="10" t="s">
        <v>1887</v>
      </c>
      <c r="C391" s="10" t="s">
        <v>2588</v>
      </c>
      <c r="D391" s="10">
        <v>0.0262</v>
      </c>
      <c r="E391" s="10">
        <v>23.19</v>
      </c>
      <c r="F391" s="10">
        <v>22.73</v>
      </c>
      <c r="G391" s="10">
        <v>23.4</v>
      </c>
      <c r="H391" s="10">
        <v>0.8</v>
      </c>
      <c r="K391" s="10">
        <v>533.0</v>
      </c>
      <c r="L391" t="str">
        <f t="shared" si="1"/>
        <v>390</v>
      </c>
    </row>
    <row r="392">
      <c r="A392" s="29">
        <v>534.0</v>
      </c>
      <c r="B392" s="10" t="s">
        <v>2873</v>
      </c>
      <c r="C392" s="10" t="s">
        <v>2589</v>
      </c>
      <c r="D392" s="10">
        <v>0.0372</v>
      </c>
      <c r="E392" s="10">
        <v>22.73</v>
      </c>
      <c r="F392" s="10">
        <v>22.6</v>
      </c>
      <c r="G392" s="10">
        <v>22.96</v>
      </c>
      <c r="H392" s="10">
        <v>2.4</v>
      </c>
      <c r="K392" s="10">
        <v>534.0</v>
      </c>
      <c r="L392" t="str">
        <f t="shared" si="1"/>
        <v>391</v>
      </c>
    </row>
    <row r="393">
      <c r="A393" s="29">
        <v>535.0</v>
      </c>
      <c r="B393" s="10" t="s">
        <v>3128</v>
      </c>
      <c r="C393" s="10" t="s">
        <v>869</v>
      </c>
      <c r="D393" s="10">
        <v>0.0703</v>
      </c>
      <c r="E393" s="10">
        <v>22.9</v>
      </c>
      <c r="F393" s="10">
        <v>22.71</v>
      </c>
      <c r="G393" s="10">
        <v>23.18</v>
      </c>
      <c r="H393" s="10">
        <v>2.1</v>
      </c>
      <c r="K393" s="10">
        <v>535.0</v>
      </c>
      <c r="L393" t="str">
        <f t="shared" si="1"/>
        <v>392</v>
      </c>
    </row>
    <row r="394">
      <c r="A394" s="29">
        <v>538.0</v>
      </c>
      <c r="B394" s="10" t="s">
        <v>2023</v>
      </c>
      <c r="C394" s="10" t="s">
        <v>2279</v>
      </c>
      <c r="D394" s="10">
        <v>0.056</v>
      </c>
      <c r="E394" s="10">
        <v>20.0</v>
      </c>
      <c r="F394" s="10" t="s">
        <v>381</v>
      </c>
      <c r="G394" s="10" t="s">
        <v>381</v>
      </c>
      <c r="H394" s="10">
        <v>9.3</v>
      </c>
      <c r="K394" s="10">
        <v>538.0</v>
      </c>
      <c r="L394" t="str">
        <f t="shared" si="1"/>
        <v>393</v>
      </c>
    </row>
    <row r="395">
      <c r="A395" s="29">
        <v>542.0</v>
      </c>
      <c r="B395" s="10" t="s">
        <v>2825</v>
      </c>
      <c r="C395" s="10" t="s">
        <v>875</v>
      </c>
      <c r="D395" s="10">
        <v>0.0211</v>
      </c>
      <c r="E395" s="10">
        <v>20.48</v>
      </c>
      <c r="F395" s="10">
        <v>20.0</v>
      </c>
      <c r="G395" s="10">
        <v>20.54</v>
      </c>
      <c r="H395" s="10">
        <v>9.9</v>
      </c>
      <c r="K395" s="10">
        <v>542.0</v>
      </c>
      <c r="L395" t="str">
        <f t="shared" si="1"/>
        <v>394</v>
      </c>
    </row>
    <row r="396">
      <c r="A396" s="29">
        <v>543.0</v>
      </c>
      <c r="B396" s="10" t="s">
        <v>1999</v>
      </c>
      <c r="C396" s="10" t="s">
        <v>2591</v>
      </c>
      <c r="D396" s="10">
        <v>0.0323</v>
      </c>
      <c r="E396" s="10">
        <v>22.52</v>
      </c>
      <c r="F396" s="10">
        <v>22.47</v>
      </c>
      <c r="G396" s="10">
        <v>22.61</v>
      </c>
      <c r="H396" s="10">
        <v>6.1</v>
      </c>
      <c r="K396" s="10">
        <v>543.0</v>
      </c>
      <c r="L396" t="str">
        <f t="shared" si="1"/>
        <v>395</v>
      </c>
    </row>
    <row r="397">
      <c r="A397" s="29">
        <v>544.0</v>
      </c>
      <c r="B397" s="10" t="s">
        <v>1662</v>
      </c>
      <c r="C397" s="10" t="s">
        <v>3216</v>
      </c>
      <c r="D397" s="10">
        <v>0.1055</v>
      </c>
      <c r="E397" s="10">
        <v>20.0</v>
      </c>
      <c r="F397" s="10" t="s">
        <v>381</v>
      </c>
      <c r="G397" s="10" t="s">
        <v>381</v>
      </c>
      <c r="H397" s="10">
        <v>4.6</v>
      </c>
      <c r="K397" s="10">
        <v>544.0</v>
      </c>
      <c r="L397" t="str">
        <f t="shared" si="1"/>
        <v>396</v>
      </c>
    </row>
    <row r="398">
      <c r="A398" s="29">
        <v>547.0</v>
      </c>
      <c r="B398" s="10" t="s">
        <v>1803</v>
      </c>
      <c r="C398" s="10" t="s">
        <v>2610</v>
      </c>
      <c r="D398" s="10">
        <v>0.654</v>
      </c>
      <c r="E398" s="10">
        <v>20.0</v>
      </c>
      <c r="F398" s="10" t="s">
        <v>381</v>
      </c>
      <c r="G398" s="10" t="s">
        <v>381</v>
      </c>
      <c r="H398" s="10">
        <v>2.4</v>
      </c>
      <c r="K398" s="10">
        <v>547.0</v>
      </c>
      <c r="L398" t="str">
        <f t="shared" si="1"/>
        <v>397</v>
      </c>
    </row>
    <row r="399">
      <c r="A399" s="29">
        <v>548.0</v>
      </c>
      <c r="B399" s="10" t="s">
        <v>2235</v>
      </c>
      <c r="C399" s="10" t="s">
        <v>879</v>
      </c>
      <c r="D399" s="10">
        <v>0.0033</v>
      </c>
      <c r="E399" s="10">
        <v>21.96</v>
      </c>
      <c r="F399" s="10">
        <v>21.9</v>
      </c>
      <c r="G399" s="10">
        <v>22.01</v>
      </c>
      <c r="H399" s="10">
        <v>1.7</v>
      </c>
      <c r="K399" s="10">
        <v>548.0</v>
      </c>
      <c r="L399" t="str">
        <f t="shared" si="1"/>
        <v>398</v>
      </c>
    </row>
    <row r="400">
      <c r="A400" s="29">
        <v>549.0</v>
      </c>
      <c r="B400" s="10" t="s">
        <v>2444</v>
      </c>
      <c r="C400" s="10" t="s">
        <v>881</v>
      </c>
      <c r="D400" s="10">
        <v>0.0437</v>
      </c>
      <c r="E400" s="10">
        <v>21.52</v>
      </c>
      <c r="F400" s="10">
        <v>21.3</v>
      </c>
      <c r="G400" s="10">
        <v>21.75</v>
      </c>
      <c r="H400" s="10">
        <v>4.0</v>
      </c>
      <c r="K400" s="10">
        <v>549.0</v>
      </c>
      <c r="L400" t="str">
        <f t="shared" si="1"/>
        <v>399</v>
      </c>
    </row>
    <row r="401">
      <c r="A401" s="29">
        <v>550.0</v>
      </c>
      <c r="B401" s="10" t="s">
        <v>3217</v>
      </c>
      <c r="C401" s="10" t="s">
        <v>883</v>
      </c>
      <c r="D401" s="10">
        <v>0.5398</v>
      </c>
      <c r="E401" s="10">
        <v>20.0</v>
      </c>
      <c r="F401" s="10" t="s">
        <v>381</v>
      </c>
      <c r="G401" s="10" t="s">
        <v>381</v>
      </c>
      <c r="H401" s="10">
        <v>1.3</v>
      </c>
      <c r="K401" s="10">
        <v>550.0</v>
      </c>
      <c r="L401" t="str">
        <f t="shared" si="1"/>
        <v>400</v>
      </c>
    </row>
    <row r="402">
      <c r="A402" s="29">
        <v>552.0</v>
      </c>
      <c r="B402" s="10" t="s">
        <v>1610</v>
      </c>
      <c r="C402" s="10" t="s">
        <v>887</v>
      </c>
      <c r="D402" s="10">
        <v>0.0299</v>
      </c>
      <c r="E402" s="10">
        <v>21.26</v>
      </c>
      <c r="F402" s="10">
        <v>21.0</v>
      </c>
      <c r="G402" s="10">
        <v>21.3</v>
      </c>
      <c r="H402" s="10">
        <v>7.3</v>
      </c>
      <c r="K402" s="10">
        <v>552.0</v>
      </c>
      <c r="L402" t="str">
        <f t="shared" si="1"/>
        <v>401</v>
      </c>
    </row>
    <row r="403">
      <c r="A403" s="29">
        <v>553.0</v>
      </c>
      <c r="B403" s="10" t="s">
        <v>3072</v>
      </c>
      <c r="C403" s="10" t="s">
        <v>3218</v>
      </c>
      <c r="D403" s="10">
        <v>0.014</v>
      </c>
      <c r="E403" s="10">
        <v>21.89</v>
      </c>
      <c r="F403" s="10">
        <v>21.72</v>
      </c>
      <c r="G403" s="10">
        <v>21.95</v>
      </c>
      <c r="H403" s="10">
        <v>4.7</v>
      </c>
      <c r="K403" s="10">
        <v>553.0</v>
      </c>
      <c r="L403" t="str">
        <f t="shared" si="1"/>
        <v>402</v>
      </c>
    </row>
    <row r="404">
      <c r="A404" s="29">
        <v>554.0</v>
      </c>
      <c r="B404" s="10" t="s">
        <v>1605</v>
      </c>
      <c r="C404" s="10" t="s">
        <v>3219</v>
      </c>
      <c r="D404" s="10">
        <v>0.0254</v>
      </c>
      <c r="E404" s="10">
        <v>23.48</v>
      </c>
      <c r="F404" s="10">
        <v>23.34</v>
      </c>
      <c r="G404" s="10">
        <v>23.6</v>
      </c>
      <c r="H404" s="10">
        <v>7.3</v>
      </c>
      <c r="K404" s="10">
        <v>554.0</v>
      </c>
      <c r="L404" t="str">
        <f t="shared" si="1"/>
        <v>403</v>
      </c>
    </row>
    <row r="405">
      <c r="A405" s="29">
        <v>555.0</v>
      </c>
      <c r="B405" s="10" t="s">
        <v>2891</v>
      </c>
      <c r="C405" s="10" t="s">
        <v>3220</v>
      </c>
      <c r="D405" s="10">
        <v>0.2195</v>
      </c>
      <c r="E405" s="10">
        <v>23.06</v>
      </c>
      <c r="F405" s="10">
        <v>22.9</v>
      </c>
      <c r="G405" s="10">
        <v>23.18</v>
      </c>
      <c r="H405" s="10">
        <v>3.3</v>
      </c>
      <c r="K405" s="10">
        <v>555.0</v>
      </c>
      <c r="L405" t="str">
        <f t="shared" si="1"/>
        <v>404</v>
      </c>
    </row>
    <row r="406">
      <c r="A406" s="29">
        <v>556.0</v>
      </c>
      <c r="B406" s="10" t="s">
        <v>2808</v>
      </c>
      <c r="C406" s="10" t="s">
        <v>894</v>
      </c>
      <c r="D406" s="10">
        <v>0.0601</v>
      </c>
      <c r="E406" s="10">
        <v>20.0</v>
      </c>
      <c r="F406" s="10" t="s">
        <v>381</v>
      </c>
      <c r="G406" s="10" t="s">
        <v>381</v>
      </c>
      <c r="H406" s="10">
        <v>7.7</v>
      </c>
      <c r="K406" s="10">
        <v>556.0</v>
      </c>
      <c r="L406" t="str">
        <f t="shared" si="1"/>
        <v>405</v>
      </c>
    </row>
    <row r="407">
      <c r="A407" s="29">
        <v>557.0</v>
      </c>
      <c r="B407" s="10" t="s">
        <v>1938</v>
      </c>
      <c r="C407" s="10" t="s">
        <v>896</v>
      </c>
      <c r="D407" s="10">
        <v>0.027</v>
      </c>
      <c r="E407" s="10">
        <v>21.3</v>
      </c>
      <c r="F407" s="10">
        <v>21.2</v>
      </c>
      <c r="G407" s="10">
        <v>21.38</v>
      </c>
      <c r="H407" s="10">
        <v>7.2</v>
      </c>
      <c r="K407" s="10">
        <v>557.0</v>
      </c>
      <c r="L407" t="str">
        <f t="shared" si="1"/>
        <v>406</v>
      </c>
    </row>
    <row r="408">
      <c r="A408" s="29">
        <v>558.0</v>
      </c>
      <c r="B408" s="10" t="s">
        <v>1775</v>
      </c>
      <c r="C408" s="10" t="s">
        <v>43</v>
      </c>
      <c r="D408" s="10">
        <v>0.0097</v>
      </c>
      <c r="E408" s="10">
        <v>20.49</v>
      </c>
      <c r="F408" s="10">
        <v>20.2</v>
      </c>
      <c r="G408" s="10">
        <v>20.57</v>
      </c>
      <c r="H408" s="10">
        <v>106.8</v>
      </c>
      <c r="K408" s="10">
        <v>558.0</v>
      </c>
      <c r="L408" t="str">
        <f t="shared" si="1"/>
        <v>407</v>
      </c>
    </row>
    <row r="409">
      <c r="A409" s="29">
        <v>560.0</v>
      </c>
      <c r="B409" s="10" t="s">
        <v>3091</v>
      </c>
      <c r="C409" s="10" t="s">
        <v>2623</v>
      </c>
      <c r="D409" s="10">
        <v>0.0089</v>
      </c>
      <c r="E409" s="10">
        <v>22.36</v>
      </c>
      <c r="F409" s="10">
        <v>22.3</v>
      </c>
      <c r="G409" s="10">
        <v>22.39</v>
      </c>
      <c r="H409" s="10">
        <v>7.4</v>
      </c>
      <c r="K409" s="10">
        <v>560.0</v>
      </c>
      <c r="L409" t="str">
        <f t="shared" si="1"/>
        <v>408</v>
      </c>
    </row>
    <row r="410">
      <c r="A410" s="29">
        <v>561.0</v>
      </c>
      <c r="B410" s="10" t="s">
        <v>2101</v>
      </c>
      <c r="C410" s="10" t="s">
        <v>899</v>
      </c>
      <c r="D410" s="10">
        <v>0.0632</v>
      </c>
      <c r="E410" s="10">
        <v>20.0</v>
      </c>
      <c r="F410" s="10" t="s">
        <v>381</v>
      </c>
      <c r="G410" s="10" t="s">
        <v>381</v>
      </c>
      <c r="H410" s="10">
        <v>6.7</v>
      </c>
      <c r="K410" s="10">
        <v>561.0</v>
      </c>
      <c r="L410" t="str">
        <f t="shared" si="1"/>
        <v>409</v>
      </c>
    </row>
    <row r="411">
      <c r="A411" s="29">
        <v>562.0</v>
      </c>
      <c r="B411" s="10" t="s">
        <v>2892</v>
      </c>
      <c r="C411" s="10" t="s">
        <v>2625</v>
      </c>
      <c r="D411" s="10">
        <v>0.0209</v>
      </c>
      <c r="E411" s="10">
        <v>20.0</v>
      </c>
      <c r="F411" s="10" t="s">
        <v>381</v>
      </c>
      <c r="G411" s="10" t="s">
        <v>381</v>
      </c>
      <c r="H411" s="10">
        <v>4.0</v>
      </c>
      <c r="K411" s="10">
        <v>562.0</v>
      </c>
      <c r="L411" t="str">
        <f t="shared" si="1"/>
        <v>410</v>
      </c>
    </row>
    <row r="412">
      <c r="A412" s="29">
        <v>565.0</v>
      </c>
      <c r="B412" s="10" t="s">
        <v>2657</v>
      </c>
      <c r="C412" s="10" t="s">
        <v>902</v>
      </c>
      <c r="D412" s="10">
        <v>0.0381</v>
      </c>
      <c r="E412" s="10">
        <v>21.4</v>
      </c>
      <c r="F412" s="10">
        <v>21.2</v>
      </c>
      <c r="G412" s="10">
        <v>21.71</v>
      </c>
      <c r="H412" s="10">
        <v>1.6</v>
      </c>
      <c r="K412" s="10">
        <v>565.0</v>
      </c>
      <c r="L412" t="str">
        <f t="shared" si="1"/>
        <v>411</v>
      </c>
    </row>
    <row r="413">
      <c r="A413" s="29">
        <v>566.0</v>
      </c>
      <c r="B413" s="10" t="s">
        <v>2737</v>
      </c>
      <c r="C413" s="10" t="s">
        <v>2626</v>
      </c>
      <c r="D413" s="10">
        <v>0.0065</v>
      </c>
      <c r="E413" s="10">
        <v>20.0</v>
      </c>
      <c r="F413" s="10" t="s">
        <v>381</v>
      </c>
      <c r="G413" s="10" t="s">
        <v>381</v>
      </c>
      <c r="H413" s="10">
        <v>6.7</v>
      </c>
      <c r="K413" s="10">
        <v>566.0</v>
      </c>
      <c r="L413" t="str">
        <f t="shared" si="1"/>
        <v>412</v>
      </c>
    </row>
    <row r="414">
      <c r="A414" s="29">
        <v>567.0</v>
      </c>
      <c r="B414" s="10" t="s">
        <v>2515</v>
      </c>
      <c r="C414" s="10" t="s">
        <v>906</v>
      </c>
      <c r="D414" s="10">
        <v>0.0329</v>
      </c>
      <c r="E414" s="10">
        <v>20.0</v>
      </c>
      <c r="F414" s="10" t="s">
        <v>381</v>
      </c>
      <c r="G414" s="10" t="s">
        <v>381</v>
      </c>
      <c r="H414" s="10">
        <v>17.3</v>
      </c>
      <c r="K414" s="10">
        <v>567.0</v>
      </c>
      <c r="L414" t="str">
        <f t="shared" si="1"/>
        <v>413</v>
      </c>
    </row>
    <row r="415">
      <c r="A415" s="29">
        <v>568.0</v>
      </c>
      <c r="B415" s="10" t="s">
        <v>3074</v>
      </c>
      <c r="C415" s="10" t="s">
        <v>2627</v>
      </c>
      <c r="D415" s="10">
        <v>0.0099</v>
      </c>
      <c r="E415" s="10">
        <v>22.28</v>
      </c>
      <c r="F415" s="10">
        <v>22.17</v>
      </c>
      <c r="G415" s="10">
        <v>22.35</v>
      </c>
      <c r="H415" s="10">
        <v>6.0</v>
      </c>
      <c r="K415" s="10">
        <v>568.0</v>
      </c>
      <c r="L415" t="str">
        <f t="shared" si="1"/>
        <v>414</v>
      </c>
    </row>
    <row r="416">
      <c r="A416" s="29">
        <v>569.0</v>
      </c>
      <c r="B416" s="10" t="s">
        <v>3223</v>
      </c>
      <c r="C416" s="10" t="s">
        <v>1382</v>
      </c>
      <c r="D416" s="10">
        <v>0.244</v>
      </c>
      <c r="E416" s="10">
        <v>20.0</v>
      </c>
      <c r="F416" s="10" t="s">
        <v>381</v>
      </c>
      <c r="G416" s="10" t="s">
        <v>381</v>
      </c>
      <c r="H416" s="10">
        <v>4.0</v>
      </c>
      <c r="K416" s="10">
        <v>569.0</v>
      </c>
      <c r="L416" t="str">
        <f t="shared" si="1"/>
        <v>415</v>
      </c>
    </row>
    <row r="417">
      <c r="A417" s="29">
        <v>572.0</v>
      </c>
      <c r="B417" s="10" t="s">
        <v>2962</v>
      </c>
      <c r="C417" s="10" t="s">
        <v>909</v>
      </c>
      <c r="D417" s="10">
        <v>0.0688</v>
      </c>
      <c r="E417" s="10">
        <v>20.0</v>
      </c>
      <c r="F417" s="10" t="s">
        <v>381</v>
      </c>
      <c r="G417" s="10" t="s">
        <v>381</v>
      </c>
      <c r="H417" s="10">
        <v>5.4</v>
      </c>
      <c r="K417" s="10">
        <v>572.0</v>
      </c>
      <c r="L417" t="str">
        <f t="shared" si="1"/>
        <v>416</v>
      </c>
    </row>
    <row r="418">
      <c r="A418" s="29">
        <v>573.0</v>
      </c>
      <c r="B418" s="10" t="s">
        <v>2826</v>
      </c>
      <c r="C418" s="10" t="s">
        <v>2628</v>
      </c>
      <c r="D418" s="10">
        <v>0.023</v>
      </c>
      <c r="E418" s="10">
        <v>22.48</v>
      </c>
      <c r="F418" s="10">
        <v>22.41</v>
      </c>
      <c r="G418" s="10">
        <v>22.58</v>
      </c>
      <c r="H418" s="10">
        <v>6.7</v>
      </c>
      <c r="K418" s="10">
        <v>573.0</v>
      </c>
      <c r="L418" t="str">
        <f t="shared" si="1"/>
        <v>417</v>
      </c>
    </row>
    <row r="419">
      <c r="A419" s="29">
        <v>574.0</v>
      </c>
      <c r="B419" s="10" t="s">
        <v>2405</v>
      </c>
      <c r="C419" s="10" t="s">
        <v>2629</v>
      </c>
      <c r="D419" s="10">
        <v>0.0845</v>
      </c>
      <c r="E419" s="10">
        <v>20.0</v>
      </c>
      <c r="F419" s="10" t="s">
        <v>381</v>
      </c>
      <c r="G419" s="10" t="s">
        <v>381</v>
      </c>
      <c r="H419" s="10">
        <v>2.8</v>
      </c>
      <c r="K419" s="10">
        <v>574.0</v>
      </c>
      <c r="L419" t="str">
        <f t="shared" si="1"/>
        <v>418</v>
      </c>
    </row>
    <row r="420">
      <c r="A420" s="29">
        <v>575.0</v>
      </c>
      <c r="B420" s="10" t="s">
        <v>2774</v>
      </c>
      <c r="C420" s="10" t="s">
        <v>2043</v>
      </c>
      <c r="D420" s="10">
        <v>0.0951</v>
      </c>
      <c r="E420" s="10">
        <v>20.99</v>
      </c>
      <c r="F420" s="10">
        <v>20.77</v>
      </c>
      <c r="G420" s="10">
        <v>21.15</v>
      </c>
      <c r="H420" s="10">
        <v>3.3</v>
      </c>
      <c r="K420" s="10">
        <v>575.0</v>
      </c>
      <c r="L420" t="str">
        <f t="shared" si="1"/>
        <v>419</v>
      </c>
    </row>
    <row r="421">
      <c r="A421" s="29">
        <v>576.0</v>
      </c>
      <c r="B421" s="10" t="s">
        <v>1665</v>
      </c>
      <c r="C421" s="10" t="s">
        <v>913</v>
      </c>
      <c r="D421" s="10">
        <v>0.049</v>
      </c>
      <c r="E421" s="10">
        <v>20.79</v>
      </c>
      <c r="F421" s="10">
        <v>20.0</v>
      </c>
      <c r="G421" s="10">
        <v>21.11</v>
      </c>
      <c r="H421" s="10">
        <v>7.3</v>
      </c>
      <c r="K421" s="10">
        <v>576.0</v>
      </c>
      <c r="L421" t="str">
        <f t="shared" si="1"/>
        <v>420</v>
      </c>
    </row>
    <row r="422">
      <c r="A422" s="29">
        <v>577.0</v>
      </c>
      <c r="B422" s="10" t="s">
        <v>2371</v>
      </c>
      <c r="C422" s="10" t="s">
        <v>2630</v>
      </c>
      <c r="D422" s="10">
        <v>0.0188</v>
      </c>
      <c r="E422" s="10">
        <v>23.3</v>
      </c>
      <c r="F422" s="10">
        <v>23.0</v>
      </c>
      <c r="G422" s="10">
        <v>23.69</v>
      </c>
      <c r="H422" s="10">
        <v>1.5</v>
      </c>
      <c r="K422" s="10">
        <v>577.0</v>
      </c>
      <c r="L422" t="str">
        <f t="shared" si="1"/>
        <v>421</v>
      </c>
    </row>
    <row r="423">
      <c r="A423" s="29">
        <v>578.0</v>
      </c>
      <c r="B423" s="10" t="s">
        <v>3225</v>
      </c>
      <c r="C423" s="10" t="s">
        <v>336</v>
      </c>
      <c r="D423" s="10">
        <v>0.334</v>
      </c>
      <c r="E423" s="10">
        <v>21.34</v>
      </c>
      <c r="F423" s="10">
        <v>21.3</v>
      </c>
      <c r="G423" s="10">
        <v>21.41</v>
      </c>
      <c r="H423" s="10">
        <v>5.7</v>
      </c>
      <c r="K423" s="10">
        <v>578.0</v>
      </c>
      <c r="L423" t="str">
        <f t="shared" si="1"/>
        <v>422</v>
      </c>
    </row>
    <row r="424">
      <c r="A424" s="29">
        <v>579.0</v>
      </c>
      <c r="B424" s="10" t="s">
        <v>2373</v>
      </c>
      <c r="C424" s="10" t="s">
        <v>917</v>
      </c>
      <c r="D424" s="10">
        <v>0.0035</v>
      </c>
      <c r="E424" s="10">
        <v>20.66</v>
      </c>
      <c r="F424" s="10">
        <v>20.34</v>
      </c>
      <c r="G424" s="10">
        <v>20.81</v>
      </c>
      <c r="H424" s="10">
        <v>6.1</v>
      </c>
      <c r="K424" s="10">
        <v>579.0</v>
      </c>
      <c r="L424" t="str">
        <f t="shared" si="1"/>
        <v>423</v>
      </c>
    </row>
    <row r="425">
      <c r="A425" s="29">
        <v>580.0</v>
      </c>
      <c r="B425" s="10" t="s">
        <v>2518</v>
      </c>
      <c r="C425" s="10" t="s">
        <v>919</v>
      </c>
      <c r="D425" s="10">
        <v>0.0312</v>
      </c>
      <c r="E425" s="10">
        <v>23.88</v>
      </c>
      <c r="F425" s="10">
        <v>23.74</v>
      </c>
      <c r="G425" s="10">
        <v>24.05</v>
      </c>
      <c r="H425" s="10">
        <v>7.5</v>
      </c>
      <c r="K425" s="10">
        <v>580.0</v>
      </c>
      <c r="L425" t="str">
        <f t="shared" si="1"/>
        <v>424</v>
      </c>
    </row>
    <row r="426">
      <c r="A426" s="29">
        <v>581.0</v>
      </c>
      <c r="B426" s="10" t="s">
        <v>1897</v>
      </c>
      <c r="C426" s="10" t="s">
        <v>2385</v>
      </c>
      <c r="D426" s="10">
        <v>0.45</v>
      </c>
      <c r="E426" s="10">
        <v>20.0</v>
      </c>
      <c r="F426" s="10" t="s">
        <v>381</v>
      </c>
      <c r="G426" s="10" t="s">
        <v>381</v>
      </c>
      <c r="H426" s="10">
        <v>3.5</v>
      </c>
      <c r="K426" s="10">
        <v>581.0</v>
      </c>
      <c r="L426" t="str">
        <f t="shared" si="1"/>
        <v>425</v>
      </c>
    </row>
    <row r="427">
      <c r="A427" s="29">
        <v>582.0</v>
      </c>
      <c r="B427" s="10" t="s">
        <v>3089</v>
      </c>
      <c r="C427" s="10" t="s">
        <v>1013</v>
      </c>
      <c r="D427" s="10">
        <v>0.036</v>
      </c>
      <c r="E427" s="10">
        <v>22.9</v>
      </c>
      <c r="F427" s="10">
        <v>22.86</v>
      </c>
      <c r="G427" s="10">
        <v>22.93</v>
      </c>
      <c r="H427" s="10">
        <v>8.2</v>
      </c>
      <c r="K427" s="10">
        <v>582.0</v>
      </c>
      <c r="L427" t="str">
        <f t="shared" si="1"/>
        <v>426</v>
      </c>
    </row>
    <row r="428">
      <c r="A428" s="29">
        <v>583.0</v>
      </c>
      <c r="B428" s="10" t="s">
        <v>2236</v>
      </c>
      <c r="C428" s="10" t="s">
        <v>923</v>
      </c>
      <c r="D428" s="10">
        <v>0.0194</v>
      </c>
      <c r="E428" s="10">
        <v>20.0</v>
      </c>
      <c r="F428" s="10" t="s">
        <v>381</v>
      </c>
      <c r="G428" s="10" t="s">
        <v>381</v>
      </c>
      <c r="H428" s="10">
        <v>6.1</v>
      </c>
      <c r="K428" s="10">
        <v>583.0</v>
      </c>
      <c r="L428" t="str">
        <f t="shared" si="1"/>
        <v>427</v>
      </c>
    </row>
    <row r="429">
      <c r="A429" s="29">
        <v>584.0</v>
      </c>
      <c r="B429" s="10" t="s">
        <v>3151</v>
      </c>
      <c r="C429" s="10" t="s">
        <v>925</v>
      </c>
      <c r="D429" s="10">
        <v>0.028</v>
      </c>
      <c r="E429" s="10">
        <v>22.46</v>
      </c>
      <c r="F429" s="10">
        <v>22.43</v>
      </c>
      <c r="G429" s="10">
        <v>22.48</v>
      </c>
      <c r="H429" s="10">
        <v>9.7</v>
      </c>
      <c r="K429" s="10">
        <v>584.0</v>
      </c>
      <c r="L429" t="str">
        <f t="shared" si="1"/>
        <v>428</v>
      </c>
    </row>
    <row r="430">
      <c r="A430" s="29">
        <v>585.0</v>
      </c>
      <c r="B430" s="10" t="s">
        <v>2718</v>
      </c>
      <c r="C430" s="10" t="s">
        <v>927</v>
      </c>
      <c r="D430" s="10">
        <v>0.0023</v>
      </c>
      <c r="E430" s="10">
        <v>20.0</v>
      </c>
      <c r="F430" s="10" t="s">
        <v>381</v>
      </c>
      <c r="G430" s="10" t="s">
        <v>381</v>
      </c>
      <c r="H430" s="10">
        <v>18.4</v>
      </c>
      <c r="K430" s="10">
        <v>585.0</v>
      </c>
      <c r="L430" t="str">
        <f t="shared" si="1"/>
        <v>429</v>
      </c>
    </row>
    <row r="431">
      <c r="A431" s="29">
        <v>586.0</v>
      </c>
      <c r="B431" s="10" t="s">
        <v>2941</v>
      </c>
      <c r="C431" s="10" t="s">
        <v>929</v>
      </c>
      <c r="D431" s="10">
        <v>0.0224</v>
      </c>
      <c r="E431" s="10">
        <v>23.36</v>
      </c>
      <c r="F431" s="10">
        <v>23.28</v>
      </c>
      <c r="G431" s="10">
        <v>23.45</v>
      </c>
      <c r="H431" s="10">
        <v>7.0</v>
      </c>
      <c r="K431" s="10">
        <v>586.0</v>
      </c>
      <c r="L431" t="str">
        <f t="shared" si="1"/>
        <v>430</v>
      </c>
    </row>
    <row r="432">
      <c r="A432" s="29">
        <v>587.0</v>
      </c>
      <c r="B432" s="10" t="s">
        <v>1871</v>
      </c>
      <c r="C432" s="10" t="s">
        <v>931</v>
      </c>
      <c r="D432" s="10">
        <v>0.1653</v>
      </c>
      <c r="E432" s="10">
        <v>20.0</v>
      </c>
      <c r="F432" s="10" t="s">
        <v>381</v>
      </c>
      <c r="G432" s="10" t="s">
        <v>381</v>
      </c>
      <c r="H432" s="10">
        <v>5.2</v>
      </c>
      <c r="K432" s="10">
        <v>587.0</v>
      </c>
      <c r="L432" t="str">
        <f t="shared" si="1"/>
        <v>431</v>
      </c>
    </row>
    <row r="433">
      <c r="A433" s="29">
        <v>588.0</v>
      </c>
      <c r="B433" s="10" t="s">
        <v>2775</v>
      </c>
      <c r="C433" s="10" t="s">
        <v>936</v>
      </c>
      <c r="D433" s="10">
        <v>0.025</v>
      </c>
      <c r="E433" s="10">
        <v>22.59</v>
      </c>
      <c r="F433" s="10">
        <v>22.53</v>
      </c>
      <c r="G433" s="10">
        <v>22.65</v>
      </c>
      <c r="H433" s="10">
        <v>2.7</v>
      </c>
      <c r="K433" s="10">
        <v>588.0</v>
      </c>
      <c r="L433" t="str">
        <f t="shared" si="1"/>
        <v>432</v>
      </c>
    </row>
    <row r="434">
      <c r="A434" s="29">
        <v>589.0</v>
      </c>
      <c r="B434" s="10" t="s">
        <v>3130</v>
      </c>
      <c r="C434" s="10" t="s">
        <v>3230</v>
      </c>
      <c r="D434" s="10">
        <v>0.0631</v>
      </c>
      <c r="E434" s="10">
        <v>20.0</v>
      </c>
      <c r="F434" s="10" t="s">
        <v>381</v>
      </c>
      <c r="G434" s="10" t="s">
        <v>381</v>
      </c>
      <c r="H434" s="10">
        <v>1.2</v>
      </c>
      <c r="K434" s="10">
        <v>589.0</v>
      </c>
      <c r="L434" t="str">
        <f t="shared" si="1"/>
        <v>433</v>
      </c>
    </row>
    <row r="435">
      <c r="A435" s="29">
        <v>590.0</v>
      </c>
      <c r="B435" s="10" t="s">
        <v>2407</v>
      </c>
      <c r="C435" s="10" t="s">
        <v>940</v>
      </c>
      <c r="D435" s="10">
        <v>0.0028</v>
      </c>
      <c r="E435" s="10">
        <v>24.12</v>
      </c>
      <c r="F435" s="10">
        <v>24.0</v>
      </c>
      <c r="G435" s="10">
        <v>24.21</v>
      </c>
      <c r="H435" s="10">
        <v>9.8</v>
      </c>
      <c r="K435" s="10">
        <v>590.0</v>
      </c>
      <c r="L435" t="str">
        <f t="shared" si="1"/>
        <v>434</v>
      </c>
    </row>
    <row r="436">
      <c r="A436" s="29">
        <v>591.0</v>
      </c>
      <c r="B436" s="10" t="s">
        <v>2975</v>
      </c>
      <c r="C436" s="10" t="s">
        <v>942</v>
      </c>
      <c r="D436" s="10">
        <v>0.0791</v>
      </c>
      <c r="E436" s="10">
        <v>22.7</v>
      </c>
      <c r="F436" s="10">
        <v>22.48</v>
      </c>
      <c r="G436" s="10">
        <v>22.82</v>
      </c>
      <c r="H436" s="10">
        <v>2.2</v>
      </c>
      <c r="K436" s="10">
        <v>591.0</v>
      </c>
      <c r="L436" t="str">
        <f t="shared" si="1"/>
        <v>435</v>
      </c>
    </row>
    <row r="437">
      <c r="A437" s="29">
        <v>592.0</v>
      </c>
      <c r="B437" s="10" t="s">
        <v>2930</v>
      </c>
      <c r="C437" s="10" t="s">
        <v>944</v>
      </c>
      <c r="D437" s="10">
        <v>0.0242</v>
      </c>
      <c r="E437" s="10">
        <v>22.79</v>
      </c>
      <c r="F437" s="10">
        <v>22.77</v>
      </c>
      <c r="G437" s="10">
        <v>22.82</v>
      </c>
      <c r="H437" s="10">
        <v>7.3</v>
      </c>
      <c r="K437" s="10">
        <v>592.0</v>
      </c>
      <c r="L437" t="str">
        <f t="shared" si="1"/>
        <v>436</v>
      </c>
    </row>
    <row r="438">
      <c r="A438" s="29">
        <v>593.0</v>
      </c>
      <c r="B438" s="10" t="s">
        <v>2909</v>
      </c>
      <c r="C438" s="10" t="s">
        <v>946</v>
      </c>
      <c r="D438" s="10">
        <v>0.003</v>
      </c>
      <c r="E438" s="10">
        <v>22.89</v>
      </c>
      <c r="F438" s="10">
        <v>22.85</v>
      </c>
      <c r="G438" s="10">
        <v>22.92</v>
      </c>
      <c r="H438" s="10">
        <v>8.5</v>
      </c>
      <c r="K438" s="10">
        <v>593.0</v>
      </c>
      <c r="L438" t="str">
        <f t="shared" si="1"/>
        <v>437</v>
      </c>
    </row>
    <row r="439">
      <c r="A439" s="29">
        <v>594.0</v>
      </c>
      <c r="B439" s="10" t="s">
        <v>2024</v>
      </c>
      <c r="C439" s="10" t="s">
        <v>3232</v>
      </c>
      <c r="D439" s="10">
        <v>0.0315</v>
      </c>
      <c r="E439" s="10">
        <v>20.0</v>
      </c>
      <c r="F439" s="10" t="s">
        <v>381</v>
      </c>
      <c r="G439" s="10" t="s">
        <v>381</v>
      </c>
      <c r="H439" s="10">
        <v>2.9</v>
      </c>
      <c r="K439" s="10">
        <v>594.0</v>
      </c>
      <c r="L439" t="str">
        <f t="shared" si="1"/>
        <v>438</v>
      </c>
    </row>
    <row r="440">
      <c r="A440" s="29">
        <v>595.0</v>
      </c>
      <c r="B440" s="10" t="s">
        <v>2851</v>
      </c>
      <c r="C440" s="10" t="s">
        <v>948</v>
      </c>
      <c r="D440" s="10">
        <v>0.0033</v>
      </c>
      <c r="E440" s="10">
        <v>20.0</v>
      </c>
      <c r="F440" s="10" t="s">
        <v>381</v>
      </c>
      <c r="G440" s="10" t="s">
        <v>381</v>
      </c>
      <c r="H440" s="10">
        <v>156.6</v>
      </c>
      <c r="K440" s="10">
        <v>595.0</v>
      </c>
      <c r="L440" t="str">
        <f t="shared" si="1"/>
        <v>439</v>
      </c>
    </row>
    <row r="441">
      <c r="A441" s="29">
        <v>596.0</v>
      </c>
      <c r="B441" s="10" t="s">
        <v>2978</v>
      </c>
      <c r="C441" s="10" t="s">
        <v>951</v>
      </c>
      <c r="D441" s="10">
        <v>0.0228</v>
      </c>
      <c r="E441" s="10">
        <v>22.56</v>
      </c>
      <c r="F441" s="10">
        <v>22.48</v>
      </c>
      <c r="G441" s="10">
        <v>22.61</v>
      </c>
      <c r="H441" s="10">
        <v>7.2</v>
      </c>
      <c r="K441" s="10">
        <v>596.0</v>
      </c>
      <c r="L441" t="str">
        <f t="shared" si="1"/>
        <v>440</v>
      </c>
    </row>
    <row r="442">
      <c r="A442" s="29">
        <v>597.0</v>
      </c>
      <c r="B442" s="10" t="s">
        <v>2776</v>
      </c>
      <c r="C442" s="10" t="s">
        <v>3241</v>
      </c>
      <c r="D442" s="10">
        <v>0.0611</v>
      </c>
      <c r="E442" s="10">
        <v>22.19</v>
      </c>
      <c r="F442" s="10">
        <v>22.11</v>
      </c>
      <c r="G442" s="10">
        <v>22.25</v>
      </c>
      <c r="H442" s="10">
        <v>6.3</v>
      </c>
      <c r="K442" s="10">
        <v>597.0</v>
      </c>
      <c r="L442" t="str">
        <f t="shared" si="1"/>
        <v>441</v>
      </c>
    </row>
    <row r="443">
      <c r="A443" s="29">
        <v>599.0</v>
      </c>
      <c r="B443" s="10" t="s">
        <v>2605</v>
      </c>
      <c r="C443" s="10" t="s">
        <v>2679</v>
      </c>
      <c r="D443" s="10">
        <v>0.007</v>
      </c>
      <c r="E443" s="10">
        <v>24.16</v>
      </c>
      <c r="F443" s="10">
        <v>24.05</v>
      </c>
      <c r="G443" s="10">
        <v>24.31</v>
      </c>
      <c r="H443" s="10">
        <v>21.1</v>
      </c>
      <c r="K443" s="10">
        <v>599.0</v>
      </c>
      <c r="L443" t="str">
        <f t="shared" si="1"/>
        <v>442</v>
      </c>
    </row>
    <row r="444">
      <c r="A444" s="29">
        <v>600.0</v>
      </c>
      <c r="B444" s="10" t="s">
        <v>2488</v>
      </c>
      <c r="C444" s="10" t="s">
        <v>955</v>
      </c>
      <c r="D444" s="10">
        <v>0.0249</v>
      </c>
      <c r="E444" s="10">
        <v>23.74</v>
      </c>
      <c r="F444" s="10">
        <v>23.28</v>
      </c>
      <c r="G444" s="10">
        <v>24.03</v>
      </c>
      <c r="H444" s="10">
        <v>3.9</v>
      </c>
      <c r="K444" s="10">
        <v>600.0</v>
      </c>
      <c r="L444" t="str">
        <f t="shared" si="1"/>
        <v>443</v>
      </c>
    </row>
    <row r="445">
      <c r="A445" s="29">
        <v>601.0</v>
      </c>
      <c r="B445" s="10" t="s">
        <v>3247</v>
      </c>
      <c r="C445" s="10" t="s">
        <v>1200</v>
      </c>
      <c r="D445" s="10">
        <v>2.5108</v>
      </c>
      <c r="E445" s="10">
        <v>20.0</v>
      </c>
      <c r="F445" s="10" t="s">
        <v>381</v>
      </c>
      <c r="G445" s="10" t="s">
        <v>381</v>
      </c>
      <c r="H445" s="10">
        <v>0.7</v>
      </c>
      <c r="K445" s="10">
        <v>601.0</v>
      </c>
      <c r="L445" t="str">
        <f t="shared" si="1"/>
        <v>444</v>
      </c>
    </row>
    <row r="446">
      <c r="A446" s="29">
        <v>604.0</v>
      </c>
      <c r="B446" s="10" t="s">
        <v>2288</v>
      </c>
      <c r="C446" s="10" t="s">
        <v>2686</v>
      </c>
      <c r="D446" s="10">
        <v>0.066</v>
      </c>
      <c r="E446" s="10">
        <v>20.78</v>
      </c>
      <c r="F446" s="10">
        <v>20.6</v>
      </c>
      <c r="G446" s="10">
        <v>21.15</v>
      </c>
      <c r="H446" s="10">
        <v>3.7</v>
      </c>
      <c r="K446" s="10">
        <v>604.0</v>
      </c>
      <c r="L446" t="str">
        <f t="shared" si="1"/>
        <v>445</v>
      </c>
    </row>
    <row r="447">
      <c r="A447" s="29">
        <v>605.0</v>
      </c>
      <c r="B447" s="10" t="s">
        <v>1800</v>
      </c>
      <c r="C447" s="10" t="s">
        <v>958</v>
      </c>
      <c r="D447" s="10">
        <v>0.0632</v>
      </c>
      <c r="E447" s="10">
        <v>23.41</v>
      </c>
      <c r="F447" s="10">
        <v>23.3</v>
      </c>
      <c r="G447" s="10">
        <v>23.58</v>
      </c>
      <c r="H447" s="10">
        <v>8.1</v>
      </c>
      <c r="K447" s="10">
        <v>605.0</v>
      </c>
      <c r="L447" t="str">
        <f t="shared" si="1"/>
        <v>446</v>
      </c>
    </row>
    <row r="448">
      <c r="A448" s="29">
        <v>606.0</v>
      </c>
      <c r="B448" s="10" t="s">
        <v>1362</v>
      </c>
      <c r="C448" s="10" t="s">
        <v>2417</v>
      </c>
      <c r="D448" s="10">
        <v>0.0397</v>
      </c>
      <c r="E448" s="10">
        <v>23.28</v>
      </c>
      <c r="F448" s="10">
        <v>23.08</v>
      </c>
      <c r="G448" s="10">
        <v>23.34</v>
      </c>
      <c r="H448" s="10">
        <v>10.2</v>
      </c>
      <c r="K448" s="10">
        <v>606.0</v>
      </c>
      <c r="L448" t="str">
        <f t="shared" si="1"/>
        <v>447</v>
      </c>
    </row>
    <row r="449">
      <c r="A449" s="29">
        <v>607.0</v>
      </c>
      <c r="B449" s="10" t="s">
        <v>1939</v>
      </c>
      <c r="C449" s="10" t="s">
        <v>961</v>
      </c>
      <c r="D449" s="10">
        <v>0.008</v>
      </c>
      <c r="E449" s="10">
        <v>21.26</v>
      </c>
      <c r="F449" s="10">
        <v>21.18</v>
      </c>
      <c r="G449" s="10">
        <v>21.3</v>
      </c>
      <c r="H449" s="10">
        <v>2.8</v>
      </c>
      <c r="K449" s="10">
        <v>607.0</v>
      </c>
      <c r="L449" t="str">
        <f t="shared" si="1"/>
        <v>448</v>
      </c>
    </row>
    <row r="450">
      <c r="A450" s="29">
        <v>608.0</v>
      </c>
      <c r="B450" s="10" t="s">
        <v>1629</v>
      </c>
      <c r="C450" s="10" t="s">
        <v>965</v>
      </c>
      <c r="D450" s="10">
        <v>0.0129</v>
      </c>
      <c r="E450" s="10">
        <v>20.32</v>
      </c>
      <c r="F450" s="10">
        <v>20.15</v>
      </c>
      <c r="G450" s="10">
        <v>20.4</v>
      </c>
      <c r="H450" s="10">
        <v>13.9</v>
      </c>
      <c r="K450" s="10">
        <v>608.0</v>
      </c>
      <c r="L450" t="str">
        <f t="shared" si="1"/>
        <v>449</v>
      </c>
    </row>
    <row r="451">
      <c r="A451" s="29">
        <v>609.0</v>
      </c>
      <c r="B451" s="10" t="s">
        <v>1615</v>
      </c>
      <c r="C451" s="10" t="s">
        <v>2689</v>
      </c>
      <c r="D451" s="10">
        <v>0.0015</v>
      </c>
      <c r="E451" s="10">
        <v>23.0</v>
      </c>
      <c r="F451" s="10">
        <v>22.98</v>
      </c>
      <c r="G451" s="10">
        <v>23.01</v>
      </c>
      <c r="H451" s="10">
        <v>6.8</v>
      </c>
      <c r="K451" s="10">
        <v>609.0</v>
      </c>
      <c r="L451" t="str">
        <f t="shared" si="1"/>
        <v>450</v>
      </c>
    </row>
    <row r="452">
      <c r="A452" s="29">
        <v>613.0</v>
      </c>
      <c r="B452" s="10" t="s">
        <v>2519</v>
      </c>
      <c r="C452" s="10" t="s">
        <v>979</v>
      </c>
      <c r="D452" s="10">
        <v>0.0234</v>
      </c>
      <c r="E452" s="10">
        <v>20.0</v>
      </c>
      <c r="F452" s="10" t="s">
        <v>381</v>
      </c>
      <c r="G452" s="10" t="s">
        <v>381</v>
      </c>
      <c r="H452" s="10">
        <v>10.1</v>
      </c>
      <c r="K452" s="10">
        <v>613.0</v>
      </c>
      <c r="L452" t="str">
        <f t="shared" si="1"/>
        <v>451</v>
      </c>
    </row>
    <row r="453">
      <c r="A453" s="29">
        <v>615.0</v>
      </c>
      <c r="B453" s="10" t="s">
        <v>2874</v>
      </c>
      <c r="C453" s="10" t="s">
        <v>208</v>
      </c>
      <c r="D453" s="10">
        <v>0.0084</v>
      </c>
      <c r="E453" s="10">
        <v>23.52</v>
      </c>
      <c r="F453" s="10">
        <v>23.51</v>
      </c>
      <c r="G453" s="10">
        <v>23.54</v>
      </c>
      <c r="H453" s="10">
        <v>79.9</v>
      </c>
      <c r="K453" s="10">
        <v>615.0</v>
      </c>
      <c r="L453" t="str">
        <f t="shared" si="1"/>
        <v>452</v>
      </c>
    </row>
    <row r="454">
      <c r="A454" s="29">
        <v>616.0</v>
      </c>
      <c r="B454" s="10" t="s">
        <v>1585</v>
      </c>
      <c r="C454" s="10" t="s">
        <v>1209</v>
      </c>
      <c r="D454" s="10">
        <v>0.0011</v>
      </c>
      <c r="E454" s="10">
        <v>21.04</v>
      </c>
      <c r="F454" s="10">
        <v>20.99</v>
      </c>
      <c r="G454" s="10">
        <v>21.08</v>
      </c>
      <c r="H454" s="10">
        <v>11.8</v>
      </c>
      <c r="K454" s="10">
        <v>616.0</v>
      </c>
      <c r="L454" t="str">
        <f t="shared" si="1"/>
        <v>453</v>
      </c>
    </row>
    <row r="455">
      <c r="A455" s="29">
        <v>621.0</v>
      </c>
      <c r="B455" s="10" t="s">
        <v>494</v>
      </c>
      <c r="C455" s="10" t="s">
        <v>2695</v>
      </c>
      <c r="D455" s="10">
        <v>0.0104</v>
      </c>
      <c r="E455" s="10">
        <v>23.92</v>
      </c>
      <c r="F455" s="10">
        <v>23.43</v>
      </c>
      <c r="G455" s="10">
        <v>23.72</v>
      </c>
      <c r="H455" s="10">
        <v>23.2</v>
      </c>
      <c r="K455" s="10">
        <v>621.0</v>
      </c>
      <c r="L455" t="str">
        <f t="shared" si="1"/>
        <v>454</v>
      </c>
    </row>
    <row r="456">
      <c r="A456" s="29">
        <v>622.0</v>
      </c>
      <c r="B456" s="10" t="s">
        <v>1631</v>
      </c>
      <c r="C456" s="10" t="s">
        <v>2439</v>
      </c>
      <c r="D456" s="10">
        <v>0.0278</v>
      </c>
      <c r="E456" s="10">
        <v>20.59</v>
      </c>
      <c r="F456" s="10">
        <v>20.48</v>
      </c>
      <c r="G456" s="10">
        <v>21.08</v>
      </c>
      <c r="H456" s="10">
        <v>7.7</v>
      </c>
      <c r="K456" s="10">
        <v>622.0</v>
      </c>
      <c r="L456" t="str">
        <f t="shared" si="1"/>
        <v>455</v>
      </c>
    </row>
    <row r="457">
      <c r="A457" s="29">
        <v>623.0</v>
      </c>
      <c r="B457" s="10" t="s">
        <v>1201</v>
      </c>
      <c r="C457" s="10" t="s">
        <v>1043</v>
      </c>
      <c r="D457" s="10">
        <v>0.063</v>
      </c>
      <c r="E457" s="10">
        <v>20.0</v>
      </c>
      <c r="F457" s="10" t="s">
        <v>381</v>
      </c>
      <c r="G457" s="10" t="s">
        <v>381</v>
      </c>
      <c r="H457" s="10">
        <v>4.1</v>
      </c>
      <c r="K457" s="10">
        <v>623.0</v>
      </c>
      <c r="L457" t="str">
        <f t="shared" si="1"/>
        <v>456</v>
      </c>
    </row>
    <row r="458">
      <c r="A458" s="29">
        <v>624.0</v>
      </c>
      <c r="B458" s="10" t="s">
        <v>2828</v>
      </c>
      <c r="C458" s="10" t="s">
        <v>2696</v>
      </c>
      <c r="D458" s="10">
        <v>0.098</v>
      </c>
      <c r="E458" s="10">
        <v>20.0</v>
      </c>
      <c r="F458" s="10" t="s">
        <v>381</v>
      </c>
      <c r="G458" s="10" t="s">
        <v>381</v>
      </c>
      <c r="H458" s="10">
        <v>5.6</v>
      </c>
      <c r="K458" s="10">
        <v>624.0</v>
      </c>
      <c r="L458" t="str">
        <f t="shared" si="1"/>
        <v>457</v>
      </c>
    </row>
    <row r="459">
      <c r="A459" s="29">
        <v>626.0</v>
      </c>
      <c r="B459" s="10" t="s">
        <v>2667</v>
      </c>
      <c r="C459" s="10" t="s">
        <v>1057</v>
      </c>
      <c r="D459" s="10">
        <v>0.0118</v>
      </c>
      <c r="E459" s="10">
        <v>23.95</v>
      </c>
      <c r="F459" s="10">
        <v>23.9</v>
      </c>
      <c r="G459" s="10">
        <v>23.99</v>
      </c>
      <c r="H459" s="10">
        <v>104.0</v>
      </c>
      <c r="K459" s="10">
        <v>626.0</v>
      </c>
      <c r="L459" t="str">
        <f t="shared" si="1"/>
        <v>458</v>
      </c>
    </row>
    <row r="460">
      <c r="A460" s="29">
        <v>628.0</v>
      </c>
      <c r="B460" s="10" t="s">
        <v>2445</v>
      </c>
      <c r="C460" s="10" t="s">
        <v>1061</v>
      </c>
      <c r="D460" s="10">
        <v>0.0829</v>
      </c>
      <c r="E460" s="10">
        <v>23.6</v>
      </c>
      <c r="F460" s="10">
        <v>23.53</v>
      </c>
      <c r="G460" s="10">
        <v>23.69</v>
      </c>
      <c r="H460" s="10">
        <v>5.0</v>
      </c>
      <c r="K460" s="10">
        <v>628.0</v>
      </c>
      <c r="L460" t="str">
        <f t="shared" si="1"/>
        <v>459</v>
      </c>
    </row>
    <row r="461">
      <c r="A461" s="29">
        <v>629.0</v>
      </c>
      <c r="B461" s="10" t="s">
        <v>2446</v>
      </c>
      <c r="C461" s="10" t="s">
        <v>1064</v>
      </c>
      <c r="D461" s="10">
        <v>0.025</v>
      </c>
      <c r="E461" s="10">
        <v>23.92</v>
      </c>
      <c r="F461" s="10">
        <v>23.86</v>
      </c>
      <c r="G461" s="10">
        <v>23.97</v>
      </c>
      <c r="H461" s="10">
        <v>62.0</v>
      </c>
      <c r="K461" s="10">
        <v>629.0</v>
      </c>
      <c r="L461" t="str">
        <f t="shared" si="1"/>
        <v>460</v>
      </c>
    </row>
    <row r="462">
      <c r="A462" s="29">
        <v>630.0</v>
      </c>
      <c r="B462" s="10" t="s">
        <v>2632</v>
      </c>
      <c r="C462" s="10" t="s">
        <v>1067</v>
      </c>
      <c r="D462" s="10">
        <v>0.0367</v>
      </c>
      <c r="E462" s="10">
        <v>22.63</v>
      </c>
      <c r="F462" s="10">
        <v>22.72</v>
      </c>
      <c r="G462" s="10">
        <v>22.79</v>
      </c>
      <c r="H462" s="10">
        <v>2.9</v>
      </c>
      <c r="K462" s="10">
        <v>630.0</v>
      </c>
      <c r="L462" t="str">
        <f t="shared" si="1"/>
        <v>461</v>
      </c>
    </row>
    <row r="463">
      <c r="A463" s="29">
        <v>631.0</v>
      </c>
      <c r="B463" s="10" t="s">
        <v>1872</v>
      </c>
      <c r="C463" s="10" t="s">
        <v>1070</v>
      </c>
      <c r="D463" s="10">
        <v>0.009</v>
      </c>
      <c r="E463" s="10">
        <v>20.0</v>
      </c>
      <c r="F463" s="10" t="s">
        <v>381</v>
      </c>
      <c r="G463" s="10" t="s">
        <v>381</v>
      </c>
      <c r="H463" s="10">
        <v>35.7</v>
      </c>
      <c r="K463" s="10">
        <v>631.0</v>
      </c>
      <c r="L463" t="str">
        <f t="shared" si="1"/>
        <v>462</v>
      </c>
    </row>
    <row r="464">
      <c r="A464" s="29">
        <v>632.0</v>
      </c>
      <c r="B464" s="10" t="s">
        <v>1653</v>
      </c>
      <c r="C464" s="10" t="s">
        <v>1079</v>
      </c>
      <c r="D464" s="10">
        <v>0.431</v>
      </c>
      <c r="E464" s="10">
        <v>23.78</v>
      </c>
      <c r="F464" s="10">
        <v>23.38</v>
      </c>
      <c r="G464" s="10">
        <v>23.93</v>
      </c>
      <c r="H464" s="10">
        <v>8.0</v>
      </c>
      <c r="K464" s="10">
        <v>632.0</v>
      </c>
      <c r="L464" t="str">
        <f t="shared" si="1"/>
        <v>463</v>
      </c>
    </row>
    <row r="465">
      <c r="A465" s="29">
        <v>633.0</v>
      </c>
      <c r="B465" s="10" t="s">
        <v>2963</v>
      </c>
      <c r="C465" s="10" t="s">
        <v>1083</v>
      </c>
      <c r="D465" s="10">
        <v>0.0231</v>
      </c>
      <c r="E465" s="10">
        <v>20.0</v>
      </c>
      <c r="F465" s="10" t="s">
        <v>381</v>
      </c>
      <c r="G465" s="10" t="s">
        <v>381</v>
      </c>
      <c r="H465" s="10">
        <v>1.2</v>
      </c>
      <c r="K465" s="10">
        <v>633.0</v>
      </c>
      <c r="L465" t="str">
        <f t="shared" si="1"/>
        <v>464</v>
      </c>
    </row>
    <row r="466">
      <c r="A466" s="29">
        <v>634.0</v>
      </c>
      <c r="B466" s="10" t="s">
        <v>2352</v>
      </c>
      <c r="C466" s="10" t="s">
        <v>2698</v>
      </c>
      <c r="D466" s="10">
        <v>0.055</v>
      </c>
      <c r="E466" s="10">
        <v>20.0</v>
      </c>
      <c r="F466" s="10" t="s">
        <v>381</v>
      </c>
      <c r="G466" s="10" t="s">
        <v>381</v>
      </c>
      <c r="H466" s="10">
        <v>6.5</v>
      </c>
      <c r="K466" s="10">
        <v>634.0</v>
      </c>
      <c r="L466" t="str">
        <f t="shared" si="1"/>
        <v>465</v>
      </c>
    </row>
    <row r="467">
      <c r="A467" s="29">
        <v>635.0</v>
      </c>
      <c r="B467" s="10" t="s">
        <v>3121</v>
      </c>
      <c r="C467" s="10" t="s">
        <v>1085</v>
      </c>
      <c r="D467" s="10">
        <v>0.0565</v>
      </c>
      <c r="E467" s="10">
        <v>22.45</v>
      </c>
      <c r="F467" s="10">
        <v>22.28</v>
      </c>
      <c r="G467" s="10">
        <v>22.66</v>
      </c>
      <c r="H467" s="10">
        <v>2.6</v>
      </c>
      <c r="K467" s="10">
        <v>635.0</v>
      </c>
      <c r="L467" t="str">
        <f t="shared" si="1"/>
        <v>466</v>
      </c>
    </row>
    <row r="468">
      <c r="A468" s="29">
        <v>636.0</v>
      </c>
      <c r="B468" s="10" t="s">
        <v>2647</v>
      </c>
      <c r="C468" s="10" t="s">
        <v>2700</v>
      </c>
      <c r="D468" s="10">
        <v>0.0244</v>
      </c>
      <c r="E468" s="10">
        <v>21.12</v>
      </c>
      <c r="F468" s="10">
        <v>20.82</v>
      </c>
      <c r="G468" s="10">
        <v>21.34</v>
      </c>
      <c r="H468" s="10">
        <v>13.7</v>
      </c>
      <c r="K468" s="10">
        <v>636.0</v>
      </c>
      <c r="L468" t="str">
        <f t="shared" si="1"/>
        <v>467</v>
      </c>
    </row>
    <row r="469">
      <c r="A469" s="29">
        <v>638.0</v>
      </c>
      <c r="B469" s="10" t="s">
        <v>2964</v>
      </c>
      <c r="C469" s="10" t="s">
        <v>1249</v>
      </c>
      <c r="D469" s="10">
        <v>0.0167</v>
      </c>
      <c r="E469" s="10">
        <v>23.75</v>
      </c>
      <c r="F469" s="10">
        <v>23.65</v>
      </c>
      <c r="G469" s="10">
        <v>23.88</v>
      </c>
      <c r="H469" s="10">
        <v>5.5</v>
      </c>
      <c r="K469" s="10">
        <v>638.0</v>
      </c>
      <c r="L469" t="str">
        <f t="shared" si="1"/>
        <v>468</v>
      </c>
    </row>
    <row r="470">
      <c r="A470" s="29">
        <v>639.0</v>
      </c>
      <c r="B470" s="10" t="s">
        <v>1776</v>
      </c>
      <c r="C470" s="10" t="s">
        <v>3254</v>
      </c>
      <c r="D470" s="10">
        <v>0.028</v>
      </c>
      <c r="E470" s="10">
        <v>22.46</v>
      </c>
      <c r="F470" s="10">
        <v>22.26</v>
      </c>
      <c r="G470" s="10">
        <v>22.69</v>
      </c>
      <c r="H470" s="10">
        <v>4.6</v>
      </c>
      <c r="K470" s="10">
        <v>639.0</v>
      </c>
      <c r="L470" t="str">
        <f t="shared" si="1"/>
        <v>469</v>
      </c>
    </row>
    <row r="471">
      <c r="A471" s="29">
        <v>641.0</v>
      </c>
      <c r="B471" s="10" t="s">
        <v>1901</v>
      </c>
      <c r="C471" s="10" t="s">
        <v>441</v>
      </c>
      <c r="D471" s="10">
        <v>0.0146</v>
      </c>
      <c r="E471" s="10">
        <v>20.0</v>
      </c>
      <c r="F471" s="10" t="s">
        <v>381</v>
      </c>
      <c r="G471" s="10" t="s">
        <v>381</v>
      </c>
      <c r="H471" s="10">
        <v>4.6</v>
      </c>
      <c r="K471" s="10">
        <v>641.0</v>
      </c>
      <c r="L471" t="str">
        <f t="shared" si="1"/>
        <v>470</v>
      </c>
    </row>
    <row r="472">
      <c r="A472" s="29">
        <v>643.0</v>
      </c>
      <c r="B472" s="10" t="s">
        <v>1804</v>
      </c>
      <c r="C472" s="10" t="s">
        <v>1254</v>
      </c>
      <c r="D472" s="10">
        <v>0.016</v>
      </c>
      <c r="E472" s="10">
        <v>24.23</v>
      </c>
      <c r="F472" s="10">
        <v>24.07</v>
      </c>
      <c r="G472" s="10" t="s">
        <v>2619</v>
      </c>
      <c r="H472" s="10">
        <v>4.9</v>
      </c>
      <c r="K472" s="10">
        <v>643.0</v>
      </c>
      <c r="L472" t="str">
        <f t="shared" si="1"/>
        <v>471</v>
      </c>
    </row>
    <row r="473">
      <c r="A473" s="29">
        <v>644.0</v>
      </c>
      <c r="B473" s="10" t="s">
        <v>2984</v>
      </c>
      <c r="C473" s="10" t="s">
        <v>1741</v>
      </c>
      <c r="D473" s="10">
        <v>0.0591</v>
      </c>
      <c r="E473" s="10">
        <v>20.0</v>
      </c>
      <c r="F473" s="10" t="s">
        <v>381</v>
      </c>
      <c r="G473" s="10" t="s">
        <v>381</v>
      </c>
      <c r="H473" s="10">
        <v>5.6</v>
      </c>
      <c r="K473" s="10">
        <v>644.0</v>
      </c>
      <c r="L473" t="str">
        <f t="shared" si="1"/>
        <v>472</v>
      </c>
    </row>
    <row r="474">
      <c r="A474" s="29">
        <v>648.0</v>
      </c>
      <c r="B474" s="10" t="s">
        <v>3077</v>
      </c>
      <c r="C474" s="10" t="s">
        <v>3256</v>
      </c>
      <c r="D474" s="10">
        <v>0.08</v>
      </c>
      <c r="E474" s="10">
        <v>22.27</v>
      </c>
      <c r="F474" s="10">
        <v>22.15</v>
      </c>
      <c r="G474" s="10">
        <v>22.38</v>
      </c>
      <c r="H474" s="10">
        <v>2.2</v>
      </c>
      <c r="K474" s="10">
        <v>648.0</v>
      </c>
      <c r="L474" t="str">
        <f t="shared" si="1"/>
        <v>473</v>
      </c>
    </row>
    <row r="475">
      <c r="A475" s="29">
        <v>651.0</v>
      </c>
      <c r="B475" s="10" t="s">
        <v>2856</v>
      </c>
      <c r="C475" s="10" t="s">
        <v>1262</v>
      </c>
      <c r="D475" s="10">
        <v>0.0672</v>
      </c>
      <c r="E475" s="10">
        <v>20.78</v>
      </c>
      <c r="F475" s="10">
        <v>20.56</v>
      </c>
      <c r="G475" s="10">
        <v>21.02</v>
      </c>
      <c r="H475" s="10">
        <v>9.7</v>
      </c>
      <c r="K475" s="10">
        <v>651.0</v>
      </c>
      <c r="L475" t="str">
        <f t="shared" si="1"/>
        <v>474</v>
      </c>
    </row>
    <row r="476">
      <c r="A476" s="29">
        <v>652.0</v>
      </c>
      <c r="B476" s="10" t="s">
        <v>2229</v>
      </c>
      <c r="C476" s="10" t="s">
        <v>2703</v>
      </c>
      <c r="D476" s="10">
        <v>0.0299</v>
      </c>
      <c r="E476" s="10">
        <v>20.0</v>
      </c>
      <c r="F476" s="10" t="s">
        <v>381</v>
      </c>
      <c r="G476" s="10" t="s">
        <v>381</v>
      </c>
      <c r="H476" s="10">
        <v>26.0</v>
      </c>
      <c r="K476" s="10">
        <v>652.0</v>
      </c>
      <c r="L476" t="str">
        <f t="shared" si="1"/>
        <v>475</v>
      </c>
    </row>
    <row r="477">
      <c r="A477" s="29">
        <v>653.0</v>
      </c>
      <c r="B477" s="10" t="s">
        <v>3257</v>
      </c>
      <c r="C477" s="10" t="s">
        <v>1274</v>
      </c>
      <c r="D477" s="10">
        <v>0.0037</v>
      </c>
      <c r="E477" s="10">
        <v>23.91</v>
      </c>
      <c r="F477" s="10">
        <v>23.81</v>
      </c>
      <c r="G477" s="10">
        <v>24.0</v>
      </c>
      <c r="H477" s="10">
        <v>10.9</v>
      </c>
      <c r="K477" s="10">
        <v>653.0</v>
      </c>
      <c r="L477" t="str">
        <f t="shared" si="1"/>
        <v>476</v>
      </c>
    </row>
    <row r="478">
      <c r="A478" s="29">
        <v>654.0</v>
      </c>
      <c r="B478" s="10" t="s">
        <v>2668</v>
      </c>
      <c r="C478" s="10" t="s">
        <v>1279</v>
      </c>
      <c r="D478" s="10">
        <v>0.0104</v>
      </c>
      <c r="E478" s="10">
        <v>23.29</v>
      </c>
      <c r="F478" s="10">
        <v>23.21</v>
      </c>
      <c r="G478" s="10">
        <v>23.37</v>
      </c>
      <c r="H478" s="10">
        <v>9.2</v>
      </c>
      <c r="K478" s="10">
        <v>654.0</v>
      </c>
      <c r="L478" t="str">
        <f t="shared" si="1"/>
        <v>477</v>
      </c>
    </row>
    <row r="479">
      <c r="A479" s="29">
        <v>655.0</v>
      </c>
      <c r="B479" s="10" t="s">
        <v>2409</v>
      </c>
      <c r="C479" s="10" t="s">
        <v>2704</v>
      </c>
      <c r="D479" s="10">
        <v>0.0019</v>
      </c>
      <c r="E479" s="10">
        <v>24.8</v>
      </c>
      <c r="F479" s="10">
        <v>24.69</v>
      </c>
      <c r="G479" s="10">
        <v>25.23</v>
      </c>
      <c r="H479" s="10">
        <v>1751.1</v>
      </c>
      <c r="K479" s="10">
        <v>655.0</v>
      </c>
      <c r="L479" t="str">
        <f t="shared" si="1"/>
        <v>478</v>
      </c>
    </row>
    <row r="480">
      <c r="A480" s="29">
        <v>656.0</v>
      </c>
      <c r="B480" s="10" t="s">
        <v>3259</v>
      </c>
      <c r="C480" s="10" t="s">
        <v>1388</v>
      </c>
      <c r="D480" s="10">
        <v>0.2784</v>
      </c>
      <c r="E480" s="10">
        <v>20.0</v>
      </c>
      <c r="F480" s="10" t="s">
        <v>381</v>
      </c>
      <c r="G480" s="10" t="s">
        <v>381</v>
      </c>
      <c r="H480" s="10">
        <v>2.8</v>
      </c>
      <c r="K480" s="10">
        <v>656.0</v>
      </c>
      <c r="L480" t="str">
        <f t="shared" si="1"/>
        <v>479</v>
      </c>
    </row>
    <row r="481">
      <c r="A481" s="29">
        <v>657.0</v>
      </c>
      <c r="B481" s="10" t="s">
        <v>1888</v>
      </c>
      <c r="C481" s="10" t="s">
        <v>2723</v>
      </c>
      <c r="D481" s="10">
        <v>0.015</v>
      </c>
      <c r="E481" s="10">
        <v>22.81</v>
      </c>
      <c r="F481" s="10">
        <v>22.75</v>
      </c>
      <c r="G481" s="10">
        <v>22.9</v>
      </c>
      <c r="H481" s="10">
        <v>14.5</v>
      </c>
      <c r="K481" s="10">
        <v>657.0</v>
      </c>
      <c r="L481" t="str">
        <f t="shared" si="1"/>
        <v>480</v>
      </c>
    </row>
    <row r="482">
      <c r="A482" s="29">
        <v>658.0</v>
      </c>
      <c r="B482" s="10" t="s">
        <v>2353</v>
      </c>
      <c r="C482" s="10" t="s">
        <v>2724</v>
      </c>
      <c r="D482" s="10">
        <v>0.0159</v>
      </c>
      <c r="E482" s="10">
        <v>20.0</v>
      </c>
      <c r="F482" s="10" t="s">
        <v>381</v>
      </c>
      <c r="G482" s="10" t="s">
        <v>381</v>
      </c>
      <c r="H482" s="10">
        <v>3.8</v>
      </c>
      <c r="K482" s="10">
        <v>658.0</v>
      </c>
      <c r="L482" t="str">
        <f t="shared" si="1"/>
        <v>481</v>
      </c>
    </row>
    <row r="483">
      <c r="A483" s="29">
        <v>659.0</v>
      </c>
      <c r="B483" s="10" t="s">
        <v>3134</v>
      </c>
      <c r="C483" s="10" t="s">
        <v>1453</v>
      </c>
      <c r="D483" s="10">
        <v>0.0251</v>
      </c>
      <c r="E483" s="10">
        <v>23.69</v>
      </c>
      <c r="F483" s="10">
        <v>23.59</v>
      </c>
      <c r="G483" s="10">
        <v>23.78</v>
      </c>
      <c r="H483" s="10">
        <v>10.4</v>
      </c>
      <c r="K483" s="10">
        <v>659.0</v>
      </c>
      <c r="L483" t="str">
        <f t="shared" si="1"/>
        <v>482</v>
      </c>
    </row>
    <row r="484">
      <c r="A484" s="29">
        <v>660.0</v>
      </c>
      <c r="B484" s="10" t="s">
        <v>2979</v>
      </c>
      <c r="C484" s="10" t="s">
        <v>2725</v>
      </c>
      <c r="D484" s="10">
        <v>0.104</v>
      </c>
      <c r="E484" s="10">
        <v>21.75</v>
      </c>
      <c r="F484" s="10">
        <v>21.59</v>
      </c>
      <c r="G484" s="10">
        <v>21.79</v>
      </c>
      <c r="H484" s="10">
        <v>6.0</v>
      </c>
      <c r="K484" s="10">
        <v>660.0</v>
      </c>
      <c r="L484" t="str">
        <f t="shared" si="1"/>
        <v>483</v>
      </c>
    </row>
    <row r="485">
      <c r="A485" s="29">
        <v>661.0</v>
      </c>
      <c r="B485" s="10" t="s">
        <v>2781</v>
      </c>
      <c r="C485" s="10" t="s">
        <v>2726</v>
      </c>
      <c r="D485" s="10">
        <v>-1.0</v>
      </c>
      <c r="E485" s="10">
        <v>23.66</v>
      </c>
      <c r="F485" s="10">
        <v>23.49</v>
      </c>
      <c r="G485" s="10">
        <v>23.79</v>
      </c>
      <c r="H485" s="10">
        <v>9.0</v>
      </c>
      <c r="K485" s="10">
        <v>661.0</v>
      </c>
      <c r="L485" t="str">
        <f t="shared" si="1"/>
        <v>484</v>
      </c>
    </row>
    <row r="486">
      <c r="A486" s="29">
        <v>662.0</v>
      </c>
      <c r="B486" s="10" t="s">
        <v>2594</v>
      </c>
      <c r="C486" s="10" t="s">
        <v>3265</v>
      </c>
      <c r="D486" s="10">
        <v>0.0527</v>
      </c>
      <c r="E486" s="10">
        <v>23.31</v>
      </c>
      <c r="F486" s="10">
        <v>23.07</v>
      </c>
      <c r="G486" s="10">
        <v>23.53</v>
      </c>
      <c r="H486" s="10">
        <v>2.9</v>
      </c>
      <c r="K486" s="10">
        <v>662.0</v>
      </c>
      <c r="L486" t="str">
        <f t="shared" si="1"/>
        <v>485</v>
      </c>
    </row>
    <row r="487">
      <c r="A487" s="29">
        <v>663.0</v>
      </c>
      <c r="B487" s="10" t="s">
        <v>1858</v>
      </c>
      <c r="C487" s="10" t="s">
        <v>1465</v>
      </c>
      <c r="D487" s="10">
        <v>0.034</v>
      </c>
      <c r="E487" s="10">
        <v>20.0</v>
      </c>
      <c r="F487" s="10" t="s">
        <v>381</v>
      </c>
      <c r="G487" s="10" t="s">
        <v>381</v>
      </c>
      <c r="H487" s="10">
        <v>8.2</v>
      </c>
      <c r="K487" s="10">
        <v>663.0</v>
      </c>
      <c r="L487" t="str">
        <f t="shared" si="1"/>
        <v>486</v>
      </c>
    </row>
    <row r="488">
      <c r="A488" s="29">
        <v>665.0</v>
      </c>
      <c r="B488" s="10" t="s">
        <v>2658</v>
      </c>
      <c r="C488" s="10" t="s">
        <v>1473</v>
      </c>
      <c r="D488" s="10">
        <v>0.0029</v>
      </c>
      <c r="E488" s="10">
        <v>20.0</v>
      </c>
      <c r="F488" s="10" t="s">
        <v>381</v>
      </c>
      <c r="G488" s="10" t="s">
        <v>381</v>
      </c>
      <c r="H488" s="10">
        <v>4.2</v>
      </c>
      <c r="K488" s="10">
        <v>665.0</v>
      </c>
      <c r="L488" t="str">
        <f t="shared" si="1"/>
        <v>487</v>
      </c>
    </row>
    <row r="489">
      <c r="A489" s="29">
        <v>666.0</v>
      </c>
      <c r="B489" s="10" t="s">
        <v>1666</v>
      </c>
      <c r="C489" s="10" t="s">
        <v>1475</v>
      </c>
      <c r="D489" s="10">
        <v>0.0366</v>
      </c>
      <c r="E489" s="10">
        <v>22.88</v>
      </c>
      <c r="F489" s="10">
        <v>22.83</v>
      </c>
      <c r="G489" s="10">
        <v>22.95</v>
      </c>
      <c r="H489" s="10">
        <v>11.9</v>
      </c>
      <c r="K489" s="10">
        <v>666.0</v>
      </c>
      <c r="L489" t="str">
        <f t="shared" si="1"/>
        <v>488</v>
      </c>
    </row>
    <row r="490">
      <c r="A490" s="29">
        <v>667.0</v>
      </c>
      <c r="B490" s="10" t="s">
        <v>3093</v>
      </c>
      <c r="C490" s="10" t="s">
        <v>2729</v>
      </c>
      <c r="D490" s="10">
        <v>0.0705</v>
      </c>
      <c r="E490" s="10">
        <v>20.0</v>
      </c>
      <c r="F490" s="10" t="s">
        <v>381</v>
      </c>
      <c r="G490" s="10" t="s">
        <v>381</v>
      </c>
      <c r="H490" s="10">
        <v>5.2</v>
      </c>
      <c r="K490" s="10">
        <v>667.0</v>
      </c>
      <c r="L490" t="str">
        <f t="shared" si="1"/>
        <v>489</v>
      </c>
    </row>
    <row r="491">
      <c r="A491" s="29">
        <v>669.0</v>
      </c>
      <c r="B491" s="10" t="s">
        <v>1549</v>
      </c>
      <c r="C491" s="10" t="s">
        <v>2730</v>
      </c>
      <c r="D491" s="10">
        <v>0.0319</v>
      </c>
      <c r="E491" s="10">
        <v>23.57</v>
      </c>
      <c r="F491" s="10">
        <v>23.45</v>
      </c>
      <c r="G491" s="10">
        <v>23.66</v>
      </c>
      <c r="H491" s="10">
        <v>13.0</v>
      </c>
      <c r="K491" s="10">
        <v>669.0</v>
      </c>
      <c r="L491" t="str">
        <f t="shared" si="1"/>
        <v>490</v>
      </c>
    </row>
    <row r="492">
      <c r="A492" s="29">
        <v>670.0</v>
      </c>
      <c r="B492" s="10" t="s">
        <v>334</v>
      </c>
      <c r="C492" s="10" t="s">
        <v>2731</v>
      </c>
      <c r="D492" s="10">
        <v>0.0165</v>
      </c>
      <c r="E492" s="10">
        <v>23.8</v>
      </c>
      <c r="F492" s="10">
        <v>23.78</v>
      </c>
      <c r="G492" s="10">
        <v>23.82</v>
      </c>
      <c r="H492" s="10">
        <v>41.7</v>
      </c>
      <c r="K492" s="10">
        <v>670.0</v>
      </c>
      <c r="L492" t="str">
        <f t="shared" si="1"/>
        <v>491</v>
      </c>
    </row>
    <row r="493">
      <c r="A493" s="29">
        <v>671.0</v>
      </c>
      <c r="B493" s="10" t="s">
        <v>3267</v>
      </c>
      <c r="C493" s="10" t="s">
        <v>1098</v>
      </c>
      <c r="D493" s="10">
        <v>0.0018</v>
      </c>
      <c r="E493" s="10">
        <v>23.02</v>
      </c>
      <c r="F493" s="10">
        <v>23.0</v>
      </c>
      <c r="G493" s="10">
        <v>23.04</v>
      </c>
      <c r="H493" s="10">
        <v>347.3</v>
      </c>
      <c r="K493" s="10">
        <v>671.0</v>
      </c>
      <c r="L493" t="str">
        <f t="shared" si="1"/>
        <v>492</v>
      </c>
    </row>
    <row r="494">
      <c r="A494" s="29">
        <v>674.0</v>
      </c>
      <c r="B494" s="10" t="s">
        <v>2942</v>
      </c>
      <c r="C494" s="10" t="s">
        <v>1754</v>
      </c>
      <c r="D494" s="10">
        <v>0.026</v>
      </c>
      <c r="E494" s="10">
        <v>20.0</v>
      </c>
      <c r="F494" s="10" t="s">
        <v>381</v>
      </c>
      <c r="G494" s="10" t="s">
        <v>381</v>
      </c>
      <c r="H494" s="10">
        <v>2.0</v>
      </c>
      <c r="K494" s="10">
        <v>674.0</v>
      </c>
      <c r="L494" t="str">
        <f t="shared" si="1"/>
        <v>493</v>
      </c>
    </row>
    <row r="495">
      <c r="A495" s="29">
        <v>675.0</v>
      </c>
      <c r="B495" s="10" t="s">
        <v>3268</v>
      </c>
      <c r="C495" s="10" t="s">
        <v>1397</v>
      </c>
      <c r="D495" s="10">
        <v>2.15</v>
      </c>
      <c r="E495" s="10">
        <v>20.0</v>
      </c>
      <c r="F495" s="10" t="s">
        <v>381</v>
      </c>
      <c r="G495" s="10" t="s">
        <v>381</v>
      </c>
      <c r="H495" s="10">
        <v>3.5</v>
      </c>
      <c r="K495" s="10">
        <v>675.0</v>
      </c>
      <c r="L495" t="str">
        <f t="shared" si="1"/>
        <v>494</v>
      </c>
    </row>
    <row r="496">
      <c r="A496" s="29">
        <v>676.0</v>
      </c>
      <c r="B496" s="10" t="s">
        <v>2636</v>
      </c>
      <c r="C496" s="10" t="s">
        <v>2732</v>
      </c>
      <c r="D496" s="10">
        <v>0.0098</v>
      </c>
      <c r="E496" s="10">
        <v>23.8</v>
      </c>
      <c r="F496" s="10">
        <v>23.72</v>
      </c>
      <c r="G496" s="10">
        <v>23.92</v>
      </c>
      <c r="H496" s="10">
        <v>8.5</v>
      </c>
      <c r="K496" s="10">
        <v>676.0</v>
      </c>
      <c r="L496" t="str">
        <f t="shared" si="1"/>
        <v>495</v>
      </c>
    </row>
    <row r="497">
      <c r="A497" s="29">
        <v>677.0</v>
      </c>
      <c r="B497" s="10" t="s">
        <v>3062</v>
      </c>
      <c r="C497" s="10" t="s">
        <v>2733</v>
      </c>
      <c r="D497" s="10">
        <v>0.013</v>
      </c>
      <c r="E497" s="10">
        <v>23.31</v>
      </c>
      <c r="F497" s="10">
        <v>23.29</v>
      </c>
      <c r="G497" s="10">
        <v>23.34</v>
      </c>
      <c r="H497" s="10">
        <v>16.3</v>
      </c>
      <c r="K497" s="10">
        <v>677.0</v>
      </c>
      <c r="L497" t="str">
        <f t="shared" si="1"/>
        <v>496</v>
      </c>
    </row>
    <row r="498">
      <c r="A498" s="29">
        <v>679.0</v>
      </c>
      <c r="B498" s="10" t="s">
        <v>2911</v>
      </c>
      <c r="C498" s="10" t="s">
        <v>2052</v>
      </c>
      <c r="D498" s="10">
        <v>0.0218</v>
      </c>
      <c r="E498" s="10">
        <v>22.34</v>
      </c>
      <c r="F498" s="10">
        <v>22.32</v>
      </c>
      <c r="G498" s="10">
        <v>22.38</v>
      </c>
      <c r="H498" s="10">
        <v>7.2</v>
      </c>
      <c r="K498" s="10">
        <v>679.0</v>
      </c>
      <c r="L498" t="str">
        <f t="shared" si="1"/>
        <v>497</v>
      </c>
    </row>
    <row r="499">
      <c r="A499" s="29">
        <v>680.0</v>
      </c>
      <c r="B499" s="10" t="s">
        <v>1300</v>
      </c>
      <c r="C499" s="10" t="s">
        <v>1390</v>
      </c>
      <c r="D499" s="10">
        <v>0.0077</v>
      </c>
      <c r="E499" s="10">
        <v>20.85</v>
      </c>
      <c r="F499" s="10">
        <v>20.74</v>
      </c>
      <c r="G499" s="10">
        <v>20.93</v>
      </c>
      <c r="H499" s="10">
        <v>41.6</v>
      </c>
      <c r="K499" s="10">
        <v>680.0</v>
      </c>
      <c r="L499" t="str">
        <f t="shared" si="1"/>
        <v>498</v>
      </c>
    </row>
    <row r="500">
      <c r="A500" s="29">
        <v>682.0</v>
      </c>
      <c r="B500" s="10" t="s">
        <v>3125</v>
      </c>
      <c r="C500" s="10" t="s">
        <v>1211</v>
      </c>
      <c r="D500" s="10">
        <v>0.023</v>
      </c>
      <c r="E500" s="10">
        <v>22.43</v>
      </c>
      <c r="F500" s="10">
        <v>22.41</v>
      </c>
      <c r="G500" s="10">
        <v>22.45</v>
      </c>
      <c r="H500" s="10">
        <v>10.8</v>
      </c>
      <c r="K500" s="10">
        <v>682.0</v>
      </c>
      <c r="L500" t="str">
        <f t="shared" si="1"/>
        <v>499</v>
      </c>
    </row>
    <row r="501">
      <c r="A501" s="29">
        <v>683.0</v>
      </c>
      <c r="B501" s="10" t="s">
        <v>1889</v>
      </c>
      <c r="C501" s="10" t="s">
        <v>1902</v>
      </c>
      <c r="D501" s="10">
        <v>0.0418</v>
      </c>
      <c r="E501" s="10">
        <v>20.7</v>
      </c>
      <c r="F501" s="10">
        <v>20.57</v>
      </c>
      <c r="G501" s="10">
        <v>20.88</v>
      </c>
      <c r="H501" s="10">
        <v>10.3</v>
      </c>
      <c r="K501" s="10">
        <v>683.0</v>
      </c>
      <c r="L501" t="str">
        <f t="shared" si="1"/>
        <v>500</v>
      </c>
    </row>
    <row r="502">
      <c r="A502" s="29">
        <v>684.0</v>
      </c>
      <c r="B502" s="10" t="s">
        <v>2007</v>
      </c>
      <c r="C502" s="10" t="s">
        <v>1708</v>
      </c>
      <c r="D502" s="10">
        <v>0.0104</v>
      </c>
      <c r="E502" s="10">
        <v>23.15</v>
      </c>
      <c r="F502" s="10">
        <v>23.05</v>
      </c>
      <c r="G502" s="10">
        <v>23.23</v>
      </c>
      <c r="H502" s="10">
        <v>3.6</v>
      </c>
      <c r="K502" s="10">
        <v>684.0</v>
      </c>
      <c r="L502" t="str">
        <f t="shared" si="1"/>
        <v>501</v>
      </c>
    </row>
    <row r="503">
      <c r="A503" s="29">
        <v>685.0</v>
      </c>
      <c r="B503" s="10" t="s">
        <v>2789</v>
      </c>
      <c r="C503" s="10" t="s">
        <v>2064</v>
      </c>
      <c r="D503" s="10">
        <v>0.0399</v>
      </c>
      <c r="E503" s="10">
        <v>23.53</v>
      </c>
      <c r="F503" s="10">
        <v>23.46</v>
      </c>
      <c r="G503" s="10">
        <v>23.59</v>
      </c>
      <c r="H503" s="10">
        <v>9.8</v>
      </c>
      <c r="K503" s="10">
        <v>685.0</v>
      </c>
      <c r="L503" t="str">
        <f t="shared" si="1"/>
        <v>502</v>
      </c>
    </row>
    <row r="504">
      <c r="A504" s="29">
        <v>686.0</v>
      </c>
      <c r="B504" s="10" t="s">
        <v>2447</v>
      </c>
      <c r="C504" s="10" t="s">
        <v>2193</v>
      </c>
      <c r="D504" s="10">
        <v>0.0035</v>
      </c>
      <c r="E504" s="10">
        <v>20.59</v>
      </c>
      <c r="F504" s="10">
        <v>20.28</v>
      </c>
      <c r="G504" s="10">
        <v>20.78</v>
      </c>
      <c r="H504" s="10">
        <v>6.7</v>
      </c>
      <c r="K504" s="10">
        <v>686.0</v>
      </c>
      <c r="L504" t="str">
        <f t="shared" si="1"/>
        <v>503</v>
      </c>
    </row>
    <row r="505">
      <c r="A505" s="29">
        <v>687.0</v>
      </c>
      <c r="B505" s="10" t="s">
        <v>3075</v>
      </c>
      <c r="C505" s="10" t="s">
        <v>2196</v>
      </c>
      <c r="D505" s="10">
        <v>0.0269</v>
      </c>
      <c r="E505" s="10">
        <v>23.6</v>
      </c>
      <c r="F505" s="10">
        <v>23.43</v>
      </c>
      <c r="G505" s="10">
        <v>23.73</v>
      </c>
      <c r="H505" s="10">
        <v>4.1</v>
      </c>
      <c r="K505" s="10">
        <v>687.0</v>
      </c>
      <c r="L505" t="str">
        <f t="shared" si="1"/>
        <v>504</v>
      </c>
    </row>
    <row r="506">
      <c r="A506" s="29">
        <v>688.0</v>
      </c>
      <c r="B506" s="10" t="s">
        <v>2829</v>
      </c>
      <c r="C506" s="10" t="s">
        <v>2199</v>
      </c>
      <c r="D506" s="10">
        <v>0.0086</v>
      </c>
      <c r="E506" s="10">
        <v>21.96</v>
      </c>
      <c r="F506" s="10">
        <v>21.9</v>
      </c>
      <c r="G506" s="10">
        <v>22.04</v>
      </c>
      <c r="H506" s="10">
        <v>5.2</v>
      </c>
      <c r="K506" s="10">
        <v>688.0</v>
      </c>
      <c r="L506" t="str">
        <f t="shared" si="1"/>
        <v>505</v>
      </c>
    </row>
    <row r="507">
      <c r="A507" s="29">
        <v>689.0</v>
      </c>
      <c r="B507" s="10" t="s">
        <v>2489</v>
      </c>
      <c r="C507" s="10" t="s">
        <v>1907</v>
      </c>
      <c r="D507" s="10">
        <v>0.084</v>
      </c>
      <c r="E507" s="10">
        <v>21.26</v>
      </c>
      <c r="F507" s="10">
        <v>21.0</v>
      </c>
      <c r="G507" s="10">
        <v>21.41</v>
      </c>
      <c r="H507" s="10">
        <v>3.0</v>
      </c>
      <c r="K507" s="10">
        <v>689.0</v>
      </c>
      <c r="L507" t="str">
        <f t="shared" si="1"/>
        <v>506</v>
      </c>
    </row>
    <row r="508">
      <c r="A508" s="29">
        <v>690.0</v>
      </c>
      <c r="B508" s="10" t="s">
        <v>3126</v>
      </c>
      <c r="C508" s="10" t="s">
        <v>3271</v>
      </c>
      <c r="D508" s="10">
        <v>0.29</v>
      </c>
      <c r="E508" s="10">
        <v>20.0</v>
      </c>
      <c r="F508" s="10" t="s">
        <v>381</v>
      </c>
      <c r="G508" s="10" t="s">
        <v>381</v>
      </c>
      <c r="H508" s="10">
        <v>2.6</v>
      </c>
      <c r="K508" s="10">
        <v>690.0</v>
      </c>
      <c r="L508" t="str">
        <f t="shared" si="1"/>
        <v>507</v>
      </c>
    </row>
    <row r="509">
      <c r="A509" s="29">
        <v>692.0</v>
      </c>
      <c r="B509" s="10" t="s">
        <v>3143</v>
      </c>
      <c r="C509" s="10" t="s">
        <v>2751</v>
      </c>
      <c r="D509" s="10">
        <v>0.0129</v>
      </c>
      <c r="E509" s="10">
        <v>21.8</v>
      </c>
      <c r="F509" s="10">
        <v>21.74</v>
      </c>
      <c r="G509" s="10">
        <v>21.87</v>
      </c>
      <c r="H509" s="10">
        <v>53.2</v>
      </c>
      <c r="K509" s="10">
        <v>692.0</v>
      </c>
      <c r="L509" t="str">
        <f t="shared" si="1"/>
        <v>508</v>
      </c>
    </row>
    <row r="510">
      <c r="A510" s="29">
        <v>694.0</v>
      </c>
      <c r="B510" s="10" t="s">
        <v>1970</v>
      </c>
      <c r="C510" s="10" t="s">
        <v>1913</v>
      </c>
      <c r="D510" s="10">
        <v>0.016</v>
      </c>
      <c r="E510" s="10">
        <v>21.52</v>
      </c>
      <c r="F510" s="10">
        <v>21.51</v>
      </c>
      <c r="G510" s="10">
        <v>21.53</v>
      </c>
      <c r="H510" s="10">
        <v>118.9</v>
      </c>
      <c r="K510" s="10">
        <v>694.0</v>
      </c>
      <c r="L510" t="str">
        <f t="shared" si="1"/>
        <v>509</v>
      </c>
    </row>
    <row r="511">
      <c r="A511" s="29">
        <v>695.0</v>
      </c>
      <c r="B511" s="10" t="s">
        <v>2659</v>
      </c>
      <c r="C511" s="10" t="s">
        <v>1933</v>
      </c>
      <c r="D511" s="10">
        <v>0.0327</v>
      </c>
      <c r="E511" s="10">
        <v>21.18</v>
      </c>
      <c r="F511" s="10">
        <v>21.11</v>
      </c>
      <c r="G511" s="10">
        <v>21.28</v>
      </c>
      <c r="H511" s="10">
        <v>6.3</v>
      </c>
      <c r="K511" s="10">
        <v>695.0</v>
      </c>
      <c r="L511" t="str">
        <f t="shared" si="1"/>
        <v>510</v>
      </c>
    </row>
    <row r="512">
      <c r="A512" s="29">
        <v>696.0</v>
      </c>
      <c r="B512" s="10" t="s">
        <v>1942</v>
      </c>
      <c r="C512" s="10" t="s">
        <v>2484</v>
      </c>
      <c r="D512" s="10">
        <v>0.0122</v>
      </c>
      <c r="E512" s="10">
        <v>20.18</v>
      </c>
      <c r="F512" s="10">
        <v>19.78</v>
      </c>
      <c r="G512" s="10">
        <v>20.43</v>
      </c>
      <c r="H512" s="10">
        <v>11.6</v>
      </c>
      <c r="K512" s="10">
        <v>696.0</v>
      </c>
      <c r="L512" t="str">
        <f t="shared" si="1"/>
        <v>511</v>
      </c>
    </row>
    <row r="513">
      <c r="A513" s="29">
        <v>697.0</v>
      </c>
      <c r="B513" s="10" t="s">
        <v>2633</v>
      </c>
      <c r="C513" s="10" t="s">
        <v>2753</v>
      </c>
      <c r="D513" s="10">
        <v>0.0304</v>
      </c>
      <c r="E513" s="10">
        <v>20.43</v>
      </c>
      <c r="F513" s="10">
        <v>20.28</v>
      </c>
      <c r="G513" s="10">
        <v>20.64</v>
      </c>
      <c r="H513" s="10">
        <v>12.3</v>
      </c>
      <c r="K513" s="10">
        <v>697.0</v>
      </c>
      <c r="L513" t="str">
        <f t="shared" si="1"/>
        <v>512</v>
      </c>
    </row>
    <row r="514">
      <c r="A514" s="29">
        <v>698.0</v>
      </c>
      <c r="B514" s="10" t="s">
        <v>2634</v>
      </c>
      <c r="C514" s="10" t="s">
        <v>2205</v>
      </c>
      <c r="D514" s="10">
        <v>0.0688</v>
      </c>
      <c r="E514" s="10">
        <v>23.21</v>
      </c>
      <c r="F514" s="10">
        <v>22.41</v>
      </c>
      <c r="G514" s="10">
        <v>23.52</v>
      </c>
      <c r="H514" s="10">
        <v>6.0</v>
      </c>
      <c r="K514" s="10">
        <v>698.0</v>
      </c>
      <c r="L514" t="str">
        <f t="shared" si="1"/>
        <v>513</v>
      </c>
    </row>
    <row r="515">
      <c r="A515" s="29">
        <v>699.0</v>
      </c>
      <c r="B515" s="10" t="s">
        <v>2669</v>
      </c>
      <c r="C515" s="10" t="s">
        <v>2535</v>
      </c>
      <c r="D515" s="10">
        <v>0.052</v>
      </c>
      <c r="E515" s="10">
        <v>22.91</v>
      </c>
      <c r="F515" s="10">
        <v>22.84</v>
      </c>
      <c r="G515" s="10">
        <v>23.06</v>
      </c>
      <c r="H515" s="10">
        <v>9.2</v>
      </c>
      <c r="K515" s="10">
        <v>699.0</v>
      </c>
      <c r="L515" t="str">
        <f t="shared" si="1"/>
        <v>514</v>
      </c>
    </row>
    <row r="516">
      <c r="A516" s="29">
        <v>700.0</v>
      </c>
      <c r="B516" s="10" t="s">
        <v>2841</v>
      </c>
      <c r="C516" s="10" t="s">
        <v>3282</v>
      </c>
      <c r="D516" s="10">
        <v>0.0633</v>
      </c>
      <c r="E516" s="10">
        <v>23.34</v>
      </c>
      <c r="F516" s="10">
        <v>23.25</v>
      </c>
      <c r="G516" s="10">
        <v>23.46</v>
      </c>
      <c r="H516" s="10">
        <v>4.1</v>
      </c>
      <c r="K516" s="10">
        <v>700.0</v>
      </c>
      <c r="L516" t="str">
        <f t="shared" si="1"/>
        <v>515</v>
      </c>
    </row>
    <row r="517">
      <c r="A517" s="29">
        <v>701.0</v>
      </c>
      <c r="B517" s="10" t="s">
        <v>1667</v>
      </c>
      <c r="C517" s="10" t="s">
        <v>2744</v>
      </c>
      <c r="D517" s="10">
        <v>0.1016</v>
      </c>
      <c r="E517" s="10">
        <v>23.04</v>
      </c>
      <c r="F517" s="10">
        <v>22.96</v>
      </c>
      <c r="G517" s="10">
        <v>23.23</v>
      </c>
      <c r="H517" s="10">
        <v>6.5</v>
      </c>
      <c r="K517" s="10">
        <v>701.0</v>
      </c>
      <c r="L517" t="str">
        <f t="shared" si="1"/>
        <v>516</v>
      </c>
    </row>
    <row r="518">
      <c r="A518" s="29">
        <v>702.0</v>
      </c>
      <c r="B518" s="10" t="s">
        <v>2637</v>
      </c>
      <c r="C518" s="10" t="s">
        <v>2714</v>
      </c>
      <c r="D518" s="10">
        <v>0.0501</v>
      </c>
      <c r="E518" s="10">
        <v>20.0</v>
      </c>
      <c r="F518" s="10" t="s">
        <v>381</v>
      </c>
      <c r="G518" s="10" t="s">
        <v>381</v>
      </c>
      <c r="H518" s="10">
        <v>2.4</v>
      </c>
      <c r="K518" s="10">
        <v>702.0</v>
      </c>
      <c r="L518" t="str">
        <f t="shared" si="1"/>
        <v>517</v>
      </c>
    </row>
    <row r="519">
      <c r="A519" s="29">
        <v>703.0</v>
      </c>
      <c r="B519" s="10" t="s">
        <v>2810</v>
      </c>
      <c r="C519" s="10" t="s">
        <v>2711</v>
      </c>
      <c r="D519" s="10">
        <v>0.0504</v>
      </c>
      <c r="E519" s="10">
        <v>23.81</v>
      </c>
      <c r="F519" s="10">
        <v>23.61</v>
      </c>
      <c r="G519" s="10">
        <v>24.01</v>
      </c>
      <c r="H519" s="10">
        <v>3.4</v>
      </c>
      <c r="K519" s="10">
        <v>703.0</v>
      </c>
      <c r="L519" t="str">
        <f t="shared" si="1"/>
        <v>518</v>
      </c>
    </row>
    <row r="520">
      <c r="A520" s="29">
        <v>704.0</v>
      </c>
      <c r="B520" s="10" t="s">
        <v>2719</v>
      </c>
      <c r="C520" s="10" t="s">
        <v>2548</v>
      </c>
      <c r="D520" s="10">
        <v>0.035</v>
      </c>
      <c r="E520" s="10">
        <v>20.95</v>
      </c>
      <c r="F520" s="10">
        <v>20.76</v>
      </c>
      <c r="G520" s="10">
        <v>21.09</v>
      </c>
      <c r="H520" s="10">
        <v>9.3</v>
      </c>
      <c r="K520" s="10">
        <v>704.0</v>
      </c>
      <c r="L520" t="str">
        <f t="shared" si="1"/>
        <v>519</v>
      </c>
    </row>
    <row r="521">
      <c r="A521" s="29">
        <v>707.0</v>
      </c>
      <c r="B521" s="10" t="s">
        <v>1552</v>
      </c>
      <c r="C521" s="10" t="s">
        <v>2568</v>
      </c>
      <c r="D521" s="10">
        <v>0.0235</v>
      </c>
      <c r="E521" s="10">
        <v>20.0</v>
      </c>
      <c r="F521" s="10" t="s">
        <v>381</v>
      </c>
      <c r="G521" s="10" t="s">
        <v>381</v>
      </c>
      <c r="H521" s="10">
        <v>7.9</v>
      </c>
      <c r="K521" s="10">
        <v>707.0</v>
      </c>
      <c r="L521" t="str">
        <f t="shared" si="1"/>
        <v>520</v>
      </c>
    </row>
    <row r="522">
      <c r="A522" s="29">
        <v>710.0</v>
      </c>
      <c r="B522" s="10" t="s">
        <v>2965</v>
      </c>
      <c r="C522" s="10" t="s">
        <v>3303</v>
      </c>
      <c r="D522" s="10">
        <v>0.0339</v>
      </c>
      <c r="E522" s="10">
        <v>22.78</v>
      </c>
      <c r="F522" s="10">
        <v>22.63</v>
      </c>
      <c r="G522" s="10">
        <v>22.93</v>
      </c>
      <c r="H522" s="10">
        <v>4.3</v>
      </c>
      <c r="K522" s="10">
        <v>710.0</v>
      </c>
      <c r="L522" t="str">
        <f t="shared" si="1"/>
        <v>521</v>
      </c>
    </row>
    <row r="523">
      <c r="A523" s="29">
        <v>711.0</v>
      </c>
      <c r="B523" s="10" t="s">
        <v>508</v>
      </c>
      <c r="C523" s="10" t="s">
        <v>2756</v>
      </c>
      <c r="D523" s="10">
        <v>0.0014</v>
      </c>
      <c r="E523" s="10">
        <v>24.36</v>
      </c>
      <c r="F523" s="10">
        <v>24.33</v>
      </c>
      <c r="G523" s="10">
        <v>24.4</v>
      </c>
      <c r="H523" s="10">
        <v>488.6</v>
      </c>
      <c r="K523" s="10">
        <v>711.0</v>
      </c>
      <c r="L523" t="str">
        <f t="shared" si="1"/>
        <v>522</v>
      </c>
    </row>
    <row r="524">
      <c r="A524" s="29">
        <v>712.0</v>
      </c>
      <c r="B524" s="10" t="s">
        <v>2411</v>
      </c>
      <c r="C524" s="10" t="s">
        <v>2708</v>
      </c>
      <c r="D524" s="10">
        <v>0.0062</v>
      </c>
      <c r="E524" s="10">
        <v>22.44</v>
      </c>
      <c r="F524" s="10">
        <v>22.43</v>
      </c>
      <c r="G524" s="10">
        <v>22.45</v>
      </c>
      <c r="H524" s="10">
        <v>115.6</v>
      </c>
      <c r="K524" s="10">
        <v>712.0</v>
      </c>
      <c r="L524" t="str">
        <f t="shared" si="1"/>
        <v>523</v>
      </c>
    </row>
    <row r="525">
      <c r="A525" s="29">
        <v>713.0</v>
      </c>
      <c r="B525" s="10" t="s">
        <v>2875</v>
      </c>
      <c r="C525" s="10" t="s">
        <v>2758</v>
      </c>
      <c r="D525" s="10">
        <v>0.0986</v>
      </c>
      <c r="E525" s="10">
        <v>20.0</v>
      </c>
      <c r="F525" s="10" t="s">
        <v>381</v>
      </c>
      <c r="G525" s="10" t="s">
        <v>381</v>
      </c>
      <c r="H525" s="10">
        <v>7.7</v>
      </c>
      <c r="K525" s="10">
        <v>713.0</v>
      </c>
      <c r="L525" t="str">
        <f t="shared" si="1"/>
        <v>524</v>
      </c>
    </row>
    <row r="526">
      <c r="A526" s="29">
        <v>714.0</v>
      </c>
      <c r="B526" s="10" t="s">
        <v>1533</v>
      </c>
      <c r="C526" s="10" t="s">
        <v>3316</v>
      </c>
      <c r="D526" s="10">
        <v>0.0766</v>
      </c>
      <c r="E526" s="10">
        <v>24.44</v>
      </c>
      <c r="F526" s="10">
        <v>24.39</v>
      </c>
      <c r="G526" s="10" t="s">
        <v>2619</v>
      </c>
      <c r="H526" s="10">
        <v>56.4</v>
      </c>
      <c r="K526" s="10">
        <v>714.0</v>
      </c>
      <c r="L526" t="str">
        <f t="shared" si="1"/>
        <v>525</v>
      </c>
    </row>
    <row r="527">
      <c r="A527" s="29">
        <v>715.0</v>
      </c>
      <c r="B527" s="10" t="s">
        <v>2863</v>
      </c>
      <c r="C527" s="10" t="s">
        <v>2222</v>
      </c>
      <c r="D527" s="10">
        <v>0.1188</v>
      </c>
      <c r="E527" s="10">
        <v>20.0</v>
      </c>
      <c r="F527" s="10" t="s">
        <v>381</v>
      </c>
      <c r="G527" s="10" t="s">
        <v>381</v>
      </c>
      <c r="H527" s="10">
        <v>3.0</v>
      </c>
      <c r="K527" s="10">
        <v>715.0</v>
      </c>
      <c r="L527" t="str">
        <f t="shared" si="1"/>
        <v>526</v>
      </c>
    </row>
    <row r="528">
      <c r="A528" s="29">
        <v>717.0</v>
      </c>
      <c r="B528" s="10" t="s">
        <v>2354</v>
      </c>
      <c r="C528" s="10" t="s">
        <v>134</v>
      </c>
      <c r="D528" s="10">
        <v>0.0172</v>
      </c>
      <c r="E528" s="10">
        <v>20.69</v>
      </c>
      <c r="F528" s="10">
        <v>20.46</v>
      </c>
      <c r="G528" s="10">
        <v>20.81</v>
      </c>
      <c r="H528" s="10">
        <v>20.9</v>
      </c>
      <c r="K528" s="10">
        <v>717.0</v>
      </c>
      <c r="L528" t="str">
        <f t="shared" si="1"/>
        <v>527</v>
      </c>
    </row>
    <row r="529">
      <c r="A529" s="29">
        <v>719.0</v>
      </c>
      <c r="B529" s="10" t="s">
        <v>1367</v>
      </c>
      <c r="C529" s="10" t="s">
        <v>2699</v>
      </c>
      <c r="D529" s="10">
        <v>0.0224</v>
      </c>
      <c r="E529" s="10">
        <v>20.0</v>
      </c>
      <c r="F529" s="10" t="s">
        <v>381</v>
      </c>
      <c r="G529" s="10" t="s">
        <v>381</v>
      </c>
      <c r="H529" s="10">
        <v>25.8</v>
      </c>
      <c r="K529" s="10">
        <v>719.0</v>
      </c>
      <c r="L529" t="str">
        <f t="shared" si="1"/>
        <v>528</v>
      </c>
    </row>
    <row r="530">
      <c r="A530" s="29">
        <v>722.0</v>
      </c>
      <c r="B530" s="10" t="s">
        <v>1890</v>
      </c>
      <c r="C530" s="10" t="s">
        <v>452</v>
      </c>
      <c r="D530" s="10">
        <v>0.0723</v>
      </c>
      <c r="E530" s="10">
        <v>20.0</v>
      </c>
      <c r="F530" s="10" t="s">
        <v>381</v>
      </c>
      <c r="G530" s="10" t="s">
        <v>381</v>
      </c>
      <c r="H530" s="10">
        <v>7.0</v>
      </c>
      <c r="K530" s="10">
        <v>722.0</v>
      </c>
      <c r="L530" t="str">
        <f t="shared" si="1"/>
        <v>529</v>
      </c>
    </row>
    <row r="531">
      <c r="A531" s="29">
        <v>723.0</v>
      </c>
      <c r="B531" s="10" t="s">
        <v>2864</v>
      </c>
      <c r="C531" s="10" t="s">
        <v>2255</v>
      </c>
      <c r="D531" s="10">
        <v>0.0169</v>
      </c>
      <c r="E531" s="10">
        <v>22.56</v>
      </c>
      <c r="F531" s="10">
        <v>22.46</v>
      </c>
      <c r="G531" s="10">
        <v>22.62</v>
      </c>
      <c r="H531" s="10">
        <v>7.7</v>
      </c>
      <c r="K531" s="10">
        <v>723.0</v>
      </c>
      <c r="L531" t="str">
        <f t="shared" si="1"/>
        <v>530</v>
      </c>
    </row>
    <row r="532">
      <c r="A532" s="29">
        <v>726.0</v>
      </c>
      <c r="B532" s="10" t="s">
        <v>2490</v>
      </c>
      <c r="C532" s="10" t="s">
        <v>1953</v>
      </c>
      <c r="D532" s="10">
        <v>0.1105</v>
      </c>
      <c r="E532" s="10">
        <v>20.85</v>
      </c>
      <c r="F532" s="10">
        <v>19.74</v>
      </c>
      <c r="G532" s="10">
        <v>21.18</v>
      </c>
      <c r="H532" s="10">
        <v>5.9</v>
      </c>
      <c r="K532" s="10">
        <v>726.0</v>
      </c>
      <c r="L532" t="str">
        <f t="shared" si="1"/>
        <v>531</v>
      </c>
    </row>
    <row r="533">
      <c r="A533" s="29">
        <v>728.0</v>
      </c>
      <c r="B533" s="10" t="s">
        <v>1309</v>
      </c>
      <c r="C533" s="10" t="s">
        <v>1959</v>
      </c>
      <c r="D533" s="10">
        <v>0.0865</v>
      </c>
      <c r="E533" s="10">
        <v>20.0</v>
      </c>
      <c r="F533" s="10" t="s">
        <v>381</v>
      </c>
      <c r="G533" s="10" t="s">
        <v>381</v>
      </c>
      <c r="H533" s="10">
        <v>8.1</v>
      </c>
      <c r="K533" s="10">
        <v>728.0</v>
      </c>
      <c r="L533" t="str">
        <f t="shared" si="1"/>
        <v>532</v>
      </c>
    </row>
    <row r="534">
      <c r="A534" s="29">
        <v>730.0</v>
      </c>
      <c r="B534" s="10" t="s">
        <v>1588</v>
      </c>
      <c r="C534" s="10" t="s">
        <v>2762</v>
      </c>
      <c r="D534" s="10">
        <v>0.0461</v>
      </c>
      <c r="E534" s="10">
        <v>20.0</v>
      </c>
      <c r="F534" s="10" t="s">
        <v>381</v>
      </c>
      <c r="G534" s="10" t="s">
        <v>381</v>
      </c>
      <c r="H534" s="10">
        <v>2.5</v>
      </c>
      <c r="K534" s="10">
        <v>730.0</v>
      </c>
      <c r="L534" t="str">
        <f t="shared" si="1"/>
        <v>533</v>
      </c>
    </row>
    <row r="535">
      <c r="A535" s="29">
        <v>731.0</v>
      </c>
      <c r="B535" s="10" t="s">
        <v>2790</v>
      </c>
      <c r="C535" s="10" t="s">
        <v>2607</v>
      </c>
      <c r="D535" s="10">
        <v>0.004</v>
      </c>
      <c r="E535" s="10" t="s">
        <v>2563</v>
      </c>
      <c r="F535" s="10" t="s">
        <v>381</v>
      </c>
      <c r="G535" s="10" t="s">
        <v>381</v>
      </c>
      <c r="H535" s="10">
        <v>564.0</v>
      </c>
      <c r="K535" s="10">
        <v>731.0</v>
      </c>
      <c r="L535" t="str">
        <f t="shared" si="1"/>
        <v>534</v>
      </c>
    </row>
    <row r="536">
      <c r="A536" s="29">
        <v>733.0</v>
      </c>
      <c r="B536" s="10" t="s">
        <v>2448</v>
      </c>
      <c r="C536" s="10" t="s">
        <v>2261</v>
      </c>
      <c r="D536" s="10">
        <v>0.0249</v>
      </c>
      <c r="E536" s="10">
        <v>22.84</v>
      </c>
      <c r="F536" s="10">
        <v>22.72</v>
      </c>
      <c r="G536" s="10">
        <v>22.91</v>
      </c>
      <c r="H536" s="10">
        <v>8.1</v>
      </c>
      <c r="K536" s="10">
        <v>733.0</v>
      </c>
      <c r="L536" t="str">
        <f t="shared" si="1"/>
        <v>535</v>
      </c>
    </row>
    <row r="537">
      <c r="A537" s="29">
        <v>734.0</v>
      </c>
      <c r="B537" s="10" t="s">
        <v>1654</v>
      </c>
      <c r="C537" s="10" t="s">
        <v>1969</v>
      </c>
      <c r="D537" s="10">
        <v>0.0362</v>
      </c>
      <c r="E537" s="10">
        <v>20.0</v>
      </c>
      <c r="F537" s="10" t="s">
        <v>381</v>
      </c>
      <c r="G537" s="10" t="s">
        <v>381</v>
      </c>
      <c r="H537" s="10">
        <v>3.9</v>
      </c>
      <c r="K537" s="10">
        <v>734.0</v>
      </c>
      <c r="L537" t="str">
        <f t="shared" si="1"/>
        <v>536</v>
      </c>
    </row>
    <row r="538">
      <c r="A538" s="29">
        <v>735.0</v>
      </c>
      <c r="B538" s="10" t="s">
        <v>1337</v>
      </c>
      <c r="C538" s="10" t="s">
        <v>1977</v>
      </c>
      <c r="D538" s="10">
        <v>0.0314</v>
      </c>
      <c r="E538" s="10">
        <v>20.0</v>
      </c>
      <c r="F538" s="10" t="s">
        <v>381</v>
      </c>
      <c r="G538" s="10" t="s">
        <v>381</v>
      </c>
      <c r="H538" s="10">
        <v>13.2</v>
      </c>
      <c r="K538" s="10">
        <v>735.0</v>
      </c>
      <c r="L538" t="str">
        <f t="shared" si="1"/>
        <v>537</v>
      </c>
    </row>
    <row r="539">
      <c r="A539" s="29">
        <v>736.0</v>
      </c>
      <c r="B539" s="10" t="s">
        <v>2782</v>
      </c>
      <c r="C539" s="10" t="s">
        <v>3329</v>
      </c>
      <c r="D539" s="10">
        <v>0.1445</v>
      </c>
      <c r="E539" s="10">
        <v>20.0</v>
      </c>
      <c r="F539" s="10" t="s">
        <v>381</v>
      </c>
      <c r="G539" s="10" t="s">
        <v>381</v>
      </c>
      <c r="H539" s="10">
        <v>6.6</v>
      </c>
      <c r="K539" s="10">
        <v>736.0</v>
      </c>
      <c r="L539" t="str">
        <f t="shared" si="1"/>
        <v>538</v>
      </c>
    </row>
    <row r="540">
      <c r="A540" s="29">
        <v>737.0</v>
      </c>
      <c r="B540" s="10" t="s">
        <v>2522</v>
      </c>
      <c r="C540" s="10" t="s">
        <v>2277</v>
      </c>
      <c r="D540" s="10">
        <v>0.0714</v>
      </c>
      <c r="E540" s="10">
        <v>22.4</v>
      </c>
      <c r="F540" s="10">
        <v>22.32</v>
      </c>
      <c r="G540" s="10">
        <v>22.46</v>
      </c>
      <c r="H540" s="10">
        <v>4.6</v>
      </c>
      <c r="K540" s="10">
        <v>737.0</v>
      </c>
      <c r="L540" t="str">
        <f t="shared" si="1"/>
        <v>539</v>
      </c>
    </row>
    <row r="541">
      <c r="A541" s="29">
        <v>738.0</v>
      </c>
      <c r="B541" s="10" t="s">
        <v>1860</v>
      </c>
      <c r="C541" s="10" t="s">
        <v>2678</v>
      </c>
      <c r="D541" s="10">
        <v>0.0377</v>
      </c>
      <c r="E541" s="10">
        <v>23.52</v>
      </c>
      <c r="F541" s="10">
        <v>23.47</v>
      </c>
      <c r="G541" s="10">
        <v>23.57</v>
      </c>
      <c r="H541" s="10">
        <v>5.5</v>
      </c>
      <c r="K541" s="10">
        <v>738.0</v>
      </c>
      <c r="L541" t="str">
        <f t="shared" si="1"/>
        <v>540</v>
      </c>
    </row>
    <row r="542">
      <c r="A542" s="29">
        <v>739.0</v>
      </c>
      <c r="B542" s="10" t="s">
        <v>1822</v>
      </c>
      <c r="C542" s="10" t="s">
        <v>1461</v>
      </c>
      <c r="D542" s="10">
        <v>0.0093</v>
      </c>
      <c r="E542" s="10">
        <v>24.14</v>
      </c>
      <c r="F542" s="10">
        <v>24.1</v>
      </c>
      <c r="G542" s="10">
        <v>24.18</v>
      </c>
      <c r="H542" s="10">
        <v>55.2</v>
      </c>
      <c r="K542" s="10">
        <v>739.0</v>
      </c>
      <c r="L542" t="str">
        <f t="shared" si="1"/>
        <v>541</v>
      </c>
    </row>
    <row r="543">
      <c r="A543" s="29">
        <v>740.0</v>
      </c>
      <c r="B543" s="10" t="s">
        <v>1329</v>
      </c>
      <c r="C543" s="10" t="s">
        <v>120</v>
      </c>
      <c r="D543" s="10">
        <v>0.0299</v>
      </c>
      <c r="E543" s="10">
        <v>22.67</v>
      </c>
      <c r="F543" s="10">
        <v>22.3</v>
      </c>
      <c r="G543" s="10">
        <v>23.15</v>
      </c>
      <c r="H543" s="10">
        <v>0.7</v>
      </c>
      <c r="K543" s="10">
        <v>740.0</v>
      </c>
      <c r="L543" t="str">
        <f t="shared" si="1"/>
        <v>542</v>
      </c>
    </row>
    <row r="544">
      <c r="A544" s="29">
        <v>741.0</v>
      </c>
      <c r="B544" s="10" t="s">
        <v>2355</v>
      </c>
      <c r="C544" s="10" t="s">
        <v>2765</v>
      </c>
      <c r="D544" s="10">
        <v>0.053</v>
      </c>
      <c r="E544" s="10">
        <v>21.86</v>
      </c>
      <c r="F544" s="10">
        <v>21.72</v>
      </c>
      <c r="G544" s="10">
        <v>22.06</v>
      </c>
      <c r="H544" s="10">
        <v>4.6</v>
      </c>
      <c r="K544" s="10">
        <v>741.0</v>
      </c>
      <c r="L544" t="str">
        <f t="shared" si="1"/>
        <v>543</v>
      </c>
    </row>
    <row r="545">
      <c r="A545" s="29">
        <v>745.0</v>
      </c>
      <c r="B545" s="10" t="s">
        <v>3105</v>
      </c>
      <c r="C545" s="10" t="s">
        <v>2767</v>
      </c>
      <c r="D545" s="10">
        <v>-1.0</v>
      </c>
      <c r="E545" s="10">
        <v>22.8</v>
      </c>
      <c r="F545" s="10">
        <v>22.54</v>
      </c>
      <c r="G545" s="10">
        <v>22.97</v>
      </c>
      <c r="H545" s="10">
        <v>1.5</v>
      </c>
      <c r="K545" s="10">
        <v>745.0</v>
      </c>
      <c r="L545" t="str">
        <f t="shared" si="1"/>
        <v>544</v>
      </c>
    </row>
    <row r="546">
      <c r="A546" s="29">
        <v>746.0</v>
      </c>
      <c r="B546" s="10" t="s">
        <v>2966</v>
      </c>
      <c r="C546" s="10" t="s">
        <v>2768</v>
      </c>
      <c r="D546" s="10">
        <v>0.018</v>
      </c>
      <c r="E546" s="10">
        <v>21.23</v>
      </c>
      <c r="F546" s="10">
        <v>21.18</v>
      </c>
      <c r="G546" s="10">
        <v>21.3</v>
      </c>
      <c r="H546" s="10">
        <v>5.4</v>
      </c>
      <c r="K546" s="10">
        <v>746.0</v>
      </c>
      <c r="L546" t="str">
        <f t="shared" si="1"/>
        <v>545</v>
      </c>
    </row>
    <row r="547">
      <c r="A547" s="29">
        <v>747.0</v>
      </c>
      <c r="B547" s="10" t="s">
        <v>2638</v>
      </c>
      <c r="C547" s="10" t="s">
        <v>2770</v>
      </c>
      <c r="D547" s="10">
        <v>-1.0</v>
      </c>
      <c r="E547" s="10">
        <v>22.94</v>
      </c>
      <c r="F547" s="10">
        <v>22.88</v>
      </c>
      <c r="G547" s="10">
        <v>23.05</v>
      </c>
      <c r="H547" s="10">
        <v>7.1</v>
      </c>
      <c r="K547" s="10">
        <v>747.0</v>
      </c>
      <c r="L547" t="str">
        <f t="shared" si="1"/>
        <v>546</v>
      </c>
    </row>
    <row r="548">
      <c r="A548" s="29">
        <v>748.0</v>
      </c>
      <c r="B548" s="10" t="s">
        <v>2108</v>
      </c>
      <c r="C548" s="10" t="s">
        <v>1989</v>
      </c>
      <c r="D548" s="10">
        <v>0.049</v>
      </c>
      <c r="E548" s="10">
        <v>20.0</v>
      </c>
      <c r="F548" s="10" t="s">
        <v>381</v>
      </c>
      <c r="G548" s="10" t="s">
        <v>381</v>
      </c>
      <c r="H548" s="10">
        <v>9.6</v>
      </c>
      <c r="K548" s="10">
        <v>748.0</v>
      </c>
      <c r="L548" t="str">
        <f t="shared" si="1"/>
        <v>547</v>
      </c>
    </row>
    <row r="549">
      <c r="A549" s="29">
        <v>750.0</v>
      </c>
      <c r="B549" s="10" t="s">
        <v>1807</v>
      </c>
      <c r="C549" s="10" t="s">
        <v>2771</v>
      </c>
      <c r="D549" s="10">
        <v>0.016</v>
      </c>
      <c r="E549" s="10">
        <v>20.92</v>
      </c>
      <c r="F549" s="10">
        <v>20.51</v>
      </c>
      <c r="G549" s="10">
        <v>21.15</v>
      </c>
      <c r="H549" s="10">
        <v>9.5</v>
      </c>
      <c r="K549" s="10">
        <v>750.0</v>
      </c>
      <c r="L549" t="str">
        <f t="shared" si="1"/>
        <v>548</v>
      </c>
    </row>
    <row r="550">
      <c r="A550" s="29">
        <v>751.0</v>
      </c>
      <c r="B550" s="10" t="s">
        <v>2289</v>
      </c>
      <c r="C550" s="10" t="s">
        <v>2772</v>
      </c>
      <c r="D550" s="10">
        <v>0.0163</v>
      </c>
      <c r="E550" s="10">
        <v>23.36</v>
      </c>
      <c r="F550" s="10">
        <v>23.28</v>
      </c>
      <c r="G550" s="10">
        <v>23.45</v>
      </c>
      <c r="H550" s="10">
        <v>7.3</v>
      </c>
      <c r="K550" s="10">
        <v>751.0</v>
      </c>
      <c r="L550" t="str">
        <f t="shared" si="1"/>
        <v>549</v>
      </c>
    </row>
    <row r="551">
      <c r="A551" s="29">
        <v>752.0</v>
      </c>
      <c r="B551" s="10" t="s">
        <v>3343</v>
      </c>
      <c r="C551" s="10" t="s">
        <v>179</v>
      </c>
      <c r="D551" s="10">
        <v>0.905</v>
      </c>
      <c r="E551" s="10">
        <v>20.0</v>
      </c>
      <c r="F551" s="10" t="s">
        <v>381</v>
      </c>
      <c r="G551" s="10" t="s">
        <v>381</v>
      </c>
      <c r="H551" s="10">
        <v>1.5</v>
      </c>
      <c r="K551" s="10">
        <v>752.0</v>
      </c>
      <c r="L551" t="str">
        <f t="shared" si="1"/>
        <v>550</v>
      </c>
    </row>
    <row r="552">
      <c r="A552" s="29">
        <v>753.0</v>
      </c>
      <c r="B552" s="10" t="s">
        <v>1657</v>
      </c>
      <c r="C552" s="10" t="s">
        <v>2004</v>
      </c>
      <c r="D552" s="10">
        <v>0.0364</v>
      </c>
      <c r="E552" s="10">
        <v>20.0</v>
      </c>
      <c r="F552" s="10" t="s">
        <v>381</v>
      </c>
      <c r="G552" s="10" t="s">
        <v>381</v>
      </c>
      <c r="H552" s="10">
        <v>15.2</v>
      </c>
      <c r="K552" s="10">
        <v>753.0</v>
      </c>
      <c r="L552" t="str">
        <f t="shared" si="1"/>
        <v>551</v>
      </c>
    </row>
    <row r="553">
      <c r="A553" s="29">
        <v>754.0</v>
      </c>
      <c r="B553" s="10" t="s">
        <v>2795</v>
      </c>
      <c r="C553" s="10" t="s">
        <v>2088</v>
      </c>
      <c r="D553" s="10">
        <v>0.0361</v>
      </c>
      <c r="E553" s="10">
        <v>20.0</v>
      </c>
      <c r="F553" s="10" t="s">
        <v>381</v>
      </c>
      <c r="G553" s="10" t="s">
        <v>381</v>
      </c>
      <c r="H553" s="10">
        <v>4.3</v>
      </c>
      <c r="K553" s="10">
        <v>754.0</v>
      </c>
      <c r="L553" t="str">
        <f t="shared" si="1"/>
        <v>552</v>
      </c>
    </row>
    <row r="554">
      <c r="A554" s="29">
        <v>755.0</v>
      </c>
      <c r="B554" s="10" t="s">
        <v>2876</v>
      </c>
      <c r="C554" s="10" t="s">
        <v>3349</v>
      </c>
      <c r="D554" s="10">
        <v>0.0377</v>
      </c>
      <c r="E554" s="10">
        <v>22.18</v>
      </c>
      <c r="F554" s="10">
        <v>22.1</v>
      </c>
      <c r="G554" s="10">
        <v>22.25</v>
      </c>
      <c r="H554" s="10">
        <v>4.3</v>
      </c>
      <c r="K554" s="10">
        <v>755.0</v>
      </c>
      <c r="L554" t="str">
        <f t="shared" si="1"/>
        <v>553</v>
      </c>
    </row>
    <row r="555">
      <c r="A555" s="29">
        <v>757.0</v>
      </c>
      <c r="B555" s="10" t="s">
        <v>2449</v>
      </c>
      <c r="C555" s="10" t="s">
        <v>2673</v>
      </c>
      <c r="D555" s="10">
        <v>0.0543</v>
      </c>
      <c r="E555" s="10">
        <v>20.28</v>
      </c>
      <c r="F555" s="10">
        <v>20.11</v>
      </c>
      <c r="G555" s="10">
        <v>20.4</v>
      </c>
      <c r="H555" s="10">
        <v>8.1</v>
      </c>
      <c r="K555" s="10">
        <v>757.0</v>
      </c>
      <c r="L555" t="str">
        <f t="shared" si="1"/>
        <v>554</v>
      </c>
    </row>
    <row r="556">
      <c r="A556" s="29">
        <v>760.0</v>
      </c>
      <c r="B556" s="10" t="s">
        <v>1823</v>
      </c>
      <c r="C556" s="10" t="s">
        <v>3249</v>
      </c>
      <c r="D556" s="10">
        <v>0.0446</v>
      </c>
      <c r="E556" s="10">
        <v>21.28</v>
      </c>
      <c r="F556" s="10">
        <v>21.15</v>
      </c>
      <c r="G556" s="10">
        <v>21.51</v>
      </c>
      <c r="H556" s="10">
        <v>8.4</v>
      </c>
      <c r="K556" s="10">
        <v>760.0</v>
      </c>
      <c r="L556" t="str">
        <f t="shared" si="1"/>
        <v>555</v>
      </c>
    </row>
    <row r="557">
      <c r="A557" s="29">
        <v>762.0</v>
      </c>
      <c r="B557" s="10" t="s">
        <v>2639</v>
      </c>
      <c r="C557" s="10" t="s">
        <v>2877</v>
      </c>
      <c r="D557" s="10">
        <v>-1.0</v>
      </c>
      <c r="E557" s="10">
        <v>22.78</v>
      </c>
      <c r="F557" s="10">
        <v>22.46</v>
      </c>
      <c r="G557" s="10">
        <v>22.96</v>
      </c>
      <c r="H557" s="10">
        <v>1.1</v>
      </c>
      <c r="K557" s="10">
        <v>762.0</v>
      </c>
      <c r="L557" t="str">
        <f t="shared" si="1"/>
        <v>556</v>
      </c>
    </row>
    <row r="558">
      <c r="A558" s="29">
        <v>763.0</v>
      </c>
      <c r="B558" s="10" t="s">
        <v>3354</v>
      </c>
      <c r="C558" s="10" t="s">
        <v>1403</v>
      </c>
      <c r="D558" s="10">
        <v>0.36</v>
      </c>
      <c r="E558" s="10">
        <v>20.0</v>
      </c>
      <c r="F558" s="10" t="s">
        <v>381</v>
      </c>
      <c r="G558" s="10" t="s">
        <v>381</v>
      </c>
      <c r="H558" s="10">
        <v>7.9</v>
      </c>
      <c r="K558" s="10">
        <v>763.0</v>
      </c>
      <c r="L558" t="str">
        <f t="shared" si="1"/>
        <v>557</v>
      </c>
    </row>
    <row r="559">
      <c r="A559" s="29">
        <v>765.0</v>
      </c>
      <c r="B559" s="10" t="s">
        <v>2796</v>
      </c>
      <c r="C559" s="10" t="s">
        <v>2665</v>
      </c>
      <c r="D559" s="10">
        <v>0.0684</v>
      </c>
      <c r="E559" s="10">
        <v>20.0</v>
      </c>
      <c r="F559" s="10" t="s">
        <v>381</v>
      </c>
      <c r="G559" s="10" t="s">
        <v>381</v>
      </c>
      <c r="H559" s="10">
        <v>11.2</v>
      </c>
      <c r="K559" s="10">
        <v>765.0</v>
      </c>
      <c r="L559" t="str">
        <f t="shared" si="1"/>
        <v>558</v>
      </c>
    </row>
    <row r="560">
      <c r="A560" s="29">
        <v>766.0</v>
      </c>
      <c r="B560" s="10" t="s">
        <v>2660</v>
      </c>
      <c r="C560" s="10" t="s">
        <v>1714</v>
      </c>
      <c r="D560" s="10">
        <v>0.0086</v>
      </c>
      <c r="E560" s="10">
        <v>23.03</v>
      </c>
      <c r="F560" s="10">
        <v>23.01</v>
      </c>
      <c r="G560" s="10">
        <v>23.07</v>
      </c>
      <c r="H560" s="10">
        <v>10.1</v>
      </c>
      <c r="K560" s="10">
        <v>766.0</v>
      </c>
      <c r="L560" t="str">
        <f t="shared" si="1"/>
        <v>559</v>
      </c>
    </row>
    <row r="561">
      <c r="A561" s="29">
        <v>767.0</v>
      </c>
      <c r="B561" s="10" t="s">
        <v>3146</v>
      </c>
      <c r="C561" s="10" t="s">
        <v>2882</v>
      </c>
      <c r="D561" s="10">
        <v>0.044</v>
      </c>
      <c r="E561" s="10">
        <v>23.11</v>
      </c>
      <c r="F561" s="10">
        <v>22.95</v>
      </c>
      <c r="G561" s="10">
        <v>23.36</v>
      </c>
      <c r="H561" s="10">
        <v>2.2</v>
      </c>
      <c r="K561" s="10">
        <v>767.0</v>
      </c>
      <c r="L561" t="str">
        <f t="shared" si="1"/>
        <v>560</v>
      </c>
    </row>
    <row r="562">
      <c r="A562" s="29">
        <v>769.0</v>
      </c>
      <c r="B562" s="10" t="s">
        <v>2450</v>
      </c>
      <c r="C562" s="10" t="s">
        <v>2107</v>
      </c>
      <c r="D562" s="10">
        <v>0.1264</v>
      </c>
      <c r="E562" s="10">
        <v>20.0</v>
      </c>
      <c r="F562" s="10" t="s">
        <v>381</v>
      </c>
      <c r="G562" s="10" t="s">
        <v>381</v>
      </c>
      <c r="H562" s="10">
        <v>2.7</v>
      </c>
      <c r="K562" s="10">
        <v>769.0</v>
      </c>
      <c r="L562" t="str">
        <f t="shared" si="1"/>
        <v>561</v>
      </c>
    </row>
    <row r="563">
      <c r="A563" s="29">
        <v>770.0</v>
      </c>
      <c r="B563" s="10" t="s">
        <v>2866</v>
      </c>
      <c r="C563" s="10" t="s">
        <v>2883</v>
      </c>
      <c r="D563" s="10">
        <v>0.204</v>
      </c>
      <c r="E563" s="10">
        <v>20.0</v>
      </c>
      <c r="F563" s="10" t="s">
        <v>381</v>
      </c>
      <c r="G563" s="10" t="s">
        <v>381</v>
      </c>
      <c r="H563" s="10">
        <v>4.2</v>
      </c>
      <c r="K563" s="10">
        <v>770.0</v>
      </c>
      <c r="L563" t="str">
        <f t="shared" si="1"/>
        <v>562</v>
      </c>
    </row>
    <row r="564">
      <c r="A564" s="29">
        <v>771.0</v>
      </c>
      <c r="B564" s="10" t="s">
        <v>1874</v>
      </c>
      <c r="C564" s="10" t="s">
        <v>2654</v>
      </c>
      <c r="D564" s="10">
        <v>0.1039</v>
      </c>
      <c r="E564" s="10">
        <v>20.0</v>
      </c>
      <c r="F564" s="10" t="s">
        <v>381</v>
      </c>
      <c r="G564" s="10" t="s">
        <v>381</v>
      </c>
      <c r="H564" s="10">
        <v>5.9</v>
      </c>
      <c r="K564" s="10">
        <v>771.0</v>
      </c>
      <c r="L564" t="str">
        <f t="shared" si="1"/>
        <v>563</v>
      </c>
    </row>
    <row r="565">
      <c r="A565" s="29">
        <v>772.0</v>
      </c>
      <c r="B565" s="10" t="s">
        <v>2813</v>
      </c>
      <c r="C565" s="10" t="s">
        <v>3364</v>
      </c>
      <c r="D565" s="10">
        <v>0.0227</v>
      </c>
      <c r="E565" s="10">
        <v>22.73</v>
      </c>
      <c r="F565" s="10">
        <v>22.68</v>
      </c>
      <c r="G565" s="10">
        <v>22.78</v>
      </c>
      <c r="H565" s="10">
        <v>14.8</v>
      </c>
      <c r="K565" s="10">
        <v>772.0</v>
      </c>
      <c r="L565" t="str">
        <f t="shared" si="1"/>
        <v>564</v>
      </c>
    </row>
    <row r="566">
      <c r="A566" s="29">
        <v>773.0</v>
      </c>
      <c r="B566" s="10" t="s">
        <v>2831</v>
      </c>
      <c r="C566" s="10" t="s">
        <v>3368</v>
      </c>
      <c r="D566" s="10">
        <v>-1.0</v>
      </c>
      <c r="E566" s="10">
        <v>23.32</v>
      </c>
      <c r="F566" s="10">
        <v>23.23</v>
      </c>
      <c r="G566" s="10">
        <v>23.34</v>
      </c>
      <c r="H566" s="10">
        <v>12.1</v>
      </c>
      <c r="K566" s="10">
        <v>773.0</v>
      </c>
      <c r="L566" t="str">
        <f t="shared" si="1"/>
        <v>565</v>
      </c>
    </row>
    <row r="567">
      <c r="A567" s="29">
        <v>774.0</v>
      </c>
      <c r="B567" s="10" t="s">
        <v>2491</v>
      </c>
      <c r="C567" s="10" t="s">
        <v>2111</v>
      </c>
      <c r="D567" s="10">
        <v>0.0296</v>
      </c>
      <c r="E567" s="10">
        <v>20.0</v>
      </c>
      <c r="F567" s="10" t="s">
        <v>381</v>
      </c>
      <c r="G567" s="10" t="s">
        <v>381</v>
      </c>
      <c r="H567" s="10">
        <v>7.5</v>
      </c>
      <c r="K567" s="10">
        <v>774.0</v>
      </c>
      <c r="L567" t="str">
        <f t="shared" si="1"/>
        <v>566</v>
      </c>
    </row>
    <row r="568">
      <c r="A568" s="29">
        <v>776.0</v>
      </c>
      <c r="B568" s="10" t="s">
        <v>2640</v>
      </c>
      <c r="C568" s="10" t="s">
        <v>2150</v>
      </c>
      <c r="D568" s="10">
        <v>0.0964</v>
      </c>
      <c r="E568" s="10">
        <v>22.15</v>
      </c>
      <c r="F568" s="10">
        <v>22.0</v>
      </c>
      <c r="G568" s="10">
        <v>22.32</v>
      </c>
      <c r="H568" s="10">
        <v>3.5</v>
      </c>
      <c r="K568" s="10">
        <v>776.0</v>
      </c>
      <c r="L568" t="str">
        <f t="shared" si="1"/>
        <v>567</v>
      </c>
    </row>
    <row r="569">
      <c r="A569" s="29">
        <v>778.0</v>
      </c>
      <c r="B569" s="10" t="s">
        <v>2853</v>
      </c>
      <c r="C569" s="10" t="s">
        <v>3369</v>
      </c>
      <c r="D569" s="10">
        <v>0.038</v>
      </c>
      <c r="E569" s="10">
        <v>23.49</v>
      </c>
      <c r="F569" s="10">
        <v>23.31</v>
      </c>
      <c r="G569" s="10">
        <v>23.73</v>
      </c>
      <c r="H569" s="10">
        <v>3.6</v>
      </c>
      <c r="K569" s="10">
        <v>778.0</v>
      </c>
      <c r="L569" t="str">
        <f t="shared" si="1"/>
        <v>568</v>
      </c>
    </row>
    <row r="570">
      <c r="A570" s="29">
        <v>779.0</v>
      </c>
      <c r="B570" s="10" t="s">
        <v>2842</v>
      </c>
      <c r="C570" s="10" t="s">
        <v>1483</v>
      </c>
      <c r="D570" s="10">
        <v>0.264</v>
      </c>
      <c r="E570" s="10">
        <v>20.0</v>
      </c>
      <c r="F570" s="10" t="s">
        <v>381</v>
      </c>
      <c r="G570" s="10" t="s">
        <v>381</v>
      </c>
      <c r="H570" s="10">
        <v>7.3</v>
      </c>
      <c r="K570" s="10">
        <v>779.0</v>
      </c>
      <c r="L570" t="str">
        <f t="shared" si="1"/>
        <v>569</v>
      </c>
    </row>
    <row r="571">
      <c r="A571" s="29">
        <v>783.0</v>
      </c>
      <c r="B571" s="10" t="s">
        <v>2777</v>
      </c>
      <c r="C571" s="10" t="s">
        <v>2494</v>
      </c>
      <c r="D571" s="10">
        <v>0.0252</v>
      </c>
      <c r="E571" s="10">
        <v>21.97</v>
      </c>
      <c r="F571" s="10">
        <v>21.9</v>
      </c>
      <c r="G571" s="10">
        <v>22.03</v>
      </c>
      <c r="H571" s="10">
        <v>14.9</v>
      </c>
      <c r="K571" s="10">
        <v>783.0</v>
      </c>
      <c r="L571" t="str">
        <f t="shared" si="1"/>
        <v>570</v>
      </c>
    </row>
    <row r="572">
      <c r="A572" s="29">
        <v>786.0</v>
      </c>
      <c r="B572" s="10" t="s">
        <v>3101</v>
      </c>
      <c r="C572" s="10" t="s">
        <v>2435</v>
      </c>
      <c r="D572" s="10">
        <v>0.1664</v>
      </c>
      <c r="E572" s="10">
        <v>20.0</v>
      </c>
      <c r="F572" s="10" t="s">
        <v>381</v>
      </c>
      <c r="G572" s="10" t="s">
        <v>381</v>
      </c>
      <c r="H572" s="10">
        <v>1.1</v>
      </c>
      <c r="K572" s="10">
        <v>786.0</v>
      </c>
      <c r="L572" t="str">
        <f t="shared" si="1"/>
        <v>571</v>
      </c>
    </row>
    <row r="573">
      <c r="A573" s="29">
        <v>787.0</v>
      </c>
      <c r="B573" s="10" t="s">
        <v>3374</v>
      </c>
      <c r="C573" s="10" t="s">
        <v>1408</v>
      </c>
      <c r="D573" s="10">
        <v>0.1501</v>
      </c>
      <c r="E573" s="10">
        <v>20.0</v>
      </c>
      <c r="F573" s="10" t="s">
        <v>381</v>
      </c>
      <c r="G573" s="10" t="s">
        <v>381</v>
      </c>
      <c r="H573" s="10">
        <v>8.4</v>
      </c>
      <c r="K573" s="10">
        <v>787.0</v>
      </c>
      <c r="L573" t="str">
        <f t="shared" si="1"/>
        <v>572</v>
      </c>
    </row>
    <row r="574">
      <c r="A574" s="29">
        <v>792.0</v>
      </c>
      <c r="B574" s="10" t="s">
        <v>3147</v>
      </c>
      <c r="C574" s="10" t="s">
        <v>2902</v>
      </c>
      <c r="D574" s="10">
        <v>-1.0</v>
      </c>
      <c r="E574" s="10">
        <v>22.91</v>
      </c>
      <c r="F574" s="10">
        <v>22.83</v>
      </c>
      <c r="G574" s="10">
        <v>23.02</v>
      </c>
      <c r="H574" s="10">
        <v>5.0</v>
      </c>
      <c r="K574" s="10">
        <v>792.0</v>
      </c>
      <c r="L574" t="str">
        <f t="shared" si="1"/>
        <v>573</v>
      </c>
    </row>
    <row r="575">
      <c r="A575" s="29">
        <v>793.0</v>
      </c>
      <c r="B575" s="10" t="s">
        <v>2648</v>
      </c>
      <c r="C575" s="10" t="s">
        <v>2157</v>
      </c>
      <c r="D575" s="10">
        <v>0.125</v>
      </c>
      <c r="E575" s="10">
        <v>20.46</v>
      </c>
      <c r="F575" s="10">
        <v>19.7</v>
      </c>
      <c r="G575" s="10">
        <v>20.77</v>
      </c>
      <c r="H575" s="10">
        <v>3.6</v>
      </c>
      <c r="K575" s="10">
        <v>793.0</v>
      </c>
      <c r="L575" t="str">
        <f t="shared" si="1"/>
        <v>574</v>
      </c>
    </row>
    <row r="576">
      <c r="A576" s="29">
        <v>794.0</v>
      </c>
      <c r="B576" s="10" t="s">
        <v>2635</v>
      </c>
      <c r="C576" s="10" t="s">
        <v>2903</v>
      </c>
      <c r="D576" s="10">
        <v>0.183</v>
      </c>
      <c r="E576" s="10">
        <v>20.58</v>
      </c>
      <c r="F576" s="10">
        <v>20.23</v>
      </c>
      <c r="G576" s="10">
        <v>20.85</v>
      </c>
      <c r="H576" s="10">
        <v>4.3</v>
      </c>
      <c r="K576" s="10">
        <v>794.0</v>
      </c>
      <c r="L576" t="str">
        <f t="shared" si="1"/>
        <v>575</v>
      </c>
    </row>
    <row r="577">
      <c r="A577" s="29">
        <v>795.0</v>
      </c>
      <c r="B577" s="10" t="s">
        <v>2641</v>
      </c>
      <c r="C577" s="10" t="s">
        <v>2161</v>
      </c>
      <c r="D577" s="10">
        <v>0.0156</v>
      </c>
      <c r="E577" s="10">
        <v>20.0</v>
      </c>
      <c r="F577" s="10" t="s">
        <v>381</v>
      </c>
      <c r="G577" s="10" t="s">
        <v>381</v>
      </c>
      <c r="H577" s="10">
        <v>4.8</v>
      </c>
      <c r="K577" s="10">
        <v>795.0</v>
      </c>
      <c r="L577" t="str">
        <f t="shared" si="1"/>
        <v>576</v>
      </c>
    </row>
    <row r="578">
      <c r="A578" s="29">
        <v>797.0</v>
      </c>
      <c r="B578" s="10" t="s">
        <v>1892</v>
      </c>
      <c r="C578" s="10" t="s">
        <v>2163</v>
      </c>
      <c r="D578" s="10">
        <v>0.129</v>
      </c>
      <c r="E578" s="10">
        <v>20.0</v>
      </c>
      <c r="F578" s="10" t="s">
        <v>381</v>
      </c>
      <c r="G578" s="10" t="s">
        <v>381</v>
      </c>
      <c r="H578" s="10">
        <v>3.6</v>
      </c>
      <c r="K578" s="10">
        <v>797.0</v>
      </c>
      <c r="L578" t="str">
        <f t="shared" si="1"/>
        <v>577</v>
      </c>
    </row>
    <row r="579">
      <c r="A579" s="29">
        <v>800.0</v>
      </c>
      <c r="B579" s="10" t="s">
        <v>2451</v>
      </c>
      <c r="C579" s="10" t="s">
        <v>2259</v>
      </c>
      <c r="D579" s="10">
        <v>0.151</v>
      </c>
      <c r="E579" s="10">
        <v>22.32</v>
      </c>
      <c r="F579" s="10">
        <v>22.26</v>
      </c>
      <c r="G579" s="10">
        <v>22.39</v>
      </c>
      <c r="H579" s="10">
        <v>7.5</v>
      </c>
      <c r="K579" s="10">
        <v>800.0</v>
      </c>
      <c r="L579" t="str">
        <f t="shared" si="1"/>
        <v>578</v>
      </c>
    </row>
    <row r="580">
      <c r="A580" s="29">
        <v>801.0</v>
      </c>
      <c r="B580" s="10" t="s">
        <v>2854</v>
      </c>
      <c r="C580" s="10" t="s">
        <v>2172</v>
      </c>
      <c r="D580" s="10">
        <v>0.035</v>
      </c>
      <c r="E580" s="10">
        <v>20.0</v>
      </c>
      <c r="F580" s="10" t="s">
        <v>381</v>
      </c>
      <c r="G580" s="10" t="s">
        <v>381</v>
      </c>
      <c r="H580" s="10">
        <v>5.4</v>
      </c>
      <c r="K580" s="10">
        <v>801.0</v>
      </c>
      <c r="L580" t="str">
        <f t="shared" si="1"/>
        <v>579</v>
      </c>
    </row>
    <row r="581">
      <c r="A581" s="29">
        <v>804.0</v>
      </c>
      <c r="B581" s="10" t="s">
        <v>2376</v>
      </c>
      <c r="C581" s="10" t="s">
        <v>2076</v>
      </c>
      <c r="D581" s="10">
        <v>0.0274</v>
      </c>
      <c r="E581" s="10">
        <v>23.02</v>
      </c>
      <c r="F581" s="10">
        <v>22.72</v>
      </c>
      <c r="G581" s="10">
        <v>23.08</v>
      </c>
      <c r="H581" s="10">
        <v>9.8</v>
      </c>
      <c r="K581" s="10">
        <v>804.0</v>
      </c>
      <c r="L581" t="str">
        <f t="shared" si="1"/>
        <v>580</v>
      </c>
    </row>
    <row r="582">
      <c r="A582" s="29">
        <v>807.0</v>
      </c>
      <c r="B582" s="10" t="s">
        <v>3384</v>
      </c>
      <c r="C582" s="10" t="s">
        <v>476</v>
      </c>
      <c r="D582" s="10">
        <v>1.048</v>
      </c>
      <c r="E582" s="10">
        <v>20.0</v>
      </c>
      <c r="F582" s="10" t="s">
        <v>381</v>
      </c>
      <c r="G582" s="10" t="s">
        <v>381</v>
      </c>
      <c r="H582" s="10">
        <v>3.8</v>
      </c>
      <c r="K582" s="10">
        <v>807.0</v>
      </c>
      <c r="L582" t="str">
        <f t="shared" si="1"/>
        <v>581</v>
      </c>
    </row>
    <row r="583">
      <c r="A583" s="29">
        <v>810.0</v>
      </c>
      <c r="B583" s="10" t="s">
        <v>1828</v>
      </c>
      <c r="C583" s="10" t="s">
        <v>2920</v>
      </c>
      <c r="D583" s="10">
        <v>0.0631</v>
      </c>
      <c r="E583" s="10">
        <v>20.58</v>
      </c>
      <c r="F583" s="10">
        <v>20.38</v>
      </c>
      <c r="G583" s="10">
        <v>20.74</v>
      </c>
      <c r="H583" s="10">
        <v>5.6</v>
      </c>
      <c r="K583" s="10">
        <v>810.0</v>
      </c>
      <c r="L583" t="str">
        <f t="shared" si="1"/>
        <v>582</v>
      </c>
    </row>
    <row r="584">
      <c r="A584" s="29">
        <v>811.0</v>
      </c>
      <c r="B584" s="10" t="s">
        <v>3073</v>
      </c>
      <c r="C584" s="10" t="s">
        <v>2600</v>
      </c>
      <c r="D584" s="10">
        <v>0.0547</v>
      </c>
      <c r="E584" s="10">
        <v>23.23</v>
      </c>
      <c r="F584" s="10">
        <v>23.2</v>
      </c>
      <c r="G584" s="10">
        <v>23.3</v>
      </c>
      <c r="H584" s="10">
        <v>15.7</v>
      </c>
      <c r="K584" s="10">
        <v>811.0</v>
      </c>
      <c r="L584" t="str">
        <f t="shared" si="1"/>
        <v>583</v>
      </c>
    </row>
    <row r="585">
      <c r="A585" s="29">
        <v>815.0</v>
      </c>
      <c r="B585" s="10" t="s">
        <v>1861</v>
      </c>
      <c r="C585" s="10" t="s">
        <v>2922</v>
      </c>
      <c r="D585" s="10">
        <v>0.0253</v>
      </c>
      <c r="E585" s="10">
        <v>20.0</v>
      </c>
      <c r="F585" s="10" t="s">
        <v>381</v>
      </c>
      <c r="G585" s="10" t="s">
        <v>381</v>
      </c>
      <c r="H585" s="10">
        <v>5.0</v>
      </c>
      <c r="K585" s="10">
        <v>815.0</v>
      </c>
      <c r="L585" t="str">
        <f t="shared" si="1"/>
        <v>584</v>
      </c>
    </row>
    <row r="586">
      <c r="A586" s="29">
        <v>816.0</v>
      </c>
      <c r="B586" s="10" t="s">
        <v>1369</v>
      </c>
      <c r="C586" s="10" t="s">
        <v>3392</v>
      </c>
      <c r="D586" s="10">
        <v>0.0306</v>
      </c>
      <c r="E586" s="10">
        <v>23.77</v>
      </c>
      <c r="F586" s="10">
        <v>23.72</v>
      </c>
      <c r="G586" s="10">
        <v>23.81</v>
      </c>
      <c r="H586" s="10">
        <v>12.6</v>
      </c>
      <c r="K586" s="10">
        <v>816.0</v>
      </c>
      <c r="L586" t="str">
        <f t="shared" si="1"/>
        <v>585</v>
      </c>
    </row>
    <row r="587">
      <c r="A587" s="29">
        <v>817.0</v>
      </c>
      <c r="B587" s="10" t="s">
        <v>2783</v>
      </c>
      <c r="C587" s="10" t="s">
        <v>1636</v>
      </c>
      <c r="D587" s="10">
        <v>0.059</v>
      </c>
      <c r="E587" s="10">
        <v>21.7</v>
      </c>
      <c r="F587" s="10">
        <v>21.3</v>
      </c>
      <c r="G587" s="10">
        <v>21.82</v>
      </c>
      <c r="H587" s="10">
        <v>2.1</v>
      </c>
      <c r="K587" s="10">
        <v>817.0</v>
      </c>
      <c r="L587" t="str">
        <f t="shared" si="1"/>
        <v>586</v>
      </c>
    </row>
    <row r="588">
      <c r="A588" s="29">
        <v>823.0</v>
      </c>
      <c r="B588" s="10" t="s">
        <v>1342</v>
      </c>
      <c r="C588" s="10" t="s">
        <v>2430</v>
      </c>
      <c r="D588" s="10">
        <v>0.009</v>
      </c>
      <c r="E588" s="10">
        <v>24.36</v>
      </c>
      <c r="F588" s="10">
        <v>24.28</v>
      </c>
      <c r="G588" s="10">
        <v>24.43</v>
      </c>
      <c r="H588" s="10">
        <v>160.0</v>
      </c>
      <c r="K588" s="10">
        <v>823.0</v>
      </c>
      <c r="L588" t="str">
        <f t="shared" si="1"/>
        <v>587</v>
      </c>
    </row>
    <row r="589">
      <c r="A589" s="29">
        <v>828.0</v>
      </c>
      <c r="B589" s="10" t="s">
        <v>2412</v>
      </c>
      <c r="C589" s="10" t="s">
        <v>1471</v>
      </c>
      <c r="D589" s="10">
        <v>0.0148</v>
      </c>
      <c r="E589" s="10">
        <v>24.35</v>
      </c>
      <c r="F589" s="10">
        <v>24.16</v>
      </c>
      <c r="G589" s="10">
        <v>24.78</v>
      </c>
      <c r="H589" s="10">
        <v>25.5</v>
      </c>
      <c r="K589" s="10">
        <v>828.0</v>
      </c>
      <c r="L589" t="str">
        <f t="shared" si="1"/>
        <v>588</v>
      </c>
    </row>
    <row r="590">
      <c r="A590" s="29">
        <v>833.0</v>
      </c>
      <c r="B590" s="10" t="s">
        <v>2748</v>
      </c>
      <c r="C590" s="10" t="s">
        <v>2421</v>
      </c>
      <c r="D590" s="10">
        <v>0.031</v>
      </c>
      <c r="E590" s="10">
        <v>21.4</v>
      </c>
      <c r="F590" s="10">
        <v>20.9</v>
      </c>
      <c r="G590" s="10">
        <v>21.69</v>
      </c>
      <c r="H590" s="10">
        <v>12.3</v>
      </c>
      <c r="K590" s="10">
        <v>833.0</v>
      </c>
      <c r="L590" t="str">
        <f t="shared" si="1"/>
        <v>589</v>
      </c>
    </row>
    <row r="591">
      <c r="A591" s="29">
        <v>836.0</v>
      </c>
      <c r="B591" s="10" t="s">
        <v>2670</v>
      </c>
      <c r="C591" s="10" t="s">
        <v>2079</v>
      </c>
      <c r="D591" s="10">
        <v>0.0321</v>
      </c>
      <c r="E591" s="10">
        <v>22.58</v>
      </c>
      <c r="F591" s="10">
        <v>22.49</v>
      </c>
      <c r="G591" s="10">
        <v>22.67</v>
      </c>
      <c r="H591" s="10">
        <v>5.0</v>
      </c>
      <c r="K591" s="10">
        <v>836.0</v>
      </c>
      <c r="L591" t="str">
        <f t="shared" si="1"/>
        <v>590</v>
      </c>
    </row>
    <row r="592">
      <c r="A592" s="29">
        <v>837.0</v>
      </c>
      <c r="B592" s="10" t="s">
        <v>1302</v>
      </c>
      <c r="C592" s="10" t="s">
        <v>2924</v>
      </c>
      <c r="D592" s="10">
        <v>0.0091</v>
      </c>
      <c r="E592" s="10" t="s">
        <v>2563</v>
      </c>
      <c r="F592" s="10" t="s">
        <v>381</v>
      </c>
      <c r="G592" s="10" t="s">
        <v>381</v>
      </c>
      <c r="H592" s="10">
        <v>53.2</v>
      </c>
      <c r="K592" s="10">
        <v>837.0</v>
      </c>
      <c r="L592" t="str">
        <f t="shared" si="1"/>
        <v>591</v>
      </c>
    </row>
    <row r="593">
      <c r="A593" s="29">
        <v>838.0</v>
      </c>
      <c r="B593" s="10" t="s">
        <v>2650</v>
      </c>
      <c r="C593" s="10" t="s">
        <v>2926</v>
      </c>
      <c r="D593" s="10">
        <v>0.005</v>
      </c>
      <c r="E593" s="10">
        <v>21.15</v>
      </c>
      <c r="F593" s="10">
        <v>20.85</v>
      </c>
      <c r="G593" s="10">
        <v>21.32</v>
      </c>
      <c r="H593" s="10">
        <v>2.9</v>
      </c>
      <c r="K593" s="10">
        <v>838.0</v>
      </c>
      <c r="L593" t="str">
        <f t="shared" si="1"/>
        <v>592</v>
      </c>
    </row>
    <row r="594">
      <c r="A594" s="29">
        <v>839.0</v>
      </c>
      <c r="B594" s="10" t="s">
        <v>3035</v>
      </c>
      <c r="C594" s="10" t="s">
        <v>2927</v>
      </c>
      <c r="D594" s="10">
        <v>0.0291</v>
      </c>
      <c r="E594" s="10">
        <v>22.7</v>
      </c>
      <c r="F594" s="10">
        <v>22.63</v>
      </c>
      <c r="G594" s="10">
        <v>22.78</v>
      </c>
      <c r="H594" s="10">
        <v>6.4</v>
      </c>
      <c r="K594" s="10">
        <v>839.0</v>
      </c>
      <c r="L594" t="str">
        <f t="shared" si="1"/>
        <v>593</v>
      </c>
    </row>
    <row r="595">
      <c r="A595" s="29">
        <v>841.0</v>
      </c>
      <c r="B595" s="10" t="s">
        <v>1150</v>
      </c>
      <c r="C595" s="10" t="s">
        <v>2345</v>
      </c>
      <c r="D595" s="10">
        <v>0.0245</v>
      </c>
      <c r="E595" s="10">
        <v>24.08</v>
      </c>
      <c r="F595" s="10">
        <v>24.02</v>
      </c>
      <c r="G595" s="10">
        <v>24.14</v>
      </c>
      <c r="H595" s="10">
        <v>25.5</v>
      </c>
      <c r="K595" s="10">
        <v>841.0</v>
      </c>
      <c r="L595" t="str">
        <f t="shared" si="1"/>
        <v>594</v>
      </c>
    </row>
    <row r="596">
      <c r="A596" s="29">
        <v>842.0</v>
      </c>
      <c r="B596" s="10" t="s">
        <v>2452</v>
      </c>
      <c r="C596" s="10" t="s">
        <v>2343</v>
      </c>
      <c r="D596" s="10">
        <v>0.1034</v>
      </c>
      <c r="E596" s="10">
        <v>23.27</v>
      </c>
      <c r="F596" s="10">
        <v>23.18</v>
      </c>
      <c r="G596" s="10">
        <v>23.33</v>
      </c>
      <c r="H596" s="10">
        <v>4.3</v>
      </c>
      <c r="K596" s="10">
        <v>842.0</v>
      </c>
      <c r="L596" t="str">
        <f t="shared" si="1"/>
        <v>595</v>
      </c>
    </row>
    <row r="597">
      <c r="A597" s="29">
        <v>846.0</v>
      </c>
      <c r="B597" s="10" t="s">
        <v>2671</v>
      </c>
      <c r="C597" s="10" t="s">
        <v>2340</v>
      </c>
      <c r="D597" s="10">
        <v>0.054</v>
      </c>
      <c r="E597" s="10">
        <v>20.95</v>
      </c>
      <c r="F597" s="10">
        <v>20.76</v>
      </c>
      <c r="G597" s="10">
        <v>21.15</v>
      </c>
      <c r="H597" s="10">
        <v>18.3</v>
      </c>
      <c r="K597" s="10">
        <v>846.0</v>
      </c>
      <c r="L597" t="str">
        <f t="shared" si="1"/>
        <v>596</v>
      </c>
    </row>
    <row r="598">
      <c r="A598" s="29">
        <v>862.0</v>
      </c>
      <c r="B598" s="10" t="s">
        <v>2816</v>
      </c>
      <c r="C598" s="10" t="s">
        <v>1699</v>
      </c>
      <c r="D598" s="10">
        <v>0.0723</v>
      </c>
      <c r="E598" s="10">
        <v>20.0</v>
      </c>
      <c r="F598" s="10" t="s">
        <v>381</v>
      </c>
      <c r="G598" s="10" t="s">
        <v>381</v>
      </c>
      <c r="H598" s="10">
        <v>3.4</v>
      </c>
      <c r="K598" s="10">
        <v>862.0</v>
      </c>
      <c r="L598" t="str">
        <f t="shared" si="1"/>
        <v>597</v>
      </c>
    </row>
    <row r="599">
      <c r="A599" s="29">
        <v>875.0</v>
      </c>
      <c r="B599" s="10" t="s">
        <v>2935</v>
      </c>
      <c r="C599" s="10" t="s">
        <v>2337</v>
      </c>
      <c r="D599" s="10">
        <v>0.0037</v>
      </c>
      <c r="E599" s="10">
        <v>23.31</v>
      </c>
      <c r="F599" s="10">
        <v>23.28</v>
      </c>
      <c r="G599" s="10">
        <v>23.33</v>
      </c>
      <c r="H599" s="10">
        <v>23.0</v>
      </c>
      <c r="K599" s="10">
        <v>875.0</v>
      </c>
      <c r="L599" t="str">
        <f t="shared" si="1"/>
        <v>598</v>
      </c>
    </row>
    <row r="600">
      <c r="A600" s="29">
        <v>876.0</v>
      </c>
      <c r="B600" s="10" t="s">
        <v>3404</v>
      </c>
      <c r="C600" s="10" t="s">
        <v>964</v>
      </c>
      <c r="D600" s="10">
        <v>0.0242</v>
      </c>
      <c r="E600" s="10">
        <v>21.32</v>
      </c>
      <c r="F600" s="10">
        <v>21.15</v>
      </c>
      <c r="G600" s="10">
        <v>21.45</v>
      </c>
      <c r="H600" s="10">
        <v>4.9</v>
      </c>
      <c r="K600" s="10">
        <v>876.0</v>
      </c>
      <c r="L600" t="str">
        <f t="shared" si="1"/>
        <v>599</v>
      </c>
    </row>
    <row r="601">
      <c r="A601" s="29">
        <v>883.0</v>
      </c>
      <c r="B601" s="10" t="s">
        <v>2642</v>
      </c>
      <c r="C601" s="10" t="s">
        <v>2335</v>
      </c>
      <c r="D601" s="10">
        <v>0.04</v>
      </c>
      <c r="E601" s="10">
        <v>21.64</v>
      </c>
      <c r="F601" s="10">
        <v>21.5</v>
      </c>
      <c r="G601" s="10">
        <v>21.76</v>
      </c>
      <c r="H601" s="10">
        <v>7.6</v>
      </c>
      <c r="K601" s="10">
        <v>883.0</v>
      </c>
      <c r="L601" t="str">
        <f t="shared" si="1"/>
        <v>600</v>
      </c>
    </row>
    <row r="602">
      <c r="A602" s="29">
        <v>888.0</v>
      </c>
      <c r="B602" s="10" t="s">
        <v>1973</v>
      </c>
      <c r="C602" s="10" t="s">
        <v>2333</v>
      </c>
      <c r="D602" s="10">
        <v>0.08265</v>
      </c>
      <c r="E602" s="10">
        <v>20.0</v>
      </c>
      <c r="F602" s="10" t="s">
        <v>381</v>
      </c>
      <c r="G602" s="10" t="s">
        <v>381</v>
      </c>
      <c r="H602" s="10">
        <v>2.3</v>
      </c>
      <c r="K602" s="10">
        <v>888.0</v>
      </c>
      <c r="L602" t="str">
        <f t="shared" si="1"/>
        <v>601</v>
      </c>
    </row>
    <row r="603">
      <c r="A603" s="29">
        <v>894.0</v>
      </c>
      <c r="B603" s="10" t="s">
        <v>2893</v>
      </c>
      <c r="C603" s="10" t="s">
        <v>2929</v>
      </c>
      <c r="D603" s="10">
        <v>-1.0</v>
      </c>
      <c r="E603" s="10">
        <v>21.92</v>
      </c>
      <c r="F603" s="10">
        <v>21.82</v>
      </c>
      <c r="G603" s="10">
        <v>22.13</v>
      </c>
      <c r="H603" s="10">
        <v>2.0</v>
      </c>
      <c r="K603" s="10">
        <v>894.0</v>
      </c>
      <c r="L603" t="str">
        <f t="shared" si="1"/>
        <v>602</v>
      </c>
    </row>
    <row r="604">
      <c r="A604" s="29">
        <v>896.0</v>
      </c>
      <c r="B604" s="10" t="s">
        <v>2291</v>
      </c>
      <c r="C604" s="10" t="s">
        <v>2931</v>
      </c>
      <c r="D604" s="10">
        <v>0.0214</v>
      </c>
      <c r="E604" s="10">
        <v>21.92</v>
      </c>
      <c r="F604" s="10">
        <v>21.86</v>
      </c>
      <c r="G604" s="10">
        <v>21.97</v>
      </c>
      <c r="H604" s="10">
        <v>72.2</v>
      </c>
      <c r="K604" s="10">
        <v>896.0</v>
      </c>
      <c r="L604" t="str">
        <f t="shared" si="1"/>
        <v>603</v>
      </c>
    </row>
    <row r="605">
      <c r="A605" s="29">
        <v>898.0</v>
      </c>
      <c r="B605" s="10" t="s">
        <v>2595</v>
      </c>
      <c r="C605" s="10" t="s">
        <v>2932</v>
      </c>
      <c r="D605" s="10">
        <v>0.017</v>
      </c>
      <c r="E605" s="10">
        <v>20.0</v>
      </c>
      <c r="F605" s="10" t="s">
        <v>381</v>
      </c>
      <c r="G605" s="10" t="s">
        <v>381</v>
      </c>
      <c r="H605" s="10">
        <v>6.4</v>
      </c>
      <c r="K605" s="10">
        <v>898.0</v>
      </c>
      <c r="L605" t="str">
        <f t="shared" si="1"/>
        <v>604</v>
      </c>
    </row>
    <row r="606">
      <c r="A606" s="29">
        <v>905.0</v>
      </c>
      <c r="B606" s="10" t="s">
        <v>1553</v>
      </c>
      <c r="C606" s="10" t="s">
        <v>2933</v>
      </c>
      <c r="D606" s="10">
        <v>0.037</v>
      </c>
      <c r="E606" s="10">
        <v>21.4</v>
      </c>
      <c r="F606" s="10">
        <v>21.32</v>
      </c>
      <c r="G606" s="10">
        <v>21.48</v>
      </c>
      <c r="H606" s="10">
        <v>33.3</v>
      </c>
      <c r="K606" s="10">
        <v>905.0</v>
      </c>
      <c r="L606" t="str">
        <f t="shared" si="1"/>
        <v>605</v>
      </c>
    </row>
    <row r="607">
      <c r="A607" s="29">
        <v>906.0</v>
      </c>
      <c r="B607" s="10" t="s">
        <v>3417</v>
      </c>
      <c r="C607" s="10" t="s">
        <v>2934</v>
      </c>
      <c r="D607" s="10">
        <v>0.41</v>
      </c>
      <c r="E607" s="10">
        <v>20.0</v>
      </c>
      <c r="F607" s="10" t="s">
        <v>381</v>
      </c>
      <c r="G607" s="10" t="s">
        <v>381</v>
      </c>
      <c r="H607" s="10">
        <v>4.1</v>
      </c>
      <c r="K607" s="10">
        <v>906.0</v>
      </c>
      <c r="L607" t="str">
        <f t="shared" si="1"/>
        <v>606</v>
      </c>
    </row>
    <row r="608">
      <c r="A608" s="29">
        <v>907.0</v>
      </c>
      <c r="B608" s="10" t="s">
        <v>2523</v>
      </c>
      <c r="C608" s="10" t="s">
        <v>2936</v>
      </c>
      <c r="D608" s="10">
        <v>0.186</v>
      </c>
      <c r="E608" s="10">
        <v>20.0</v>
      </c>
      <c r="F608" s="10" t="s">
        <v>381</v>
      </c>
      <c r="G608" s="10" t="s">
        <v>381</v>
      </c>
      <c r="H608" s="10">
        <v>4.7</v>
      </c>
      <c r="K608" s="10">
        <v>907.0</v>
      </c>
      <c r="L608" t="str">
        <f t="shared" si="1"/>
        <v>607</v>
      </c>
    </row>
    <row r="609">
      <c r="A609" s="29">
        <v>909.0</v>
      </c>
      <c r="B609" s="10" t="s">
        <v>1593</v>
      </c>
      <c r="C609" s="10" t="s">
        <v>2937</v>
      </c>
      <c r="D609" s="10">
        <v>0.033</v>
      </c>
      <c r="E609" s="10">
        <v>23.04</v>
      </c>
      <c r="F609" s="10">
        <v>22.77</v>
      </c>
      <c r="G609" s="10">
        <v>23.16</v>
      </c>
      <c r="H609" s="10">
        <v>2.9</v>
      </c>
      <c r="K609" s="10">
        <v>909.0</v>
      </c>
      <c r="L609" t="str">
        <f t="shared" si="1"/>
        <v>608</v>
      </c>
    </row>
    <row r="610">
      <c r="A610" s="29">
        <v>912.0</v>
      </c>
      <c r="B610" s="10" t="s">
        <v>2784</v>
      </c>
      <c r="C610" s="10" t="s">
        <v>2252</v>
      </c>
      <c r="D610" s="10">
        <v>0.1106</v>
      </c>
      <c r="E610" s="10">
        <v>20.0</v>
      </c>
      <c r="F610" s="10" t="s">
        <v>381</v>
      </c>
      <c r="G610" s="10" t="s">
        <v>381</v>
      </c>
      <c r="H610" s="10">
        <v>7.3</v>
      </c>
      <c r="K610" s="10">
        <v>912.0</v>
      </c>
      <c r="L610" t="str">
        <f t="shared" si="1"/>
        <v>609</v>
      </c>
    </row>
    <row r="611">
      <c r="A611" s="29">
        <v>924.0</v>
      </c>
      <c r="B611" s="10" t="s">
        <v>2967</v>
      </c>
      <c r="C611" s="10" t="s">
        <v>2329</v>
      </c>
      <c r="D611" s="10">
        <v>0.0559</v>
      </c>
      <c r="E611" s="10">
        <v>20.0</v>
      </c>
      <c r="F611" s="10" t="s">
        <v>381</v>
      </c>
      <c r="G611" s="10" t="s">
        <v>381</v>
      </c>
      <c r="H611" s="10">
        <v>0.6</v>
      </c>
      <c r="K611" s="10">
        <v>924.0</v>
      </c>
      <c r="L611" t="str">
        <f t="shared" si="1"/>
        <v>610</v>
      </c>
    </row>
    <row r="612">
      <c r="A612" s="29">
        <v>925.0</v>
      </c>
      <c r="B612" s="10" t="s">
        <v>1173</v>
      </c>
      <c r="C612" s="10" t="s">
        <v>1231</v>
      </c>
      <c r="D612" s="10">
        <v>0.063</v>
      </c>
      <c r="E612" s="10">
        <v>20.0</v>
      </c>
      <c r="F612" s="10" t="s">
        <v>381</v>
      </c>
      <c r="G612" s="10" t="s">
        <v>381</v>
      </c>
      <c r="H612" s="10">
        <v>2.0</v>
      </c>
      <c r="K612" s="10">
        <v>925.0</v>
      </c>
      <c r="L612" t="str">
        <f t="shared" si="1"/>
        <v>611</v>
      </c>
    </row>
    <row r="613">
      <c r="A613" s="29">
        <v>929.0</v>
      </c>
      <c r="B613" s="10" t="s">
        <v>2778</v>
      </c>
      <c r="C613" s="10" t="s">
        <v>2950</v>
      </c>
      <c r="D613" s="10">
        <v>0.02</v>
      </c>
      <c r="E613" s="10">
        <v>21.38</v>
      </c>
      <c r="F613" s="10">
        <v>21.36</v>
      </c>
      <c r="G613" s="10">
        <v>21.45</v>
      </c>
      <c r="H613" s="10">
        <v>14.6</v>
      </c>
      <c r="K613" s="10">
        <v>929.0</v>
      </c>
      <c r="L613" t="str">
        <f t="shared" si="1"/>
        <v>612</v>
      </c>
    </row>
    <row r="614">
      <c r="A614" s="29">
        <v>935.0</v>
      </c>
      <c r="B614" s="10" t="s">
        <v>2596</v>
      </c>
      <c r="C614" s="10" t="s">
        <v>2951</v>
      </c>
      <c r="D614" s="10">
        <v>-1.0</v>
      </c>
      <c r="E614" s="10">
        <v>23.14</v>
      </c>
      <c r="F614" s="10">
        <v>23.08</v>
      </c>
      <c r="G614" s="10">
        <v>23.26</v>
      </c>
      <c r="H614" s="10">
        <v>7.2</v>
      </c>
      <c r="K614" s="10">
        <v>935.0</v>
      </c>
      <c r="L614" t="str">
        <f t="shared" si="1"/>
        <v>613</v>
      </c>
    </row>
    <row r="615">
      <c r="A615" s="29">
        <v>942.0</v>
      </c>
      <c r="B615" s="10" t="s">
        <v>2074</v>
      </c>
      <c r="C615" s="10" t="s">
        <v>2952</v>
      </c>
      <c r="D615" s="10">
        <v>0.0265</v>
      </c>
      <c r="E615" s="10">
        <v>24.03</v>
      </c>
      <c r="F615" s="10">
        <v>23.86</v>
      </c>
      <c r="G615" s="10">
        <v>24.25</v>
      </c>
      <c r="H615" s="10">
        <v>21.7</v>
      </c>
      <c r="K615" s="10">
        <v>942.0</v>
      </c>
      <c r="L615" t="str">
        <f t="shared" si="1"/>
        <v>614</v>
      </c>
    </row>
    <row r="616">
      <c r="A616" s="29">
        <v>948.0</v>
      </c>
      <c r="B616" s="10" t="s">
        <v>2944</v>
      </c>
      <c r="C616" s="10" t="s">
        <v>2953</v>
      </c>
      <c r="D616" s="10">
        <v>0.036</v>
      </c>
      <c r="E616" s="10">
        <v>21.48</v>
      </c>
      <c r="F616" s="10">
        <v>21.41</v>
      </c>
      <c r="G616" s="10">
        <v>21.53</v>
      </c>
      <c r="H616" s="10">
        <v>6.3</v>
      </c>
      <c r="K616" s="10">
        <v>948.0</v>
      </c>
      <c r="L616" t="str">
        <f t="shared" si="1"/>
        <v>615</v>
      </c>
    </row>
    <row r="617">
      <c r="A617" s="29">
        <v>950.0</v>
      </c>
      <c r="B617" s="10" t="s">
        <v>2720</v>
      </c>
      <c r="C617" s="10" t="s">
        <v>2254</v>
      </c>
      <c r="D617" s="10">
        <v>0.08</v>
      </c>
      <c r="E617" s="10">
        <v>21.54</v>
      </c>
      <c r="F617" s="10">
        <v>21.45</v>
      </c>
      <c r="G617" s="10">
        <v>21.6</v>
      </c>
      <c r="H617" s="10">
        <v>6.6</v>
      </c>
      <c r="K617" s="10">
        <v>950.0</v>
      </c>
      <c r="L617" t="str">
        <f t="shared" si="1"/>
        <v>616</v>
      </c>
    </row>
    <row r="618">
      <c r="A618" s="29">
        <v>960.0</v>
      </c>
      <c r="B618" s="10" t="s">
        <v>2804</v>
      </c>
      <c r="C618" s="10" t="s">
        <v>1766</v>
      </c>
      <c r="D618" s="10">
        <v>0.0412</v>
      </c>
      <c r="E618" s="10">
        <v>22.48</v>
      </c>
      <c r="F618" s="10">
        <v>22.45</v>
      </c>
      <c r="G618" s="10">
        <v>22.51</v>
      </c>
      <c r="H618" s="10">
        <v>5.7</v>
      </c>
      <c r="K618" s="10">
        <v>960.0</v>
      </c>
      <c r="L618" t="str">
        <f t="shared" si="1"/>
        <v>617</v>
      </c>
    </row>
    <row r="619">
      <c r="A619" s="29">
        <v>967.0</v>
      </c>
      <c r="B619" s="10" t="s">
        <v>1194</v>
      </c>
      <c r="C619" s="10" t="s">
        <v>1089</v>
      </c>
      <c r="D619" s="10">
        <v>0.297</v>
      </c>
      <c r="E619" s="10">
        <v>20.0</v>
      </c>
      <c r="F619" s="10" t="s">
        <v>381</v>
      </c>
      <c r="G619" s="10" t="s">
        <v>381</v>
      </c>
      <c r="H619" s="10">
        <v>19.7</v>
      </c>
      <c r="K619" s="10">
        <v>967.0</v>
      </c>
      <c r="L619" t="str">
        <f t="shared" si="1"/>
        <v>618</v>
      </c>
    </row>
    <row r="620">
      <c r="A620" s="29">
        <v>968.0</v>
      </c>
      <c r="B620" s="10" t="s">
        <v>2817</v>
      </c>
      <c r="C620" s="10" t="s">
        <v>2249</v>
      </c>
      <c r="D620" s="10">
        <v>0.099</v>
      </c>
      <c r="E620" s="10">
        <v>23.01</v>
      </c>
      <c r="F620" s="10">
        <v>22.85</v>
      </c>
      <c r="G620" s="10">
        <v>23.13</v>
      </c>
      <c r="H620" s="10">
        <v>3.3</v>
      </c>
      <c r="K620" s="10">
        <v>968.0</v>
      </c>
      <c r="L620" t="str">
        <f t="shared" si="1"/>
        <v>619</v>
      </c>
    </row>
    <row r="621">
      <c r="A621" s="29">
        <v>970.0</v>
      </c>
      <c r="B621" s="10" t="s">
        <v>1904</v>
      </c>
      <c r="C621" s="10" t="s">
        <v>2244</v>
      </c>
      <c r="D621" s="10">
        <v>0.0169</v>
      </c>
      <c r="E621" s="10">
        <v>23.15</v>
      </c>
      <c r="F621" s="10">
        <v>23.08</v>
      </c>
      <c r="G621" s="10">
        <v>23.2</v>
      </c>
      <c r="H621" s="10">
        <v>17.2</v>
      </c>
      <c r="K621" s="10">
        <v>970.0</v>
      </c>
      <c r="L621" t="str">
        <f t="shared" si="1"/>
        <v>620</v>
      </c>
    </row>
    <row r="622">
      <c r="A622" s="29">
        <v>971.0</v>
      </c>
      <c r="B622" s="10" t="s">
        <v>2843</v>
      </c>
      <c r="C622" s="10" t="s">
        <v>2614</v>
      </c>
      <c r="D622" s="10">
        <v>0.067</v>
      </c>
      <c r="E622" s="10">
        <v>22.43</v>
      </c>
      <c r="F622" s="10">
        <v>22.31</v>
      </c>
      <c r="G622" s="10">
        <v>22.56</v>
      </c>
      <c r="H622" s="10">
        <v>4.1</v>
      </c>
      <c r="K622" s="10">
        <v>971.0</v>
      </c>
      <c r="L622" t="str">
        <f t="shared" si="1"/>
        <v>621</v>
      </c>
    </row>
    <row r="623">
      <c r="A623" s="29">
        <v>974.0</v>
      </c>
      <c r="B623" s="10" t="s">
        <v>3112</v>
      </c>
      <c r="C623" s="10" t="s">
        <v>2955</v>
      </c>
      <c r="D623" s="10">
        <v>-1.0</v>
      </c>
      <c r="E623" s="10">
        <v>22.93</v>
      </c>
      <c r="F623" s="10">
        <v>22.83</v>
      </c>
      <c r="G623" s="10">
        <v>23.08</v>
      </c>
      <c r="H623" s="10">
        <v>2.1</v>
      </c>
      <c r="K623" s="10">
        <v>974.0</v>
      </c>
      <c r="L623" t="str">
        <f t="shared" si="1"/>
        <v>622</v>
      </c>
    </row>
    <row r="624">
      <c r="A624" s="29">
        <v>976.0</v>
      </c>
      <c r="B624" s="10" t="s">
        <v>2797</v>
      </c>
      <c r="C624" s="10" t="s">
        <v>2956</v>
      </c>
      <c r="D624" s="10">
        <v>0.037</v>
      </c>
      <c r="E624" s="10">
        <v>21.93</v>
      </c>
      <c r="F624" s="10">
        <v>21.89</v>
      </c>
      <c r="G624" s="10">
        <v>21.97</v>
      </c>
      <c r="H624" s="10">
        <v>10.0</v>
      </c>
      <c r="K624" s="10">
        <v>976.0</v>
      </c>
      <c r="L624" t="str">
        <f t="shared" si="1"/>
        <v>623</v>
      </c>
    </row>
    <row r="625">
      <c r="A625" s="29">
        <v>978.0</v>
      </c>
      <c r="B625" s="10" t="s">
        <v>2109</v>
      </c>
      <c r="C625" s="10" t="s">
        <v>1718</v>
      </c>
      <c r="D625" s="10">
        <v>0.022</v>
      </c>
      <c r="E625" s="10">
        <v>22.98</v>
      </c>
      <c r="F625" s="10">
        <v>22.88</v>
      </c>
      <c r="G625" s="10">
        <v>23.09</v>
      </c>
      <c r="H625" s="10">
        <v>9.0</v>
      </c>
      <c r="K625" s="10">
        <v>978.0</v>
      </c>
      <c r="L625" t="str">
        <f t="shared" si="1"/>
        <v>624</v>
      </c>
    </row>
    <row r="626">
      <c r="A626" s="29">
        <v>980.0</v>
      </c>
      <c r="B626" s="10" t="s">
        <v>3455</v>
      </c>
      <c r="C626" s="10" t="s">
        <v>187</v>
      </c>
      <c r="D626" s="10">
        <v>0.692</v>
      </c>
      <c r="E626" s="10">
        <v>20.0</v>
      </c>
      <c r="F626" s="10" t="s">
        <v>381</v>
      </c>
      <c r="G626" s="10" t="s">
        <v>381</v>
      </c>
      <c r="H626" s="10">
        <v>3.8</v>
      </c>
      <c r="K626" s="10">
        <v>980.0</v>
      </c>
      <c r="L626" t="str">
        <f t="shared" si="1"/>
        <v>625</v>
      </c>
    </row>
    <row r="627">
      <c r="A627" s="29">
        <v>981.0</v>
      </c>
      <c r="B627" s="10" t="s">
        <v>2738</v>
      </c>
      <c r="C627" s="10" t="s">
        <v>1723</v>
      </c>
      <c r="D627" s="10">
        <v>0.019</v>
      </c>
      <c r="E627" s="10">
        <v>23.18</v>
      </c>
      <c r="F627" s="10">
        <v>22.9</v>
      </c>
      <c r="G627" s="10">
        <v>23.4</v>
      </c>
      <c r="H627" s="10">
        <v>0.8</v>
      </c>
      <c r="K627" s="10">
        <v>981.0</v>
      </c>
      <c r="L627" t="str">
        <f t="shared" si="1"/>
        <v>626</v>
      </c>
    </row>
    <row r="628">
      <c r="A628" s="29">
        <v>984.0</v>
      </c>
      <c r="B628" s="10" t="s">
        <v>1596</v>
      </c>
      <c r="C628" s="10" t="s">
        <v>2218</v>
      </c>
      <c r="D628" s="10">
        <v>0.0579</v>
      </c>
      <c r="E628" s="10">
        <v>20.0</v>
      </c>
      <c r="F628" s="10" t="s">
        <v>381</v>
      </c>
      <c r="G628" s="10" t="s">
        <v>381</v>
      </c>
      <c r="H628" s="10">
        <v>49.4</v>
      </c>
      <c r="K628" s="10">
        <v>984.0</v>
      </c>
      <c r="L628" t="str">
        <f t="shared" si="1"/>
        <v>627</v>
      </c>
    </row>
    <row r="629">
      <c r="A629" s="29">
        <v>986.0</v>
      </c>
      <c r="B629" s="10" t="s">
        <v>1322</v>
      </c>
      <c r="C629" s="10" t="s">
        <v>2211</v>
      </c>
      <c r="D629" s="10">
        <v>0.0202</v>
      </c>
      <c r="E629" s="10">
        <v>22.03</v>
      </c>
      <c r="F629" s="10">
        <v>22.02</v>
      </c>
      <c r="G629" s="10">
        <v>22.04</v>
      </c>
      <c r="H629" s="10">
        <v>26.8</v>
      </c>
      <c r="K629" s="10">
        <v>986.0</v>
      </c>
      <c r="L629" t="str">
        <f t="shared" si="1"/>
        <v>628</v>
      </c>
    </row>
    <row r="630">
      <c r="A630" s="29">
        <v>988.0</v>
      </c>
      <c r="B630" s="10" t="s">
        <v>2798</v>
      </c>
      <c r="C630" s="10" t="s">
        <v>2207</v>
      </c>
      <c r="D630" s="10">
        <v>0.0133</v>
      </c>
      <c r="E630" s="10">
        <v>23.28</v>
      </c>
      <c r="F630" s="10">
        <v>23.26</v>
      </c>
      <c r="G630" s="10">
        <v>23.3</v>
      </c>
      <c r="H630" s="10">
        <v>60.5</v>
      </c>
      <c r="K630" s="10">
        <v>988.0</v>
      </c>
      <c r="L630" t="str">
        <f t="shared" si="1"/>
        <v>629</v>
      </c>
    </row>
    <row r="631">
      <c r="A631" s="29">
        <v>994.0</v>
      </c>
      <c r="B631" s="10" t="s">
        <v>2643</v>
      </c>
      <c r="C631" s="10" t="s">
        <v>2203</v>
      </c>
      <c r="D631" s="10">
        <v>0.0561</v>
      </c>
      <c r="E631" s="10">
        <v>20.85</v>
      </c>
      <c r="F631" s="10">
        <v>21.03</v>
      </c>
      <c r="G631" s="10">
        <v>21.12</v>
      </c>
      <c r="H631" s="10">
        <v>44.4</v>
      </c>
      <c r="K631" s="10">
        <v>994.0</v>
      </c>
      <c r="L631" t="str">
        <f t="shared" si="1"/>
        <v>630</v>
      </c>
    </row>
    <row r="632">
      <c r="A632" s="29">
        <v>995.0</v>
      </c>
      <c r="B632" s="10" t="s">
        <v>1864</v>
      </c>
      <c r="C632" s="10" t="s">
        <v>2177</v>
      </c>
      <c r="D632" s="10">
        <v>0.0142</v>
      </c>
      <c r="E632" s="10">
        <v>20.0</v>
      </c>
      <c r="F632" s="10" t="s">
        <v>381</v>
      </c>
      <c r="G632" s="10" t="s">
        <v>381</v>
      </c>
      <c r="H632" s="10">
        <v>28.3</v>
      </c>
      <c r="K632" s="10">
        <v>995.0</v>
      </c>
      <c r="L632" t="str">
        <f t="shared" si="1"/>
        <v>631</v>
      </c>
    </row>
    <row r="633">
      <c r="A633" s="29">
        <v>998.0</v>
      </c>
      <c r="B633" s="10" t="s">
        <v>3102</v>
      </c>
      <c r="C633" s="10" t="s">
        <v>2991</v>
      </c>
      <c r="D633" s="10">
        <v>0.0463</v>
      </c>
      <c r="E633" s="10">
        <v>22.46</v>
      </c>
      <c r="F633" s="10">
        <v>22.36</v>
      </c>
      <c r="G633" s="10">
        <v>22.53</v>
      </c>
      <c r="H633" s="10">
        <v>4.7</v>
      </c>
      <c r="K633" s="10">
        <v>998.0</v>
      </c>
      <c r="L633" t="str">
        <f t="shared" si="1"/>
        <v>632</v>
      </c>
    </row>
    <row r="634">
      <c r="A634" s="29">
        <v>1002.0</v>
      </c>
      <c r="B634" s="10" t="s">
        <v>1668</v>
      </c>
      <c r="C634" s="10" t="s">
        <v>2175</v>
      </c>
      <c r="D634" s="10">
        <v>0.0741</v>
      </c>
      <c r="E634" s="10">
        <v>20.0</v>
      </c>
      <c r="F634" s="10" t="s">
        <v>381</v>
      </c>
      <c r="G634" s="10" t="s">
        <v>381</v>
      </c>
      <c r="H634" s="10">
        <v>6.2</v>
      </c>
      <c r="K634" s="10">
        <v>1002.0</v>
      </c>
      <c r="L634" t="str">
        <f t="shared" si="1"/>
        <v>633</v>
      </c>
    </row>
    <row r="635">
      <c r="A635" s="29">
        <v>1009.0</v>
      </c>
      <c r="B635" s="10" t="s">
        <v>2867</v>
      </c>
      <c r="C635" s="10" t="s">
        <v>1683</v>
      </c>
      <c r="D635" s="10">
        <v>0.0289</v>
      </c>
      <c r="E635" s="10">
        <v>20.0</v>
      </c>
      <c r="F635" s="10" t="s">
        <v>381</v>
      </c>
      <c r="G635" s="10" t="s">
        <v>381</v>
      </c>
      <c r="H635" s="10">
        <v>1.7</v>
      </c>
      <c r="K635" s="10">
        <v>1009.0</v>
      </c>
      <c r="L635" t="str">
        <f t="shared" si="1"/>
        <v>634</v>
      </c>
    </row>
    <row r="636">
      <c r="A636" s="29">
        <v>1013.0</v>
      </c>
      <c r="B636" s="10" t="s">
        <v>2740</v>
      </c>
      <c r="C636" s="10" t="s">
        <v>2992</v>
      </c>
      <c r="D636" s="10">
        <v>0.084</v>
      </c>
      <c r="E636" s="10">
        <v>21.36</v>
      </c>
      <c r="F636" s="10">
        <v>21.3</v>
      </c>
      <c r="G636" s="10">
        <v>21.4</v>
      </c>
      <c r="H636" s="10">
        <v>12.3</v>
      </c>
      <c r="K636" s="10">
        <v>1013.0</v>
      </c>
      <c r="L636" t="str">
        <f t="shared" si="1"/>
        <v>635</v>
      </c>
    </row>
    <row r="637">
      <c r="A637" s="29">
        <v>1015.0</v>
      </c>
      <c r="B637" s="10" t="s">
        <v>2597</v>
      </c>
      <c r="C637" s="10" t="s">
        <v>2170</v>
      </c>
      <c r="D637" s="10">
        <v>0.0563</v>
      </c>
      <c r="E637" s="10">
        <v>20.0</v>
      </c>
      <c r="F637" s="10" t="s">
        <v>381</v>
      </c>
      <c r="G637" s="10" t="s">
        <v>381</v>
      </c>
      <c r="H637" s="10">
        <v>8.1</v>
      </c>
      <c r="K637" s="10">
        <v>1015.0</v>
      </c>
      <c r="L637" t="str">
        <f t="shared" si="1"/>
        <v>636</v>
      </c>
    </row>
    <row r="638">
      <c r="A638" s="29">
        <v>1016.0</v>
      </c>
      <c r="B638" s="10" t="s">
        <v>2844</v>
      </c>
      <c r="C638" s="10" t="s">
        <v>2993</v>
      </c>
      <c r="D638" s="10">
        <v>0.042</v>
      </c>
      <c r="E638" s="10">
        <v>22.15</v>
      </c>
      <c r="F638" s="10">
        <v>22.04</v>
      </c>
      <c r="G638" s="10">
        <v>22.26</v>
      </c>
      <c r="H638" s="10">
        <v>9.2</v>
      </c>
      <c r="K638" s="10">
        <v>1016.0</v>
      </c>
      <c r="L638" t="str">
        <f t="shared" si="1"/>
        <v>637</v>
      </c>
    </row>
    <row r="639">
      <c r="A639" s="29">
        <v>1020.0</v>
      </c>
      <c r="B639" s="10" t="s">
        <v>2453</v>
      </c>
      <c r="C639" s="10" t="s">
        <v>2994</v>
      </c>
      <c r="D639" s="10">
        <v>0.0151</v>
      </c>
      <c r="E639" s="10">
        <v>22.87</v>
      </c>
      <c r="F639" s="10">
        <v>22.72</v>
      </c>
      <c r="G639" s="10">
        <v>22.98</v>
      </c>
      <c r="H639" s="10">
        <v>7.9</v>
      </c>
      <c r="K639" s="10">
        <v>1020.0</v>
      </c>
      <c r="L639" t="str">
        <f t="shared" si="1"/>
        <v>638</v>
      </c>
    </row>
    <row r="640">
      <c r="A640" s="29">
        <v>1021.0</v>
      </c>
      <c r="B640" s="10" t="s">
        <v>2799</v>
      </c>
      <c r="C640" s="10" t="s">
        <v>2995</v>
      </c>
      <c r="D640" s="10">
        <v>0.0279</v>
      </c>
      <c r="E640" s="10">
        <v>20.76</v>
      </c>
      <c r="F640" s="10">
        <v>20.46</v>
      </c>
      <c r="G640" s="10">
        <v>21.18</v>
      </c>
      <c r="H640" s="10">
        <v>2.8</v>
      </c>
      <c r="K640" s="10">
        <v>1021.0</v>
      </c>
      <c r="L640" t="str">
        <f t="shared" si="1"/>
        <v>639</v>
      </c>
    </row>
    <row r="641">
      <c r="A641" s="29">
        <v>1027.0</v>
      </c>
      <c r="B641" s="10" t="s">
        <v>2378</v>
      </c>
      <c r="C641" s="10" t="s">
        <v>2166</v>
      </c>
      <c r="D641" s="10">
        <v>0.0625</v>
      </c>
      <c r="E641" s="10">
        <v>23.38</v>
      </c>
      <c r="F641" s="10">
        <v>23.29</v>
      </c>
      <c r="G641" s="10">
        <v>23.48</v>
      </c>
      <c r="H641" s="10">
        <v>8.4</v>
      </c>
      <c r="K641" s="10">
        <v>1027.0</v>
      </c>
      <c r="L641" t="str">
        <f t="shared" si="1"/>
        <v>640</v>
      </c>
    </row>
    <row r="642">
      <c r="A642" s="29">
        <v>1031.0</v>
      </c>
      <c r="B642" s="10" t="s">
        <v>1554</v>
      </c>
      <c r="C642" s="10" t="s">
        <v>2159</v>
      </c>
      <c r="D642" s="10">
        <v>0.1668</v>
      </c>
      <c r="E642" s="10">
        <v>20.0</v>
      </c>
      <c r="F642" s="10" t="s">
        <v>381</v>
      </c>
      <c r="G642" s="10" t="s">
        <v>381</v>
      </c>
      <c r="H642" s="10">
        <v>7.4</v>
      </c>
      <c r="K642" s="10">
        <v>1031.0</v>
      </c>
      <c r="L642" t="str">
        <f t="shared" si="1"/>
        <v>641</v>
      </c>
    </row>
    <row r="643">
      <c r="A643" s="29">
        <v>1032.0</v>
      </c>
      <c r="B643" s="10" t="s">
        <v>1606</v>
      </c>
      <c r="C643" s="10" t="s">
        <v>2155</v>
      </c>
      <c r="D643" s="10">
        <v>0.036</v>
      </c>
      <c r="E643" s="10">
        <v>20.0</v>
      </c>
      <c r="F643" s="10" t="s">
        <v>381</v>
      </c>
      <c r="G643" s="10" t="s">
        <v>381</v>
      </c>
      <c r="H643" s="10">
        <v>21.9</v>
      </c>
      <c r="K643" s="10">
        <v>1032.0</v>
      </c>
      <c r="L643" t="str">
        <f t="shared" si="1"/>
        <v>642</v>
      </c>
    </row>
    <row r="644">
      <c r="A644" s="29">
        <v>1036.0</v>
      </c>
      <c r="B644" s="10" t="s">
        <v>2894</v>
      </c>
      <c r="C644" s="10" t="s">
        <v>2996</v>
      </c>
      <c r="D644" s="10">
        <v>-1.0</v>
      </c>
      <c r="E644" s="10">
        <v>20.7</v>
      </c>
      <c r="F644" s="10">
        <v>20.15</v>
      </c>
      <c r="G644" s="10">
        <v>20.95</v>
      </c>
      <c r="H644" s="10">
        <v>7.3</v>
      </c>
      <c r="K644" s="10">
        <v>1036.0</v>
      </c>
      <c r="L644" t="str">
        <f t="shared" si="1"/>
        <v>643</v>
      </c>
    </row>
    <row r="645">
      <c r="A645" s="29">
        <v>1037.0</v>
      </c>
      <c r="B645" s="10" t="s">
        <v>2674</v>
      </c>
      <c r="C645" s="10" t="s">
        <v>3246</v>
      </c>
      <c r="D645" s="10">
        <v>0.071</v>
      </c>
      <c r="E645" s="10">
        <v>20.49</v>
      </c>
      <c r="F645" s="10">
        <v>19.95</v>
      </c>
      <c r="G645" s="10">
        <v>21.14</v>
      </c>
      <c r="H645" s="10">
        <v>5.6</v>
      </c>
      <c r="K645" s="10">
        <v>1037.0</v>
      </c>
      <c r="L645" t="str">
        <f t="shared" si="1"/>
        <v>644</v>
      </c>
    </row>
    <row r="646">
      <c r="A646" s="29">
        <v>1040.0</v>
      </c>
      <c r="B646" s="10" t="s">
        <v>2114</v>
      </c>
      <c r="C646" s="10" t="s">
        <v>2146</v>
      </c>
      <c r="D646" s="10">
        <v>0.0629</v>
      </c>
      <c r="E646" s="10">
        <v>23.67</v>
      </c>
      <c r="F646" s="10">
        <v>23.54</v>
      </c>
      <c r="G646" s="10">
        <v>23.88</v>
      </c>
      <c r="H646" s="10">
        <v>9.7</v>
      </c>
      <c r="K646" s="10">
        <v>1040.0</v>
      </c>
      <c r="L646" t="str">
        <f t="shared" si="1"/>
        <v>645</v>
      </c>
    </row>
    <row r="647">
      <c r="A647" s="29">
        <v>1041.0</v>
      </c>
      <c r="B647" s="10" t="s">
        <v>1619</v>
      </c>
      <c r="C647" s="10" t="s">
        <v>2998</v>
      </c>
      <c r="D647" s="10">
        <v>0.0578</v>
      </c>
      <c r="E647" s="10">
        <v>20.0</v>
      </c>
      <c r="F647" s="10" t="s">
        <v>381</v>
      </c>
      <c r="G647" s="10" t="s">
        <v>381</v>
      </c>
      <c r="H647" s="10">
        <v>15.4</v>
      </c>
      <c r="K647" s="10">
        <v>1041.0</v>
      </c>
      <c r="L647" t="str">
        <f t="shared" si="1"/>
        <v>646</v>
      </c>
    </row>
    <row r="648">
      <c r="A648" s="29">
        <v>1042.0</v>
      </c>
      <c r="B648" s="10" t="s">
        <v>1134</v>
      </c>
      <c r="C648" s="10" t="s">
        <v>2137</v>
      </c>
      <c r="D648" s="10">
        <v>0.0103</v>
      </c>
      <c r="E648" s="10">
        <v>20.85</v>
      </c>
      <c r="F648" s="10">
        <v>20.78</v>
      </c>
      <c r="G648" s="10">
        <v>20.9</v>
      </c>
      <c r="H648" s="10">
        <v>23.9</v>
      </c>
      <c r="K648" s="10">
        <v>1042.0</v>
      </c>
      <c r="L648" t="str">
        <f t="shared" si="1"/>
        <v>647</v>
      </c>
    </row>
    <row r="649">
      <c r="A649" s="29">
        <v>1043.0</v>
      </c>
      <c r="B649" s="10" t="s">
        <v>1945</v>
      </c>
      <c r="C649" s="10" t="s">
        <v>2131</v>
      </c>
      <c r="D649" s="10">
        <v>0.04</v>
      </c>
      <c r="E649" s="10">
        <v>20.0</v>
      </c>
      <c r="F649" s="10" t="s">
        <v>381</v>
      </c>
      <c r="G649" s="10" t="s">
        <v>381</v>
      </c>
      <c r="H649" s="10">
        <v>9.3</v>
      </c>
      <c r="K649" s="10">
        <v>1043.0</v>
      </c>
      <c r="L649" t="str">
        <f t="shared" si="1"/>
        <v>648</v>
      </c>
    </row>
    <row r="650">
      <c r="A650" s="29">
        <v>1045.0</v>
      </c>
      <c r="B650" s="10" t="s">
        <v>1906</v>
      </c>
      <c r="C650" s="10" t="s">
        <v>3480</v>
      </c>
      <c r="D650" s="10">
        <v>0.052</v>
      </c>
      <c r="E650" s="10">
        <v>20.52</v>
      </c>
      <c r="F650" s="10">
        <v>20.41</v>
      </c>
      <c r="G650" s="10">
        <v>20.6</v>
      </c>
      <c r="H650" s="10">
        <v>11.6</v>
      </c>
      <c r="K650" s="10">
        <v>1045.0</v>
      </c>
      <c r="L650" t="str">
        <f t="shared" si="1"/>
        <v>649</v>
      </c>
    </row>
    <row r="651">
      <c r="A651" s="29">
        <v>1046.0</v>
      </c>
      <c r="B651" s="10" t="s">
        <v>1910</v>
      </c>
      <c r="C651" s="10" t="s">
        <v>2127</v>
      </c>
      <c r="D651" s="10">
        <v>0.0052</v>
      </c>
      <c r="E651" s="10">
        <v>20.97</v>
      </c>
      <c r="F651" s="10">
        <v>20.88</v>
      </c>
      <c r="G651" s="10">
        <v>21.01</v>
      </c>
      <c r="H651" s="10">
        <v>27.7</v>
      </c>
      <c r="K651" s="10">
        <v>1046.0</v>
      </c>
      <c r="L651" t="str">
        <f t="shared" si="1"/>
        <v>650</v>
      </c>
    </row>
    <row r="652">
      <c r="A652" s="29">
        <v>1049.0</v>
      </c>
      <c r="B652" s="10" t="s">
        <v>2938</v>
      </c>
      <c r="C652" s="10" t="s">
        <v>3482</v>
      </c>
      <c r="D652" s="10">
        <v>0.0539</v>
      </c>
      <c r="E652" s="10">
        <v>22.84</v>
      </c>
      <c r="F652" s="10">
        <v>22.82</v>
      </c>
      <c r="G652" s="10">
        <v>22.87</v>
      </c>
      <c r="H652" s="10">
        <v>11.7</v>
      </c>
      <c r="K652" s="10">
        <v>1049.0</v>
      </c>
      <c r="L652" t="str">
        <f t="shared" si="1"/>
        <v>651</v>
      </c>
    </row>
    <row r="653">
      <c r="A653" s="29">
        <v>1051.0</v>
      </c>
      <c r="B653" s="10" t="s">
        <v>2741</v>
      </c>
      <c r="C653" s="10" t="s">
        <v>2122</v>
      </c>
      <c r="D653" s="10">
        <v>0.059</v>
      </c>
      <c r="E653" s="10">
        <v>23.69</v>
      </c>
      <c r="F653" s="10">
        <v>23.65</v>
      </c>
      <c r="G653" s="10">
        <v>23.82</v>
      </c>
      <c r="H653" s="10">
        <v>14.8</v>
      </c>
      <c r="K653" s="10">
        <v>1051.0</v>
      </c>
      <c r="L653" t="str">
        <f t="shared" si="1"/>
        <v>652</v>
      </c>
    </row>
    <row r="654">
      <c r="A654" s="29">
        <v>1057.0</v>
      </c>
      <c r="B654" s="10" t="s">
        <v>2985</v>
      </c>
      <c r="C654" s="10" t="s">
        <v>2120</v>
      </c>
      <c r="D654" s="10">
        <v>0.0561</v>
      </c>
      <c r="E654" s="10">
        <v>23.38</v>
      </c>
      <c r="F654" s="10">
        <v>23.34</v>
      </c>
      <c r="G654" s="10">
        <v>23.4</v>
      </c>
      <c r="H654" s="10">
        <v>32.1</v>
      </c>
      <c r="K654" s="10">
        <v>1057.0</v>
      </c>
      <c r="L654" t="str">
        <f t="shared" si="1"/>
        <v>653</v>
      </c>
    </row>
    <row r="655">
      <c r="A655" s="29">
        <v>1060.0</v>
      </c>
      <c r="B655" s="10" t="s">
        <v>3132</v>
      </c>
      <c r="C655" s="10" t="s">
        <v>1686</v>
      </c>
      <c r="D655" s="10">
        <v>0.0373</v>
      </c>
      <c r="E655" s="10">
        <v>22.62</v>
      </c>
      <c r="F655" s="10">
        <v>22.49</v>
      </c>
      <c r="G655" s="10">
        <v>22.76</v>
      </c>
      <c r="H655" s="10">
        <v>6.3</v>
      </c>
      <c r="K655" s="10">
        <v>1060.0</v>
      </c>
      <c r="L655" t="str">
        <f t="shared" si="1"/>
        <v>654</v>
      </c>
    </row>
    <row r="656">
      <c r="A656" s="29">
        <v>1062.0</v>
      </c>
      <c r="B656" s="10" t="s">
        <v>3076</v>
      </c>
      <c r="C656" s="10" t="s">
        <v>3483</v>
      </c>
      <c r="D656" s="10">
        <v>0.043</v>
      </c>
      <c r="E656" s="10">
        <v>23.3</v>
      </c>
      <c r="F656" s="10">
        <v>23.11</v>
      </c>
      <c r="G656" s="10">
        <v>23.54</v>
      </c>
      <c r="H656" s="10">
        <v>4.9</v>
      </c>
      <c r="K656" s="10">
        <v>1062.0</v>
      </c>
      <c r="L656" t="str">
        <f t="shared" si="1"/>
        <v>655</v>
      </c>
    </row>
    <row r="657">
      <c r="A657" s="29">
        <v>1063.0</v>
      </c>
      <c r="B657" s="10" t="s">
        <v>2721</v>
      </c>
      <c r="C657" s="10" t="s">
        <v>2115</v>
      </c>
      <c r="D657" s="85">
        <v>0.0249</v>
      </c>
      <c r="E657" s="10">
        <v>20.78</v>
      </c>
      <c r="F657" s="10">
        <v>20.7</v>
      </c>
      <c r="G657" s="10">
        <v>21.04</v>
      </c>
      <c r="H657" s="10">
        <v>5.5</v>
      </c>
      <c r="K657" s="10">
        <v>1063.0</v>
      </c>
      <c r="L657" t="str">
        <f t="shared" si="1"/>
        <v>656</v>
      </c>
    </row>
    <row r="658">
      <c r="A658" s="29">
        <v>1064.0</v>
      </c>
      <c r="B658" s="10" t="s">
        <v>1536</v>
      </c>
      <c r="C658" s="10" t="s">
        <v>2104</v>
      </c>
      <c r="D658" s="10">
        <v>0.0149</v>
      </c>
      <c r="E658" s="10">
        <v>21.08</v>
      </c>
      <c r="F658" s="10">
        <v>21.03</v>
      </c>
      <c r="G658" s="10">
        <v>21.13</v>
      </c>
      <c r="H658" s="10">
        <v>25.3</v>
      </c>
      <c r="K658" s="10">
        <v>1064.0</v>
      </c>
      <c r="L658" t="str">
        <f t="shared" si="1"/>
        <v>657</v>
      </c>
    </row>
    <row r="659">
      <c r="A659" s="29">
        <v>1067.0</v>
      </c>
      <c r="B659" s="10" t="s">
        <v>3148</v>
      </c>
      <c r="C659" s="10" t="s">
        <v>3485</v>
      </c>
      <c r="D659" s="10">
        <v>0.0255</v>
      </c>
      <c r="E659" s="10">
        <v>23.0</v>
      </c>
      <c r="F659" s="10">
        <v>22.57</v>
      </c>
      <c r="G659" s="10">
        <v>23.17</v>
      </c>
      <c r="H659" s="10">
        <v>1.8</v>
      </c>
      <c r="K659" s="10">
        <v>1067.0</v>
      </c>
      <c r="L659" t="str">
        <f t="shared" si="1"/>
        <v>658</v>
      </c>
    </row>
    <row r="660">
      <c r="A660" s="29">
        <v>1068.0</v>
      </c>
      <c r="B660" s="10" t="s">
        <v>3486</v>
      </c>
      <c r="C660" s="10" t="s">
        <v>3487</v>
      </c>
      <c r="D660" s="10">
        <v>1.18</v>
      </c>
      <c r="E660" s="10">
        <v>21.48</v>
      </c>
      <c r="F660" s="10">
        <v>21.34</v>
      </c>
      <c r="G660" s="10">
        <v>21.59</v>
      </c>
      <c r="H660" s="10">
        <v>3.8</v>
      </c>
      <c r="K660" s="10">
        <v>1068.0</v>
      </c>
      <c r="L660" t="str">
        <f t="shared" si="1"/>
        <v>659</v>
      </c>
    </row>
    <row r="661">
      <c r="A661" s="29">
        <v>1070.0</v>
      </c>
      <c r="B661" s="10" t="s">
        <v>1141</v>
      </c>
      <c r="C661" s="10" t="s">
        <v>3488</v>
      </c>
      <c r="D661" s="10">
        <v>0.0453</v>
      </c>
      <c r="E661" s="10">
        <v>24.5</v>
      </c>
      <c r="F661" s="10">
        <v>24.19</v>
      </c>
      <c r="G661" s="10">
        <v>25.06</v>
      </c>
      <c r="H661" s="10">
        <v>97.0</v>
      </c>
      <c r="K661" s="10">
        <v>1070.0</v>
      </c>
      <c r="L661" t="str">
        <f t="shared" si="1"/>
        <v>660</v>
      </c>
    </row>
    <row r="662">
      <c r="A662" s="29">
        <v>1072.0</v>
      </c>
      <c r="B662" s="10" t="s">
        <v>2917</v>
      </c>
      <c r="C662" s="10" t="s">
        <v>2010</v>
      </c>
      <c r="D662" s="10">
        <v>0.06</v>
      </c>
      <c r="E662" s="10">
        <v>23.45</v>
      </c>
      <c r="F662" s="10">
        <v>23.37</v>
      </c>
      <c r="G662" s="10">
        <v>23.55</v>
      </c>
      <c r="H662" s="10">
        <v>12.2</v>
      </c>
      <c r="K662" s="10">
        <v>1072.0</v>
      </c>
      <c r="L662" t="str">
        <f t="shared" si="1"/>
        <v>661</v>
      </c>
    </row>
    <row r="663">
      <c r="A663" s="29">
        <v>1073.0</v>
      </c>
      <c r="B663" s="10" t="s">
        <v>2968</v>
      </c>
      <c r="C663" s="10" t="s">
        <v>3489</v>
      </c>
      <c r="D663" s="10">
        <v>0.0144</v>
      </c>
      <c r="E663" s="10">
        <v>22.78</v>
      </c>
      <c r="F663" s="10">
        <v>22.72</v>
      </c>
      <c r="G663" s="10">
        <v>22.82</v>
      </c>
      <c r="H663" s="10">
        <v>7.7</v>
      </c>
      <c r="K663" s="10">
        <v>1073.0</v>
      </c>
      <c r="L663" t="str">
        <f t="shared" si="1"/>
        <v>662</v>
      </c>
    </row>
    <row r="664">
      <c r="A664" s="29">
        <v>1074.0</v>
      </c>
      <c r="B664" s="10" t="s">
        <v>2800</v>
      </c>
      <c r="C664" s="10" t="s">
        <v>3490</v>
      </c>
      <c r="D664" s="10">
        <v>0.017</v>
      </c>
      <c r="E664" s="10">
        <v>23.02</v>
      </c>
      <c r="F664" s="10">
        <v>22.78</v>
      </c>
      <c r="G664" s="10">
        <v>23.36</v>
      </c>
      <c r="H664" s="10">
        <v>5.6</v>
      </c>
      <c r="K664" s="10">
        <v>1074.0</v>
      </c>
      <c r="L664" t="str">
        <f t="shared" si="1"/>
        <v>663</v>
      </c>
    </row>
    <row r="665">
      <c r="A665" s="29">
        <v>1076.0</v>
      </c>
      <c r="B665" s="10" t="s">
        <v>1620</v>
      </c>
      <c r="C665" s="10" t="s">
        <v>3001</v>
      </c>
      <c r="D665" s="10">
        <v>0.0291</v>
      </c>
      <c r="E665" s="10">
        <v>23.82</v>
      </c>
      <c r="F665" s="10">
        <v>23.71</v>
      </c>
      <c r="G665" s="10">
        <v>23.97</v>
      </c>
      <c r="H665" s="10">
        <v>15.7</v>
      </c>
      <c r="K665" s="10">
        <v>1076.0</v>
      </c>
      <c r="L665" t="str">
        <f t="shared" si="1"/>
        <v>664</v>
      </c>
    </row>
    <row r="666">
      <c r="A666" s="29">
        <v>1077.0</v>
      </c>
      <c r="B666" s="10" t="s">
        <v>1809</v>
      </c>
      <c r="C666" s="10" t="s">
        <v>1997</v>
      </c>
      <c r="D666" s="10">
        <v>0.0139</v>
      </c>
      <c r="E666" s="10">
        <v>23.85</v>
      </c>
      <c r="F666" s="10">
        <v>23.8</v>
      </c>
      <c r="G666" s="10">
        <v>23.91</v>
      </c>
      <c r="H666" s="10">
        <v>29.5</v>
      </c>
      <c r="K666" s="10">
        <v>1077.0</v>
      </c>
      <c r="L666" t="str">
        <f t="shared" si="1"/>
        <v>665</v>
      </c>
    </row>
    <row r="667">
      <c r="A667" s="29">
        <v>1078.0</v>
      </c>
      <c r="B667" s="10" t="s">
        <v>3106</v>
      </c>
      <c r="C667" s="10" t="s">
        <v>3002</v>
      </c>
      <c r="D667" s="10">
        <v>-1.0</v>
      </c>
      <c r="E667" s="10">
        <v>22.0</v>
      </c>
      <c r="F667" s="10">
        <v>21.71</v>
      </c>
      <c r="G667" s="10">
        <v>22.16</v>
      </c>
      <c r="H667" s="10">
        <v>3.7</v>
      </c>
      <c r="K667" s="10">
        <v>1078.0</v>
      </c>
      <c r="L667" t="str">
        <f t="shared" si="1"/>
        <v>666</v>
      </c>
    </row>
    <row r="668">
      <c r="A668" s="29">
        <v>1079.0</v>
      </c>
      <c r="B668" s="10" t="s">
        <v>1557</v>
      </c>
      <c r="C668" s="10" t="s">
        <v>1994</v>
      </c>
      <c r="D668" s="10">
        <v>0.1143</v>
      </c>
      <c r="E668" s="10">
        <v>23.08</v>
      </c>
      <c r="F668" s="10">
        <v>22.99</v>
      </c>
      <c r="G668" s="10">
        <v>23.2</v>
      </c>
      <c r="H668" s="10">
        <v>6.6</v>
      </c>
      <c r="K668" s="10">
        <v>1079.0</v>
      </c>
      <c r="L668" t="str">
        <f t="shared" si="1"/>
        <v>667</v>
      </c>
    </row>
    <row r="669">
      <c r="A669" s="29">
        <v>1082.0</v>
      </c>
      <c r="B669" s="10" t="s">
        <v>2692</v>
      </c>
      <c r="C669" s="10" t="s">
        <v>3003</v>
      </c>
      <c r="D669" s="10">
        <v>0.1735</v>
      </c>
      <c r="E669" s="10">
        <v>21.89</v>
      </c>
      <c r="F669" s="10">
        <v>21.79</v>
      </c>
      <c r="G669" s="10">
        <v>21.96</v>
      </c>
      <c r="H669" s="10">
        <v>15.3</v>
      </c>
      <c r="K669" s="10">
        <v>1082.0</v>
      </c>
      <c r="L669" t="str">
        <f t="shared" si="1"/>
        <v>668</v>
      </c>
    </row>
    <row r="670">
      <c r="A670" s="29">
        <v>1084.0</v>
      </c>
      <c r="B670" s="10" t="s">
        <v>2379</v>
      </c>
      <c r="C670" s="10" t="s">
        <v>1986</v>
      </c>
      <c r="D670" s="10">
        <v>0.048</v>
      </c>
      <c r="E670" s="10">
        <v>20.95</v>
      </c>
      <c r="F670" s="10">
        <v>20.85</v>
      </c>
      <c r="G670" s="10">
        <v>21.58</v>
      </c>
      <c r="H670" s="10">
        <v>5.3</v>
      </c>
      <c r="K670" s="10">
        <v>1084.0</v>
      </c>
      <c r="L670" t="str">
        <f t="shared" si="1"/>
        <v>669</v>
      </c>
    </row>
    <row r="671">
      <c r="A671" s="29">
        <v>1085.0</v>
      </c>
      <c r="B671" s="10" t="s">
        <v>2116</v>
      </c>
      <c r="C671" s="10" t="s">
        <v>1981</v>
      </c>
      <c r="D671" s="10">
        <v>0.0088</v>
      </c>
      <c r="E671" s="10">
        <v>23.08</v>
      </c>
      <c r="F671" s="10">
        <v>22.9</v>
      </c>
      <c r="G671" s="10">
        <v>23.2</v>
      </c>
      <c r="H671" s="10">
        <v>2.3</v>
      </c>
      <c r="K671" s="10">
        <v>1085.0</v>
      </c>
      <c r="L671" t="str">
        <f t="shared" si="1"/>
        <v>670</v>
      </c>
    </row>
    <row r="672">
      <c r="A672" s="29">
        <v>1087.0</v>
      </c>
      <c r="B672" s="10" t="s">
        <v>1136</v>
      </c>
      <c r="C672" s="10" t="s">
        <v>1975</v>
      </c>
      <c r="D672" s="10">
        <v>0.0537</v>
      </c>
      <c r="E672" s="10">
        <v>24.04</v>
      </c>
      <c r="F672" s="10">
        <v>23.79</v>
      </c>
      <c r="G672" s="10">
        <v>24.35</v>
      </c>
      <c r="H672" s="10">
        <v>22.4</v>
      </c>
      <c r="K672" s="10">
        <v>1087.0</v>
      </c>
      <c r="L672" t="str">
        <f t="shared" si="1"/>
        <v>671</v>
      </c>
    </row>
    <row r="673">
      <c r="A673" s="29">
        <v>1088.0</v>
      </c>
      <c r="B673" s="10" t="s">
        <v>1611</v>
      </c>
      <c r="C673" s="10" t="s">
        <v>1972</v>
      </c>
      <c r="D673" s="10">
        <v>0.104</v>
      </c>
      <c r="E673" s="10">
        <v>21.16</v>
      </c>
      <c r="F673" s="10">
        <v>21.07</v>
      </c>
      <c r="G673" s="10">
        <v>21.21</v>
      </c>
      <c r="H673" s="10">
        <v>27.8</v>
      </c>
      <c r="K673" s="10">
        <v>1088.0</v>
      </c>
      <c r="L673" t="str">
        <f t="shared" si="1"/>
        <v>672</v>
      </c>
    </row>
    <row r="674">
      <c r="A674" s="29">
        <v>1089.0</v>
      </c>
      <c r="B674" s="10" t="s">
        <v>1658</v>
      </c>
      <c r="C674" s="10" t="s">
        <v>1965</v>
      </c>
      <c r="D674" s="10">
        <v>0.05</v>
      </c>
      <c r="E674" s="10">
        <v>21.15</v>
      </c>
      <c r="F674" s="10">
        <v>21.06</v>
      </c>
      <c r="G674" s="10">
        <v>21.27</v>
      </c>
      <c r="H674" s="10">
        <v>7.4</v>
      </c>
      <c r="K674" s="10">
        <v>1089.0</v>
      </c>
      <c r="L674" t="str">
        <f t="shared" si="1"/>
        <v>673</v>
      </c>
    </row>
    <row r="675">
      <c r="A675" s="29">
        <v>1090.0</v>
      </c>
      <c r="B675" s="10" t="s">
        <v>2779</v>
      </c>
      <c r="C675" s="10" t="s">
        <v>145</v>
      </c>
      <c r="D675" s="10">
        <v>0.0344</v>
      </c>
      <c r="E675" s="10">
        <v>20.0</v>
      </c>
      <c r="F675" s="10" t="s">
        <v>381</v>
      </c>
      <c r="G675" s="10" t="s">
        <v>381</v>
      </c>
      <c r="H675" s="10">
        <v>44.1</v>
      </c>
      <c r="K675" s="10">
        <v>1090.0</v>
      </c>
      <c r="L675" t="str">
        <f t="shared" si="1"/>
        <v>674</v>
      </c>
    </row>
    <row r="676">
      <c r="A676" s="29">
        <v>1092.0</v>
      </c>
      <c r="B676" s="10" t="s">
        <v>1946</v>
      </c>
      <c r="C676" s="10" t="s">
        <v>1956</v>
      </c>
      <c r="D676" s="10">
        <v>0.0114</v>
      </c>
      <c r="E676" s="10">
        <v>23.56</v>
      </c>
      <c r="F676" s="10">
        <v>23.55</v>
      </c>
      <c r="G676" s="10">
        <v>23.63</v>
      </c>
      <c r="H676" s="10">
        <v>41.1</v>
      </c>
      <c r="K676" s="10">
        <v>1092.0</v>
      </c>
      <c r="L676" t="str">
        <f t="shared" si="1"/>
        <v>675</v>
      </c>
    </row>
    <row r="677">
      <c r="A677" s="29">
        <v>1099.0</v>
      </c>
      <c r="B677" s="10" t="s">
        <v>1195</v>
      </c>
      <c r="C677" s="10" t="s">
        <v>1951</v>
      </c>
      <c r="D677" s="10">
        <v>0.0265</v>
      </c>
      <c r="E677" s="10">
        <v>21.2</v>
      </c>
      <c r="F677" s="10">
        <v>20.7</v>
      </c>
      <c r="G677" s="10">
        <v>21.52</v>
      </c>
      <c r="H677" s="10">
        <v>9.8</v>
      </c>
      <c r="K677" s="10">
        <v>1099.0</v>
      </c>
      <c r="L677" t="str">
        <f t="shared" si="1"/>
        <v>676</v>
      </c>
    </row>
    <row r="678">
      <c r="A678" s="29">
        <v>1100.0</v>
      </c>
      <c r="B678" s="10" t="s">
        <v>1393</v>
      </c>
      <c r="C678" s="10" t="s">
        <v>3006</v>
      </c>
      <c r="D678" s="10">
        <v>0.2023</v>
      </c>
      <c r="E678" s="10">
        <v>20.0</v>
      </c>
      <c r="F678" s="10" t="s">
        <v>381</v>
      </c>
      <c r="G678" s="10" t="s">
        <v>381</v>
      </c>
      <c r="H678" s="10">
        <v>4.2</v>
      </c>
      <c r="K678" s="10">
        <v>1100.0</v>
      </c>
      <c r="L678" t="str">
        <f t="shared" si="1"/>
        <v>677</v>
      </c>
    </row>
    <row r="679">
      <c r="A679" s="29">
        <v>1102.0</v>
      </c>
      <c r="B679" s="10" t="s">
        <v>2454</v>
      </c>
      <c r="C679" s="10" t="s">
        <v>1948</v>
      </c>
      <c r="D679" s="10">
        <v>0.084</v>
      </c>
      <c r="E679" s="10">
        <v>20.0</v>
      </c>
      <c r="F679" s="10" t="s">
        <v>381</v>
      </c>
      <c r="G679" s="10" t="s">
        <v>381</v>
      </c>
      <c r="H679" s="10">
        <v>12.9</v>
      </c>
      <c r="K679" s="10">
        <v>1102.0</v>
      </c>
      <c r="L679" t="str">
        <f t="shared" si="1"/>
        <v>678</v>
      </c>
    </row>
    <row r="680">
      <c r="A680" s="29">
        <v>1104.0</v>
      </c>
      <c r="B680" s="10" t="s">
        <v>2237</v>
      </c>
      <c r="C680" s="10" t="s">
        <v>1944</v>
      </c>
      <c r="D680" s="10">
        <v>0.153</v>
      </c>
      <c r="E680" s="10">
        <v>20.0</v>
      </c>
      <c r="F680" s="10" t="s">
        <v>381</v>
      </c>
      <c r="G680" s="10" t="s">
        <v>381</v>
      </c>
      <c r="H680" s="10">
        <v>3.4</v>
      </c>
      <c r="K680" s="10">
        <v>1104.0</v>
      </c>
      <c r="L680" t="str">
        <f t="shared" si="1"/>
        <v>679</v>
      </c>
    </row>
    <row r="681">
      <c r="A681" s="29">
        <v>1105.0</v>
      </c>
      <c r="B681" s="10" t="s">
        <v>2749</v>
      </c>
      <c r="C681" s="10" t="s">
        <v>3007</v>
      </c>
      <c r="D681" s="10">
        <v>-1.0</v>
      </c>
      <c r="E681" s="10">
        <v>22.32</v>
      </c>
      <c r="F681" s="10">
        <v>22.26</v>
      </c>
      <c r="G681" s="10">
        <v>22.46</v>
      </c>
      <c r="H681" s="10">
        <v>10.2</v>
      </c>
      <c r="K681" s="10">
        <v>1105.0</v>
      </c>
      <c r="L681" t="str">
        <f t="shared" si="1"/>
        <v>680</v>
      </c>
    </row>
    <row r="682">
      <c r="A682" s="29">
        <v>1106.0</v>
      </c>
      <c r="B682" s="10" t="s">
        <v>2742</v>
      </c>
      <c r="C682" s="10" t="s">
        <v>3495</v>
      </c>
      <c r="D682" s="10">
        <v>0.0507</v>
      </c>
      <c r="E682" s="10">
        <v>21.57</v>
      </c>
      <c r="F682" s="10">
        <v>21.4</v>
      </c>
      <c r="G682" s="10">
        <v>21.74</v>
      </c>
      <c r="H682" s="10">
        <v>6.1</v>
      </c>
      <c r="K682" s="10">
        <v>1106.0</v>
      </c>
      <c r="L682" t="str">
        <f t="shared" si="1"/>
        <v>681</v>
      </c>
    </row>
    <row r="683">
      <c r="A683" s="29">
        <v>1108.0</v>
      </c>
      <c r="B683" s="10" t="s">
        <v>2986</v>
      </c>
      <c r="C683" s="10" t="s">
        <v>1769</v>
      </c>
      <c r="D683" s="10">
        <v>0.1016</v>
      </c>
      <c r="E683" s="10">
        <v>22.99</v>
      </c>
      <c r="F683" s="10">
        <v>22.85</v>
      </c>
      <c r="G683" s="10">
        <v>23.23</v>
      </c>
      <c r="H683" s="10">
        <v>6.1</v>
      </c>
      <c r="K683" s="10">
        <v>1108.0</v>
      </c>
      <c r="L683" t="str">
        <f t="shared" si="1"/>
        <v>682</v>
      </c>
    </row>
    <row r="684">
      <c r="A684" s="29">
        <v>1111.0</v>
      </c>
      <c r="B684" s="10" t="s">
        <v>2292</v>
      </c>
      <c r="C684" s="10" t="s">
        <v>3009</v>
      </c>
      <c r="D684" s="10">
        <v>0.0147</v>
      </c>
      <c r="E684" s="10">
        <v>20.0</v>
      </c>
      <c r="F684" s="10" t="s">
        <v>381</v>
      </c>
      <c r="G684" s="10" t="s">
        <v>381</v>
      </c>
      <c r="H684" s="10">
        <v>25.2</v>
      </c>
      <c r="K684" s="10">
        <v>1111.0</v>
      </c>
      <c r="L684" t="str">
        <f t="shared" si="1"/>
        <v>683</v>
      </c>
    </row>
    <row r="685">
      <c r="A685" s="29">
        <v>1114.0</v>
      </c>
      <c r="B685" s="10" t="s">
        <v>2833</v>
      </c>
      <c r="C685" s="10" t="s">
        <v>3010</v>
      </c>
      <c r="D685" s="10">
        <v>0.0293</v>
      </c>
      <c r="E685" s="10">
        <v>20.7</v>
      </c>
      <c r="F685" s="10">
        <v>20.18</v>
      </c>
      <c r="G685" s="10">
        <v>20.85</v>
      </c>
      <c r="H685" s="10">
        <v>12.6</v>
      </c>
      <c r="K685" s="10">
        <v>1114.0</v>
      </c>
      <c r="L685" t="str">
        <f t="shared" si="1"/>
        <v>684</v>
      </c>
    </row>
    <row r="686">
      <c r="A686" s="29">
        <v>1116.0</v>
      </c>
      <c r="B686" s="10" t="s">
        <v>3095</v>
      </c>
      <c r="C686" s="10" t="s">
        <v>1927</v>
      </c>
      <c r="D686" s="10">
        <v>0.067</v>
      </c>
      <c r="E686" s="10">
        <v>21.43</v>
      </c>
      <c r="F686" s="10">
        <v>21.23</v>
      </c>
      <c r="G686" s="10">
        <v>21.53</v>
      </c>
      <c r="H686" s="10">
        <v>4.6</v>
      </c>
      <c r="K686" s="10">
        <v>1116.0</v>
      </c>
      <c r="L686" t="str">
        <f t="shared" si="1"/>
        <v>685</v>
      </c>
    </row>
    <row r="687">
      <c r="A687" s="29">
        <v>1117.0</v>
      </c>
      <c r="B687" s="10" t="s">
        <v>2960</v>
      </c>
      <c r="C687" s="10" t="s">
        <v>3011</v>
      </c>
      <c r="D687" s="10">
        <v>0.025</v>
      </c>
      <c r="E687" s="10">
        <v>21.28</v>
      </c>
      <c r="F687" s="10">
        <v>21.18</v>
      </c>
      <c r="G687" s="10">
        <v>21.52</v>
      </c>
      <c r="H687" s="10">
        <v>9.3</v>
      </c>
      <c r="K687" s="10">
        <v>1117.0</v>
      </c>
      <c r="L687" t="str">
        <f t="shared" si="1"/>
        <v>686</v>
      </c>
    </row>
    <row r="688">
      <c r="A688" s="29">
        <v>1118.0</v>
      </c>
      <c r="B688" s="10" t="s">
        <v>2455</v>
      </c>
      <c r="C688" s="10" t="s">
        <v>1924</v>
      </c>
      <c r="D688" s="10">
        <v>0.0588</v>
      </c>
      <c r="E688" s="10">
        <v>20.0</v>
      </c>
      <c r="F688" s="10" t="s">
        <v>381</v>
      </c>
      <c r="G688" s="10" t="s">
        <v>381</v>
      </c>
      <c r="H688" s="10">
        <v>10.2</v>
      </c>
      <c r="K688" s="10">
        <v>1118.0</v>
      </c>
      <c r="L688" t="str">
        <f t="shared" si="1"/>
        <v>687</v>
      </c>
    </row>
    <row r="689">
      <c r="A689" s="29">
        <v>1119.0</v>
      </c>
      <c r="B689" s="10" t="s">
        <v>1319</v>
      </c>
      <c r="C689" s="10" t="s">
        <v>3012</v>
      </c>
      <c r="D689" s="10">
        <v>0.0704</v>
      </c>
      <c r="E689" s="10">
        <v>20.0</v>
      </c>
      <c r="F689" s="10" t="s">
        <v>381</v>
      </c>
      <c r="G689" s="10" t="s">
        <v>381</v>
      </c>
      <c r="H689" s="10">
        <v>8.8</v>
      </c>
      <c r="K689" s="10">
        <v>1119.0</v>
      </c>
      <c r="L689" t="str">
        <f t="shared" si="1"/>
        <v>688</v>
      </c>
    </row>
    <row r="690">
      <c r="A690" s="29">
        <v>1120.0</v>
      </c>
      <c r="B690" s="10" t="s">
        <v>2077</v>
      </c>
      <c r="C690" s="10" t="s">
        <v>1920</v>
      </c>
      <c r="D690" s="10">
        <v>0.2003</v>
      </c>
      <c r="E690" s="10">
        <v>20.0</v>
      </c>
      <c r="F690" s="10" t="s">
        <v>381</v>
      </c>
      <c r="G690" s="10" t="s">
        <v>381</v>
      </c>
      <c r="H690" s="10">
        <v>5.4</v>
      </c>
      <c r="K690" s="10">
        <v>1120.0</v>
      </c>
      <c r="L690" t="str">
        <f t="shared" si="1"/>
        <v>689</v>
      </c>
    </row>
    <row r="691">
      <c r="A691" s="29">
        <v>1121.0</v>
      </c>
      <c r="B691" s="10" t="s">
        <v>3110</v>
      </c>
      <c r="C691" s="10" t="s">
        <v>3014</v>
      </c>
      <c r="D691" s="10">
        <v>0.0248</v>
      </c>
      <c r="E691" s="10">
        <v>20.0</v>
      </c>
      <c r="F691" s="10" t="s">
        <v>381</v>
      </c>
      <c r="G691" s="10" t="s">
        <v>381</v>
      </c>
      <c r="H691" s="10">
        <v>2.6</v>
      </c>
      <c r="K691" s="10">
        <v>1121.0</v>
      </c>
      <c r="L691" t="str">
        <f t="shared" si="1"/>
        <v>690</v>
      </c>
    </row>
    <row r="692">
      <c r="A692" s="29">
        <v>1122.0</v>
      </c>
      <c r="B692" s="10" t="s">
        <v>2644</v>
      </c>
      <c r="C692" s="10" t="s">
        <v>3016</v>
      </c>
      <c r="D692" s="10">
        <v>0.114</v>
      </c>
      <c r="E692" s="10">
        <v>21.46</v>
      </c>
      <c r="F692" s="10">
        <v>20.53</v>
      </c>
      <c r="G692" s="10">
        <v>21.93</v>
      </c>
      <c r="H692" s="10">
        <v>7.5</v>
      </c>
      <c r="K692" s="10">
        <v>1122.0</v>
      </c>
      <c r="L692" t="str">
        <f t="shared" si="1"/>
        <v>691</v>
      </c>
    </row>
    <row r="693">
      <c r="A693" s="29">
        <v>1125.0</v>
      </c>
      <c r="B693" s="10" t="s">
        <v>2918</v>
      </c>
      <c r="C693" s="10" t="s">
        <v>3017</v>
      </c>
      <c r="D693" s="10">
        <v>0.209</v>
      </c>
      <c r="E693" s="10">
        <v>20.0</v>
      </c>
      <c r="F693" s="10" t="s">
        <v>381</v>
      </c>
      <c r="G693" s="10" t="s">
        <v>381</v>
      </c>
      <c r="H693" s="10">
        <v>2.6</v>
      </c>
      <c r="K693" s="10">
        <v>1125.0</v>
      </c>
      <c r="L693" t="str">
        <f t="shared" si="1"/>
        <v>692</v>
      </c>
    </row>
    <row r="694">
      <c r="A694" s="29">
        <v>1127.0</v>
      </c>
      <c r="B694" s="10" t="s">
        <v>1607</v>
      </c>
      <c r="C694" s="10" t="s">
        <v>1914</v>
      </c>
      <c r="D694" s="10">
        <v>0.0162</v>
      </c>
      <c r="E694" s="10">
        <v>24.22</v>
      </c>
      <c r="F694" s="10">
        <v>24.17</v>
      </c>
      <c r="G694" s="10">
        <v>24.31</v>
      </c>
      <c r="H694" s="10">
        <v>35.1</v>
      </c>
      <c r="K694" s="10">
        <v>1127.0</v>
      </c>
      <c r="L694" t="str">
        <f t="shared" si="1"/>
        <v>693</v>
      </c>
    </row>
    <row r="695">
      <c r="A695" s="29">
        <v>1128.0</v>
      </c>
      <c r="B695" s="10" t="s">
        <v>2413</v>
      </c>
      <c r="C695" s="10" t="s">
        <v>1909</v>
      </c>
      <c r="D695" s="10">
        <v>0.1581</v>
      </c>
      <c r="E695" s="10">
        <v>20.0</v>
      </c>
      <c r="F695" s="10" t="s">
        <v>381</v>
      </c>
      <c r="G695" s="10" t="s">
        <v>381</v>
      </c>
      <c r="H695" s="10">
        <v>4.5</v>
      </c>
      <c r="K695" s="10">
        <v>1128.0</v>
      </c>
      <c r="L695" t="str">
        <f t="shared" si="1"/>
        <v>694</v>
      </c>
    </row>
    <row r="696">
      <c r="A696" s="29">
        <v>1130.0</v>
      </c>
      <c r="B696" s="10" t="s">
        <v>2857</v>
      </c>
      <c r="C696" s="10" t="s">
        <v>3020</v>
      </c>
      <c r="D696" s="10">
        <v>-1.0</v>
      </c>
      <c r="E696" s="10">
        <v>23.24</v>
      </c>
      <c r="F696" s="10">
        <v>23.08</v>
      </c>
      <c r="G696" s="10">
        <v>23.4</v>
      </c>
      <c r="H696" s="10">
        <v>4.7</v>
      </c>
      <c r="K696" s="10">
        <v>1130.0</v>
      </c>
      <c r="L696" t="str">
        <f t="shared" si="1"/>
        <v>695</v>
      </c>
    </row>
    <row r="697">
      <c r="A697" s="29">
        <v>1131.0</v>
      </c>
      <c r="B697" s="10" t="s">
        <v>2380</v>
      </c>
      <c r="C697" s="10" t="s">
        <v>3021</v>
      </c>
      <c r="D697" s="10">
        <v>0.0283</v>
      </c>
      <c r="E697" s="10">
        <v>20.0</v>
      </c>
      <c r="F697" s="10" t="s">
        <v>381</v>
      </c>
      <c r="G697" s="10" t="s">
        <v>381</v>
      </c>
      <c r="H697" s="10">
        <v>6.1</v>
      </c>
      <c r="K697" s="10">
        <v>1131.0</v>
      </c>
      <c r="L697" t="str">
        <f t="shared" si="1"/>
        <v>696</v>
      </c>
    </row>
    <row r="698">
      <c r="A698" s="29">
        <v>1133.0</v>
      </c>
      <c r="B698" s="10" t="s">
        <v>2980</v>
      </c>
      <c r="C698" s="10" t="s">
        <v>3022</v>
      </c>
      <c r="D698" s="10">
        <v>0.0266</v>
      </c>
      <c r="E698" s="10">
        <v>22.32</v>
      </c>
      <c r="F698" s="10">
        <v>22.25</v>
      </c>
      <c r="G698" s="10">
        <v>22.38</v>
      </c>
      <c r="H698" s="10">
        <v>11.2</v>
      </c>
      <c r="K698" s="10">
        <v>1133.0</v>
      </c>
      <c r="L698" t="str">
        <f t="shared" si="1"/>
        <v>697</v>
      </c>
    </row>
    <row r="699">
      <c r="A699" s="29">
        <v>1134.0</v>
      </c>
      <c r="B699" s="10" t="s">
        <v>3496</v>
      </c>
      <c r="C699" s="10" t="s">
        <v>486</v>
      </c>
      <c r="D699" s="10">
        <v>1.899</v>
      </c>
      <c r="E699" s="10">
        <v>20.0</v>
      </c>
      <c r="F699" s="10" t="s">
        <v>381</v>
      </c>
      <c r="G699" s="10" t="s">
        <v>381</v>
      </c>
      <c r="H699" s="10">
        <v>2.1</v>
      </c>
      <c r="K699" s="10">
        <v>1134.0</v>
      </c>
      <c r="L699" t="str">
        <f t="shared" si="1"/>
        <v>698</v>
      </c>
    </row>
    <row r="700">
      <c r="A700" s="29">
        <v>1135.0</v>
      </c>
      <c r="B700" s="10" t="s">
        <v>3063</v>
      </c>
      <c r="C700" s="10" t="s">
        <v>1688</v>
      </c>
      <c r="D700" s="10">
        <v>0.0087</v>
      </c>
      <c r="E700" s="10">
        <v>22.91</v>
      </c>
      <c r="F700" s="10">
        <v>22.9</v>
      </c>
      <c r="G700" s="10">
        <v>22.92</v>
      </c>
      <c r="H700" s="10">
        <v>34.1</v>
      </c>
      <c r="K700" s="10">
        <v>1135.0</v>
      </c>
      <c r="L700" t="str">
        <f t="shared" si="1"/>
        <v>699</v>
      </c>
    </row>
    <row r="701">
      <c r="A701" s="29">
        <v>1138.0</v>
      </c>
      <c r="B701" s="10" t="s">
        <v>2743</v>
      </c>
      <c r="C701" s="10" t="s">
        <v>3497</v>
      </c>
      <c r="D701" s="10">
        <v>0.0611</v>
      </c>
      <c r="E701" s="10">
        <v>22.83</v>
      </c>
      <c r="F701" s="10">
        <v>22.69</v>
      </c>
      <c r="G701" s="10">
        <v>22.98</v>
      </c>
      <c r="H701" s="10">
        <v>7.2</v>
      </c>
      <c r="K701" s="10">
        <v>1138.0</v>
      </c>
      <c r="L701" t="str">
        <f t="shared" si="1"/>
        <v>700</v>
      </c>
    </row>
    <row r="702">
      <c r="A702" s="29">
        <v>1139.0</v>
      </c>
      <c r="B702" s="10" t="s">
        <v>1297</v>
      </c>
      <c r="C702" s="10" t="s">
        <v>3042</v>
      </c>
      <c r="D702" s="10">
        <v>0.0267</v>
      </c>
      <c r="E702" s="10">
        <v>24.07</v>
      </c>
      <c r="F702" s="10">
        <v>23.88</v>
      </c>
      <c r="G702" s="10">
        <v>24.24</v>
      </c>
      <c r="H702" s="10">
        <v>12.4</v>
      </c>
      <c r="K702" s="10">
        <v>1139.0</v>
      </c>
      <c r="L702" t="str">
        <f t="shared" si="1"/>
        <v>701</v>
      </c>
    </row>
    <row r="703">
      <c r="A703" s="29">
        <v>1141.0</v>
      </c>
      <c r="B703" s="10" t="s">
        <v>2230</v>
      </c>
      <c r="C703" s="10" t="s">
        <v>1893</v>
      </c>
      <c r="D703" s="10">
        <v>0.0231</v>
      </c>
      <c r="E703" s="10">
        <v>20.0</v>
      </c>
      <c r="F703" s="10" t="s">
        <v>381</v>
      </c>
      <c r="G703" s="10" t="s">
        <v>381</v>
      </c>
      <c r="H703" s="10">
        <v>3.7</v>
      </c>
      <c r="K703" s="10">
        <v>1141.0</v>
      </c>
      <c r="L703" t="str">
        <f t="shared" si="1"/>
        <v>702</v>
      </c>
    </row>
    <row r="704">
      <c r="A704" s="29">
        <v>1142.0</v>
      </c>
      <c r="B704" s="10" t="s">
        <v>3499</v>
      </c>
      <c r="C704" s="10" t="s">
        <v>1140</v>
      </c>
      <c r="D704" s="10">
        <v>0.0058</v>
      </c>
      <c r="E704" s="10">
        <v>20.0</v>
      </c>
      <c r="F704" s="10" t="s">
        <v>381</v>
      </c>
      <c r="G704" s="10" t="s">
        <v>381</v>
      </c>
      <c r="H704" s="10">
        <v>12.4</v>
      </c>
      <c r="K704" s="10">
        <v>1142.0</v>
      </c>
      <c r="L704" t="str">
        <f t="shared" si="1"/>
        <v>703</v>
      </c>
    </row>
    <row r="705">
      <c r="A705" s="29">
        <v>1143.0</v>
      </c>
      <c r="B705" s="10" t="s">
        <v>3500</v>
      </c>
      <c r="C705" s="10" t="s">
        <v>1109</v>
      </c>
      <c r="D705" s="10">
        <v>0.07</v>
      </c>
      <c r="E705" s="10">
        <v>20.0</v>
      </c>
      <c r="F705" s="10" t="s">
        <v>381</v>
      </c>
      <c r="G705" s="10" t="s">
        <v>381</v>
      </c>
      <c r="H705" s="10">
        <v>7.9</v>
      </c>
      <c r="K705" s="10">
        <v>1143.0</v>
      </c>
      <c r="L705" t="str">
        <f t="shared" si="1"/>
        <v>704</v>
      </c>
    </row>
    <row r="706">
      <c r="A706" s="29">
        <v>1145.0</v>
      </c>
      <c r="B706" s="10" t="s">
        <v>3082</v>
      </c>
      <c r="C706" s="10" t="s">
        <v>3501</v>
      </c>
      <c r="D706" s="10">
        <v>0.0519</v>
      </c>
      <c r="E706" s="10">
        <v>23.48</v>
      </c>
      <c r="F706" s="10">
        <v>23.36</v>
      </c>
      <c r="G706" s="10">
        <v>23.71</v>
      </c>
      <c r="H706" s="10">
        <v>4.2</v>
      </c>
      <c r="K706" s="10">
        <v>1145.0</v>
      </c>
      <c r="L706" t="str">
        <f t="shared" si="1"/>
        <v>705</v>
      </c>
    </row>
    <row r="707">
      <c r="A707" s="29">
        <v>1146.0</v>
      </c>
      <c r="B707" s="10" t="s">
        <v>1835</v>
      </c>
      <c r="C707" s="10" t="s">
        <v>1886</v>
      </c>
      <c r="D707" s="10">
        <v>0.0658</v>
      </c>
      <c r="E707" s="10">
        <v>20.0</v>
      </c>
      <c r="F707" s="10" t="s">
        <v>381</v>
      </c>
      <c r="G707" s="10" t="s">
        <v>381</v>
      </c>
      <c r="H707" s="10">
        <v>4.3</v>
      </c>
      <c r="K707" s="10">
        <v>1146.0</v>
      </c>
      <c r="L707" t="str">
        <f t="shared" si="1"/>
        <v>706</v>
      </c>
    </row>
    <row r="708">
      <c r="A708" s="29">
        <v>1149.0</v>
      </c>
      <c r="B708" s="10" t="s">
        <v>3502</v>
      </c>
      <c r="C708" s="10" t="s">
        <v>153</v>
      </c>
      <c r="D708" s="10">
        <v>0.085</v>
      </c>
      <c r="E708" s="10">
        <v>21.52</v>
      </c>
      <c r="F708" s="10">
        <v>21.48</v>
      </c>
      <c r="G708" s="10">
        <v>21.58</v>
      </c>
      <c r="H708" s="10">
        <v>6.3</v>
      </c>
      <c r="K708" s="10">
        <v>1149.0</v>
      </c>
      <c r="L708" t="str">
        <f t="shared" si="1"/>
        <v>707</v>
      </c>
    </row>
    <row r="709">
      <c r="A709" s="29">
        <v>1150.0</v>
      </c>
      <c r="B709" s="10" t="s">
        <v>3124</v>
      </c>
      <c r="C709" s="10" t="s">
        <v>3503</v>
      </c>
      <c r="D709" s="10">
        <v>0.029</v>
      </c>
      <c r="E709" s="10">
        <v>20.0</v>
      </c>
      <c r="F709" s="10" t="s">
        <v>381</v>
      </c>
      <c r="G709" s="10" t="s">
        <v>381</v>
      </c>
      <c r="H709" s="10">
        <v>2.1</v>
      </c>
      <c r="K709" s="10">
        <v>1150.0</v>
      </c>
      <c r="L709" t="str">
        <f t="shared" si="1"/>
        <v>708</v>
      </c>
    </row>
    <row r="710">
      <c r="A710" s="29">
        <v>1151.0</v>
      </c>
      <c r="B710" s="10" t="s">
        <v>3149</v>
      </c>
      <c r="C710" s="10" t="s">
        <v>1879</v>
      </c>
      <c r="D710" s="10">
        <v>0.0562</v>
      </c>
      <c r="E710" s="10">
        <v>23.18</v>
      </c>
      <c r="F710" s="10">
        <v>23.15</v>
      </c>
      <c r="G710" s="10">
        <v>23.22</v>
      </c>
      <c r="H710" s="10">
        <v>10.3</v>
      </c>
      <c r="K710" s="10">
        <v>1151.0</v>
      </c>
      <c r="L710" t="str">
        <f t="shared" si="1"/>
        <v>709</v>
      </c>
    </row>
    <row r="711">
      <c r="A711" s="29">
        <v>1152.0</v>
      </c>
      <c r="B711" s="10" t="s">
        <v>3080</v>
      </c>
      <c r="C711" s="10" t="s">
        <v>3043</v>
      </c>
      <c r="D711" s="10">
        <v>0.0213</v>
      </c>
      <c r="E711" s="10">
        <v>20.0</v>
      </c>
      <c r="F711" s="10" t="s">
        <v>381</v>
      </c>
      <c r="G711" s="10" t="s">
        <v>381</v>
      </c>
      <c r="H711" s="10">
        <v>1.4</v>
      </c>
      <c r="K711" s="10">
        <v>1152.0</v>
      </c>
      <c r="L711" t="str">
        <f t="shared" si="1"/>
        <v>710</v>
      </c>
    </row>
    <row r="712">
      <c r="A712" s="29">
        <v>1153.0</v>
      </c>
      <c r="B712" s="10" t="s">
        <v>2652</v>
      </c>
      <c r="C712" s="10" t="s">
        <v>3044</v>
      </c>
      <c r="D712" s="10">
        <v>0.113</v>
      </c>
      <c r="E712" s="10">
        <v>21.72</v>
      </c>
      <c r="F712" s="10">
        <v>21.6</v>
      </c>
      <c r="G712" s="10">
        <v>21.83</v>
      </c>
      <c r="H712" s="10">
        <v>6.5</v>
      </c>
      <c r="K712" s="10">
        <v>1153.0</v>
      </c>
      <c r="L712" t="str">
        <f t="shared" si="1"/>
        <v>711</v>
      </c>
    </row>
    <row r="713">
      <c r="A713" s="29">
        <v>1156.0</v>
      </c>
      <c r="B713" s="10" t="s">
        <v>2801</v>
      </c>
      <c r="C713" s="10" t="s">
        <v>1697</v>
      </c>
      <c r="D713" s="10">
        <v>0.0264</v>
      </c>
      <c r="E713" s="10">
        <v>23.49</v>
      </c>
      <c r="F713" s="10">
        <v>23.28</v>
      </c>
      <c r="G713" s="10">
        <v>23.66</v>
      </c>
      <c r="H713" s="10">
        <v>6.2</v>
      </c>
      <c r="K713" s="10">
        <v>1156.0</v>
      </c>
      <c r="L713" t="str">
        <f t="shared" si="1"/>
        <v>712</v>
      </c>
    </row>
    <row r="714">
      <c r="A714" s="29">
        <v>1157.0</v>
      </c>
      <c r="B714" s="10" t="s">
        <v>1347</v>
      </c>
      <c r="C714" s="10" t="s">
        <v>1729</v>
      </c>
      <c r="D714" s="10">
        <v>0.0048</v>
      </c>
      <c r="E714" s="10">
        <v>21.6</v>
      </c>
      <c r="F714" s="10">
        <v>21.59</v>
      </c>
      <c r="G714" s="10">
        <v>21.62</v>
      </c>
      <c r="H714" s="10">
        <v>41.8</v>
      </c>
      <c r="K714" s="10">
        <v>1157.0</v>
      </c>
      <c r="L714" t="str">
        <f t="shared" si="1"/>
        <v>713</v>
      </c>
    </row>
    <row r="715">
      <c r="A715" s="29">
        <v>1158.0</v>
      </c>
      <c r="B715" s="10" t="s">
        <v>2387</v>
      </c>
      <c r="C715" s="10" t="s">
        <v>1863</v>
      </c>
      <c r="D715" s="10">
        <v>0.0225</v>
      </c>
      <c r="E715" s="10">
        <v>23.82</v>
      </c>
      <c r="F715" s="10">
        <v>23.77</v>
      </c>
      <c r="G715" s="10">
        <v>23.87</v>
      </c>
      <c r="H715" s="10">
        <v>11.4</v>
      </c>
      <c r="K715" s="10">
        <v>1158.0</v>
      </c>
      <c r="L715" t="str">
        <f t="shared" si="1"/>
        <v>714</v>
      </c>
    </row>
    <row r="716">
      <c r="A716" s="29">
        <v>1160.0</v>
      </c>
      <c r="B716" s="10" t="s">
        <v>2240</v>
      </c>
      <c r="C716" s="10" t="s">
        <v>3046</v>
      </c>
      <c r="D716" s="10">
        <v>0.0246</v>
      </c>
      <c r="E716" s="10">
        <v>23.02</v>
      </c>
      <c r="F716" s="10">
        <v>22.93</v>
      </c>
      <c r="G716" s="10">
        <v>23.2</v>
      </c>
      <c r="H716" s="10">
        <v>4.8</v>
      </c>
      <c r="K716" s="10">
        <v>1160.0</v>
      </c>
      <c r="L716" t="str">
        <f t="shared" si="1"/>
        <v>715</v>
      </c>
    </row>
    <row r="717">
      <c r="A717" s="29">
        <v>1161.0</v>
      </c>
      <c r="B717" s="10" t="s">
        <v>3098</v>
      </c>
      <c r="C717" s="10" t="s">
        <v>1859</v>
      </c>
      <c r="D717" s="10">
        <v>0.0241</v>
      </c>
      <c r="E717" s="10">
        <v>20.0</v>
      </c>
      <c r="F717" s="10" t="s">
        <v>381</v>
      </c>
      <c r="G717" s="10" t="s">
        <v>381</v>
      </c>
      <c r="H717" s="10">
        <v>11.7</v>
      </c>
      <c r="K717" s="10">
        <v>1161.0</v>
      </c>
      <c r="L717" t="str">
        <f t="shared" si="1"/>
        <v>716</v>
      </c>
    </row>
    <row r="718">
      <c r="A718" s="29">
        <v>1162.0</v>
      </c>
      <c r="B718" s="10" t="s">
        <v>1600</v>
      </c>
      <c r="C718" s="10" t="s">
        <v>1855</v>
      </c>
      <c r="D718" s="10">
        <v>0.025</v>
      </c>
      <c r="E718" s="10">
        <v>20.0</v>
      </c>
      <c r="F718" s="10" t="s">
        <v>381</v>
      </c>
      <c r="G718" s="10" t="s">
        <v>381</v>
      </c>
      <c r="H718" s="10">
        <v>11.3</v>
      </c>
      <c r="K718" s="10">
        <v>1162.0</v>
      </c>
      <c r="L718" t="str">
        <f t="shared" si="1"/>
        <v>717</v>
      </c>
    </row>
    <row r="719">
      <c r="A719" s="29">
        <v>1163.0</v>
      </c>
      <c r="B719" s="10" t="s">
        <v>1613</v>
      </c>
      <c r="C719" s="10" t="s">
        <v>3047</v>
      </c>
      <c r="D719" s="10">
        <v>0.029</v>
      </c>
      <c r="E719" s="10">
        <v>24.27</v>
      </c>
      <c r="F719" s="10">
        <v>23.8</v>
      </c>
      <c r="G719" s="10">
        <v>24.66</v>
      </c>
      <c r="H719" s="10">
        <v>22.6</v>
      </c>
      <c r="K719" s="10">
        <v>1163.0</v>
      </c>
      <c r="L719" t="str">
        <f t="shared" si="1"/>
        <v>718</v>
      </c>
    </row>
    <row r="720">
      <c r="A720" s="29">
        <v>1165.0</v>
      </c>
      <c r="B720" s="10" t="s">
        <v>3107</v>
      </c>
      <c r="C720" s="10" t="s">
        <v>1852</v>
      </c>
      <c r="D720" s="10">
        <v>0.0811</v>
      </c>
      <c r="E720" s="10">
        <v>23.76</v>
      </c>
      <c r="F720" s="10">
        <v>23.68</v>
      </c>
      <c r="G720" s="10">
        <v>23.83</v>
      </c>
      <c r="H720" s="10">
        <v>8.7</v>
      </c>
      <c r="K720" s="10">
        <v>1165.0</v>
      </c>
      <c r="L720" t="str">
        <f t="shared" si="1"/>
        <v>719</v>
      </c>
    </row>
    <row r="721">
      <c r="A721" s="29">
        <v>1166.0</v>
      </c>
      <c r="B721" s="10" t="s">
        <v>2457</v>
      </c>
      <c r="C721" s="10" t="s">
        <v>1844</v>
      </c>
      <c r="D721" s="10">
        <v>0.1</v>
      </c>
      <c r="E721" s="10">
        <v>19.73</v>
      </c>
      <c r="F721" s="10">
        <v>20.01</v>
      </c>
      <c r="G721" s="10">
        <v>20.45</v>
      </c>
      <c r="H721" s="10">
        <v>4.6</v>
      </c>
      <c r="K721" s="10">
        <v>1166.0</v>
      </c>
      <c r="L721" t="str">
        <f t="shared" si="1"/>
        <v>720</v>
      </c>
    </row>
    <row r="722">
      <c r="A722" s="29">
        <v>1167.0</v>
      </c>
      <c r="B722" s="10" t="s">
        <v>2241</v>
      </c>
      <c r="C722" s="10" t="s">
        <v>3049</v>
      </c>
      <c r="D722" s="10">
        <v>0.086</v>
      </c>
      <c r="E722" s="10">
        <v>22.1</v>
      </c>
      <c r="F722" s="10">
        <v>21.96</v>
      </c>
      <c r="G722" s="10">
        <v>22.29</v>
      </c>
      <c r="H722" s="10">
        <v>1.4</v>
      </c>
      <c r="K722" s="10">
        <v>1167.0</v>
      </c>
      <c r="L722" t="str">
        <f t="shared" si="1"/>
        <v>721</v>
      </c>
    </row>
    <row r="723">
      <c r="A723" s="29">
        <v>1168.0</v>
      </c>
      <c r="B723" s="10" t="s">
        <v>2981</v>
      </c>
      <c r="C723" s="10" t="s">
        <v>1829</v>
      </c>
      <c r="D723" s="10">
        <v>0.0649</v>
      </c>
      <c r="E723" s="10">
        <v>21.79</v>
      </c>
      <c r="F723" s="10">
        <v>21.57</v>
      </c>
      <c r="G723" s="10">
        <v>21.92</v>
      </c>
      <c r="H723" s="10">
        <v>2.7</v>
      </c>
      <c r="K723" s="10">
        <v>1168.0</v>
      </c>
      <c r="L723" t="str">
        <f t="shared" si="1"/>
        <v>722</v>
      </c>
    </row>
    <row r="724">
      <c r="A724" s="29">
        <v>1169.0</v>
      </c>
      <c r="B724" s="10" t="s">
        <v>3506</v>
      </c>
      <c r="C724" s="10" t="s">
        <v>1114</v>
      </c>
      <c r="D724" s="10">
        <v>3.668</v>
      </c>
      <c r="E724" s="10">
        <v>22.09</v>
      </c>
      <c r="F724" s="10">
        <v>21.48</v>
      </c>
      <c r="G724" s="10">
        <v>22.46</v>
      </c>
      <c r="H724" s="10">
        <v>3.3</v>
      </c>
      <c r="K724" s="10">
        <v>1169.0</v>
      </c>
      <c r="L724" t="str">
        <f t="shared" si="1"/>
        <v>723</v>
      </c>
    </row>
    <row r="725">
      <c r="A725" s="29">
        <v>1172.0</v>
      </c>
      <c r="B725" s="10" t="s">
        <v>2858</v>
      </c>
      <c r="C725" s="10" t="s">
        <v>1815</v>
      </c>
      <c r="D725" s="10">
        <v>0.064</v>
      </c>
      <c r="E725" s="10">
        <v>20.0</v>
      </c>
      <c r="F725" s="10" t="s">
        <v>381</v>
      </c>
      <c r="G725" s="10" t="s">
        <v>381</v>
      </c>
      <c r="H725" s="10">
        <v>40.5</v>
      </c>
      <c r="K725" s="10">
        <v>1172.0</v>
      </c>
      <c r="L725" t="str">
        <f t="shared" si="1"/>
        <v>724</v>
      </c>
    </row>
    <row r="726">
      <c r="A726" s="29">
        <v>1174.0</v>
      </c>
      <c r="B726" s="10" t="s">
        <v>1778</v>
      </c>
      <c r="C726" s="10" t="s">
        <v>3051</v>
      </c>
      <c r="D726" s="10">
        <v>0.0283</v>
      </c>
      <c r="E726" s="10">
        <v>23.26</v>
      </c>
      <c r="F726" s="10">
        <v>23.02</v>
      </c>
      <c r="G726" s="10">
        <v>23.43</v>
      </c>
      <c r="H726" s="10">
        <v>7.6</v>
      </c>
      <c r="K726" s="10">
        <v>1174.0</v>
      </c>
      <c r="L726" t="str">
        <f t="shared" si="1"/>
        <v>725</v>
      </c>
    </row>
    <row r="727">
      <c r="A727" s="29">
        <v>1176.0</v>
      </c>
      <c r="B727" s="10" t="s">
        <v>1312</v>
      </c>
      <c r="C727" s="10" t="s">
        <v>1806</v>
      </c>
      <c r="D727" s="10">
        <v>0.066</v>
      </c>
      <c r="E727" s="10">
        <v>20.0</v>
      </c>
      <c r="F727" s="10" t="s">
        <v>381</v>
      </c>
      <c r="G727" s="10" t="s">
        <v>381</v>
      </c>
      <c r="H727" s="10">
        <v>4.1</v>
      </c>
      <c r="K727" s="10">
        <v>1176.0</v>
      </c>
      <c r="L727" t="str">
        <f t="shared" si="1"/>
        <v>726</v>
      </c>
    </row>
    <row r="728">
      <c r="A728" s="29">
        <v>1177.0</v>
      </c>
      <c r="B728" s="10" t="s">
        <v>2879</v>
      </c>
      <c r="C728" s="10" t="s">
        <v>1801</v>
      </c>
      <c r="D728" s="10">
        <v>0.017</v>
      </c>
      <c r="E728" s="10">
        <v>23.76</v>
      </c>
      <c r="F728" s="10">
        <v>23.64</v>
      </c>
      <c r="G728" s="10">
        <v>23.88</v>
      </c>
      <c r="H728" s="10">
        <v>6.4</v>
      </c>
      <c r="K728" s="10">
        <v>1177.0</v>
      </c>
      <c r="L728" t="str">
        <f t="shared" si="1"/>
        <v>727</v>
      </c>
    </row>
    <row r="729">
      <c r="A729" s="29">
        <v>1178.0</v>
      </c>
      <c r="B729" s="10" t="s">
        <v>2083</v>
      </c>
      <c r="C729" s="10" t="s">
        <v>1622</v>
      </c>
      <c r="D729" s="10">
        <v>0.0345</v>
      </c>
      <c r="E729" s="10">
        <v>20.0</v>
      </c>
      <c r="F729" s="10" t="s">
        <v>381</v>
      </c>
      <c r="G729" s="10" t="s">
        <v>381</v>
      </c>
      <c r="H729" s="10">
        <v>10.5</v>
      </c>
      <c r="K729" s="10">
        <v>1178.0</v>
      </c>
      <c r="L729" t="str">
        <f t="shared" si="1"/>
        <v>728</v>
      </c>
    </row>
    <row r="730">
      <c r="A730" s="29">
        <v>1179.0</v>
      </c>
      <c r="B730" s="10" t="s">
        <v>2598</v>
      </c>
      <c r="C730" s="10" t="s">
        <v>1617</v>
      </c>
      <c r="D730" s="10">
        <v>0.149</v>
      </c>
      <c r="E730" s="10">
        <v>20.73</v>
      </c>
      <c r="F730" s="10">
        <v>20.66</v>
      </c>
      <c r="G730" s="10">
        <v>21.0</v>
      </c>
      <c r="H730" s="10">
        <v>5.8</v>
      </c>
      <c r="K730" s="10">
        <v>1179.0</v>
      </c>
      <c r="L730" t="str">
        <f t="shared" si="1"/>
        <v>729</v>
      </c>
    </row>
    <row r="731">
      <c r="A731" s="29">
        <v>1180.0</v>
      </c>
      <c r="B731" s="10" t="s">
        <v>3131</v>
      </c>
      <c r="C731" s="10" t="s">
        <v>3052</v>
      </c>
      <c r="D731" s="10">
        <v>0.0066</v>
      </c>
      <c r="E731" s="10">
        <v>21.46</v>
      </c>
      <c r="F731" s="10">
        <v>21.18</v>
      </c>
      <c r="G731" s="10">
        <v>21.63</v>
      </c>
      <c r="H731" s="10">
        <v>9.7</v>
      </c>
      <c r="K731" s="10">
        <v>1180.0</v>
      </c>
      <c r="L731" t="str">
        <f t="shared" si="1"/>
        <v>730</v>
      </c>
    </row>
    <row r="732">
      <c r="A732" s="29">
        <v>1181.0</v>
      </c>
      <c r="B732" s="10" t="s">
        <v>3509</v>
      </c>
      <c r="C732" s="10" t="s">
        <v>1508</v>
      </c>
      <c r="D732" s="10">
        <v>0.1283</v>
      </c>
      <c r="E732" s="10">
        <v>20.26</v>
      </c>
      <c r="F732" s="10">
        <v>19.48</v>
      </c>
      <c r="G732" s="10">
        <v>20.78</v>
      </c>
      <c r="H732" s="10">
        <v>5.5</v>
      </c>
      <c r="K732" s="10">
        <v>1181.0</v>
      </c>
      <c r="L732" t="str">
        <f t="shared" si="1"/>
        <v>731</v>
      </c>
    </row>
    <row r="733">
      <c r="A733" s="29">
        <v>1182.0</v>
      </c>
      <c r="B733" s="10" t="s">
        <v>1558</v>
      </c>
      <c r="C733" s="10" t="s">
        <v>54</v>
      </c>
      <c r="D733" s="10">
        <v>0.0163</v>
      </c>
      <c r="E733" s="10">
        <v>20.53</v>
      </c>
      <c r="F733" s="10">
        <v>20.36</v>
      </c>
      <c r="G733" s="10">
        <v>20.65</v>
      </c>
      <c r="H733" s="10">
        <v>25.3</v>
      </c>
      <c r="K733" s="10">
        <v>1182.0</v>
      </c>
      <c r="L733" t="str">
        <f t="shared" si="1"/>
        <v>732</v>
      </c>
    </row>
    <row r="734">
      <c r="A734" s="29">
        <v>1183.0</v>
      </c>
      <c r="B734" s="10" t="s">
        <v>2388</v>
      </c>
      <c r="C734" s="10" t="s">
        <v>185</v>
      </c>
      <c r="D734" s="10">
        <v>0.0469</v>
      </c>
      <c r="E734" s="10">
        <v>20.0</v>
      </c>
      <c r="F734" s="10" t="s">
        <v>381</v>
      </c>
      <c r="G734" s="10" t="s">
        <v>381</v>
      </c>
      <c r="H734" s="10">
        <v>29.6</v>
      </c>
      <c r="K734" s="10">
        <v>1183.0</v>
      </c>
      <c r="L734" t="str">
        <f t="shared" si="1"/>
        <v>733</v>
      </c>
    </row>
    <row r="735">
      <c r="A735" s="29">
        <v>1184.0</v>
      </c>
      <c r="B735" s="10" t="s">
        <v>2389</v>
      </c>
      <c r="C735" s="10" t="s">
        <v>1601</v>
      </c>
      <c r="D735" s="10">
        <v>0.0079</v>
      </c>
      <c r="E735" s="10">
        <v>24.16</v>
      </c>
      <c r="F735" s="10">
        <v>23.99</v>
      </c>
      <c r="G735" s="10">
        <v>24.27</v>
      </c>
      <c r="H735" s="10">
        <v>20.7</v>
      </c>
      <c r="K735" s="10">
        <v>1184.0</v>
      </c>
      <c r="L735" t="str">
        <f t="shared" si="1"/>
        <v>734</v>
      </c>
    </row>
    <row r="736">
      <c r="A736" s="29">
        <v>1185.0</v>
      </c>
      <c r="B736" s="10" t="s">
        <v>2880</v>
      </c>
      <c r="C736" s="10" t="s">
        <v>1574</v>
      </c>
      <c r="D736" s="10">
        <v>0.042</v>
      </c>
      <c r="E736" s="10">
        <v>20.0</v>
      </c>
      <c r="F736" s="10" t="s">
        <v>381</v>
      </c>
      <c r="G736" s="10" t="s">
        <v>381</v>
      </c>
      <c r="H736" s="10">
        <v>2.8</v>
      </c>
      <c r="K736" s="10">
        <v>1185.0</v>
      </c>
      <c r="L736" t="str">
        <f t="shared" si="1"/>
        <v>735</v>
      </c>
    </row>
    <row r="737">
      <c r="A737" s="29">
        <v>1187.0</v>
      </c>
      <c r="B737" s="10" t="s">
        <v>2895</v>
      </c>
      <c r="C737" s="10" t="s">
        <v>3053</v>
      </c>
      <c r="D737" s="10">
        <v>0.074</v>
      </c>
      <c r="E737" s="10">
        <v>21.64</v>
      </c>
      <c r="F737" s="10">
        <v>21.51</v>
      </c>
      <c r="G737" s="10">
        <v>21.9</v>
      </c>
      <c r="H737" s="10">
        <v>4.2</v>
      </c>
      <c r="K737" s="10">
        <v>1187.0</v>
      </c>
      <c r="L737" t="str">
        <f t="shared" si="1"/>
        <v>736</v>
      </c>
    </row>
    <row r="738">
      <c r="A738" s="29">
        <v>1188.0</v>
      </c>
      <c r="B738" s="10" t="s">
        <v>1152</v>
      </c>
      <c r="C738" s="10" t="s">
        <v>1389</v>
      </c>
      <c r="D738" s="10">
        <v>0.0052</v>
      </c>
      <c r="E738" s="10">
        <v>24.21</v>
      </c>
      <c r="F738" s="10">
        <v>24.15</v>
      </c>
      <c r="G738" s="10">
        <v>24.26</v>
      </c>
      <c r="H738" s="10">
        <v>75.5</v>
      </c>
      <c r="K738" s="10">
        <v>1188.0</v>
      </c>
      <c r="L738" t="str">
        <f t="shared" si="1"/>
        <v>737</v>
      </c>
    </row>
    <row r="739">
      <c r="A739" s="29">
        <v>1189.0</v>
      </c>
      <c r="B739" s="10" t="s">
        <v>2012</v>
      </c>
      <c r="C739" s="10" t="s">
        <v>1379</v>
      </c>
      <c r="D739" s="10">
        <v>0.0295</v>
      </c>
      <c r="E739" s="10">
        <v>20.0</v>
      </c>
      <c r="F739" s="10" t="s">
        <v>381</v>
      </c>
      <c r="G739" s="10" t="s">
        <v>381</v>
      </c>
      <c r="H739" s="10">
        <v>22.4</v>
      </c>
      <c r="K739" s="10">
        <v>1189.0</v>
      </c>
      <c r="L739" t="str">
        <f t="shared" si="1"/>
        <v>738</v>
      </c>
    </row>
    <row r="740">
      <c r="A740" s="29">
        <v>1191.0</v>
      </c>
      <c r="B740" s="10" t="s">
        <v>1132</v>
      </c>
      <c r="C740" s="10" t="s">
        <v>3054</v>
      </c>
      <c r="D740" s="10">
        <v>0.0717</v>
      </c>
      <c r="E740" s="10">
        <v>22.04</v>
      </c>
      <c r="F740" s="10">
        <v>21.85</v>
      </c>
      <c r="G740" s="10">
        <v>22.45</v>
      </c>
      <c r="H740" s="10">
        <v>4.9</v>
      </c>
      <c r="K740" s="10">
        <v>1191.0</v>
      </c>
      <c r="L740" t="str">
        <f t="shared" si="1"/>
        <v>739</v>
      </c>
    </row>
    <row r="741">
      <c r="A741" s="29">
        <v>1192.0</v>
      </c>
      <c r="B741" s="10" t="s">
        <v>2752</v>
      </c>
      <c r="C741" s="10" t="s">
        <v>3511</v>
      </c>
      <c r="D741" s="10">
        <v>0.033</v>
      </c>
      <c r="E741" s="10">
        <v>23.79</v>
      </c>
      <c r="F741" s="10">
        <v>23.63</v>
      </c>
      <c r="G741" s="10">
        <v>24.06</v>
      </c>
      <c r="H741" s="10">
        <v>9.2</v>
      </c>
      <c r="K741" s="10">
        <v>1192.0</v>
      </c>
      <c r="L741" t="str">
        <f t="shared" si="1"/>
        <v>740</v>
      </c>
    </row>
    <row r="742">
      <c r="A742" s="29">
        <v>1194.0</v>
      </c>
      <c r="B742" s="10" t="s">
        <v>2294</v>
      </c>
      <c r="C742" s="10" t="s">
        <v>1162</v>
      </c>
      <c r="D742" s="10">
        <v>0.0359</v>
      </c>
      <c r="E742" s="10">
        <v>20.0</v>
      </c>
      <c r="F742" s="10" t="s">
        <v>381</v>
      </c>
      <c r="G742" s="10" t="s">
        <v>381</v>
      </c>
      <c r="H742" s="10">
        <v>2.5</v>
      </c>
      <c r="K742" s="10">
        <v>1194.0</v>
      </c>
      <c r="L742" t="str">
        <f t="shared" si="1"/>
        <v>741</v>
      </c>
    </row>
    <row r="743">
      <c r="A743" s="29">
        <v>1195.0</v>
      </c>
      <c r="B743" s="10" t="s">
        <v>1324</v>
      </c>
      <c r="C743" s="10" t="s">
        <v>1157</v>
      </c>
      <c r="D743" s="10">
        <v>0.12</v>
      </c>
      <c r="E743" s="10">
        <v>21.11</v>
      </c>
      <c r="F743" s="10">
        <v>20.3</v>
      </c>
      <c r="G743" s="10">
        <v>21.2</v>
      </c>
      <c r="H743" s="10">
        <v>3.6</v>
      </c>
      <c r="K743" s="10">
        <v>1195.0</v>
      </c>
      <c r="L743" t="str">
        <f t="shared" si="1"/>
        <v>742</v>
      </c>
    </row>
    <row r="744">
      <c r="A744" s="29">
        <v>1196.0</v>
      </c>
      <c r="B744" s="10" t="s">
        <v>3513</v>
      </c>
      <c r="C744" s="10" t="s">
        <v>156</v>
      </c>
      <c r="D744" s="10">
        <v>0.0457</v>
      </c>
      <c r="E744" s="10">
        <v>20.26</v>
      </c>
      <c r="F744" s="10">
        <v>20.11</v>
      </c>
      <c r="G744" s="10">
        <v>20.64</v>
      </c>
      <c r="H744" s="10">
        <v>4.1</v>
      </c>
      <c r="K744" s="10">
        <v>1196.0</v>
      </c>
      <c r="L744" t="str">
        <f t="shared" si="1"/>
        <v>743</v>
      </c>
    </row>
    <row r="745">
      <c r="A745" s="29">
        <v>1197.0</v>
      </c>
      <c r="B745" s="10" t="s">
        <v>3514</v>
      </c>
      <c r="C745" s="10" t="s">
        <v>1511</v>
      </c>
      <c r="D745" s="10">
        <v>1.843</v>
      </c>
      <c r="E745" s="10">
        <v>20.0</v>
      </c>
      <c r="F745" s="10" t="s">
        <v>381</v>
      </c>
      <c r="G745" s="10" t="s">
        <v>381</v>
      </c>
      <c r="H745" s="10">
        <v>1.8</v>
      </c>
      <c r="K745" s="10">
        <v>1197.0</v>
      </c>
      <c r="L745" t="str">
        <f t="shared" si="1"/>
        <v>744</v>
      </c>
    </row>
    <row r="746">
      <c r="A746" s="29">
        <v>1198.0</v>
      </c>
      <c r="B746" s="10" t="s">
        <v>1315</v>
      </c>
      <c r="C746" s="10" t="s">
        <v>503</v>
      </c>
      <c r="D746" s="10">
        <v>0.0171</v>
      </c>
      <c r="E746" s="10">
        <v>24.27</v>
      </c>
      <c r="F746" s="10">
        <v>24.07</v>
      </c>
      <c r="G746" s="10">
        <v>24.39</v>
      </c>
      <c r="H746" s="10">
        <v>38.2</v>
      </c>
      <c r="K746" s="10">
        <v>1198.0</v>
      </c>
      <c r="L746" t="str">
        <f t="shared" si="1"/>
        <v>745</v>
      </c>
    </row>
    <row r="747">
      <c r="A747" s="29">
        <v>1199.0</v>
      </c>
      <c r="B747" s="10" t="s">
        <v>2357</v>
      </c>
      <c r="C747" s="10" t="s">
        <v>3516</v>
      </c>
      <c r="D747" s="10">
        <v>0.037</v>
      </c>
      <c r="E747" s="10">
        <v>22.95</v>
      </c>
      <c r="F747" s="10">
        <v>22.89</v>
      </c>
      <c r="G747" s="10">
        <v>23.01</v>
      </c>
      <c r="H747" s="10">
        <v>2.4</v>
      </c>
      <c r="K747" s="10">
        <v>1199.0</v>
      </c>
      <c r="L747" t="str">
        <f t="shared" si="1"/>
        <v>746</v>
      </c>
    </row>
    <row r="748">
      <c r="A748" s="29">
        <v>1200.0</v>
      </c>
      <c r="B748" s="10" t="s">
        <v>3517</v>
      </c>
      <c r="C748" s="10" t="s">
        <v>1516</v>
      </c>
      <c r="D748" s="10">
        <v>0.0477</v>
      </c>
      <c r="E748" s="10">
        <v>20.41</v>
      </c>
      <c r="F748" s="10">
        <v>19.7</v>
      </c>
      <c r="G748" s="10">
        <v>20.7</v>
      </c>
      <c r="H748" s="10">
        <v>7.1</v>
      </c>
      <c r="K748" s="10">
        <v>1200.0</v>
      </c>
      <c r="L748" t="str">
        <f t="shared" si="1"/>
        <v>747</v>
      </c>
    </row>
    <row r="749">
      <c r="A749" s="29">
        <v>1202.0</v>
      </c>
      <c r="B749" s="10" t="s">
        <v>2599</v>
      </c>
      <c r="C749" s="10" t="s">
        <v>483</v>
      </c>
      <c r="D749" s="10">
        <v>0.0174</v>
      </c>
      <c r="E749" s="10">
        <v>23.82</v>
      </c>
      <c r="F749" s="10">
        <v>23.75</v>
      </c>
      <c r="G749" s="10">
        <v>23.91</v>
      </c>
      <c r="H749" s="10">
        <v>12.7</v>
      </c>
      <c r="K749" s="10">
        <v>1202.0</v>
      </c>
      <c r="L749" t="str">
        <f t="shared" si="1"/>
        <v>748</v>
      </c>
    </row>
    <row r="750">
      <c r="A750" s="29">
        <v>1203.0</v>
      </c>
      <c r="B750" s="10" t="s">
        <v>1949</v>
      </c>
      <c r="C750" s="10" t="s">
        <v>478</v>
      </c>
      <c r="D750" s="10">
        <v>0.056</v>
      </c>
      <c r="E750" s="10">
        <v>23.39</v>
      </c>
      <c r="F750" s="10">
        <v>23.33</v>
      </c>
      <c r="G750" s="10">
        <v>23.51</v>
      </c>
      <c r="H750" s="10">
        <v>8.0</v>
      </c>
      <c r="K750" s="10">
        <v>1203.0</v>
      </c>
      <c r="L750" t="str">
        <f t="shared" si="1"/>
        <v>749</v>
      </c>
    </row>
    <row r="751">
      <c r="A751" s="29">
        <v>1204.0</v>
      </c>
      <c r="B751" s="10" t="s">
        <v>2896</v>
      </c>
      <c r="C751" s="10" t="s">
        <v>3518</v>
      </c>
      <c r="D751" s="10">
        <v>0.5975</v>
      </c>
      <c r="E751" s="10">
        <v>20.48</v>
      </c>
      <c r="F751" s="10">
        <v>19.6</v>
      </c>
      <c r="G751" s="10">
        <v>20.8</v>
      </c>
      <c r="H751" s="10">
        <v>4.6</v>
      </c>
      <c r="K751" s="10">
        <v>1204.0</v>
      </c>
      <c r="L751" t="str">
        <f t="shared" si="1"/>
        <v>750</v>
      </c>
    </row>
    <row r="752">
      <c r="A752" s="29">
        <v>1206.0</v>
      </c>
      <c r="B752" s="10" t="s">
        <v>2507</v>
      </c>
      <c r="C752" s="10" t="s">
        <v>459</v>
      </c>
      <c r="D752" s="10">
        <v>0.174</v>
      </c>
      <c r="E752" s="10">
        <v>20.0</v>
      </c>
      <c r="F752" s="10" t="s">
        <v>381</v>
      </c>
      <c r="G752" s="10" t="s">
        <v>381</v>
      </c>
      <c r="H752" s="10">
        <v>4.6</v>
      </c>
      <c r="K752" s="10">
        <v>1206.0</v>
      </c>
      <c r="L752" t="str">
        <f t="shared" si="1"/>
        <v>751</v>
      </c>
    </row>
    <row r="753">
      <c r="A753" s="29">
        <v>1207.0</v>
      </c>
      <c r="B753" s="10" t="s">
        <v>2969</v>
      </c>
      <c r="C753" s="10" t="s">
        <v>3519</v>
      </c>
      <c r="D753" s="10">
        <v>0.164</v>
      </c>
      <c r="E753" s="10">
        <v>22.57</v>
      </c>
      <c r="F753" s="10">
        <v>22.48</v>
      </c>
      <c r="G753" s="10">
        <v>22.64</v>
      </c>
      <c r="H753" s="10">
        <v>3.3</v>
      </c>
      <c r="K753" s="10">
        <v>1207.0</v>
      </c>
      <c r="L753" t="str">
        <f t="shared" si="1"/>
        <v>752</v>
      </c>
    </row>
    <row r="754">
      <c r="A754" s="29">
        <v>1208.0</v>
      </c>
      <c r="B754" s="10" t="s">
        <v>2734</v>
      </c>
      <c r="C754" s="10" t="s">
        <v>3058</v>
      </c>
      <c r="D754" s="10">
        <v>-1.0</v>
      </c>
      <c r="E754" s="10">
        <v>21.73</v>
      </c>
      <c r="F754" s="10">
        <v>21.6</v>
      </c>
      <c r="G754" s="10">
        <v>21.87</v>
      </c>
      <c r="H754" s="10">
        <v>7.4</v>
      </c>
      <c r="K754" s="10">
        <v>1208.0</v>
      </c>
      <c r="L754" t="str">
        <f t="shared" si="1"/>
        <v>753</v>
      </c>
    </row>
    <row r="755">
      <c r="A755" s="29">
        <v>1210.0</v>
      </c>
      <c r="B755" s="10" t="s">
        <v>2859</v>
      </c>
      <c r="C755" s="10" t="s">
        <v>3059</v>
      </c>
      <c r="D755" s="10">
        <v>0.0963</v>
      </c>
      <c r="E755" s="10">
        <v>23.16</v>
      </c>
      <c r="F755" s="10">
        <v>23.14</v>
      </c>
      <c r="G755" s="10">
        <v>23.18</v>
      </c>
      <c r="H755" s="10">
        <v>6.1</v>
      </c>
      <c r="K755" s="10">
        <v>1210.0</v>
      </c>
      <c r="L755" t="str">
        <f t="shared" si="1"/>
        <v>754</v>
      </c>
    </row>
    <row r="756">
      <c r="A756" s="61"/>
    </row>
    <row r="757">
      <c r="A757" s="61"/>
    </row>
    <row r="758">
      <c r="A758" s="61"/>
    </row>
    <row r="759">
      <c r="A759" s="27" t="s">
        <v>3520</v>
      </c>
      <c r="B759" s="86"/>
      <c r="C759" s="87"/>
      <c r="D759" s="87"/>
      <c r="E759" s="87"/>
      <c r="F759" s="87"/>
      <c r="G759" s="87"/>
      <c r="H759" s="87"/>
    </row>
    <row r="760">
      <c r="A760" s="29">
        <v>21.0</v>
      </c>
      <c r="B760" t="str">
        <f t="shared" ref="B760:B828" si="2">match(A760,A$2:A$758,0)</f>
        <v>#N/A</v>
      </c>
      <c r="C760" s="3">
        <v>1.0</v>
      </c>
      <c r="D760" s="87"/>
      <c r="E760" s="87"/>
      <c r="F760" s="87"/>
      <c r="G760" s="87"/>
      <c r="H760" s="87"/>
    </row>
    <row r="761">
      <c r="A761" s="29">
        <v>48.0</v>
      </c>
      <c r="B761" t="str">
        <f t="shared" si="2"/>
        <v>#N/A</v>
      </c>
      <c r="C761" s="3">
        <v>2.0</v>
      </c>
      <c r="D761" s="87"/>
      <c r="E761" s="87"/>
      <c r="F761" s="87"/>
      <c r="G761" s="87"/>
      <c r="H761" s="87"/>
    </row>
    <row r="762">
      <c r="A762" s="29">
        <v>54.0</v>
      </c>
      <c r="B762" t="str">
        <f t="shared" si="2"/>
        <v>#N/A</v>
      </c>
      <c r="C762" s="3">
        <v>3.0</v>
      </c>
      <c r="D762" s="87"/>
      <c r="E762" s="87"/>
      <c r="F762" s="87"/>
      <c r="G762" s="87"/>
      <c r="H762" s="87"/>
    </row>
    <row r="763">
      <c r="A763" s="29">
        <v>56.0</v>
      </c>
      <c r="B763" t="str">
        <f t="shared" si="2"/>
        <v>#N/A</v>
      </c>
      <c r="C763" s="3">
        <v>4.0</v>
      </c>
      <c r="D763" s="87"/>
      <c r="E763" s="87"/>
      <c r="F763" s="87"/>
      <c r="G763" s="87"/>
      <c r="H763" s="87"/>
    </row>
    <row r="764">
      <c r="A764" s="29">
        <v>71.0</v>
      </c>
      <c r="B764" t="str">
        <f t="shared" si="2"/>
        <v>#N/A</v>
      </c>
      <c r="C764" s="3">
        <v>5.0</v>
      </c>
      <c r="D764" s="87"/>
      <c r="E764" s="87"/>
      <c r="F764" s="87"/>
      <c r="G764" s="87"/>
      <c r="H764" s="87"/>
    </row>
    <row r="765">
      <c r="A765" s="29">
        <v>86.0</v>
      </c>
      <c r="B765" t="str">
        <f t="shared" si="2"/>
        <v>#N/A</v>
      </c>
      <c r="C765" s="3">
        <v>6.0</v>
      </c>
      <c r="D765" s="87"/>
      <c r="E765" s="87"/>
      <c r="F765" s="87"/>
      <c r="G765" s="87"/>
      <c r="H765" s="87"/>
    </row>
    <row r="766">
      <c r="A766" s="29">
        <v>112.0</v>
      </c>
      <c r="B766" t="str">
        <f t="shared" si="2"/>
        <v>#N/A</v>
      </c>
      <c r="C766" s="3">
        <v>7.0</v>
      </c>
      <c r="D766" s="87"/>
      <c r="E766" s="87"/>
      <c r="F766" s="87"/>
      <c r="G766" s="87"/>
      <c r="H766" s="87"/>
    </row>
    <row r="767">
      <c r="A767" s="29">
        <v>115.0</v>
      </c>
      <c r="B767" t="str">
        <f t="shared" si="2"/>
        <v>#N/A</v>
      </c>
      <c r="C767" s="3">
        <v>8.0</v>
      </c>
      <c r="D767" s="87"/>
      <c r="E767" s="87"/>
      <c r="F767" s="87"/>
      <c r="G767" s="87"/>
      <c r="H767" s="87"/>
    </row>
    <row r="768">
      <c r="A768" s="29">
        <v>120.0</v>
      </c>
      <c r="B768" t="str">
        <f t="shared" si="2"/>
        <v>#N/A</v>
      </c>
      <c r="C768" s="3">
        <v>9.0</v>
      </c>
      <c r="D768" s="87"/>
      <c r="E768" s="87"/>
      <c r="F768" s="87"/>
      <c r="G768" s="87"/>
      <c r="H768" s="87"/>
    </row>
    <row r="769">
      <c r="A769" s="29">
        <v>125.0</v>
      </c>
      <c r="B769" t="str">
        <f t="shared" si="2"/>
        <v>#N/A</v>
      </c>
      <c r="C769" s="3">
        <v>10.0</v>
      </c>
      <c r="D769" s="87"/>
      <c r="E769" s="87"/>
      <c r="F769" s="87"/>
      <c r="G769" s="87"/>
      <c r="H769" s="87"/>
    </row>
    <row r="770">
      <c r="A770" s="29">
        <v>132.0</v>
      </c>
      <c r="B770" t="str">
        <f t="shared" si="2"/>
        <v>#N/A</v>
      </c>
      <c r="C770" s="3">
        <v>11.0</v>
      </c>
    </row>
    <row r="771">
      <c r="A771" s="29">
        <v>148.0</v>
      </c>
      <c r="B771" t="str">
        <f t="shared" si="2"/>
        <v>#N/A</v>
      </c>
      <c r="C771" s="3">
        <v>12.0</v>
      </c>
    </row>
    <row r="772">
      <c r="A772" s="29">
        <v>192.0</v>
      </c>
      <c r="B772" t="str">
        <f t="shared" si="2"/>
        <v>#N/A</v>
      </c>
      <c r="C772" s="3">
        <v>13.0</v>
      </c>
    </row>
    <row r="773">
      <c r="A773" s="29">
        <v>195.0</v>
      </c>
      <c r="B773" t="str">
        <f t="shared" si="2"/>
        <v>#N/A</v>
      </c>
      <c r="C773" s="3">
        <v>14.0</v>
      </c>
    </row>
    <row r="774">
      <c r="A774" s="29">
        <v>206.0</v>
      </c>
      <c r="B774" t="str">
        <f t="shared" si="2"/>
        <v>#N/A</v>
      </c>
      <c r="C774" s="3">
        <v>15.0</v>
      </c>
    </row>
    <row r="775">
      <c r="A775" s="29">
        <v>273.0</v>
      </c>
      <c r="B775" t="str">
        <f t="shared" si="2"/>
        <v>#N/A</v>
      </c>
      <c r="C775" s="3">
        <v>16.0</v>
      </c>
    </row>
    <row r="776">
      <c r="A776" s="29">
        <v>282.0</v>
      </c>
      <c r="B776" t="str">
        <f t="shared" si="2"/>
        <v>#N/A</v>
      </c>
      <c r="C776" s="3">
        <v>17.0</v>
      </c>
    </row>
    <row r="777">
      <c r="A777" s="29">
        <v>296.0</v>
      </c>
      <c r="B777" t="str">
        <f t="shared" si="2"/>
        <v>#N/A</v>
      </c>
      <c r="C777" s="3">
        <v>18.0</v>
      </c>
    </row>
    <row r="778">
      <c r="A778" s="29">
        <v>306.0</v>
      </c>
      <c r="B778" t="str">
        <f t="shared" si="2"/>
        <v>#N/A</v>
      </c>
      <c r="C778" s="3">
        <v>19.0</v>
      </c>
    </row>
    <row r="779">
      <c r="A779" s="29">
        <v>361.0</v>
      </c>
      <c r="B779" t="str">
        <f t="shared" si="2"/>
        <v>#N/A</v>
      </c>
      <c r="C779" s="3">
        <v>20.0</v>
      </c>
    </row>
    <row r="780">
      <c r="A780" s="29">
        <v>368.0</v>
      </c>
      <c r="B780" t="str">
        <f t="shared" si="2"/>
        <v>#N/A</v>
      </c>
      <c r="C780" s="3">
        <v>21.0</v>
      </c>
    </row>
    <row r="781">
      <c r="A781" s="29">
        <v>387.0</v>
      </c>
      <c r="B781" t="str">
        <f t="shared" si="2"/>
        <v>#N/A</v>
      </c>
      <c r="C781" s="3">
        <v>22.0</v>
      </c>
    </row>
    <row r="782">
      <c r="A782" s="29">
        <v>428.0</v>
      </c>
      <c r="B782" t="str">
        <f t="shared" si="2"/>
        <v>#N/A</v>
      </c>
      <c r="C782" s="3">
        <v>23.0</v>
      </c>
    </row>
    <row r="783">
      <c r="A783" s="29">
        <v>478.0</v>
      </c>
      <c r="B783" t="str">
        <f t="shared" si="2"/>
        <v>#N/A</v>
      </c>
      <c r="C783" s="3">
        <v>24.0</v>
      </c>
    </row>
    <row r="784">
      <c r="A784" s="29">
        <v>500.0</v>
      </c>
      <c r="B784" t="str">
        <f t="shared" si="2"/>
        <v>#N/A</v>
      </c>
      <c r="C784" s="3">
        <v>25.0</v>
      </c>
    </row>
    <row r="785">
      <c r="A785" s="29">
        <v>526.0</v>
      </c>
      <c r="B785" t="str">
        <f t="shared" si="2"/>
        <v>#N/A</v>
      </c>
      <c r="C785" s="3">
        <v>26.0</v>
      </c>
    </row>
    <row r="786">
      <c r="A786" s="29">
        <v>527.0</v>
      </c>
      <c r="B786" t="str">
        <f t="shared" si="2"/>
        <v>#N/A</v>
      </c>
      <c r="C786" s="3">
        <v>27.0</v>
      </c>
    </row>
    <row r="787">
      <c r="A787" s="29">
        <v>537.0</v>
      </c>
      <c r="B787" t="str">
        <f t="shared" si="2"/>
        <v>#N/A</v>
      </c>
      <c r="C787" s="3">
        <v>28.0</v>
      </c>
    </row>
    <row r="788">
      <c r="A788" s="29">
        <v>545.0</v>
      </c>
      <c r="B788" t="str">
        <f t="shared" si="2"/>
        <v>#N/A</v>
      </c>
      <c r="C788" s="3">
        <v>29.0</v>
      </c>
    </row>
    <row r="789">
      <c r="A789" s="29">
        <v>551.0</v>
      </c>
      <c r="B789" t="str">
        <f t="shared" si="2"/>
        <v>#N/A</v>
      </c>
      <c r="C789" s="3">
        <v>30.0</v>
      </c>
    </row>
    <row r="790">
      <c r="A790" s="29">
        <v>610.0</v>
      </c>
      <c r="B790" t="str">
        <f t="shared" si="2"/>
        <v>#N/A</v>
      </c>
      <c r="C790" s="3">
        <v>31.0</v>
      </c>
    </row>
    <row r="791">
      <c r="A791" s="29">
        <v>611.0</v>
      </c>
      <c r="B791" t="str">
        <f t="shared" si="2"/>
        <v>#N/A</v>
      </c>
      <c r="C791" s="3">
        <v>32.0</v>
      </c>
    </row>
    <row r="792">
      <c r="A792" s="29">
        <v>612.0</v>
      </c>
      <c r="B792" t="str">
        <f t="shared" si="2"/>
        <v>#N/A</v>
      </c>
      <c r="C792" s="3">
        <v>33.0</v>
      </c>
    </row>
    <row r="793">
      <c r="A793" s="29">
        <v>614.0</v>
      </c>
      <c r="B793" t="str">
        <f t="shared" si="2"/>
        <v>#N/A</v>
      </c>
      <c r="C793" s="3">
        <v>34.0</v>
      </c>
    </row>
    <row r="794">
      <c r="A794" s="29">
        <v>619.0</v>
      </c>
      <c r="B794" t="str">
        <f t="shared" si="2"/>
        <v>#N/A</v>
      </c>
      <c r="C794" s="3">
        <v>35.0</v>
      </c>
    </row>
    <row r="795">
      <c r="A795" s="29">
        <v>645.0</v>
      </c>
      <c r="B795" t="str">
        <f t="shared" si="2"/>
        <v>#N/A</v>
      </c>
      <c r="C795" s="3">
        <v>36.0</v>
      </c>
    </row>
    <row r="796">
      <c r="A796" s="29">
        <v>664.0</v>
      </c>
      <c r="B796" t="str">
        <f t="shared" si="2"/>
        <v>#N/A</v>
      </c>
      <c r="C796" s="3">
        <v>37.0</v>
      </c>
    </row>
    <row r="797">
      <c r="A797" s="29">
        <v>678.0</v>
      </c>
      <c r="B797" t="str">
        <f t="shared" si="2"/>
        <v>#N/A</v>
      </c>
      <c r="C797" s="3">
        <v>38.0</v>
      </c>
    </row>
    <row r="798">
      <c r="A798" s="29">
        <v>681.0</v>
      </c>
      <c r="B798" t="str">
        <f t="shared" si="2"/>
        <v>#N/A</v>
      </c>
      <c r="C798" s="3">
        <v>39.0</v>
      </c>
    </row>
    <row r="799">
      <c r="A799" s="29">
        <v>716.0</v>
      </c>
      <c r="B799" t="str">
        <f t="shared" si="2"/>
        <v>#N/A</v>
      </c>
      <c r="C799" s="3">
        <v>40.0</v>
      </c>
    </row>
    <row r="800">
      <c r="A800" s="29">
        <v>727.0</v>
      </c>
      <c r="B800" t="str">
        <f t="shared" si="2"/>
        <v>#N/A</v>
      </c>
      <c r="C800" s="3">
        <v>41.0</v>
      </c>
    </row>
    <row r="801">
      <c r="A801" s="29">
        <v>785.0</v>
      </c>
      <c r="B801" t="str">
        <f t="shared" si="2"/>
        <v>#N/A</v>
      </c>
      <c r="C801" s="3">
        <v>42.0</v>
      </c>
    </row>
    <row r="802">
      <c r="A802" s="29">
        <v>808.0</v>
      </c>
      <c r="B802" t="str">
        <f t="shared" si="2"/>
        <v>#N/A</v>
      </c>
      <c r="C802" s="3">
        <v>43.0</v>
      </c>
    </row>
    <row r="803">
      <c r="A803" s="29">
        <v>829.0</v>
      </c>
      <c r="B803" t="str">
        <f t="shared" si="2"/>
        <v>#N/A</v>
      </c>
      <c r="C803" s="3">
        <v>44.0</v>
      </c>
    </row>
    <row r="804">
      <c r="A804" s="29">
        <v>843.0</v>
      </c>
      <c r="B804" t="str">
        <f t="shared" si="2"/>
        <v>#N/A</v>
      </c>
      <c r="C804" s="3">
        <v>45.0</v>
      </c>
    </row>
    <row r="805">
      <c r="A805" s="29">
        <v>847.0</v>
      </c>
      <c r="B805" t="str">
        <f t="shared" si="2"/>
        <v>#N/A</v>
      </c>
      <c r="C805" s="3">
        <v>46.0</v>
      </c>
    </row>
    <row r="806">
      <c r="A806" s="29">
        <v>880.0</v>
      </c>
      <c r="B806" t="str">
        <f t="shared" si="2"/>
        <v>#N/A</v>
      </c>
      <c r="C806" s="3">
        <v>47.0</v>
      </c>
    </row>
    <row r="807">
      <c r="A807" s="29">
        <v>882.0</v>
      </c>
      <c r="B807" t="str">
        <f t="shared" si="2"/>
        <v>#N/A</v>
      </c>
      <c r="C807" s="3">
        <v>48.0</v>
      </c>
    </row>
    <row r="808">
      <c r="A808" s="29">
        <v>983.0</v>
      </c>
      <c r="B808" t="str">
        <f t="shared" si="2"/>
        <v>#N/A</v>
      </c>
      <c r="C808" s="3">
        <v>49.0</v>
      </c>
    </row>
    <row r="809">
      <c r="A809" s="29">
        <v>1038.0</v>
      </c>
      <c r="B809" t="str">
        <f t="shared" si="2"/>
        <v>#N/A</v>
      </c>
      <c r="C809" s="3">
        <v>50.0</v>
      </c>
    </row>
    <row r="810">
      <c r="A810" s="29">
        <v>1058.0</v>
      </c>
      <c r="B810" t="str">
        <f t="shared" si="2"/>
        <v>#N/A</v>
      </c>
      <c r="C810" s="3">
        <v>51.0</v>
      </c>
    </row>
    <row r="811">
      <c r="A811" s="29">
        <v>1065.0</v>
      </c>
      <c r="B811" t="str">
        <f t="shared" si="2"/>
        <v>#N/A</v>
      </c>
      <c r="C811" s="3">
        <v>52.0</v>
      </c>
    </row>
    <row r="812">
      <c r="A812" s="29">
        <v>1071.0</v>
      </c>
      <c r="B812" t="str">
        <f t="shared" si="2"/>
        <v>#N/A</v>
      </c>
      <c r="C812" s="3">
        <v>53.0</v>
      </c>
    </row>
    <row r="813">
      <c r="A813" s="29">
        <v>1093.0</v>
      </c>
      <c r="B813" t="str">
        <f t="shared" si="2"/>
        <v>#N/A</v>
      </c>
      <c r="C813" s="3">
        <v>54.0</v>
      </c>
    </row>
    <row r="814">
      <c r="A814" s="29">
        <v>1110.0</v>
      </c>
      <c r="B814" t="str">
        <f t="shared" si="2"/>
        <v>#N/A</v>
      </c>
      <c r="C814" s="3">
        <v>55.0</v>
      </c>
    </row>
    <row r="815">
      <c r="A815" s="29">
        <v>1112.0</v>
      </c>
      <c r="B815" t="str">
        <f t="shared" si="2"/>
        <v>#N/A</v>
      </c>
      <c r="C815" s="3">
        <v>56.0</v>
      </c>
    </row>
    <row r="816">
      <c r="A816" s="29">
        <v>1126.0</v>
      </c>
      <c r="B816" t="str">
        <f t="shared" si="2"/>
        <v>#N/A</v>
      </c>
      <c r="C816" s="3">
        <v>57.0</v>
      </c>
    </row>
    <row r="817">
      <c r="A817" s="29">
        <v>1129.0</v>
      </c>
      <c r="B817" t="str">
        <f t="shared" si="2"/>
        <v>#N/A</v>
      </c>
      <c r="C817" s="3">
        <v>58.0</v>
      </c>
    </row>
    <row r="818">
      <c r="A818" s="29">
        <v>1136.0</v>
      </c>
      <c r="B818" t="str">
        <f t="shared" si="2"/>
        <v>#N/A</v>
      </c>
      <c r="C818" s="3">
        <v>59.0</v>
      </c>
    </row>
    <row r="819">
      <c r="A819" s="29">
        <v>1137.0</v>
      </c>
      <c r="B819" t="str">
        <f t="shared" si="2"/>
        <v>#N/A</v>
      </c>
      <c r="C819" s="3">
        <v>60.0</v>
      </c>
    </row>
    <row r="820">
      <c r="A820" s="29">
        <v>1154.0</v>
      </c>
      <c r="B820" t="str">
        <f t="shared" si="2"/>
        <v>#N/A</v>
      </c>
      <c r="C820" s="3">
        <v>61.0</v>
      </c>
    </row>
    <row r="821">
      <c r="A821" s="29">
        <v>1155.0</v>
      </c>
      <c r="B821" t="str">
        <f t="shared" si="2"/>
        <v>#N/A</v>
      </c>
      <c r="C821" s="3">
        <v>62.0</v>
      </c>
    </row>
    <row r="822">
      <c r="A822" s="29">
        <v>1164.0</v>
      </c>
      <c r="B822" t="str">
        <f t="shared" si="2"/>
        <v>#N/A</v>
      </c>
      <c r="C822" s="3">
        <v>63.0</v>
      </c>
    </row>
    <row r="823">
      <c r="A823" s="29">
        <v>1170.0</v>
      </c>
      <c r="B823" t="str">
        <f t="shared" si="2"/>
        <v>#N/A</v>
      </c>
      <c r="C823" s="3">
        <v>64.0</v>
      </c>
    </row>
    <row r="824">
      <c r="A824" s="29">
        <v>1171.0</v>
      </c>
      <c r="B824" t="str">
        <f t="shared" si="2"/>
        <v>#N/A</v>
      </c>
      <c r="C824" s="3">
        <v>65.0</v>
      </c>
    </row>
    <row r="825">
      <c r="A825" s="29">
        <v>1173.0</v>
      </c>
      <c r="B825" t="str">
        <f t="shared" si="2"/>
        <v>#N/A</v>
      </c>
      <c r="C825" s="3">
        <v>66.0</v>
      </c>
    </row>
    <row r="826">
      <c r="A826" s="88">
        <v>1186.0</v>
      </c>
      <c r="B826" t="str">
        <f t="shared" si="2"/>
        <v>#N/A</v>
      </c>
      <c r="C826" s="3">
        <v>67.0</v>
      </c>
    </row>
    <row r="827">
      <c r="A827" s="29">
        <v>1205.0</v>
      </c>
      <c r="B827" t="str">
        <f t="shared" si="2"/>
        <v>#N/A</v>
      </c>
      <c r="C827" s="3">
        <v>68.0</v>
      </c>
    </row>
    <row r="828">
      <c r="A828" s="29">
        <v>1209.0</v>
      </c>
      <c r="B828" t="str">
        <f t="shared" si="2"/>
        <v>#N/A</v>
      </c>
      <c r="C828" s="3">
        <v>69.0</v>
      </c>
    </row>
    <row r="829">
      <c r="A829" s="61"/>
    </row>
    <row r="830">
      <c r="A830" s="89" t="s">
        <v>3526</v>
      </c>
    </row>
    <row r="831">
      <c r="A831" s="29" t="e">
        <v>#N/A</v>
      </c>
      <c r="B831" s="10" t="s">
        <v>1520</v>
      </c>
      <c r="C831" s="10" t="s">
        <v>3528</v>
      </c>
      <c r="D831" s="10">
        <v>0.0463</v>
      </c>
      <c r="E831" s="10">
        <v>22.05</v>
      </c>
      <c r="F831" s="10">
        <v>21.84</v>
      </c>
      <c r="G831" s="10">
        <v>22.19</v>
      </c>
      <c r="H831" s="10">
        <v>4.9</v>
      </c>
    </row>
    <row r="832">
      <c r="A832" s="29" t="e">
        <v>#N/A</v>
      </c>
      <c r="B832" s="10" t="s">
        <v>3094</v>
      </c>
      <c r="C832" s="10" t="s">
        <v>3529</v>
      </c>
      <c r="D832" s="10">
        <v>-1.0</v>
      </c>
      <c r="E832" s="10">
        <v>22.6</v>
      </c>
      <c r="F832" s="10">
        <v>22.46</v>
      </c>
      <c r="G832" s="10">
        <v>22.76</v>
      </c>
      <c r="H832" s="10">
        <v>1.6</v>
      </c>
    </row>
    <row r="833">
      <c r="A833" s="29" t="e">
        <v>#N/A</v>
      </c>
      <c r="B833" s="10" t="s">
        <v>3122</v>
      </c>
      <c r="C833" s="10" t="s">
        <v>3530</v>
      </c>
      <c r="D833" s="10">
        <v>0.061</v>
      </c>
      <c r="E833" s="10">
        <v>23.02</v>
      </c>
      <c r="F833" s="10">
        <v>22.86</v>
      </c>
      <c r="G833" s="10">
        <v>23.13</v>
      </c>
      <c r="H833" s="10">
        <v>6.7</v>
      </c>
    </row>
    <row r="834">
      <c r="A834" s="61"/>
    </row>
    <row r="835">
      <c r="A835" s="61"/>
    </row>
    <row r="836">
      <c r="A836" s="61"/>
    </row>
    <row r="837">
      <c r="A837" s="61"/>
    </row>
    <row r="838">
      <c r="A838" s="61"/>
    </row>
    <row r="839">
      <c r="A839" s="61"/>
    </row>
    <row r="840">
      <c r="A840" s="61"/>
    </row>
    <row r="841">
      <c r="A841" s="61"/>
    </row>
    <row r="842">
      <c r="A842" s="61"/>
    </row>
    <row r="843">
      <c r="A843" s="61"/>
    </row>
    <row r="844">
      <c r="A844" s="61"/>
    </row>
    <row r="845">
      <c r="A845" s="61"/>
    </row>
    <row r="846">
      <c r="A846" s="61"/>
    </row>
    <row r="847">
      <c r="A847" s="61"/>
    </row>
    <row r="848">
      <c r="A848" s="61"/>
    </row>
    <row r="849">
      <c r="A849" s="61"/>
    </row>
    <row r="850">
      <c r="A850" s="61"/>
    </row>
    <row r="851">
      <c r="A851" s="61"/>
    </row>
    <row r="852">
      <c r="A852" s="61"/>
    </row>
    <row r="853">
      <c r="A853" s="61"/>
    </row>
    <row r="854">
      <c r="A854" s="61"/>
    </row>
    <row r="855">
      <c r="A855" s="61"/>
    </row>
    <row r="856">
      <c r="A856" s="61"/>
    </row>
    <row r="857">
      <c r="A857" s="61"/>
    </row>
    <row r="858">
      <c r="A858" s="61"/>
    </row>
    <row r="859">
      <c r="A859" s="61"/>
    </row>
    <row r="860">
      <c r="A860" s="61"/>
    </row>
    <row r="861">
      <c r="A861" s="61"/>
    </row>
    <row r="862">
      <c r="A862" s="61"/>
    </row>
    <row r="863">
      <c r="A863" s="61"/>
    </row>
    <row r="864">
      <c r="A864" s="61"/>
    </row>
    <row r="865">
      <c r="A865" s="61"/>
    </row>
    <row r="866">
      <c r="A866" s="61"/>
    </row>
    <row r="867">
      <c r="A867" s="61"/>
    </row>
    <row r="868">
      <c r="A868" s="61"/>
    </row>
    <row r="869">
      <c r="A869" s="61"/>
    </row>
    <row r="870">
      <c r="A870" s="61"/>
    </row>
    <row r="871">
      <c r="A871" s="61"/>
    </row>
    <row r="872">
      <c r="A872" s="61"/>
    </row>
    <row r="873">
      <c r="A873" s="61"/>
    </row>
    <row r="874">
      <c r="A874" s="61"/>
    </row>
    <row r="875">
      <c r="A875" s="61"/>
    </row>
    <row r="876">
      <c r="A876" s="61"/>
    </row>
    <row r="877">
      <c r="A877" s="61"/>
    </row>
    <row r="878">
      <c r="A878" s="61"/>
    </row>
    <row r="879">
      <c r="A879" s="61"/>
    </row>
    <row r="880">
      <c r="A880" s="61"/>
    </row>
    <row r="881">
      <c r="A881" s="61"/>
    </row>
    <row r="882">
      <c r="A882" s="61"/>
    </row>
    <row r="883">
      <c r="A883" s="61"/>
    </row>
    <row r="884">
      <c r="A884" s="61"/>
    </row>
    <row r="885">
      <c r="A885" s="61"/>
    </row>
    <row r="886">
      <c r="A886" s="61"/>
    </row>
    <row r="887">
      <c r="A887" s="61"/>
    </row>
    <row r="888">
      <c r="A888" s="61"/>
    </row>
    <row r="889">
      <c r="A889" s="61"/>
    </row>
    <row r="890">
      <c r="A890" s="61"/>
    </row>
    <row r="891">
      <c r="A891" s="61"/>
    </row>
    <row r="892">
      <c r="A892" s="61"/>
    </row>
    <row r="893">
      <c r="A893" s="61"/>
    </row>
    <row r="894">
      <c r="A894" s="61"/>
    </row>
    <row r="895">
      <c r="A895" s="61"/>
    </row>
    <row r="896">
      <c r="A896" s="61"/>
    </row>
    <row r="897">
      <c r="A897" s="61"/>
    </row>
    <row r="898">
      <c r="A898" s="61"/>
    </row>
    <row r="899">
      <c r="A899" s="61"/>
    </row>
    <row r="900">
      <c r="A900" s="61"/>
    </row>
    <row r="901">
      <c r="A901" s="61"/>
    </row>
    <row r="902">
      <c r="A902" s="61"/>
    </row>
    <row r="903">
      <c r="A903" s="61"/>
    </row>
    <row r="904">
      <c r="A904" s="61"/>
    </row>
    <row r="905">
      <c r="A905" s="61"/>
    </row>
    <row r="906">
      <c r="A906" s="61"/>
    </row>
    <row r="907">
      <c r="A907" s="61"/>
    </row>
    <row r="908">
      <c r="A908" s="61"/>
    </row>
    <row r="909">
      <c r="A909" s="61"/>
    </row>
    <row r="910">
      <c r="A910" s="61"/>
    </row>
    <row r="911">
      <c r="A911" s="61"/>
    </row>
    <row r="912">
      <c r="A912" s="61"/>
    </row>
    <row r="913">
      <c r="A913" s="61"/>
    </row>
    <row r="914">
      <c r="A914" s="61"/>
    </row>
    <row r="915">
      <c r="A915" s="61"/>
    </row>
    <row r="916">
      <c r="A916" s="61"/>
    </row>
    <row r="917">
      <c r="A917" s="61"/>
    </row>
    <row r="918">
      <c r="A918" s="61"/>
    </row>
    <row r="919">
      <c r="A919" s="61"/>
    </row>
    <row r="920">
      <c r="A920" s="61"/>
    </row>
    <row r="921">
      <c r="A921" s="61"/>
    </row>
    <row r="922">
      <c r="A922" s="61"/>
    </row>
    <row r="923">
      <c r="A923" s="61"/>
    </row>
    <row r="924">
      <c r="A924" s="61"/>
    </row>
    <row r="925">
      <c r="A925" s="61"/>
    </row>
    <row r="926">
      <c r="A926" s="61"/>
    </row>
    <row r="927">
      <c r="A927" s="61"/>
    </row>
    <row r="928">
      <c r="A928" s="61"/>
    </row>
    <row r="929">
      <c r="A929" s="61"/>
    </row>
    <row r="930">
      <c r="A930" s="61"/>
    </row>
    <row r="931">
      <c r="A931" s="61"/>
    </row>
    <row r="932">
      <c r="A932" s="61"/>
    </row>
    <row r="933">
      <c r="A933" s="61"/>
    </row>
    <row r="934">
      <c r="A934" s="61"/>
    </row>
    <row r="935">
      <c r="A935" s="61"/>
    </row>
    <row r="936">
      <c r="A936" s="61"/>
    </row>
    <row r="937">
      <c r="A937" s="61"/>
    </row>
    <row r="938">
      <c r="A938" s="61"/>
    </row>
    <row r="939">
      <c r="A939" s="61"/>
    </row>
    <row r="940">
      <c r="A940" s="61"/>
    </row>
    <row r="941">
      <c r="A941" s="61"/>
    </row>
    <row r="942">
      <c r="A942" s="61"/>
    </row>
    <row r="943">
      <c r="A943" s="61"/>
    </row>
    <row r="944">
      <c r="A944" s="61"/>
    </row>
    <row r="945">
      <c r="A945" s="61"/>
    </row>
    <row r="946">
      <c r="A946" s="61"/>
    </row>
    <row r="947">
      <c r="A947" s="61"/>
    </row>
    <row r="948">
      <c r="A948" s="61"/>
    </row>
    <row r="949">
      <c r="A949" s="61"/>
    </row>
    <row r="950">
      <c r="A950" s="61"/>
    </row>
    <row r="951">
      <c r="A951" s="61"/>
    </row>
    <row r="952">
      <c r="A952" s="61"/>
    </row>
    <row r="953">
      <c r="A953" s="61"/>
    </row>
    <row r="954">
      <c r="A954" s="61"/>
    </row>
    <row r="955">
      <c r="A955" s="61"/>
    </row>
    <row r="956">
      <c r="A956" s="61"/>
    </row>
    <row r="957">
      <c r="A957" s="61"/>
    </row>
    <row r="958">
      <c r="A958" s="61"/>
    </row>
    <row r="959">
      <c r="A959" s="61"/>
    </row>
    <row r="960">
      <c r="A960" s="61"/>
    </row>
    <row r="961">
      <c r="A961" s="61"/>
    </row>
    <row r="962">
      <c r="A962" s="61"/>
    </row>
    <row r="963">
      <c r="A963" s="61"/>
    </row>
    <row r="964">
      <c r="A964" s="61"/>
    </row>
    <row r="965">
      <c r="A965" s="61"/>
    </row>
    <row r="966">
      <c r="A966" s="61"/>
    </row>
    <row r="967">
      <c r="A967" s="61"/>
    </row>
    <row r="968">
      <c r="A968" s="61"/>
    </row>
    <row r="969">
      <c r="A969" s="61"/>
    </row>
    <row r="970">
      <c r="A970" s="61"/>
    </row>
    <row r="971">
      <c r="A971" s="61"/>
    </row>
    <row r="972">
      <c r="A972" s="61"/>
    </row>
    <row r="973">
      <c r="A973" s="61"/>
    </row>
    <row r="974">
      <c r="A974" s="61"/>
    </row>
    <row r="975">
      <c r="A975" s="61"/>
    </row>
    <row r="976">
      <c r="A976" s="61"/>
    </row>
    <row r="977">
      <c r="A977" s="61"/>
    </row>
    <row r="978">
      <c r="A978" s="61"/>
    </row>
    <row r="979">
      <c r="A979" s="61"/>
    </row>
    <row r="980">
      <c r="A980" s="61"/>
    </row>
    <row r="981">
      <c r="A981" s="61"/>
    </row>
    <row r="982">
      <c r="A982" s="61"/>
    </row>
    <row r="983">
      <c r="A983" s="61"/>
    </row>
    <row r="984">
      <c r="A984" s="61"/>
    </row>
    <row r="985">
      <c r="A985" s="61"/>
    </row>
    <row r="986">
      <c r="A986" s="61"/>
    </row>
    <row r="987">
      <c r="A987" s="61"/>
    </row>
    <row r="988">
      <c r="A988" s="61"/>
    </row>
    <row r="989">
      <c r="A989" s="61"/>
    </row>
    <row r="990">
      <c r="A990" s="61"/>
    </row>
    <row r="991">
      <c r="A991" s="61"/>
    </row>
    <row r="992">
      <c r="A992" s="61"/>
    </row>
    <row r="993">
      <c r="A993" s="61"/>
    </row>
    <row r="994">
      <c r="A994" s="61"/>
    </row>
    <row r="995">
      <c r="A995" s="61"/>
    </row>
    <row r="996">
      <c r="A996" s="61"/>
    </row>
    <row r="997">
      <c r="A997" s="61"/>
    </row>
    <row r="998">
      <c r="A998" s="61"/>
    </row>
    <row r="999">
      <c r="A999" s="61"/>
    </row>
    <row r="1000">
      <c r="A1000" s="6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4.86"/>
    <col customWidth="1" min="10" max="10" width="4.14"/>
    <col customWidth="1" min="14" max="14" width="19.43"/>
  </cols>
  <sheetData>
    <row r="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G1" s="1" t="s">
        <v>5</v>
      </c>
      <c r="H1" s="1" t="s">
        <v>6</v>
      </c>
      <c r="I1" s="1" t="s">
        <v>7</v>
      </c>
      <c r="K1" s="1" t="s">
        <v>8</v>
      </c>
      <c r="L1" s="1" t="s">
        <v>9</v>
      </c>
      <c r="M1" s="1" t="s">
        <v>10</v>
      </c>
      <c r="P1" s="3"/>
    </row>
    <row r="2">
      <c r="A2" s="3">
        <v>449.0</v>
      </c>
      <c r="B2" s="3" t="s">
        <v>14</v>
      </c>
      <c r="C2" s="3" t="s">
        <v>16</v>
      </c>
      <c r="E2" s="5" t="s">
        <v>18</v>
      </c>
      <c r="G2" s="3" t="s">
        <v>30</v>
      </c>
      <c r="H2" s="3" t="s">
        <v>30</v>
      </c>
      <c r="I2" s="3" t="s">
        <v>31</v>
      </c>
      <c r="K2" s="3" t="s">
        <v>30</v>
      </c>
      <c r="L2" s="3" t="s">
        <v>31</v>
      </c>
      <c r="M2" s="8" t="str">
        <f t="shared" ref="M2:M58" si="1">1</f>
        <v>1</v>
      </c>
    </row>
    <row r="3">
      <c r="A3" s="3">
        <v>558.0</v>
      </c>
      <c r="B3" s="3" t="s">
        <v>42</v>
      </c>
      <c r="C3" s="3" t="s">
        <v>43</v>
      </c>
      <c r="E3" s="3" t="s">
        <v>44</v>
      </c>
      <c r="G3" s="3" t="s">
        <v>30</v>
      </c>
      <c r="H3" s="3" t="s">
        <v>30</v>
      </c>
      <c r="I3" s="3" t="s">
        <v>30</v>
      </c>
      <c r="K3" s="3" t="s">
        <v>30</v>
      </c>
      <c r="L3" s="3" t="s">
        <v>30</v>
      </c>
      <c r="M3" s="8" t="str">
        <f t="shared" si="1"/>
        <v>1</v>
      </c>
    </row>
    <row r="4">
      <c r="A4" s="3">
        <v>70.0</v>
      </c>
      <c r="B4" s="3" t="s">
        <v>47</v>
      </c>
      <c r="C4" s="3" t="s">
        <v>49</v>
      </c>
      <c r="E4" s="5" t="s">
        <v>51</v>
      </c>
      <c r="G4" s="3" t="s">
        <v>30</v>
      </c>
      <c r="H4" s="3" t="s">
        <v>30</v>
      </c>
      <c r="I4" s="3" t="s">
        <v>30</v>
      </c>
      <c r="K4" s="3" t="s">
        <v>30</v>
      </c>
      <c r="L4" s="3" t="s">
        <v>30</v>
      </c>
      <c r="M4" s="8" t="str">
        <f t="shared" si="1"/>
        <v>1</v>
      </c>
    </row>
    <row r="5">
      <c r="A5" s="3">
        <v>1182.0</v>
      </c>
      <c r="B5" s="3" t="s">
        <v>52</v>
      </c>
      <c r="C5" s="3" t="s">
        <v>54</v>
      </c>
      <c r="E5" s="3" t="s">
        <v>56</v>
      </c>
      <c r="G5" s="3" t="s">
        <v>30</v>
      </c>
      <c r="H5" s="3" t="s">
        <v>30</v>
      </c>
      <c r="I5" s="3" t="s">
        <v>30</v>
      </c>
      <c r="K5" s="3" t="s">
        <v>59</v>
      </c>
      <c r="L5" s="3" t="s">
        <v>30</v>
      </c>
      <c r="M5" s="8" t="str">
        <f t="shared" si="1"/>
        <v>1</v>
      </c>
    </row>
    <row r="6">
      <c r="A6" s="3">
        <v>455.0</v>
      </c>
      <c r="B6" s="3" t="s">
        <v>63</v>
      </c>
      <c r="C6" s="3" t="s">
        <v>64</v>
      </c>
      <c r="E6" s="5" t="s">
        <v>18</v>
      </c>
      <c r="G6" s="3" t="s">
        <v>30</v>
      </c>
      <c r="H6" s="3" t="s">
        <v>30</v>
      </c>
      <c r="I6" s="3" t="s">
        <v>30</v>
      </c>
      <c r="K6" s="3" t="s">
        <v>30</v>
      </c>
      <c r="L6" s="3" t="s">
        <v>30</v>
      </c>
      <c r="M6" s="8" t="str">
        <f t="shared" si="1"/>
        <v>1</v>
      </c>
    </row>
    <row r="7">
      <c r="A7" s="3">
        <v>404.0</v>
      </c>
      <c r="B7" s="3" t="s">
        <v>69</v>
      </c>
      <c r="C7" s="3" t="s">
        <v>71</v>
      </c>
      <c r="E7" s="5" t="s">
        <v>51</v>
      </c>
      <c r="G7" s="3" t="s">
        <v>30</v>
      </c>
      <c r="H7" s="3" t="s">
        <v>30</v>
      </c>
      <c r="I7" s="3" t="s">
        <v>30</v>
      </c>
      <c r="K7" s="3" t="s">
        <v>30</v>
      </c>
      <c r="L7" s="3" t="s">
        <v>30</v>
      </c>
      <c r="M7" s="8" t="str">
        <f t="shared" si="1"/>
        <v>1</v>
      </c>
      <c r="P7" s="3"/>
    </row>
    <row r="8">
      <c r="A8" s="3">
        <v>245.0</v>
      </c>
      <c r="B8" s="3" t="s">
        <v>80</v>
      </c>
      <c r="C8" s="3" t="s">
        <v>82</v>
      </c>
      <c r="E8" s="5" t="s">
        <v>51</v>
      </c>
      <c r="G8" s="3" t="s">
        <v>30</v>
      </c>
      <c r="H8" s="3" t="s">
        <v>30</v>
      </c>
      <c r="I8" s="3" t="s">
        <v>30</v>
      </c>
      <c r="K8" s="3" t="s">
        <v>30</v>
      </c>
      <c r="L8" s="3" t="s">
        <v>30</v>
      </c>
      <c r="M8" s="8" t="str">
        <f t="shared" si="1"/>
        <v>1</v>
      </c>
    </row>
    <row r="9">
      <c r="A9" s="3">
        <v>518.0</v>
      </c>
      <c r="B9" s="3" t="s">
        <v>93</v>
      </c>
      <c r="C9" s="3" t="s">
        <v>95</v>
      </c>
      <c r="E9" s="3" t="s">
        <v>97</v>
      </c>
      <c r="G9" s="3" t="s">
        <v>30</v>
      </c>
      <c r="H9" s="3" t="s">
        <v>30</v>
      </c>
      <c r="I9" s="3" t="s">
        <v>30</v>
      </c>
      <c r="K9" s="3" t="s">
        <v>30</v>
      </c>
      <c r="L9" s="3" t="s">
        <v>30</v>
      </c>
      <c r="M9" s="8" t="str">
        <f t="shared" si="1"/>
        <v>1</v>
      </c>
    </row>
    <row r="10">
      <c r="A10" s="3">
        <v>740.0</v>
      </c>
      <c r="B10" s="3" t="s">
        <v>118</v>
      </c>
      <c r="C10" s="3" t="s">
        <v>120</v>
      </c>
      <c r="E10" s="5" t="s">
        <v>18</v>
      </c>
      <c r="G10" s="3" t="s">
        <v>30</v>
      </c>
      <c r="H10" s="3" t="s">
        <v>30</v>
      </c>
      <c r="I10" s="3" t="s">
        <v>30</v>
      </c>
      <c r="K10" s="3" t="s">
        <v>30</v>
      </c>
      <c r="L10" s="3" t="s">
        <v>30</v>
      </c>
      <c r="M10" s="8" t="str">
        <f t="shared" si="1"/>
        <v>1</v>
      </c>
    </row>
    <row r="11">
      <c r="A11" s="3">
        <v>717.0</v>
      </c>
      <c r="B11" s="3" t="s">
        <v>132</v>
      </c>
      <c r="C11" s="3" t="s">
        <v>134</v>
      </c>
      <c r="E11" s="3" t="s">
        <v>135</v>
      </c>
      <c r="G11" s="3" t="s">
        <v>30</v>
      </c>
      <c r="H11" s="3" t="s">
        <v>30</v>
      </c>
      <c r="I11" s="3" t="s">
        <v>30</v>
      </c>
      <c r="K11" s="3" t="s">
        <v>59</v>
      </c>
      <c r="L11" s="3" t="s">
        <v>30</v>
      </c>
      <c r="M11" s="8" t="str">
        <f t="shared" si="1"/>
        <v>1</v>
      </c>
    </row>
    <row r="12">
      <c r="A12" s="3">
        <v>1090.0</v>
      </c>
      <c r="B12" s="3" t="s">
        <v>142</v>
      </c>
      <c r="C12" s="3" t="s">
        <v>145</v>
      </c>
      <c r="E12" s="3" t="s">
        <v>147</v>
      </c>
      <c r="G12" s="3" t="s">
        <v>30</v>
      </c>
      <c r="H12" s="3" t="s">
        <v>149</v>
      </c>
      <c r="I12" s="3" t="s">
        <v>31</v>
      </c>
      <c r="K12" s="3" t="s">
        <v>30</v>
      </c>
      <c r="L12" s="3" t="s">
        <v>31</v>
      </c>
      <c r="M12" s="8" t="str">
        <f t="shared" si="1"/>
        <v>1</v>
      </c>
    </row>
    <row r="13">
      <c r="A13" s="3">
        <v>134.0</v>
      </c>
      <c r="B13" s="3" t="s">
        <v>157</v>
      </c>
      <c r="C13" s="3" t="s">
        <v>159</v>
      </c>
      <c r="E13" s="5" t="s">
        <v>51</v>
      </c>
      <c r="G13" s="3" t="s">
        <v>30</v>
      </c>
      <c r="H13" s="3" t="s">
        <v>30</v>
      </c>
      <c r="I13" s="3" t="s">
        <v>30</v>
      </c>
      <c r="K13" s="3" t="s">
        <v>30</v>
      </c>
      <c r="L13" s="3" t="s">
        <v>30</v>
      </c>
      <c r="M13" s="8" t="str">
        <f t="shared" si="1"/>
        <v>1</v>
      </c>
    </row>
    <row r="14">
      <c r="A14" s="3">
        <v>180.0</v>
      </c>
      <c r="B14" s="3" t="s">
        <v>168</v>
      </c>
      <c r="C14" s="3" t="s">
        <v>170</v>
      </c>
      <c r="E14" s="3" t="s">
        <v>97</v>
      </c>
      <c r="G14" s="3" t="s">
        <v>30</v>
      </c>
      <c r="H14" s="3" t="s">
        <v>30</v>
      </c>
      <c r="I14" s="3" t="s">
        <v>30</v>
      </c>
      <c r="K14" s="3" t="s">
        <v>30</v>
      </c>
      <c r="L14" s="3" t="s">
        <v>30</v>
      </c>
      <c r="M14" s="8" t="str">
        <f t="shared" si="1"/>
        <v>1</v>
      </c>
    </row>
    <row r="15">
      <c r="A15" s="3">
        <v>1183.0</v>
      </c>
      <c r="B15" s="3" t="s">
        <v>183</v>
      </c>
      <c r="C15" s="3" t="s">
        <v>185</v>
      </c>
      <c r="E15" s="3" t="s">
        <v>135</v>
      </c>
      <c r="G15" s="3" t="s">
        <v>30</v>
      </c>
      <c r="H15" s="3" t="s">
        <v>30</v>
      </c>
      <c r="I15" s="3" t="s">
        <v>30</v>
      </c>
      <c r="K15" s="3" t="s">
        <v>30</v>
      </c>
      <c r="L15" s="3" t="s">
        <v>30</v>
      </c>
      <c r="M15" s="8" t="str">
        <f t="shared" si="1"/>
        <v>1</v>
      </c>
    </row>
    <row r="16">
      <c r="A16" s="3">
        <v>77.0</v>
      </c>
      <c r="B16" s="3" t="s">
        <v>194</v>
      </c>
      <c r="C16" s="3" t="s">
        <v>195</v>
      </c>
      <c r="E16" s="3" t="s">
        <v>44</v>
      </c>
      <c r="G16" s="3" t="s">
        <v>30</v>
      </c>
      <c r="H16" s="3" t="s">
        <v>30</v>
      </c>
      <c r="I16" s="3" t="s">
        <v>30</v>
      </c>
      <c r="K16" s="3" t="s">
        <v>30</v>
      </c>
      <c r="L16" s="3" t="s">
        <v>30</v>
      </c>
      <c r="M16" s="8" t="str">
        <f t="shared" si="1"/>
        <v>1</v>
      </c>
    </row>
    <row r="17">
      <c r="A17" s="3">
        <v>615.0</v>
      </c>
      <c r="B17" s="3" t="s">
        <v>206</v>
      </c>
      <c r="C17" s="3" t="s">
        <v>208</v>
      </c>
      <c r="E17" s="3" t="s">
        <v>210</v>
      </c>
      <c r="G17" s="3" t="s">
        <v>30</v>
      </c>
      <c r="H17" s="3" t="s">
        <v>30</v>
      </c>
      <c r="I17" s="3" t="s">
        <v>30</v>
      </c>
      <c r="K17" s="3" t="s">
        <v>30</v>
      </c>
      <c r="L17" s="3" t="s">
        <v>30</v>
      </c>
      <c r="M17" s="8" t="str">
        <f t="shared" si="1"/>
        <v>1</v>
      </c>
    </row>
    <row r="18">
      <c r="A18" s="3">
        <v>60.0</v>
      </c>
      <c r="B18" s="3" t="s">
        <v>222</v>
      </c>
      <c r="C18" s="3" t="s">
        <v>223</v>
      </c>
      <c r="E18" s="3" t="s">
        <v>226</v>
      </c>
      <c r="G18" s="3" t="s">
        <v>30</v>
      </c>
      <c r="H18" s="3" t="s">
        <v>30</v>
      </c>
      <c r="I18" s="3" t="s">
        <v>30</v>
      </c>
      <c r="K18" s="3" t="s">
        <v>59</v>
      </c>
      <c r="L18" s="3" t="s">
        <v>30</v>
      </c>
      <c r="M18" s="8" t="str">
        <f t="shared" si="1"/>
        <v>1</v>
      </c>
    </row>
    <row r="19">
      <c r="A19" s="3">
        <v>458.0</v>
      </c>
      <c r="B19" s="3" t="s">
        <v>233</v>
      </c>
      <c r="C19" s="3" t="s">
        <v>235</v>
      </c>
      <c r="E19" s="3" t="s">
        <v>56</v>
      </c>
      <c r="G19" s="3" t="s">
        <v>239</v>
      </c>
      <c r="H19" s="3" t="s">
        <v>30</v>
      </c>
      <c r="I19" s="3" t="s">
        <v>30</v>
      </c>
      <c r="K19" s="3" t="s">
        <v>59</v>
      </c>
      <c r="L19" s="3" t="s">
        <v>30</v>
      </c>
      <c r="M19" s="8" t="str">
        <f t="shared" si="1"/>
        <v>1</v>
      </c>
    </row>
    <row r="20">
      <c r="A20" s="3">
        <v>96.0</v>
      </c>
      <c r="B20" s="3" t="s">
        <v>247</v>
      </c>
      <c r="C20" s="3" t="s">
        <v>249</v>
      </c>
      <c r="E20" s="3" t="s">
        <v>226</v>
      </c>
      <c r="G20" s="3" t="s">
        <v>250</v>
      </c>
      <c r="H20" s="3" t="s">
        <v>250</v>
      </c>
      <c r="I20" s="3" t="s">
        <v>250</v>
      </c>
      <c r="K20" s="3" t="s">
        <v>250</v>
      </c>
      <c r="L20" s="3" t="s">
        <v>250</v>
      </c>
      <c r="M20" s="8" t="str">
        <f t="shared" si="1"/>
        <v>1</v>
      </c>
    </row>
    <row r="21">
      <c r="A21" s="3">
        <v>116.0</v>
      </c>
      <c r="B21" s="3" t="s">
        <v>255</v>
      </c>
      <c r="C21" s="3" t="s">
        <v>256</v>
      </c>
      <c r="E21" s="3" t="s">
        <v>135</v>
      </c>
      <c r="G21" s="3" t="s">
        <v>30</v>
      </c>
      <c r="H21" s="3" t="s">
        <v>30</v>
      </c>
      <c r="I21" s="3" t="s">
        <v>30</v>
      </c>
      <c r="K21" s="3" t="s">
        <v>59</v>
      </c>
      <c r="L21" s="3" t="s">
        <v>30</v>
      </c>
      <c r="M21" s="8" t="str">
        <f t="shared" si="1"/>
        <v>1</v>
      </c>
    </row>
    <row r="22">
      <c r="A22" s="3">
        <v>308.0</v>
      </c>
      <c r="B22" s="3" t="s">
        <v>276</v>
      </c>
      <c r="C22" s="3" t="s">
        <v>278</v>
      </c>
      <c r="E22" s="5" t="s">
        <v>51</v>
      </c>
      <c r="G22" s="3" t="s">
        <v>30</v>
      </c>
      <c r="H22" s="3" t="s">
        <v>149</v>
      </c>
      <c r="I22" s="3" t="s">
        <v>149</v>
      </c>
      <c r="K22" s="3" t="s">
        <v>59</v>
      </c>
      <c r="L22" s="3" t="s">
        <v>149</v>
      </c>
      <c r="M22" s="8" t="str">
        <f t="shared" si="1"/>
        <v>1</v>
      </c>
    </row>
    <row r="23">
      <c r="A23" s="3">
        <v>385.0</v>
      </c>
      <c r="B23" s="3" t="s">
        <v>370</v>
      </c>
      <c r="C23" s="3" t="s">
        <v>371</v>
      </c>
      <c r="E23" s="5" t="s">
        <v>18</v>
      </c>
      <c r="G23" s="3" t="s">
        <v>30</v>
      </c>
      <c r="H23" s="3" t="s">
        <v>30</v>
      </c>
      <c r="I23" s="3" t="s">
        <v>30</v>
      </c>
      <c r="K23" s="3" t="s">
        <v>30</v>
      </c>
      <c r="L23" s="3" t="s">
        <v>30</v>
      </c>
      <c r="M23" s="8" t="str">
        <f t="shared" si="1"/>
        <v>1</v>
      </c>
    </row>
    <row r="24">
      <c r="A24" s="3">
        <v>218.0</v>
      </c>
      <c r="B24" s="3" t="s">
        <v>428</v>
      </c>
      <c r="C24" s="3" t="s">
        <v>429</v>
      </c>
      <c r="E24" s="5" t="s">
        <v>51</v>
      </c>
      <c r="G24" s="3" t="s">
        <v>30</v>
      </c>
      <c r="H24" s="3" t="s">
        <v>30</v>
      </c>
      <c r="I24" s="3" t="s">
        <v>30</v>
      </c>
      <c r="K24" s="3" t="s">
        <v>30</v>
      </c>
      <c r="L24" s="3" t="s">
        <v>30</v>
      </c>
      <c r="M24" s="8" t="str">
        <f t="shared" si="1"/>
        <v>1</v>
      </c>
    </row>
    <row r="25">
      <c r="A25" s="3">
        <v>641.0</v>
      </c>
      <c r="B25" s="3" t="s">
        <v>438</v>
      </c>
      <c r="C25" s="3" t="s">
        <v>441</v>
      </c>
      <c r="E25" s="3" t="s">
        <v>44</v>
      </c>
      <c r="G25" s="3" t="s">
        <v>30</v>
      </c>
      <c r="H25" s="3" t="s">
        <v>30</v>
      </c>
      <c r="I25" s="3" t="s">
        <v>30</v>
      </c>
      <c r="K25" s="3" t="s">
        <v>59</v>
      </c>
      <c r="L25" s="3" t="s">
        <v>30</v>
      </c>
      <c r="M25" s="8" t="str">
        <f t="shared" si="1"/>
        <v>1</v>
      </c>
    </row>
    <row r="26">
      <c r="A26" s="3">
        <v>722.0</v>
      </c>
      <c r="B26" s="3" t="s">
        <v>450</v>
      </c>
      <c r="C26" s="3" t="s">
        <v>452</v>
      </c>
      <c r="E26" s="37" t="s">
        <v>455</v>
      </c>
      <c r="G26" s="3" t="s">
        <v>464</v>
      </c>
      <c r="H26" s="3" t="s">
        <v>464</v>
      </c>
      <c r="I26" s="3" t="s">
        <v>464</v>
      </c>
      <c r="K26" s="3" t="s">
        <v>464</v>
      </c>
      <c r="L26" s="3" t="s">
        <v>464</v>
      </c>
      <c r="M26" s="8" t="str">
        <f t="shared" si="1"/>
        <v>1</v>
      </c>
    </row>
    <row r="27">
      <c r="A27" s="3">
        <v>102.0</v>
      </c>
      <c r="B27" s="3" t="s">
        <v>559</v>
      </c>
      <c r="C27" s="3" t="s">
        <v>560</v>
      </c>
      <c r="E27" s="5" t="s">
        <v>51</v>
      </c>
      <c r="G27" s="3" t="s">
        <v>30</v>
      </c>
      <c r="H27" s="3" t="s">
        <v>30</v>
      </c>
      <c r="I27" s="3" t="s">
        <v>30</v>
      </c>
      <c r="K27" s="3" t="s">
        <v>30</v>
      </c>
      <c r="L27" s="3" t="s">
        <v>30</v>
      </c>
      <c r="M27" s="8" t="str">
        <f t="shared" si="1"/>
        <v>1</v>
      </c>
    </row>
    <row r="28">
      <c r="A28" s="3">
        <v>362.0</v>
      </c>
      <c r="B28" s="3" t="s">
        <v>685</v>
      </c>
      <c r="C28" s="3" t="s">
        <v>686</v>
      </c>
      <c r="E28" s="5" t="s">
        <v>18</v>
      </c>
      <c r="G28" s="3" t="s">
        <v>30</v>
      </c>
      <c r="H28" s="3" t="s">
        <v>30</v>
      </c>
      <c r="I28" s="3" t="s">
        <v>30</v>
      </c>
      <c r="K28" s="3" t="s">
        <v>30</v>
      </c>
      <c r="L28" s="3" t="s">
        <v>30</v>
      </c>
      <c r="M28" s="8" t="str">
        <f t="shared" si="1"/>
        <v>1</v>
      </c>
    </row>
    <row r="29">
      <c r="A29" s="3">
        <v>967.0</v>
      </c>
      <c r="B29" s="3" t="s">
        <v>1088</v>
      </c>
      <c r="C29" s="3" t="s">
        <v>1089</v>
      </c>
      <c r="E29" s="3" t="s">
        <v>1091</v>
      </c>
      <c r="G29" s="3" t="s">
        <v>250</v>
      </c>
      <c r="H29" s="3" t="s">
        <v>250</v>
      </c>
      <c r="I29" s="3" t="s">
        <v>250</v>
      </c>
      <c r="K29" s="3" t="s">
        <v>250</v>
      </c>
      <c r="L29" s="3" t="s">
        <v>250</v>
      </c>
      <c r="M29" s="8" t="str">
        <f t="shared" si="1"/>
        <v>1</v>
      </c>
    </row>
    <row r="30">
      <c r="A30" s="3">
        <v>483.0</v>
      </c>
      <c r="B30" s="3" t="s">
        <v>807</v>
      </c>
      <c r="C30" s="3" t="s">
        <v>809</v>
      </c>
      <c r="E30" s="3" t="s">
        <v>135</v>
      </c>
      <c r="G30" s="3" t="s">
        <v>30</v>
      </c>
      <c r="H30" s="3" t="s">
        <v>30</v>
      </c>
      <c r="I30" s="3" t="s">
        <v>30</v>
      </c>
      <c r="K30" s="3" t="s">
        <v>30</v>
      </c>
      <c r="L30" s="3" t="s">
        <v>30</v>
      </c>
      <c r="M30" s="8" t="str">
        <f t="shared" si="1"/>
        <v>1</v>
      </c>
    </row>
    <row r="31">
      <c r="A31" s="3">
        <v>616.0</v>
      </c>
      <c r="B31" s="3" t="s">
        <v>1208</v>
      </c>
      <c r="C31" s="3" t="s">
        <v>1209</v>
      </c>
      <c r="E31" s="3" t="s">
        <v>135</v>
      </c>
      <c r="G31" s="3" t="s">
        <v>30</v>
      </c>
      <c r="H31" s="3" t="s">
        <v>30</v>
      </c>
      <c r="I31" s="3" t="s">
        <v>30</v>
      </c>
      <c r="K31" s="3" t="s">
        <v>30</v>
      </c>
      <c r="L31" s="3" t="s">
        <v>250</v>
      </c>
      <c r="M31" s="8" t="str">
        <f t="shared" si="1"/>
        <v>1</v>
      </c>
    </row>
    <row r="32">
      <c r="A32" s="3">
        <v>682.0</v>
      </c>
      <c r="B32" s="3" t="s">
        <v>1210</v>
      </c>
      <c r="C32" s="3" t="s">
        <v>1211</v>
      </c>
      <c r="E32" s="5" t="s">
        <v>51</v>
      </c>
      <c r="G32" s="3" t="s">
        <v>30</v>
      </c>
      <c r="H32" s="3" t="s">
        <v>30</v>
      </c>
      <c r="I32" s="3" t="s">
        <v>30</v>
      </c>
      <c r="K32" s="3" t="s">
        <v>59</v>
      </c>
      <c r="L32" s="3" t="s">
        <v>30</v>
      </c>
      <c r="M32" s="8" t="str">
        <f t="shared" si="1"/>
        <v>1</v>
      </c>
    </row>
    <row r="33">
      <c r="A33" s="3">
        <v>925.0</v>
      </c>
      <c r="B33" s="3" t="s">
        <v>1230</v>
      </c>
      <c r="C33" s="3" t="s">
        <v>1231</v>
      </c>
      <c r="E33" s="3" t="s">
        <v>226</v>
      </c>
      <c r="G33" s="3" t="s">
        <v>30</v>
      </c>
      <c r="H33" s="3" t="s">
        <v>30</v>
      </c>
      <c r="I33" s="3" t="s">
        <v>30</v>
      </c>
      <c r="K33" s="3" t="s">
        <v>30</v>
      </c>
      <c r="L33" s="3" t="s">
        <v>30</v>
      </c>
      <c r="M33" s="8" t="str">
        <f t="shared" si="1"/>
        <v>1</v>
      </c>
    </row>
    <row r="34">
      <c r="A34" s="3">
        <v>588.0</v>
      </c>
      <c r="B34" s="3" t="s">
        <v>935</v>
      </c>
      <c r="C34" s="3" t="s">
        <v>936</v>
      </c>
      <c r="E34" s="3" t="s">
        <v>135</v>
      </c>
      <c r="G34" s="3" t="s">
        <v>30</v>
      </c>
      <c r="H34" s="3" t="s">
        <v>30</v>
      </c>
      <c r="I34" s="3" t="s">
        <v>30</v>
      </c>
      <c r="K34" s="3" t="s">
        <v>30</v>
      </c>
      <c r="L34" s="3" t="s">
        <v>30</v>
      </c>
      <c r="M34" s="8" t="str">
        <f t="shared" si="1"/>
        <v>1</v>
      </c>
    </row>
    <row r="35">
      <c r="A35" s="3">
        <v>394.0</v>
      </c>
      <c r="B35" s="3" t="s">
        <v>705</v>
      </c>
      <c r="C35" s="3" t="s">
        <v>706</v>
      </c>
      <c r="E35" s="3" t="s">
        <v>135</v>
      </c>
      <c r="G35" s="3" t="s">
        <v>30</v>
      </c>
      <c r="H35" s="3" t="s">
        <v>30</v>
      </c>
      <c r="I35" s="3" t="s">
        <v>30</v>
      </c>
      <c r="K35" s="3" t="s">
        <v>30</v>
      </c>
      <c r="L35" s="3" t="s">
        <v>30</v>
      </c>
      <c r="M35" s="8" t="str">
        <f t="shared" si="1"/>
        <v>1</v>
      </c>
    </row>
    <row r="36">
      <c r="A36" s="3">
        <v>739.0</v>
      </c>
      <c r="B36" s="3" t="s">
        <v>1245</v>
      </c>
      <c r="C36" s="3" t="s">
        <v>1461</v>
      </c>
      <c r="E36" s="5" t="s">
        <v>51</v>
      </c>
      <c r="G36" s="3" t="s">
        <v>30</v>
      </c>
      <c r="H36" s="3" t="s">
        <v>30</v>
      </c>
      <c r="I36" s="3" t="s">
        <v>30</v>
      </c>
      <c r="K36" s="3" t="s">
        <v>30</v>
      </c>
      <c r="L36" s="3" t="s">
        <v>30</v>
      </c>
      <c r="M36" s="8" t="str">
        <f t="shared" si="1"/>
        <v>1</v>
      </c>
    </row>
    <row r="37">
      <c r="A37" s="3">
        <v>828.0</v>
      </c>
      <c r="B37" s="3" t="s">
        <v>1470</v>
      </c>
      <c r="C37" s="3" t="s">
        <v>1471</v>
      </c>
      <c r="E37" s="5" t="s">
        <v>51</v>
      </c>
      <c r="G37" s="3" t="s">
        <v>30</v>
      </c>
      <c r="H37" s="3" t="s">
        <v>149</v>
      </c>
      <c r="I37" s="3" t="s">
        <v>30</v>
      </c>
      <c r="K37" s="3" t="s">
        <v>30</v>
      </c>
      <c r="L37" s="3" t="s">
        <v>30</v>
      </c>
      <c r="M37" s="8" t="str">
        <f t="shared" si="1"/>
        <v>1</v>
      </c>
    </row>
    <row r="38">
      <c r="A38" s="3">
        <v>453.0</v>
      </c>
      <c r="B38" s="3" t="s">
        <v>762</v>
      </c>
      <c r="C38" s="3" t="s">
        <v>763</v>
      </c>
      <c r="E38" s="5" t="s">
        <v>51</v>
      </c>
      <c r="G38" s="3" t="s">
        <v>30</v>
      </c>
      <c r="H38" s="3" t="s">
        <v>30</v>
      </c>
      <c r="I38" s="3" t="s">
        <v>30</v>
      </c>
      <c r="K38" s="3" t="s">
        <v>30</v>
      </c>
      <c r="L38" s="3" t="s">
        <v>30</v>
      </c>
      <c r="M38" s="8" t="str">
        <f t="shared" si="1"/>
        <v>1</v>
      </c>
    </row>
    <row r="39">
      <c r="A39" s="3">
        <v>429.0</v>
      </c>
      <c r="B39" s="3" t="s">
        <v>1478</v>
      </c>
      <c r="C39" s="3" t="s">
        <v>1479</v>
      </c>
      <c r="E39" s="3" t="s">
        <v>135</v>
      </c>
      <c r="G39" s="3" t="s">
        <v>30</v>
      </c>
      <c r="H39" s="3" t="s">
        <v>30</v>
      </c>
      <c r="I39" s="3" t="s">
        <v>30</v>
      </c>
      <c r="K39" s="3" t="s">
        <v>30</v>
      </c>
      <c r="L39" s="3" t="s">
        <v>30</v>
      </c>
      <c r="M39" s="8" t="str">
        <f t="shared" si="1"/>
        <v>1</v>
      </c>
    </row>
    <row r="40">
      <c r="A40" s="3">
        <v>779.0</v>
      </c>
      <c r="B40" s="3" t="s">
        <v>1481</v>
      </c>
      <c r="C40" s="3" t="s">
        <v>1483</v>
      </c>
      <c r="E40" s="3" t="s">
        <v>135</v>
      </c>
      <c r="G40" s="3" t="s">
        <v>30</v>
      </c>
      <c r="H40" s="3" t="s">
        <v>30</v>
      </c>
      <c r="I40" s="3" t="s">
        <v>31</v>
      </c>
      <c r="K40" s="3" t="s">
        <v>59</v>
      </c>
      <c r="L40" s="3" t="s">
        <v>31</v>
      </c>
      <c r="M40" s="8" t="str">
        <f t="shared" si="1"/>
        <v>1</v>
      </c>
    </row>
    <row r="41">
      <c r="A41" s="3">
        <v>376.0</v>
      </c>
      <c r="B41" s="3" t="s">
        <v>693</v>
      </c>
      <c r="C41" s="3" t="s">
        <v>694</v>
      </c>
      <c r="E41" s="3" t="s">
        <v>135</v>
      </c>
      <c r="G41" s="3" t="s">
        <v>30</v>
      </c>
      <c r="H41" s="3" t="s">
        <v>30</v>
      </c>
      <c r="I41" s="3" t="s">
        <v>30</v>
      </c>
      <c r="K41" s="3" t="s">
        <v>59</v>
      </c>
      <c r="L41" s="3" t="s">
        <v>30</v>
      </c>
      <c r="M41" s="8" t="str">
        <f t="shared" si="1"/>
        <v>1</v>
      </c>
    </row>
    <row r="42">
      <c r="A42" s="3">
        <v>519.0</v>
      </c>
      <c r="B42" s="3" t="s">
        <v>842</v>
      </c>
      <c r="C42" s="3" t="s">
        <v>843</v>
      </c>
      <c r="E42" s="3" t="s">
        <v>135</v>
      </c>
      <c r="G42" s="3" t="s">
        <v>30</v>
      </c>
      <c r="H42" s="3" t="s">
        <v>30</v>
      </c>
      <c r="I42" s="3" t="s">
        <v>30</v>
      </c>
      <c r="K42" s="3" t="s">
        <v>30</v>
      </c>
      <c r="L42" s="3" t="s">
        <v>30</v>
      </c>
      <c r="M42" s="8" t="str">
        <f t="shared" si="1"/>
        <v>1</v>
      </c>
    </row>
    <row r="43">
      <c r="A43" s="3">
        <v>1060.0</v>
      </c>
      <c r="B43" s="3" t="s">
        <v>1685</v>
      </c>
      <c r="C43" s="3" t="s">
        <v>1686</v>
      </c>
      <c r="E43" s="3" t="s">
        <v>310</v>
      </c>
      <c r="G43" s="3" t="s">
        <v>464</v>
      </c>
      <c r="H43" s="3" t="s">
        <v>464</v>
      </c>
      <c r="I43" s="3" t="s">
        <v>31</v>
      </c>
      <c r="K43" s="3" t="s">
        <v>59</v>
      </c>
      <c r="L43" s="3" t="s">
        <v>31</v>
      </c>
      <c r="M43" s="8" t="str">
        <f t="shared" si="1"/>
        <v>1</v>
      </c>
    </row>
    <row r="44">
      <c r="A44" s="3">
        <v>337.0</v>
      </c>
      <c r="B44" s="3" t="s">
        <v>1771</v>
      </c>
      <c r="C44" s="3" t="s">
        <v>1772</v>
      </c>
      <c r="E44" s="5" t="s">
        <v>51</v>
      </c>
      <c r="G44" s="3" t="s">
        <v>30</v>
      </c>
      <c r="H44" s="3" t="s">
        <v>30</v>
      </c>
      <c r="I44" s="3" t="s">
        <v>30</v>
      </c>
      <c r="K44" s="3" t="s">
        <v>30</v>
      </c>
      <c r="L44" s="3" t="s">
        <v>30</v>
      </c>
      <c r="M44" s="8" t="str">
        <f t="shared" si="1"/>
        <v>1</v>
      </c>
    </row>
    <row r="45">
      <c r="A45" s="3">
        <v>587.0</v>
      </c>
      <c r="B45" s="3" t="s">
        <v>930</v>
      </c>
      <c r="C45" s="3" t="s">
        <v>931</v>
      </c>
      <c r="E45" s="3" t="s">
        <v>135</v>
      </c>
      <c r="G45" s="3" t="s">
        <v>30</v>
      </c>
      <c r="H45" s="3" t="s">
        <v>30</v>
      </c>
      <c r="I45" s="3" t="s">
        <v>30</v>
      </c>
      <c r="K45" s="3" t="s">
        <v>30</v>
      </c>
      <c r="L45" s="3" t="s">
        <v>30</v>
      </c>
      <c r="M45" s="8" t="str">
        <f t="shared" si="1"/>
        <v>1</v>
      </c>
    </row>
    <row r="46">
      <c r="A46" s="3">
        <v>118.0</v>
      </c>
      <c r="B46" s="3" t="s">
        <v>563</v>
      </c>
      <c r="C46" s="3" t="s">
        <v>564</v>
      </c>
      <c r="E46" s="3" t="s">
        <v>226</v>
      </c>
      <c r="G46" s="3" t="s">
        <v>250</v>
      </c>
      <c r="H46" s="3" t="s">
        <v>250</v>
      </c>
      <c r="I46" s="3" t="s">
        <v>250</v>
      </c>
      <c r="K46" s="3" t="s">
        <v>250</v>
      </c>
      <c r="L46" s="3" t="s">
        <v>250</v>
      </c>
      <c r="M46" s="8" t="str">
        <f t="shared" si="1"/>
        <v>1</v>
      </c>
    </row>
    <row r="47">
      <c r="A47" s="3">
        <v>79.0</v>
      </c>
      <c r="B47" s="3" t="s">
        <v>1166</v>
      </c>
      <c r="C47" s="3" t="s">
        <v>303</v>
      </c>
      <c r="E47" s="3" t="s">
        <v>97</v>
      </c>
      <c r="G47" s="3" t="s">
        <v>464</v>
      </c>
      <c r="H47" s="3" t="s">
        <v>464</v>
      </c>
      <c r="I47" s="3" t="s">
        <v>464</v>
      </c>
      <c r="K47" s="3" t="s">
        <v>59</v>
      </c>
      <c r="L47" s="3" t="s">
        <v>464</v>
      </c>
      <c r="M47" s="8" t="str">
        <f t="shared" si="1"/>
        <v>1</v>
      </c>
    </row>
    <row r="48">
      <c r="A48" s="3">
        <v>74.0</v>
      </c>
      <c r="B48" s="3" t="s">
        <v>545</v>
      </c>
      <c r="C48" s="3" t="s">
        <v>296</v>
      </c>
      <c r="E48" s="5" t="s">
        <v>51</v>
      </c>
      <c r="G48" s="3" t="s">
        <v>30</v>
      </c>
      <c r="H48" s="3" t="s">
        <v>30</v>
      </c>
      <c r="I48" s="3" t="s">
        <v>30</v>
      </c>
      <c r="K48" s="3" t="s">
        <v>59</v>
      </c>
      <c r="L48" s="3" t="s">
        <v>30</v>
      </c>
      <c r="M48" s="8" t="str">
        <f t="shared" si="1"/>
        <v>1</v>
      </c>
    </row>
    <row r="49">
      <c r="A49" s="3">
        <v>1158.0</v>
      </c>
      <c r="B49" s="3" t="s">
        <v>1862</v>
      </c>
      <c r="C49" s="3" t="s">
        <v>1863</v>
      </c>
      <c r="E49" s="5" t="s">
        <v>51</v>
      </c>
      <c r="G49" s="3" t="s">
        <v>30</v>
      </c>
      <c r="H49" s="3" t="s">
        <v>30</v>
      </c>
      <c r="I49" s="3" t="s">
        <v>30</v>
      </c>
      <c r="K49" s="3" t="s">
        <v>30</v>
      </c>
      <c r="L49" s="3" t="s">
        <v>30</v>
      </c>
      <c r="M49" s="8" t="str">
        <f t="shared" si="1"/>
        <v>1</v>
      </c>
    </row>
    <row r="50">
      <c r="A50" s="3">
        <v>793.0</v>
      </c>
      <c r="B50" s="3" t="s">
        <v>2156</v>
      </c>
      <c r="C50" s="3" t="s">
        <v>2157</v>
      </c>
      <c r="E50" s="3" t="s">
        <v>135</v>
      </c>
      <c r="G50" s="3" t="s">
        <v>464</v>
      </c>
      <c r="H50" s="3" t="s">
        <v>464</v>
      </c>
      <c r="I50" s="3" t="s">
        <v>2200</v>
      </c>
      <c r="K50" s="3" t="s">
        <v>59</v>
      </c>
      <c r="L50" s="3" t="s">
        <v>464</v>
      </c>
      <c r="M50" s="8" t="str">
        <f t="shared" si="1"/>
        <v>1</v>
      </c>
    </row>
    <row r="51">
      <c r="A51" s="3">
        <v>816.0</v>
      </c>
      <c r="B51" s="3" t="s">
        <v>2201</v>
      </c>
      <c r="C51" s="3" t="s">
        <v>2202</v>
      </c>
      <c r="E51" s="5" t="s">
        <v>51</v>
      </c>
      <c r="G51" s="3" t="s">
        <v>30</v>
      </c>
      <c r="H51" s="3" t="s">
        <v>30</v>
      </c>
      <c r="I51" s="3" t="s">
        <v>30</v>
      </c>
      <c r="K51" s="3" t="s">
        <v>59</v>
      </c>
      <c r="L51" s="3" t="s">
        <v>30</v>
      </c>
      <c r="M51" s="8" t="str">
        <f t="shared" si="1"/>
        <v>1</v>
      </c>
    </row>
    <row r="52">
      <c r="A52" s="3">
        <v>529.0</v>
      </c>
      <c r="B52" s="3" t="s">
        <v>862</v>
      </c>
      <c r="C52" s="3" t="s">
        <v>863</v>
      </c>
      <c r="E52" s="3" t="s">
        <v>135</v>
      </c>
      <c r="G52" s="3" t="s">
        <v>30</v>
      </c>
      <c r="H52" s="3" t="s">
        <v>30</v>
      </c>
      <c r="I52" s="3" t="s">
        <v>31</v>
      </c>
      <c r="K52" s="3" t="s">
        <v>59</v>
      </c>
      <c r="L52" s="3" t="s">
        <v>31</v>
      </c>
      <c r="M52" s="8" t="str">
        <f t="shared" si="1"/>
        <v>1</v>
      </c>
    </row>
    <row r="53">
      <c r="A53" s="3">
        <v>466.0</v>
      </c>
      <c r="B53" s="3" t="s">
        <v>776</v>
      </c>
      <c r="C53" s="3" t="s">
        <v>777</v>
      </c>
      <c r="E53" s="3" t="s">
        <v>135</v>
      </c>
      <c r="G53" s="3" t="s">
        <v>30</v>
      </c>
      <c r="H53" s="3" t="s">
        <v>30</v>
      </c>
      <c r="I53" s="3" t="s">
        <v>30</v>
      </c>
      <c r="K53" s="3" t="s">
        <v>30</v>
      </c>
      <c r="L53" s="3" t="s">
        <v>30</v>
      </c>
      <c r="M53" s="8" t="str">
        <f t="shared" si="1"/>
        <v>1</v>
      </c>
    </row>
    <row r="54">
      <c r="A54" s="3">
        <v>418.0</v>
      </c>
      <c r="B54" s="3" t="s">
        <v>733</v>
      </c>
      <c r="C54" s="3" t="s">
        <v>734</v>
      </c>
      <c r="E54" s="3" t="s">
        <v>135</v>
      </c>
      <c r="G54" s="3" t="s">
        <v>30</v>
      </c>
      <c r="H54" s="3" t="s">
        <v>30</v>
      </c>
      <c r="I54" s="3" t="s">
        <v>30</v>
      </c>
      <c r="K54" s="3" t="s">
        <v>30</v>
      </c>
      <c r="L54" s="3" t="s">
        <v>30</v>
      </c>
      <c r="M54" s="8" t="str">
        <f t="shared" si="1"/>
        <v>1</v>
      </c>
    </row>
    <row r="55">
      <c r="A55" s="3">
        <v>800.0</v>
      </c>
      <c r="B55" s="3" t="s">
        <v>2258</v>
      </c>
      <c r="C55" s="3" t="s">
        <v>2259</v>
      </c>
      <c r="E55" s="3" t="s">
        <v>135</v>
      </c>
      <c r="G55" s="3" t="s">
        <v>30</v>
      </c>
      <c r="H55" s="3" t="s">
        <v>30</v>
      </c>
      <c r="I55" s="3" t="s">
        <v>31</v>
      </c>
      <c r="K55" s="3" t="s">
        <v>59</v>
      </c>
      <c r="L55" s="3" t="s">
        <v>31</v>
      </c>
      <c r="M55" s="8" t="str">
        <f t="shared" si="1"/>
        <v>1</v>
      </c>
    </row>
    <row r="56">
      <c r="A56" s="3">
        <v>578.0</v>
      </c>
      <c r="B56" s="3" t="s">
        <v>335</v>
      </c>
      <c r="C56" s="3" t="s">
        <v>336</v>
      </c>
      <c r="E56" s="3" t="s">
        <v>135</v>
      </c>
      <c r="G56" s="3" t="s">
        <v>464</v>
      </c>
      <c r="H56" s="3" t="s">
        <v>464</v>
      </c>
      <c r="I56" s="3" t="s">
        <v>31</v>
      </c>
      <c r="K56" s="3" t="s">
        <v>31</v>
      </c>
      <c r="L56" s="3" t="s">
        <v>31</v>
      </c>
      <c r="M56" s="8" t="str">
        <f t="shared" si="1"/>
        <v>1</v>
      </c>
    </row>
    <row r="57">
      <c r="A57" s="3">
        <v>829.0</v>
      </c>
      <c r="B57" s="3" t="s">
        <v>181</v>
      </c>
      <c r="C57" s="3" t="s">
        <v>182</v>
      </c>
      <c r="E57" s="3" t="s">
        <v>135</v>
      </c>
      <c r="G57" s="3" t="s">
        <v>250</v>
      </c>
      <c r="H57" s="3" t="s">
        <v>250</v>
      </c>
      <c r="I57" s="3" t="s">
        <v>250</v>
      </c>
      <c r="K57" s="3" t="s">
        <v>250</v>
      </c>
      <c r="L57" s="3" t="s">
        <v>250</v>
      </c>
      <c r="M57" s="8" t="str">
        <f t="shared" si="1"/>
        <v>1</v>
      </c>
    </row>
    <row r="58">
      <c r="A58" s="3">
        <v>555.0</v>
      </c>
      <c r="B58" s="3" t="s">
        <v>891</v>
      </c>
      <c r="C58" s="3" t="s">
        <v>892</v>
      </c>
      <c r="E58" s="3" t="s">
        <v>135</v>
      </c>
      <c r="G58" s="3" t="s">
        <v>30</v>
      </c>
      <c r="H58" s="3" t="s">
        <v>30</v>
      </c>
      <c r="I58" s="3" t="s">
        <v>30</v>
      </c>
      <c r="K58" s="3" t="s">
        <v>30</v>
      </c>
      <c r="L58" s="3" t="s">
        <v>30</v>
      </c>
      <c r="M58" s="8" t="str">
        <f t="shared" si="1"/>
        <v>1</v>
      </c>
    </row>
    <row r="59">
      <c r="A59" s="9">
        <v>1.0</v>
      </c>
      <c r="B59" s="3" t="s">
        <v>46</v>
      </c>
      <c r="C59" s="3" t="s">
        <v>48</v>
      </c>
      <c r="E59" s="3" t="s">
        <v>524</v>
      </c>
      <c r="G59" s="3" t="s">
        <v>30</v>
      </c>
      <c r="H59" s="3" t="s">
        <v>30</v>
      </c>
      <c r="I59" s="3" t="s">
        <v>30</v>
      </c>
      <c r="K59" s="3" t="s">
        <v>30</v>
      </c>
      <c r="L59" s="3" t="s">
        <v>30</v>
      </c>
      <c r="M59" s="77" t="str">
        <f t="shared" ref="M59:M560" si="2">0</f>
        <v>0.00E+00</v>
      </c>
    </row>
    <row r="60">
      <c r="A60" s="3">
        <v>2.0</v>
      </c>
      <c r="B60" s="3" t="s">
        <v>128</v>
      </c>
      <c r="C60" s="3" t="s">
        <v>129</v>
      </c>
      <c r="E60" s="3" t="s">
        <v>310</v>
      </c>
      <c r="G60" s="3" t="s">
        <v>30</v>
      </c>
      <c r="H60" s="3" t="s">
        <v>30</v>
      </c>
      <c r="I60" s="3" t="s">
        <v>30</v>
      </c>
      <c r="K60" s="3" t="s">
        <v>59</v>
      </c>
      <c r="L60" s="3" t="s">
        <v>250</v>
      </c>
      <c r="M60" s="77" t="str">
        <f t="shared" si="2"/>
        <v>0.00E+00</v>
      </c>
    </row>
    <row r="61">
      <c r="A61" s="9">
        <v>4.0</v>
      </c>
      <c r="B61" s="3" t="s">
        <v>173</v>
      </c>
      <c r="C61" s="3" t="s">
        <v>174</v>
      </c>
      <c r="E61" s="3" t="s">
        <v>524</v>
      </c>
      <c r="G61" s="3" t="s">
        <v>30</v>
      </c>
      <c r="H61" s="3" t="s">
        <v>30</v>
      </c>
      <c r="I61" s="3" t="s">
        <v>30</v>
      </c>
      <c r="K61" s="3" t="s">
        <v>30</v>
      </c>
      <c r="L61" s="3" t="s">
        <v>30</v>
      </c>
      <c r="M61" s="77" t="str">
        <f t="shared" si="2"/>
        <v>0.00E+00</v>
      </c>
    </row>
    <row r="62">
      <c r="A62" s="3">
        <v>6.0</v>
      </c>
      <c r="B62" s="3" t="s">
        <v>193</v>
      </c>
      <c r="C62" s="3" t="s">
        <v>204</v>
      </c>
      <c r="E62" s="3" t="s">
        <v>210</v>
      </c>
      <c r="G62" s="3" t="s">
        <v>239</v>
      </c>
      <c r="H62" s="3" t="s">
        <v>239</v>
      </c>
      <c r="I62" s="3" t="s">
        <v>239</v>
      </c>
      <c r="K62" s="3" t="s">
        <v>239</v>
      </c>
      <c r="L62" s="3" t="s">
        <v>250</v>
      </c>
      <c r="M62" s="77" t="str">
        <f t="shared" si="2"/>
        <v>0.00E+00</v>
      </c>
    </row>
    <row r="63">
      <c r="A63" s="3">
        <v>7.0</v>
      </c>
      <c r="B63" s="3" t="s">
        <v>526</v>
      </c>
      <c r="C63" s="3" t="s">
        <v>213</v>
      </c>
      <c r="E63" s="3" t="s">
        <v>135</v>
      </c>
      <c r="G63" s="3" t="s">
        <v>30</v>
      </c>
      <c r="H63" s="3" t="s">
        <v>30</v>
      </c>
      <c r="I63" s="3" t="s">
        <v>30</v>
      </c>
      <c r="K63" s="3" t="s">
        <v>59</v>
      </c>
      <c r="L63" s="3" t="s">
        <v>30</v>
      </c>
      <c r="M63" s="77" t="str">
        <f t="shared" si="2"/>
        <v>0.00E+00</v>
      </c>
    </row>
    <row r="64">
      <c r="A64" s="3">
        <v>8.0</v>
      </c>
      <c r="B64" s="3" t="s">
        <v>279</v>
      </c>
      <c r="C64" s="3" t="s">
        <v>216</v>
      </c>
      <c r="E64" s="3" t="s">
        <v>226</v>
      </c>
      <c r="G64" s="3" t="s">
        <v>30</v>
      </c>
      <c r="H64" s="3" t="s">
        <v>30</v>
      </c>
      <c r="I64" s="3" t="s">
        <v>30</v>
      </c>
      <c r="K64" s="3" t="s">
        <v>30</v>
      </c>
      <c r="L64" s="3" t="s">
        <v>250</v>
      </c>
      <c r="M64" s="77" t="str">
        <f t="shared" si="2"/>
        <v>0.00E+00</v>
      </c>
    </row>
    <row r="65">
      <c r="A65" s="3">
        <v>10.0</v>
      </c>
      <c r="B65" s="3" t="s">
        <v>387</v>
      </c>
      <c r="C65" s="3" t="s">
        <v>221</v>
      </c>
      <c r="E65" s="3" t="s">
        <v>310</v>
      </c>
      <c r="G65" s="3" t="s">
        <v>464</v>
      </c>
      <c r="H65" s="3" t="s">
        <v>31</v>
      </c>
      <c r="I65" s="3" t="s">
        <v>31</v>
      </c>
      <c r="K65" s="3" t="s">
        <v>59</v>
      </c>
      <c r="L65" s="3" t="s">
        <v>31</v>
      </c>
      <c r="M65" s="77" t="str">
        <f t="shared" si="2"/>
        <v>0.00E+00</v>
      </c>
    </row>
    <row r="66">
      <c r="A66" s="3">
        <v>13.0</v>
      </c>
      <c r="B66" s="3" t="s">
        <v>1310</v>
      </c>
      <c r="C66" s="3" t="s">
        <v>225</v>
      </c>
      <c r="E66" s="3" t="s">
        <v>226</v>
      </c>
      <c r="G66" s="3" t="s">
        <v>464</v>
      </c>
      <c r="H66" s="3" t="s">
        <v>464</v>
      </c>
      <c r="I66" s="3" t="s">
        <v>464</v>
      </c>
      <c r="K66" s="3" t="s">
        <v>59</v>
      </c>
      <c r="L66" s="3" t="s">
        <v>250</v>
      </c>
      <c r="M66" s="77" t="str">
        <f t="shared" si="2"/>
        <v>0.00E+00</v>
      </c>
    </row>
    <row r="67">
      <c r="A67" s="3">
        <v>14.0</v>
      </c>
      <c r="B67" s="3" t="s">
        <v>384</v>
      </c>
      <c r="C67" s="3" t="s">
        <v>227</v>
      </c>
      <c r="E67" s="3" t="s">
        <v>310</v>
      </c>
      <c r="G67" s="3" t="s">
        <v>464</v>
      </c>
      <c r="H67" s="3" t="s">
        <v>464</v>
      </c>
      <c r="I67" s="3" t="s">
        <v>31</v>
      </c>
      <c r="K67" s="3" t="s">
        <v>59</v>
      </c>
      <c r="L67" s="3" t="s">
        <v>31</v>
      </c>
      <c r="M67" s="77" t="str">
        <f t="shared" si="2"/>
        <v>0.00E+00</v>
      </c>
    </row>
    <row r="68">
      <c r="A68" s="3">
        <v>16.0</v>
      </c>
      <c r="B68" s="3" t="s">
        <v>289</v>
      </c>
      <c r="C68" s="3" t="s">
        <v>228</v>
      </c>
      <c r="E68" s="70" t="s">
        <v>1575</v>
      </c>
      <c r="G68" s="3" t="s">
        <v>250</v>
      </c>
      <c r="H68" s="3" t="s">
        <v>250</v>
      </c>
      <c r="I68" s="3" t="s">
        <v>250</v>
      </c>
      <c r="K68" s="3" t="s">
        <v>250</v>
      </c>
      <c r="L68" s="3" t="s">
        <v>250</v>
      </c>
      <c r="M68" s="77" t="str">
        <f t="shared" si="2"/>
        <v>0.00E+00</v>
      </c>
    </row>
    <row r="69">
      <c r="A69" s="3">
        <v>20.0</v>
      </c>
      <c r="B69" s="3" t="s">
        <v>1643</v>
      </c>
      <c r="C69" s="3" t="s">
        <v>231</v>
      </c>
      <c r="E69" s="3" t="s">
        <v>210</v>
      </c>
      <c r="G69" s="3" t="s">
        <v>31</v>
      </c>
      <c r="H69" s="3" t="s">
        <v>31</v>
      </c>
      <c r="I69" s="3" t="s">
        <v>31</v>
      </c>
      <c r="K69" s="3" t="s">
        <v>31</v>
      </c>
      <c r="L69" s="3" t="s">
        <v>31</v>
      </c>
      <c r="M69" s="77" t="str">
        <f t="shared" si="2"/>
        <v>0.00E+00</v>
      </c>
    </row>
    <row r="70">
      <c r="A70" s="3">
        <v>28.0</v>
      </c>
      <c r="B70" s="3" t="s">
        <v>528</v>
      </c>
      <c r="C70" s="3" t="s">
        <v>243</v>
      </c>
      <c r="E70" s="3" t="s">
        <v>226</v>
      </c>
      <c r="G70" s="3" t="s">
        <v>30</v>
      </c>
      <c r="H70" s="3" t="s">
        <v>30</v>
      </c>
      <c r="I70" s="3" t="s">
        <v>30</v>
      </c>
      <c r="K70" s="3" t="s">
        <v>30</v>
      </c>
      <c r="L70" s="3" t="s">
        <v>250</v>
      </c>
      <c r="M70" s="77" t="str">
        <f t="shared" si="2"/>
        <v>0.00E+00</v>
      </c>
    </row>
    <row r="71">
      <c r="A71" s="3">
        <v>33.0</v>
      </c>
      <c r="B71" s="3" t="s">
        <v>396</v>
      </c>
      <c r="C71" s="3" t="s">
        <v>251</v>
      </c>
      <c r="E71" s="3" t="s">
        <v>210</v>
      </c>
      <c r="G71" s="3" t="s">
        <v>30</v>
      </c>
      <c r="H71" s="3" t="s">
        <v>30</v>
      </c>
      <c r="I71" s="3" t="s">
        <v>30</v>
      </c>
      <c r="K71" s="3" t="s">
        <v>30</v>
      </c>
      <c r="L71" s="3" t="s">
        <v>250</v>
      </c>
      <c r="M71" s="77" t="str">
        <f t="shared" si="2"/>
        <v>0.00E+00</v>
      </c>
    </row>
    <row r="72">
      <c r="A72" s="3">
        <v>36.0</v>
      </c>
      <c r="B72" s="3" t="s">
        <v>294</v>
      </c>
      <c r="C72" s="3" t="s">
        <v>253</v>
      </c>
      <c r="E72" s="70" t="s">
        <v>1575</v>
      </c>
      <c r="G72" s="3" t="s">
        <v>250</v>
      </c>
      <c r="H72" s="3" t="s">
        <v>250</v>
      </c>
      <c r="I72" s="3" t="s">
        <v>250</v>
      </c>
      <c r="K72" s="3" t="s">
        <v>250</v>
      </c>
      <c r="L72" s="3" t="s">
        <v>250</v>
      </c>
      <c r="M72" s="77" t="str">
        <f t="shared" si="2"/>
        <v>0.00E+00</v>
      </c>
    </row>
    <row r="73">
      <c r="A73" s="3">
        <v>39.0</v>
      </c>
      <c r="B73" s="3" t="s">
        <v>299</v>
      </c>
      <c r="C73" s="3" t="s">
        <v>257</v>
      </c>
      <c r="E73" s="70" t="s">
        <v>1575</v>
      </c>
      <c r="G73" s="3" t="s">
        <v>250</v>
      </c>
      <c r="H73" s="3" t="s">
        <v>250</v>
      </c>
      <c r="I73" s="3" t="s">
        <v>250</v>
      </c>
      <c r="K73" s="3" t="s">
        <v>250</v>
      </c>
      <c r="L73" s="3" t="s">
        <v>250</v>
      </c>
      <c r="M73" s="77" t="str">
        <f t="shared" si="2"/>
        <v>0.00E+00</v>
      </c>
    </row>
    <row r="74">
      <c r="A74" s="3">
        <v>43.0</v>
      </c>
      <c r="B74" s="3" t="s">
        <v>305</v>
      </c>
      <c r="C74" s="3" t="s">
        <v>258</v>
      </c>
      <c r="E74" s="3" t="s">
        <v>210</v>
      </c>
      <c r="G74" s="3" t="s">
        <v>239</v>
      </c>
      <c r="H74" s="3" t="s">
        <v>464</v>
      </c>
      <c r="I74" s="3" t="s">
        <v>31</v>
      </c>
      <c r="K74" s="3" t="s">
        <v>59</v>
      </c>
      <c r="L74" s="3" t="s">
        <v>250</v>
      </c>
      <c r="M74" s="77" t="str">
        <f t="shared" si="2"/>
        <v>0.00E+00</v>
      </c>
    </row>
    <row r="75">
      <c r="A75" s="3">
        <v>44.0</v>
      </c>
      <c r="B75" s="3" t="s">
        <v>527</v>
      </c>
      <c r="C75" s="3" t="s">
        <v>260</v>
      </c>
      <c r="E75" s="3" t="s">
        <v>310</v>
      </c>
      <c r="G75" s="3" t="s">
        <v>30</v>
      </c>
      <c r="H75" s="3" t="s">
        <v>30</v>
      </c>
      <c r="I75" s="3" t="s">
        <v>30</v>
      </c>
      <c r="K75" s="3" t="s">
        <v>59</v>
      </c>
      <c r="L75" s="3" t="s">
        <v>250</v>
      </c>
      <c r="M75" s="77" t="str">
        <f t="shared" si="2"/>
        <v>0.00E+00</v>
      </c>
    </row>
    <row r="76">
      <c r="A76" s="3">
        <v>45.0</v>
      </c>
      <c r="B76" s="3" t="s">
        <v>439</v>
      </c>
      <c r="C76" s="3" t="s">
        <v>262</v>
      </c>
      <c r="E76" s="3" t="s">
        <v>310</v>
      </c>
      <c r="G76" s="3" t="s">
        <v>2200</v>
      </c>
      <c r="H76" s="3" t="s">
        <v>2200</v>
      </c>
      <c r="I76" s="3" t="s">
        <v>2200</v>
      </c>
      <c r="K76" s="3" t="s">
        <v>59</v>
      </c>
      <c r="L76" s="3" t="s">
        <v>2200</v>
      </c>
      <c r="M76" s="77" t="str">
        <f t="shared" si="2"/>
        <v>0.00E+00</v>
      </c>
    </row>
    <row r="77">
      <c r="A77" s="3">
        <v>49.0</v>
      </c>
      <c r="B77" s="3" t="s">
        <v>532</v>
      </c>
      <c r="C77" s="3" t="s">
        <v>267</v>
      </c>
      <c r="E77" s="3" t="s">
        <v>310</v>
      </c>
      <c r="G77" s="3" t="s">
        <v>30</v>
      </c>
      <c r="H77" s="3" t="s">
        <v>30</v>
      </c>
      <c r="I77" s="3" t="s">
        <v>31</v>
      </c>
      <c r="K77" s="3" t="s">
        <v>59</v>
      </c>
      <c r="L77" s="3" t="s">
        <v>250</v>
      </c>
      <c r="M77" s="77" t="str">
        <f t="shared" si="2"/>
        <v>0.00E+00</v>
      </c>
    </row>
    <row r="78">
      <c r="A78" s="3">
        <v>50.0</v>
      </c>
      <c r="B78" s="3" t="s">
        <v>535</v>
      </c>
      <c r="C78" s="3" t="s">
        <v>268</v>
      </c>
      <c r="E78" s="3" t="s">
        <v>310</v>
      </c>
      <c r="G78" s="3" t="s">
        <v>2200</v>
      </c>
      <c r="H78" s="3" t="s">
        <v>2200</v>
      </c>
      <c r="I78" s="3" t="s">
        <v>31</v>
      </c>
      <c r="K78" s="3" t="s">
        <v>59</v>
      </c>
      <c r="L78" s="3" t="s">
        <v>250</v>
      </c>
      <c r="M78" s="77" t="str">
        <f t="shared" si="2"/>
        <v>0.00E+00</v>
      </c>
    </row>
    <row r="79">
      <c r="A79" s="3">
        <v>51.0</v>
      </c>
      <c r="B79" s="3" t="s">
        <v>457</v>
      </c>
      <c r="C79" s="3" t="s">
        <v>269</v>
      </c>
      <c r="E79" s="3" t="s">
        <v>310</v>
      </c>
      <c r="G79" s="3" t="s">
        <v>30</v>
      </c>
      <c r="H79" s="3" t="s">
        <v>30</v>
      </c>
      <c r="I79" s="3" t="s">
        <v>30</v>
      </c>
      <c r="K79" s="3" t="s">
        <v>30</v>
      </c>
      <c r="L79" s="3" t="s">
        <v>30</v>
      </c>
      <c r="M79" s="77" t="str">
        <f t="shared" si="2"/>
        <v>0.00E+00</v>
      </c>
    </row>
    <row r="80">
      <c r="A80" s="3">
        <v>55.0</v>
      </c>
      <c r="B80" s="3" t="s">
        <v>536</v>
      </c>
      <c r="C80" s="3" t="s">
        <v>274</v>
      </c>
      <c r="E80" s="3" t="s">
        <v>310</v>
      </c>
      <c r="G80" s="3" t="s">
        <v>30</v>
      </c>
      <c r="H80" s="3" t="s">
        <v>30</v>
      </c>
      <c r="I80" s="3" t="s">
        <v>31</v>
      </c>
      <c r="K80" s="3" t="s">
        <v>59</v>
      </c>
      <c r="L80" s="3" t="s">
        <v>250</v>
      </c>
      <c r="M80" s="77" t="str">
        <f t="shared" si="2"/>
        <v>0.00E+00</v>
      </c>
    </row>
    <row r="81">
      <c r="A81" s="3">
        <v>58.0</v>
      </c>
      <c r="B81" s="3" t="s">
        <v>470</v>
      </c>
      <c r="C81" s="3" t="s">
        <v>280</v>
      </c>
      <c r="E81" s="3" t="s">
        <v>540</v>
      </c>
      <c r="G81" s="3" t="s">
        <v>30</v>
      </c>
      <c r="H81" s="3" t="s">
        <v>30</v>
      </c>
      <c r="I81" s="3" t="s">
        <v>30</v>
      </c>
      <c r="K81" s="3" t="s">
        <v>59</v>
      </c>
      <c r="L81" s="3" t="s">
        <v>250</v>
      </c>
      <c r="M81" s="77" t="str">
        <f t="shared" si="2"/>
        <v>0.00E+00</v>
      </c>
    </row>
    <row r="82">
      <c r="A82" s="3">
        <v>61.0</v>
      </c>
      <c r="B82" s="3" t="s">
        <v>520</v>
      </c>
      <c r="C82" s="3" t="s">
        <v>283</v>
      </c>
      <c r="E82" s="3" t="s">
        <v>226</v>
      </c>
      <c r="G82" s="3" t="s">
        <v>30</v>
      </c>
      <c r="H82" s="3" t="s">
        <v>30</v>
      </c>
      <c r="I82" s="3" t="s">
        <v>31</v>
      </c>
      <c r="K82" s="3" t="s">
        <v>59</v>
      </c>
      <c r="L82" s="3" t="s">
        <v>250</v>
      </c>
      <c r="M82" s="77" t="str">
        <f t="shared" si="2"/>
        <v>0.00E+00</v>
      </c>
    </row>
    <row r="83">
      <c r="A83" s="3">
        <v>62.0</v>
      </c>
      <c r="B83" s="3" t="s">
        <v>537</v>
      </c>
      <c r="C83" s="3" t="s">
        <v>284</v>
      </c>
      <c r="E83" s="3" t="s">
        <v>310</v>
      </c>
      <c r="G83" s="3" t="s">
        <v>30</v>
      </c>
      <c r="H83" s="3" t="s">
        <v>30</v>
      </c>
      <c r="I83" s="3" t="s">
        <v>30</v>
      </c>
      <c r="K83" s="3" t="s">
        <v>59</v>
      </c>
      <c r="L83" s="3" t="s">
        <v>250</v>
      </c>
      <c r="M83" s="77" t="str">
        <f t="shared" si="2"/>
        <v>0.00E+00</v>
      </c>
    </row>
    <row r="84">
      <c r="A84" s="3">
        <v>63.0</v>
      </c>
      <c r="B84" s="3" t="s">
        <v>539</v>
      </c>
      <c r="C84" s="3" t="s">
        <v>285</v>
      </c>
      <c r="E84" s="3" t="s">
        <v>540</v>
      </c>
      <c r="G84" s="3" t="s">
        <v>30</v>
      </c>
      <c r="H84" s="3" t="s">
        <v>30</v>
      </c>
      <c r="I84" s="3" t="s">
        <v>30</v>
      </c>
      <c r="K84" s="3" t="s">
        <v>59</v>
      </c>
      <c r="L84" s="3" t="s">
        <v>250</v>
      </c>
      <c r="M84" s="77" t="str">
        <f t="shared" si="2"/>
        <v>0.00E+00</v>
      </c>
    </row>
    <row r="85">
      <c r="A85" s="3">
        <v>72.0</v>
      </c>
      <c r="B85" s="3" t="s">
        <v>541</v>
      </c>
      <c r="C85" s="3" t="s">
        <v>292</v>
      </c>
      <c r="E85" s="3" t="s">
        <v>44</v>
      </c>
      <c r="G85" s="3" t="s">
        <v>30</v>
      </c>
      <c r="H85" s="3" t="s">
        <v>30</v>
      </c>
      <c r="I85" s="3" t="s">
        <v>30</v>
      </c>
      <c r="K85" s="3" t="s">
        <v>30</v>
      </c>
      <c r="L85" s="3" t="s">
        <v>30</v>
      </c>
      <c r="M85" s="77" t="str">
        <f t="shared" si="2"/>
        <v>0.00E+00</v>
      </c>
    </row>
    <row r="86">
      <c r="A86" s="3">
        <v>73.0</v>
      </c>
      <c r="B86" s="3" t="s">
        <v>322</v>
      </c>
      <c r="C86" s="3" t="s">
        <v>293</v>
      </c>
      <c r="E86" s="3" t="s">
        <v>540</v>
      </c>
      <c r="G86" s="3" t="s">
        <v>464</v>
      </c>
      <c r="H86" s="3" t="s">
        <v>31</v>
      </c>
      <c r="I86" s="3" t="s">
        <v>31</v>
      </c>
      <c r="K86" s="3" t="s">
        <v>59</v>
      </c>
      <c r="L86" s="3" t="s">
        <v>250</v>
      </c>
      <c r="M86" s="77" t="str">
        <f t="shared" si="2"/>
        <v>0.00E+00</v>
      </c>
    </row>
    <row r="87">
      <c r="A87" s="3">
        <v>81.0</v>
      </c>
      <c r="B87" s="3" t="s">
        <v>648</v>
      </c>
      <c r="C87" s="3" t="s">
        <v>306</v>
      </c>
      <c r="E87" s="3" t="s">
        <v>310</v>
      </c>
      <c r="G87" s="3" t="s">
        <v>2613</v>
      </c>
      <c r="H87" s="3" t="s">
        <v>2200</v>
      </c>
      <c r="I87" s="3" t="s">
        <v>2200</v>
      </c>
      <c r="K87" s="3" t="s">
        <v>59</v>
      </c>
      <c r="L87" s="3" t="s">
        <v>250</v>
      </c>
      <c r="M87" s="77" t="str">
        <f t="shared" si="2"/>
        <v>0.00E+00</v>
      </c>
    </row>
    <row r="88">
      <c r="A88" s="3">
        <v>82.0</v>
      </c>
      <c r="B88" s="3" t="s">
        <v>662</v>
      </c>
      <c r="C88" s="3" t="s">
        <v>308</v>
      </c>
      <c r="E88" s="3" t="s">
        <v>310</v>
      </c>
      <c r="G88" s="3" t="s">
        <v>31</v>
      </c>
      <c r="H88" s="3" t="s">
        <v>31</v>
      </c>
      <c r="I88" s="3" t="s">
        <v>31</v>
      </c>
      <c r="K88" s="3" t="s">
        <v>31</v>
      </c>
      <c r="L88" s="3" t="s">
        <v>31</v>
      </c>
      <c r="M88" s="77" t="str">
        <f t="shared" si="2"/>
        <v>0.00E+00</v>
      </c>
    </row>
    <row r="89">
      <c r="A89" s="3">
        <v>83.0</v>
      </c>
      <c r="B89" s="3" t="s">
        <v>547</v>
      </c>
      <c r="C89" s="3" t="s">
        <v>312</v>
      </c>
      <c r="E89" s="3" t="s">
        <v>310</v>
      </c>
      <c r="G89" s="3" t="s">
        <v>149</v>
      </c>
      <c r="H89" s="3" t="s">
        <v>2682</v>
      </c>
      <c r="I89" s="3" t="s">
        <v>2682</v>
      </c>
      <c r="K89" s="3" t="s">
        <v>59</v>
      </c>
      <c r="L89" s="3" t="s">
        <v>250</v>
      </c>
      <c r="M89" s="77" t="str">
        <f t="shared" si="2"/>
        <v>0.00E+00</v>
      </c>
    </row>
    <row r="90">
      <c r="A90" s="3">
        <v>84.0</v>
      </c>
      <c r="B90" s="3" t="s">
        <v>548</v>
      </c>
      <c r="C90" s="3" t="s">
        <v>314</v>
      </c>
      <c r="E90" s="3" t="s">
        <v>310</v>
      </c>
      <c r="G90" s="3" t="s">
        <v>2687</v>
      </c>
      <c r="H90" s="3" t="s">
        <v>2682</v>
      </c>
      <c r="I90" s="3" t="s">
        <v>31</v>
      </c>
      <c r="K90" s="3" t="s">
        <v>59</v>
      </c>
      <c r="L90" s="3" t="s">
        <v>250</v>
      </c>
      <c r="M90" s="77" t="str">
        <f t="shared" si="2"/>
        <v>0.00E+00</v>
      </c>
    </row>
    <row r="91">
      <c r="A91" s="3">
        <v>85.0</v>
      </c>
      <c r="B91" s="3" t="s">
        <v>731</v>
      </c>
      <c r="C91" s="3" t="s">
        <v>317</v>
      </c>
      <c r="E91" s="3" t="s">
        <v>310</v>
      </c>
      <c r="G91" s="3" t="s">
        <v>464</v>
      </c>
      <c r="H91" s="3" t="s">
        <v>31</v>
      </c>
      <c r="I91" s="3" t="s">
        <v>31</v>
      </c>
      <c r="K91" s="3" t="s">
        <v>59</v>
      </c>
      <c r="L91" s="3" t="s">
        <v>31</v>
      </c>
      <c r="M91" s="77" t="str">
        <f t="shared" si="2"/>
        <v>0.00E+00</v>
      </c>
    </row>
    <row r="92">
      <c r="A92" s="3">
        <v>87.0</v>
      </c>
      <c r="B92" s="3" t="s">
        <v>549</v>
      </c>
      <c r="C92" s="3" t="s">
        <v>354</v>
      </c>
      <c r="E92" s="3" t="s">
        <v>310</v>
      </c>
      <c r="G92" s="3" t="s">
        <v>30</v>
      </c>
      <c r="H92" s="3" t="s">
        <v>30</v>
      </c>
      <c r="I92" s="3" t="s">
        <v>31</v>
      </c>
      <c r="K92" s="3" t="s">
        <v>59</v>
      </c>
      <c r="L92" s="3" t="s">
        <v>250</v>
      </c>
      <c r="M92" s="77" t="str">
        <f t="shared" si="2"/>
        <v>0.00E+00</v>
      </c>
    </row>
    <row r="93">
      <c r="A93" s="3">
        <v>89.0</v>
      </c>
      <c r="B93" s="3" t="s">
        <v>769</v>
      </c>
      <c r="C93" s="3" t="s">
        <v>360</v>
      </c>
      <c r="E93" s="3" t="s">
        <v>310</v>
      </c>
      <c r="G93" s="3" t="s">
        <v>30</v>
      </c>
      <c r="H93" s="3" t="s">
        <v>30</v>
      </c>
      <c r="I93" s="3" t="s">
        <v>30</v>
      </c>
      <c r="K93" s="3" t="s">
        <v>59</v>
      </c>
      <c r="L93" s="3" t="s">
        <v>30</v>
      </c>
      <c r="M93" s="77" t="str">
        <f t="shared" si="2"/>
        <v>0.00E+00</v>
      </c>
    </row>
    <row r="94">
      <c r="A94" s="3">
        <v>90.0</v>
      </c>
      <c r="B94" s="3" t="s">
        <v>337</v>
      </c>
      <c r="C94" s="3" t="s">
        <v>338</v>
      </c>
      <c r="E94" s="70" t="s">
        <v>1575</v>
      </c>
      <c r="G94" s="3" t="s">
        <v>250</v>
      </c>
      <c r="H94" s="3" t="s">
        <v>250</v>
      </c>
      <c r="I94" s="3" t="s">
        <v>250</v>
      </c>
      <c r="K94" s="3" t="s">
        <v>250</v>
      </c>
      <c r="L94" s="3" t="s">
        <v>250</v>
      </c>
      <c r="M94" s="77" t="str">
        <f t="shared" si="2"/>
        <v>0.00E+00</v>
      </c>
    </row>
    <row r="95">
      <c r="A95" s="3">
        <v>95.0</v>
      </c>
      <c r="B95" s="3" t="s">
        <v>556</v>
      </c>
      <c r="C95" s="3" t="s">
        <v>467</v>
      </c>
      <c r="E95" s="3" t="s">
        <v>310</v>
      </c>
      <c r="G95" s="3" t="s">
        <v>239</v>
      </c>
      <c r="H95" s="3" t="s">
        <v>239</v>
      </c>
      <c r="I95" s="3" t="s">
        <v>239</v>
      </c>
      <c r="K95" s="3" t="s">
        <v>59</v>
      </c>
      <c r="L95" s="3" t="s">
        <v>250</v>
      </c>
      <c r="M95" s="77" t="str">
        <f t="shared" si="2"/>
        <v>0.00E+00</v>
      </c>
    </row>
    <row r="96">
      <c r="A96" s="3">
        <v>99.0</v>
      </c>
      <c r="B96" s="3" t="s">
        <v>347</v>
      </c>
      <c r="C96" s="3" t="s">
        <v>352</v>
      </c>
      <c r="E96" s="3" t="s">
        <v>210</v>
      </c>
      <c r="G96" s="3" t="s">
        <v>239</v>
      </c>
      <c r="H96" s="3" t="s">
        <v>30</v>
      </c>
      <c r="I96" s="3" t="s">
        <v>31</v>
      </c>
      <c r="K96" s="3" t="s">
        <v>59</v>
      </c>
      <c r="L96" s="3" t="s">
        <v>31</v>
      </c>
      <c r="M96" s="77" t="str">
        <f t="shared" si="2"/>
        <v>0.00E+00</v>
      </c>
    </row>
    <row r="97">
      <c r="A97" s="3">
        <v>106.0</v>
      </c>
      <c r="B97" s="3" t="s">
        <v>366</v>
      </c>
      <c r="C97" s="3" t="s">
        <v>367</v>
      </c>
      <c r="E97" s="3" t="s">
        <v>135</v>
      </c>
      <c r="G97" s="3" t="s">
        <v>2200</v>
      </c>
      <c r="H97" s="3" t="s">
        <v>2200</v>
      </c>
      <c r="I97" s="3" t="s">
        <v>464</v>
      </c>
      <c r="K97" s="3" t="s">
        <v>59</v>
      </c>
      <c r="L97" s="3" t="s">
        <v>464</v>
      </c>
      <c r="M97" s="77" t="str">
        <f t="shared" si="2"/>
        <v>0.00E+00</v>
      </c>
    </row>
    <row r="98">
      <c r="A98" s="3">
        <v>113.0</v>
      </c>
      <c r="B98" s="3" t="s">
        <v>2694</v>
      </c>
      <c r="C98" s="3" t="s">
        <v>2694</v>
      </c>
      <c r="E98" s="3" t="s">
        <v>614</v>
      </c>
      <c r="G98" s="3" t="s">
        <v>31</v>
      </c>
      <c r="H98" s="3" t="s">
        <v>31</v>
      </c>
      <c r="I98" s="3" t="s">
        <v>31</v>
      </c>
      <c r="K98" s="3" t="s">
        <v>31</v>
      </c>
      <c r="L98" s="3" t="s">
        <v>250</v>
      </c>
      <c r="M98" s="77" t="str">
        <f t="shared" si="2"/>
        <v>0.00E+00</v>
      </c>
    </row>
    <row r="99">
      <c r="A99" s="3">
        <v>114.0</v>
      </c>
      <c r="B99" s="3" t="s">
        <v>816</v>
      </c>
      <c r="C99" s="3" t="s">
        <v>818</v>
      </c>
      <c r="E99" s="3" t="s">
        <v>310</v>
      </c>
      <c r="G99" s="3" t="s">
        <v>464</v>
      </c>
      <c r="H99" s="3" t="s">
        <v>464</v>
      </c>
      <c r="I99" s="3" t="s">
        <v>464</v>
      </c>
      <c r="K99" s="3" t="s">
        <v>59</v>
      </c>
      <c r="L99" s="3" t="s">
        <v>250</v>
      </c>
      <c r="M99" s="77" t="str">
        <f t="shared" si="2"/>
        <v>0.00E+00</v>
      </c>
    </row>
    <row r="100">
      <c r="A100" s="3">
        <v>119.0</v>
      </c>
      <c r="B100" s="3" t="s">
        <v>2709</v>
      </c>
      <c r="C100" s="3" t="s">
        <v>1003</v>
      </c>
      <c r="E100" s="3" t="s">
        <v>419</v>
      </c>
      <c r="G100" s="3" t="s">
        <v>250</v>
      </c>
      <c r="H100" s="3" t="s">
        <v>250</v>
      </c>
      <c r="I100" s="3" t="s">
        <v>250</v>
      </c>
      <c r="K100" s="3" t="s">
        <v>250</v>
      </c>
      <c r="L100" s="3" t="s">
        <v>250</v>
      </c>
      <c r="M100" s="77" t="str">
        <f t="shared" si="2"/>
        <v>0.00E+00</v>
      </c>
    </row>
    <row r="101">
      <c r="A101" s="3">
        <v>126.0</v>
      </c>
      <c r="B101" s="3" t="s">
        <v>856</v>
      </c>
      <c r="C101" s="3" t="s">
        <v>857</v>
      </c>
      <c r="E101" s="3" t="s">
        <v>310</v>
      </c>
      <c r="G101" s="3" t="s">
        <v>30</v>
      </c>
      <c r="H101" s="3" t="s">
        <v>30</v>
      </c>
      <c r="I101" s="3" t="s">
        <v>31</v>
      </c>
      <c r="K101" s="3" t="s">
        <v>59</v>
      </c>
      <c r="L101" s="3" t="s">
        <v>31</v>
      </c>
      <c r="M101" s="77" t="str">
        <f t="shared" si="2"/>
        <v>0.00E+00</v>
      </c>
    </row>
    <row r="102">
      <c r="A102" s="3">
        <v>127.0</v>
      </c>
      <c r="B102" s="3" t="s">
        <v>1292</v>
      </c>
      <c r="C102" s="3" t="s">
        <v>1018</v>
      </c>
      <c r="E102" s="3" t="s">
        <v>226</v>
      </c>
      <c r="G102" s="3" t="s">
        <v>30</v>
      </c>
      <c r="H102" s="3" t="s">
        <v>30</v>
      </c>
      <c r="I102" s="3" t="s">
        <v>31</v>
      </c>
      <c r="K102" s="3" t="s">
        <v>30</v>
      </c>
      <c r="L102" s="3" t="s">
        <v>250</v>
      </c>
      <c r="M102" s="77" t="str">
        <f t="shared" si="2"/>
        <v>0.00E+00</v>
      </c>
    </row>
    <row r="103">
      <c r="A103" s="3">
        <v>129.0</v>
      </c>
      <c r="B103" s="3" t="s">
        <v>378</v>
      </c>
      <c r="C103" s="3" t="s">
        <v>379</v>
      </c>
      <c r="E103" s="3" t="s">
        <v>210</v>
      </c>
      <c r="G103" s="3" t="s">
        <v>30</v>
      </c>
      <c r="H103" s="3" t="s">
        <v>30</v>
      </c>
      <c r="I103" s="3" t="s">
        <v>30</v>
      </c>
      <c r="K103" s="3" t="s">
        <v>59</v>
      </c>
      <c r="L103" s="3" t="s">
        <v>250</v>
      </c>
      <c r="M103" s="77" t="str">
        <f t="shared" si="2"/>
        <v>0.00E+00</v>
      </c>
    </row>
    <row r="104">
      <c r="A104" s="3">
        <v>130.0</v>
      </c>
      <c r="B104" s="3" t="s">
        <v>382</v>
      </c>
      <c r="C104" s="3" t="s">
        <v>383</v>
      </c>
      <c r="E104" s="3" t="s">
        <v>210</v>
      </c>
      <c r="G104" s="3" t="s">
        <v>2682</v>
      </c>
      <c r="H104" s="3" t="s">
        <v>31</v>
      </c>
      <c r="I104" s="3" t="s">
        <v>31</v>
      </c>
      <c r="K104" s="3" t="s">
        <v>59</v>
      </c>
      <c r="L104" s="3" t="s">
        <v>250</v>
      </c>
      <c r="M104" s="77" t="str">
        <f t="shared" si="2"/>
        <v>0.00E+00</v>
      </c>
    </row>
    <row r="105">
      <c r="A105" s="3">
        <v>131.0</v>
      </c>
      <c r="B105" s="3" t="s">
        <v>1353</v>
      </c>
      <c r="C105" s="3" t="s">
        <v>1026</v>
      </c>
      <c r="E105" s="3" t="s">
        <v>540</v>
      </c>
      <c r="G105" s="3" t="s">
        <v>30</v>
      </c>
      <c r="H105" s="3" t="s">
        <v>30</v>
      </c>
      <c r="I105" s="3" t="s">
        <v>30</v>
      </c>
      <c r="K105" s="3" t="s">
        <v>59</v>
      </c>
      <c r="L105" s="3" t="s">
        <v>250</v>
      </c>
      <c r="M105" s="77" t="str">
        <f t="shared" si="2"/>
        <v>0.00E+00</v>
      </c>
    </row>
    <row r="106">
      <c r="A106" s="3">
        <v>133.0</v>
      </c>
      <c r="B106" s="3" t="s">
        <v>567</v>
      </c>
      <c r="C106" s="3" t="s">
        <v>568</v>
      </c>
      <c r="E106" s="3" t="s">
        <v>210</v>
      </c>
      <c r="G106" s="3" t="s">
        <v>31</v>
      </c>
      <c r="H106" s="3" t="s">
        <v>31</v>
      </c>
      <c r="I106" s="3" t="s">
        <v>31</v>
      </c>
      <c r="K106" s="3" t="s">
        <v>31</v>
      </c>
      <c r="L106" s="3" t="s">
        <v>250</v>
      </c>
      <c r="M106" s="77" t="str">
        <f t="shared" si="2"/>
        <v>0.00E+00</v>
      </c>
    </row>
    <row r="107">
      <c r="A107" s="3">
        <v>135.0</v>
      </c>
      <c r="B107" s="3" t="s">
        <v>871</v>
      </c>
      <c r="C107" s="3" t="s">
        <v>873</v>
      </c>
      <c r="E107" s="3" t="s">
        <v>310</v>
      </c>
      <c r="G107" s="3" t="s">
        <v>239</v>
      </c>
      <c r="H107" s="3" t="s">
        <v>239</v>
      </c>
      <c r="I107" s="3" t="s">
        <v>239</v>
      </c>
      <c r="K107" s="3" t="s">
        <v>239</v>
      </c>
      <c r="L107" s="3" t="s">
        <v>250</v>
      </c>
      <c r="M107" s="77" t="str">
        <f t="shared" si="2"/>
        <v>0.00E+00</v>
      </c>
    </row>
    <row r="108">
      <c r="A108" s="3">
        <v>138.0</v>
      </c>
      <c r="B108" s="3" t="s">
        <v>884</v>
      </c>
      <c r="C108" s="3" t="s">
        <v>885</v>
      </c>
      <c r="E108" s="3" t="s">
        <v>310</v>
      </c>
      <c r="G108" s="3" t="s">
        <v>30</v>
      </c>
      <c r="H108" s="3" t="s">
        <v>30</v>
      </c>
      <c r="I108" s="3" t="s">
        <v>30</v>
      </c>
      <c r="K108" s="3" t="s">
        <v>59</v>
      </c>
      <c r="L108" s="3" t="s">
        <v>30</v>
      </c>
      <c r="M108" s="77" t="str">
        <f t="shared" si="2"/>
        <v>0.00E+00</v>
      </c>
      <c r="P108" s="3"/>
    </row>
    <row r="109">
      <c r="A109" s="3">
        <v>142.0</v>
      </c>
      <c r="B109" s="3" t="s">
        <v>573</v>
      </c>
      <c r="C109" s="3" t="s">
        <v>574</v>
      </c>
      <c r="E109" s="3" t="s">
        <v>226</v>
      </c>
      <c r="G109" s="3" t="s">
        <v>2687</v>
      </c>
      <c r="H109" s="3" t="s">
        <v>31</v>
      </c>
      <c r="I109" s="3" t="s">
        <v>31</v>
      </c>
      <c r="K109" s="3" t="s">
        <v>59</v>
      </c>
      <c r="L109" s="3" t="s">
        <v>250</v>
      </c>
      <c r="M109" s="77" t="str">
        <f t="shared" si="2"/>
        <v>0.00E+00</v>
      </c>
    </row>
    <row r="110">
      <c r="A110" s="3">
        <v>144.0</v>
      </c>
      <c r="B110" s="3" t="s">
        <v>1495</v>
      </c>
      <c r="C110" s="3" t="s">
        <v>1038</v>
      </c>
      <c r="E110" s="3" t="s">
        <v>210</v>
      </c>
      <c r="G110" s="3" t="s">
        <v>30</v>
      </c>
      <c r="H110" s="3" t="s">
        <v>30</v>
      </c>
      <c r="I110" s="3" t="s">
        <v>30</v>
      </c>
      <c r="K110" s="3" t="s">
        <v>30</v>
      </c>
      <c r="L110" s="3" t="s">
        <v>250</v>
      </c>
      <c r="M110" s="77" t="str">
        <f t="shared" si="2"/>
        <v>0.00E+00</v>
      </c>
    </row>
    <row r="111">
      <c r="A111" s="3">
        <v>147.0</v>
      </c>
      <c r="B111" s="3" t="s">
        <v>425</v>
      </c>
      <c r="C111" s="3" t="s">
        <v>426</v>
      </c>
      <c r="E111" s="70" t="s">
        <v>1575</v>
      </c>
      <c r="G111" s="3" t="s">
        <v>250</v>
      </c>
      <c r="H111" s="3" t="s">
        <v>250</v>
      </c>
      <c r="I111" s="3" t="s">
        <v>250</v>
      </c>
      <c r="K111" s="3" t="s">
        <v>250</v>
      </c>
      <c r="L111" s="3" t="s">
        <v>250</v>
      </c>
      <c r="M111" s="77" t="str">
        <f t="shared" si="2"/>
        <v>0.00E+00</v>
      </c>
    </row>
    <row r="112">
      <c r="A112" s="3">
        <v>149.0</v>
      </c>
      <c r="B112" s="3" t="s">
        <v>575</v>
      </c>
      <c r="C112" s="3" t="s">
        <v>576</v>
      </c>
      <c r="E112" s="3" t="s">
        <v>485</v>
      </c>
      <c r="G112" s="3" t="s">
        <v>30</v>
      </c>
      <c r="H112" s="3" t="s">
        <v>30</v>
      </c>
      <c r="I112" s="3" t="s">
        <v>30</v>
      </c>
      <c r="K112" s="3" t="s">
        <v>59</v>
      </c>
      <c r="L112" s="3" t="s">
        <v>250</v>
      </c>
      <c r="M112" s="77" t="str">
        <f t="shared" si="2"/>
        <v>0.00E+00</v>
      </c>
    </row>
    <row r="113">
      <c r="A113" s="3">
        <v>150.0</v>
      </c>
      <c r="B113" s="3" t="s">
        <v>1499</v>
      </c>
      <c r="C113" s="3" t="s">
        <v>1046</v>
      </c>
      <c r="E113" s="3" t="s">
        <v>210</v>
      </c>
      <c r="G113" s="3" t="s">
        <v>30</v>
      </c>
      <c r="H113" s="3" t="s">
        <v>30</v>
      </c>
      <c r="I113" s="3" t="s">
        <v>30</v>
      </c>
      <c r="K113" s="3" t="s">
        <v>59</v>
      </c>
      <c r="L113" s="3" t="s">
        <v>250</v>
      </c>
      <c r="M113" s="77" t="str">
        <f t="shared" si="2"/>
        <v>0.00E+00</v>
      </c>
    </row>
    <row r="114">
      <c r="A114" s="3">
        <v>153.0</v>
      </c>
      <c r="B114" s="3" t="s">
        <v>578</v>
      </c>
      <c r="C114" s="3" t="s">
        <v>579</v>
      </c>
      <c r="E114" s="3" t="s">
        <v>310</v>
      </c>
      <c r="G114" s="3" t="s">
        <v>30</v>
      </c>
      <c r="H114" s="3" t="s">
        <v>30</v>
      </c>
      <c r="I114" s="3" t="s">
        <v>30</v>
      </c>
      <c r="K114" s="3" t="s">
        <v>59</v>
      </c>
      <c r="L114" s="3" t="s">
        <v>250</v>
      </c>
      <c r="M114" s="77" t="str">
        <f t="shared" si="2"/>
        <v>0.00E+00</v>
      </c>
    </row>
    <row r="115">
      <c r="A115" s="3">
        <v>156.0</v>
      </c>
      <c r="B115" s="3" t="s">
        <v>580</v>
      </c>
      <c r="C115" s="3" t="s">
        <v>581</v>
      </c>
      <c r="E115" s="3" t="s">
        <v>135</v>
      </c>
      <c r="G115" s="3" t="s">
        <v>149</v>
      </c>
      <c r="H115" s="3" t="s">
        <v>30</v>
      </c>
      <c r="I115" s="3" t="s">
        <v>31</v>
      </c>
      <c r="K115" s="3" t="s">
        <v>59</v>
      </c>
      <c r="L115" s="3" t="s">
        <v>250</v>
      </c>
      <c r="M115" s="77" t="str">
        <f t="shared" si="2"/>
        <v>0.00E+00</v>
      </c>
    </row>
    <row r="116">
      <c r="A116" s="3">
        <v>159.0</v>
      </c>
      <c r="B116" s="3" t="s">
        <v>2792</v>
      </c>
      <c r="C116" s="3" t="s">
        <v>1072</v>
      </c>
      <c r="E116" s="3" t="s">
        <v>540</v>
      </c>
      <c r="G116" s="3" t="s">
        <v>464</v>
      </c>
      <c r="H116" s="3" t="s">
        <v>2200</v>
      </c>
      <c r="I116" s="3" t="s">
        <v>31</v>
      </c>
      <c r="K116" s="3" t="s">
        <v>59</v>
      </c>
      <c r="L116" s="3" t="s">
        <v>250</v>
      </c>
      <c r="M116" s="77" t="str">
        <f t="shared" si="2"/>
        <v>0.00E+00</v>
      </c>
    </row>
    <row r="117">
      <c r="A117" s="3">
        <v>163.0</v>
      </c>
      <c r="B117" s="3" t="s">
        <v>584</v>
      </c>
      <c r="C117" s="3" t="s">
        <v>585</v>
      </c>
      <c r="E117" s="3" t="s">
        <v>135</v>
      </c>
      <c r="G117" s="3" t="s">
        <v>30</v>
      </c>
      <c r="H117" s="3" t="s">
        <v>30</v>
      </c>
      <c r="I117" s="3" t="s">
        <v>30</v>
      </c>
      <c r="K117" s="3" t="s">
        <v>59</v>
      </c>
      <c r="L117" s="3" t="s">
        <v>250</v>
      </c>
      <c r="M117" s="77" t="str">
        <f t="shared" si="2"/>
        <v>0.00E+00</v>
      </c>
      <c r="P117" s="3"/>
    </row>
    <row r="118">
      <c r="A118" s="3">
        <v>164.0</v>
      </c>
      <c r="B118" s="3" t="s">
        <v>903</v>
      </c>
      <c r="C118" s="3" t="s">
        <v>904</v>
      </c>
      <c r="E118" s="3" t="s">
        <v>310</v>
      </c>
      <c r="G118" s="3" t="s">
        <v>239</v>
      </c>
      <c r="H118" s="3" t="s">
        <v>239</v>
      </c>
      <c r="I118" s="3" t="s">
        <v>239</v>
      </c>
      <c r="K118" s="3" t="s">
        <v>59</v>
      </c>
      <c r="L118" s="3" t="s">
        <v>250</v>
      </c>
      <c r="M118" s="77" t="str">
        <f t="shared" si="2"/>
        <v>0.00E+00</v>
      </c>
    </row>
    <row r="119">
      <c r="A119" s="3">
        <v>165.0</v>
      </c>
      <c r="B119" s="3" t="s">
        <v>586</v>
      </c>
      <c r="C119" s="3" t="s">
        <v>587</v>
      </c>
      <c r="E119" s="3" t="s">
        <v>310</v>
      </c>
      <c r="G119" s="3" t="s">
        <v>30</v>
      </c>
      <c r="H119" s="3" t="s">
        <v>30</v>
      </c>
      <c r="I119" s="3" t="s">
        <v>30</v>
      </c>
      <c r="K119" s="3" t="s">
        <v>30</v>
      </c>
      <c r="L119" s="3" t="s">
        <v>250</v>
      </c>
      <c r="M119" s="77" t="str">
        <f t="shared" si="2"/>
        <v>0.00E+00</v>
      </c>
    </row>
    <row r="120">
      <c r="A120" s="3">
        <v>167.0</v>
      </c>
      <c r="B120" s="3" t="s">
        <v>933</v>
      </c>
      <c r="C120" s="3" t="s">
        <v>934</v>
      </c>
      <c r="E120" s="3" t="s">
        <v>310</v>
      </c>
      <c r="G120" s="3" t="s">
        <v>30</v>
      </c>
      <c r="H120" s="3" t="s">
        <v>31</v>
      </c>
      <c r="I120" s="3" t="s">
        <v>31</v>
      </c>
      <c r="K120" s="3" t="s">
        <v>59</v>
      </c>
      <c r="L120" s="3" t="s">
        <v>31</v>
      </c>
      <c r="M120" s="77" t="str">
        <f t="shared" si="2"/>
        <v>0.00E+00</v>
      </c>
    </row>
    <row r="121">
      <c r="A121" s="3">
        <v>169.0</v>
      </c>
      <c r="B121" s="3" t="s">
        <v>453</v>
      </c>
      <c r="C121" s="3" t="s">
        <v>456</v>
      </c>
      <c r="E121" s="3" t="s">
        <v>210</v>
      </c>
      <c r="G121" s="3" t="s">
        <v>30</v>
      </c>
      <c r="H121" s="3" t="s">
        <v>30</v>
      </c>
      <c r="I121" s="3" t="s">
        <v>31</v>
      </c>
      <c r="K121" s="3" t="s">
        <v>59</v>
      </c>
      <c r="L121" s="3" t="s">
        <v>31</v>
      </c>
      <c r="M121" s="77" t="str">
        <f t="shared" si="2"/>
        <v>0.00E+00</v>
      </c>
    </row>
    <row r="122">
      <c r="A122" s="3">
        <v>170.0</v>
      </c>
      <c r="B122" s="3" t="s">
        <v>1529</v>
      </c>
      <c r="C122" s="3" t="s">
        <v>1216</v>
      </c>
      <c r="E122" s="3" t="s">
        <v>226</v>
      </c>
      <c r="G122" s="3" t="s">
        <v>30</v>
      </c>
      <c r="H122" s="3" t="s">
        <v>30</v>
      </c>
      <c r="I122" s="3" t="s">
        <v>30</v>
      </c>
      <c r="K122" s="3" t="s">
        <v>30</v>
      </c>
      <c r="L122" s="3" t="s">
        <v>250</v>
      </c>
      <c r="M122" s="77" t="str">
        <f t="shared" si="2"/>
        <v>0.00E+00</v>
      </c>
    </row>
    <row r="123">
      <c r="A123" s="3">
        <v>171.0</v>
      </c>
      <c r="B123" s="3" t="s">
        <v>588</v>
      </c>
      <c r="C123" s="3" t="s">
        <v>589</v>
      </c>
      <c r="E123" s="3" t="s">
        <v>135</v>
      </c>
      <c r="G123" s="3" t="s">
        <v>149</v>
      </c>
      <c r="H123" s="3" t="s">
        <v>2682</v>
      </c>
      <c r="I123" s="3" t="s">
        <v>149</v>
      </c>
      <c r="K123" s="3" t="s">
        <v>59</v>
      </c>
      <c r="L123" s="3" t="s">
        <v>250</v>
      </c>
      <c r="M123" s="77" t="str">
        <f t="shared" si="2"/>
        <v>0.00E+00</v>
      </c>
    </row>
    <row r="124">
      <c r="A124" s="3">
        <v>173.0</v>
      </c>
      <c r="B124" s="3" t="s">
        <v>460</v>
      </c>
      <c r="C124" s="3" t="s">
        <v>461</v>
      </c>
      <c r="E124" s="3" t="s">
        <v>210</v>
      </c>
      <c r="G124" s="3" t="s">
        <v>30</v>
      </c>
      <c r="H124" s="3" t="s">
        <v>149</v>
      </c>
      <c r="I124" s="3" t="s">
        <v>149</v>
      </c>
      <c r="K124" s="3" t="s">
        <v>2809</v>
      </c>
      <c r="L124" s="3" t="s">
        <v>250</v>
      </c>
      <c r="M124" s="77" t="str">
        <f t="shared" si="2"/>
        <v>0.00E+00</v>
      </c>
    </row>
    <row r="125">
      <c r="A125" s="3">
        <v>178.0</v>
      </c>
      <c r="B125" s="3" t="s">
        <v>592</v>
      </c>
      <c r="C125" s="3" t="s">
        <v>593</v>
      </c>
      <c r="E125" s="3" t="s">
        <v>310</v>
      </c>
      <c r="G125" s="3" t="s">
        <v>2809</v>
      </c>
      <c r="H125" s="3" t="s">
        <v>2809</v>
      </c>
      <c r="I125" s="3" t="s">
        <v>2809</v>
      </c>
      <c r="K125" s="3" t="s">
        <v>2809</v>
      </c>
      <c r="L125" s="3" t="s">
        <v>2809</v>
      </c>
      <c r="M125" s="77" t="str">
        <f t="shared" si="2"/>
        <v>0.00E+00</v>
      </c>
    </row>
    <row r="126">
      <c r="A126" s="3">
        <v>179.0</v>
      </c>
      <c r="B126" s="3" t="s">
        <v>957</v>
      </c>
      <c r="C126" s="3" t="s">
        <v>959</v>
      </c>
      <c r="E126" s="3" t="s">
        <v>310</v>
      </c>
      <c r="G126" s="3" t="s">
        <v>30</v>
      </c>
      <c r="H126" s="3" t="s">
        <v>30</v>
      </c>
      <c r="I126" s="3" t="s">
        <v>30</v>
      </c>
      <c r="K126" s="3" t="s">
        <v>59</v>
      </c>
      <c r="L126" s="3" t="s">
        <v>30</v>
      </c>
      <c r="M126" s="77" t="str">
        <f t="shared" si="2"/>
        <v>0.00E+00</v>
      </c>
    </row>
    <row r="127">
      <c r="A127" s="3">
        <v>182.0</v>
      </c>
      <c r="B127" s="3" t="s">
        <v>594</v>
      </c>
      <c r="C127" s="3" t="s">
        <v>596</v>
      </c>
      <c r="E127" s="3" t="s">
        <v>310</v>
      </c>
      <c r="G127" s="3" t="s">
        <v>149</v>
      </c>
      <c r="H127" s="3" t="s">
        <v>149</v>
      </c>
      <c r="I127" s="3" t="s">
        <v>149</v>
      </c>
      <c r="K127" s="3" t="s">
        <v>59</v>
      </c>
      <c r="L127" s="3" t="s">
        <v>250</v>
      </c>
      <c r="M127" s="77" t="str">
        <f t="shared" si="2"/>
        <v>0.00E+00</v>
      </c>
    </row>
    <row r="128">
      <c r="A128" s="3">
        <v>184.0</v>
      </c>
      <c r="B128" s="3" t="s">
        <v>2913</v>
      </c>
      <c r="C128" s="3" t="s">
        <v>1225</v>
      </c>
      <c r="E128" s="3" t="s">
        <v>44</v>
      </c>
      <c r="G128" s="3" t="s">
        <v>2687</v>
      </c>
      <c r="H128" s="3" t="s">
        <v>2682</v>
      </c>
      <c r="I128" s="3" t="s">
        <v>31</v>
      </c>
      <c r="K128" s="3" t="s">
        <v>30</v>
      </c>
      <c r="L128" s="3" t="s">
        <v>31</v>
      </c>
      <c r="M128" s="77" t="str">
        <f t="shared" si="2"/>
        <v>0.00E+00</v>
      </c>
    </row>
    <row r="129">
      <c r="A129" s="3">
        <v>185.0</v>
      </c>
      <c r="B129" s="3" t="s">
        <v>990</v>
      </c>
      <c r="C129" s="3" t="s">
        <v>992</v>
      </c>
      <c r="E129" s="3" t="s">
        <v>310</v>
      </c>
      <c r="G129" s="3" t="s">
        <v>30</v>
      </c>
      <c r="H129" s="3" t="s">
        <v>30</v>
      </c>
      <c r="I129" s="3" t="s">
        <v>30</v>
      </c>
      <c r="K129" s="3" t="s">
        <v>59</v>
      </c>
      <c r="L129" s="3" t="s">
        <v>250</v>
      </c>
      <c r="M129" s="77" t="str">
        <f t="shared" si="2"/>
        <v>0.00E+00</v>
      </c>
    </row>
    <row r="130">
      <c r="A130" s="3">
        <v>189.0</v>
      </c>
      <c r="B130" s="3" t="s">
        <v>1000</v>
      </c>
      <c r="C130" s="3" t="s">
        <v>1001</v>
      </c>
      <c r="E130" s="3" t="s">
        <v>310</v>
      </c>
      <c r="G130" s="3" t="s">
        <v>30</v>
      </c>
      <c r="H130" s="3" t="s">
        <v>30</v>
      </c>
      <c r="I130" s="3" t="s">
        <v>31</v>
      </c>
      <c r="K130" s="3" t="s">
        <v>59</v>
      </c>
      <c r="L130" s="3" t="s">
        <v>250</v>
      </c>
      <c r="M130" s="77" t="str">
        <f t="shared" si="2"/>
        <v>0.00E+00</v>
      </c>
    </row>
    <row r="131">
      <c r="A131" s="3">
        <v>190.0</v>
      </c>
      <c r="B131" s="3" t="s">
        <v>466</v>
      </c>
      <c r="C131" s="3" t="s">
        <v>468</v>
      </c>
      <c r="E131" s="3" t="s">
        <v>310</v>
      </c>
      <c r="G131" s="3" t="s">
        <v>2613</v>
      </c>
      <c r="H131" s="3" t="s">
        <v>2988</v>
      </c>
      <c r="I131" s="3" t="s">
        <v>31</v>
      </c>
      <c r="K131" s="3" t="s">
        <v>59</v>
      </c>
      <c r="L131" s="3" t="s">
        <v>250</v>
      </c>
      <c r="M131" s="77" t="str">
        <f t="shared" si="2"/>
        <v>0.00E+00</v>
      </c>
    </row>
    <row r="132">
      <c r="A132" s="3">
        <v>192.0</v>
      </c>
      <c r="B132" s="3" t="s">
        <v>1030</v>
      </c>
      <c r="C132" s="3" t="s">
        <v>1032</v>
      </c>
      <c r="E132" s="3" t="s">
        <v>310</v>
      </c>
      <c r="G132" s="3" t="s">
        <v>31</v>
      </c>
      <c r="H132" s="3" t="s">
        <v>31</v>
      </c>
      <c r="I132" s="3" t="s">
        <v>31</v>
      </c>
      <c r="K132" s="3" t="s">
        <v>31</v>
      </c>
      <c r="L132" s="3" t="s">
        <v>250</v>
      </c>
      <c r="M132" s="77" t="str">
        <f t="shared" si="2"/>
        <v>0.00E+00</v>
      </c>
    </row>
    <row r="133">
      <c r="A133" s="3">
        <v>193.0</v>
      </c>
      <c r="B133" s="3" t="s">
        <v>2989</v>
      </c>
      <c r="C133" s="3" t="s">
        <v>1232</v>
      </c>
      <c r="E133" s="3" t="s">
        <v>540</v>
      </c>
      <c r="G133" s="3" t="s">
        <v>31</v>
      </c>
      <c r="H133" s="3" t="s">
        <v>31</v>
      </c>
      <c r="I133" s="3" t="s">
        <v>31</v>
      </c>
      <c r="K133" s="3" t="s">
        <v>31</v>
      </c>
      <c r="L133" s="3" t="s">
        <v>250</v>
      </c>
      <c r="M133" s="77" t="str">
        <f t="shared" si="2"/>
        <v>0.00E+00</v>
      </c>
    </row>
    <row r="134">
      <c r="A134" s="3">
        <v>194.0</v>
      </c>
      <c r="B134" s="3" t="s">
        <v>1049</v>
      </c>
      <c r="C134" s="3" t="s">
        <v>1052</v>
      </c>
      <c r="E134" s="3" t="s">
        <v>310</v>
      </c>
      <c r="G134" s="3" t="s">
        <v>30</v>
      </c>
      <c r="H134" s="3" t="s">
        <v>30</v>
      </c>
      <c r="I134" s="3" t="s">
        <v>31</v>
      </c>
      <c r="K134" s="3" t="s">
        <v>59</v>
      </c>
      <c r="L134" s="3" t="s">
        <v>31</v>
      </c>
      <c r="M134" s="77" t="str">
        <f t="shared" si="2"/>
        <v>0.00E+00</v>
      </c>
    </row>
    <row r="135">
      <c r="A135" s="3">
        <v>196.0</v>
      </c>
      <c r="B135" s="3" t="s">
        <v>599</v>
      </c>
      <c r="C135" s="3" t="s">
        <v>600</v>
      </c>
      <c r="E135" s="3" t="s">
        <v>485</v>
      </c>
      <c r="G135" s="3" t="s">
        <v>30</v>
      </c>
      <c r="H135" s="3" t="s">
        <v>30</v>
      </c>
      <c r="I135" s="3" t="s">
        <v>30</v>
      </c>
      <c r="K135" s="3" t="s">
        <v>59</v>
      </c>
      <c r="L135" s="3" t="s">
        <v>250</v>
      </c>
      <c r="M135" s="77" t="str">
        <f t="shared" si="2"/>
        <v>0.00E+00</v>
      </c>
    </row>
    <row r="136">
      <c r="A136" s="3">
        <v>197.0</v>
      </c>
      <c r="B136" s="3" t="s">
        <v>472</v>
      </c>
      <c r="C136" s="3" t="s">
        <v>474</v>
      </c>
      <c r="E136" s="3" t="s">
        <v>210</v>
      </c>
      <c r="G136" s="3" t="s">
        <v>30</v>
      </c>
      <c r="H136" s="3" t="s">
        <v>30</v>
      </c>
      <c r="I136" s="3" t="s">
        <v>31</v>
      </c>
      <c r="K136" s="3" t="s">
        <v>30</v>
      </c>
      <c r="L136" s="3" t="s">
        <v>250</v>
      </c>
      <c r="M136" s="77" t="str">
        <f t="shared" si="2"/>
        <v>0.00E+00</v>
      </c>
    </row>
    <row r="137">
      <c r="A137" s="3">
        <v>199.0</v>
      </c>
      <c r="B137" s="3" t="s">
        <v>1223</v>
      </c>
      <c r="C137" s="3" t="s">
        <v>1224</v>
      </c>
      <c r="E137" s="3" t="s">
        <v>310</v>
      </c>
      <c r="G137" s="3" t="s">
        <v>30</v>
      </c>
      <c r="H137" s="3" t="s">
        <v>30</v>
      </c>
      <c r="I137" s="3" t="s">
        <v>30</v>
      </c>
      <c r="K137" s="3" t="s">
        <v>59</v>
      </c>
      <c r="L137" s="3" t="s">
        <v>30</v>
      </c>
      <c r="M137" s="77" t="str">
        <f t="shared" si="2"/>
        <v>0.00E+00</v>
      </c>
    </row>
    <row r="138">
      <c r="A138" s="3">
        <v>200.0</v>
      </c>
      <c r="B138" s="3" t="s">
        <v>1241</v>
      </c>
      <c r="C138" s="3" t="s">
        <v>1236</v>
      </c>
      <c r="E138" s="3" t="s">
        <v>310</v>
      </c>
      <c r="G138" s="3" t="s">
        <v>30</v>
      </c>
      <c r="H138" s="3" t="s">
        <v>30</v>
      </c>
      <c r="I138" s="3" t="s">
        <v>31</v>
      </c>
      <c r="K138" s="3" t="s">
        <v>59</v>
      </c>
      <c r="L138" s="3" t="s">
        <v>31</v>
      </c>
      <c r="M138" s="77" t="str">
        <f t="shared" si="2"/>
        <v>0.00E+00</v>
      </c>
    </row>
    <row r="139">
      <c r="A139" s="3">
        <v>202.0</v>
      </c>
      <c r="B139" s="3" t="s">
        <v>1263</v>
      </c>
      <c r="C139" s="3" t="s">
        <v>1238</v>
      </c>
      <c r="E139" s="3" t="s">
        <v>310</v>
      </c>
      <c r="G139" s="3" t="s">
        <v>464</v>
      </c>
      <c r="H139" s="3" t="s">
        <v>2200</v>
      </c>
      <c r="I139" s="3" t="s">
        <v>464</v>
      </c>
      <c r="K139" s="3" t="s">
        <v>59</v>
      </c>
      <c r="L139" s="3" t="s">
        <v>464</v>
      </c>
      <c r="M139" s="77" t="str">
        <f t="shared" si="2"/>
        <v>0.00E+00</v>
      </c>
    </row>
    <row r="140">
      <c r="A140" s="3">
        <v>203.0</v>
      </c>
      <c r="B140" s="3" t="s">
        <v>1290</v>
      </c>
      <c r="C140" s="3" t="s">
        <v>1239</v>
      </c>
      <c r="E140" s="3" t="s">
        <v>310</v>
      </c>
      <c r="G140" s="3" t="s">
        <v>30</v>
      </c>
      <c r="H140" s="3" t="s">
        <v>30</v>
      </c>
      <c r="I140" s="3" t="s">
        <v>31</v>
      </c>
      <c r="K140" s="3" t="s">
        <v>59</v>
      </c>
      <c r="L140" s="3" t="s">
        <v>31</v>
      </c>
      <c r="M140" s="77" t="str">
        <f t="shared" si="2"/>
        <v>0.00E+00</v>
      </c>
    </row>
    <row r="141">
      <c r="A141" s="3">
        <v>205.0</v>
      </c>
      <c r="B141" s="3" t="s">
        <v>607</v>
      </c>
      <c r="C141" s="3" t="s">
        <v>608</v>
      </c>
      <c r="E141" s="3" t="s">
        <v>310</v>
      </c>
      <c r="G141" s="3" t="s">
        <v>2687</v>
      </c>
      <c r="H141" s="3" t="s">
        <v>2682</v>
      </c>
      <c r="I141" s="3" t="s">
        <v>2682</v>
      </c>
      <c r="K141" s="3" t="s">
        <v>59</v>
      </c>
      <c r="L141" s="3" t="s">
        <v>250</v>
      </c>
      <c r="M141" s="77" t="str">
        <f t="shared" si="2"/>
        <v>0.00E+00</v>
      </c>
    </row>
    <row r="142">
      <c r="A142" s="3">
        <v>207.0</v>
      </c>
      <c r="B142" s="3" t="s">
        <v>1374</v>
      </c>
      <c r="C142" s="3" t="s">
        <v>1242</v>
      </c>
      <c r="E142" s="3" t="s">
        <v>310</v>
      </c>
      <c r="G142" s="3" t="s">
        <v>464</v>
      </c>
      <c r="H142" s="3" t="s">
        <v>464</v>
      </c>
      <c r="I142" s="3" t="s">
        <v>31</v>
      </c>
      <c r="K142" s="3" t="s">
        <v>59</v>
      </c>
      <c r="L142" s="3" t="s">
        <v>31</v>
      </c>
      <c r="M142" s="77" t="str">
        <f t="shared" si="2"/>
        <v>0.00E+00</v>
      </c>
    </row>
    <row r="143">
      <c r="A143" s="3">
        <v>213.0</v>
      </c>
      <c r="B143" s="3" t="s">
        <v>488</v>
      </c>
      <c r="C143" s="3" t="s">
        <v>490</v>
      </c>
      <c r="E143" s="3" t="s">
        <v>310</v>
      </c>
      <c r="G143" s="3" t="s">
        <v>30</v>
      </c>
      <c r="H143" s="3" t="s">
        <v>30</v>
      </c>
      <c r="I143" s="3" t="s">
        <v>30</v>
      </c>
      <c r="K143" s="3" t="s">
        <v>30</v>
      </c>
      <c r="L143" s="3" t="s">
        <v>250</v>
      </c>
      <c r="M143" s="77" t="str">
        <f t="shared" si="2"/>
        <v>0.00E+00</v>
      </c>
    </row>
    <row r="144">
      <c r="A144" s="3">
        <v>214.0</v>
      </c>
      <c r="B144" s="3" t="s">
        <v>2026</v>
      </c>
      <c r="C144" s="3" t="s">
        <v>1247</v>
      </c>
      <c r="E144" s="3" t="s">
        <v>614</v>
      </c>
      <c r="G144" s="3" t="s">
        <v>2988</v>
      </c>
      <c r="H144" s="3" t="s">
        <v>2988</v>
      </c>
      <c r="I144" s="3" t="s">
        <v>31</v>
      </c>
      <c r="K144" s="3" t="s">
        <v>59</v>
      </c>
      <c r="L144" s="3" t="s">
        <v>250</v>
      </c>
      <c r="M144" s="77" t="str">
        <f t="shared" si="2"/>
        <v>0.00E+00</v>
      </c>
    </row>
    <row r="145">
      <c r="A145" s="3">
        <v>216.0</v>
      </c>
      <c r="B145" s="3" t="s">
        <v>618</v>
      </c>
      <c r="C145" s="3" t="s">
        <v>619</v>
      </c>
      <c r="E145" s="3" t="s">
        <v>1846</v>
      </c>
      <c r="G145" s="3" t="s">
        <v>250</v>
      </c>
      <c r="H145" s="3" t="s">
        <v>250</v>
      </c>
      <c r="I145" s="3" t="s">
        <v>250</v>
      </c>
      <c r="K145" s="3" t="s">
        <v>250</v>
      </c>
      <c r="L145" s="3" t="s">
        <v>250</v>
      </c>
      <c r="M145" s="77" t="str">
        <f t="shared" si="2"/>
        <v>0.00E+00</v>
      </c>
    </row>
    <row r="146">
      <c r="A146" s="3">
        <v>217.0</v>
      </c>
      <c r="B146" s="3" t="s">
        <v>3015</v>
      </c>
      <c r="C146" s="3" t="s">
        <v>1248</v>
      </c>
      <c r="E146" s="3" t="s">
        <v>540</v>
      </c>
      <c r="G146" s="3" t="s">
        <v>2200</v>
      </c>
      <c r="H146" s="3" t="s">
        <v>31</v>
      </c>
      <c r="I146" s="3" t="s">
        <v>31</v>
      </c>
      <c r="K146" s="3" t="s">
        <v>59</v>
      </c>
      <c r="L146" s="3" t="s">
        <v>250</v>
      </c>
      <c r="M146" s="77" t="str">
        <f t="shared" si="2"/>
        <v>0.00E+00</v>
      </c>
    </row>
    <row r="147">
      <c r="A147" s="3">
        <v>220.0</v>
      </c>
      <c r="B147" s="3" t="s">
        <v>2044</v>
      </c>
      <c r="C147" s="3" t="s">
        <v>1250</v>
      </c>
      <c r="E147" s="3" t="s">
        <v>540</v>
      </c>
      <c r="G147" s="3" t="s">
        <v>239</v>
      </c>
      <c r="H147" s="3" t="s">
        <v>31</v>
      </c>
      <c r="I147" s="3" t="s">
        <v>31</v>
      </c>
      <c r="K147" s="3" t="s">
        <v>59</v>
      </c>
      <c r="L147" s="3" t="s">
        <v>31</v>
      </c>
      <c r="M147" s="77" t="str">
        <f t="shared" si="2"/>
        <v>0.00E+00</v>
      </c>
    </row>
    <row r="148">
      <c r="A148" s="3">
        <v>224.0</v>
      </c>
      <c r="B148" s="3" t="s">
        <v>2053</v>
      </c>
      <c r="C148" s="3" t="s">
        <v>1253</v>
      </c>
      <c r="E148" s="3" t="s">
        <v>226</v>
      </c>
      <c r="G148" s="3" t="s">
        <v>30</v>
      </c>
      <c r="H148" s="3" t="s">
        <v>30</v>
      </c>
      <c r="I148" s="3" t="s">
        <v>30</v>
      </c>
      <c r="K148" s="3" t="s">
        <v>30</v>
      </c>
      <c r="L148" s="3" t="s">
        <v>250</v>
      </c>
      <c r="M148" s="77" t="str">
        <f t="shared" si="2"/>
        <v>0.00E+00</v>
      </c>
    </row>
    <row r="149">
      <c r="A149" s="3">
        <v>226.0</v>
      </c>
      <c r="B149" s="3" t="s">
        <v>165</v>
      </c>
      <c r="C149" s="3" t="s">
        <v>166</v>
      </c>
      <c r="E149" s="70" t="s">
        <v>1575</v>
      </c>
      <c r="G149" s="3" t="s">
        <v>250</v>
      </c>
      <c r="H149" s="3" t="s">
        <v>250</v>
      </c>
      <c r="I149" s="3" t="s">
        <v>250</v>
      </c>
      <c r="K149" s="3" t="s">
        <v>250</v>
      </c>
      <c r="L149" s="3" t="s">
        <v>250</v>
      </c>
      <c r="M149" s="77" t="str">
        <f t="shared" si="2"/>
        <v>0.00E+00</v>
      </c>
    </row>
    <row r="150">
      <c r="A150" s="3">
        <v>227.0</v>
      </c>
      <c r="B150" s="3" t="s">
        <v>620</v>
      </c>
      <c r="C150" s="3" t="s">
        <v>621</v>
      </c>
      <c r="E150" s="3" t="s">
        <v>310</v>
      </c>
      <c r="G150" s="3" t="s">
        <v>2200</v>
      </c>
      <c r="H150" s="3" t="s">
        <v>2200</v>
      </c>
      <c r="I150" s="3" t="s">
        <v>31</v>
      </c>
      <c r="K150" s="3" t="s">
        <v>59</v>
      </c>
      <c r="L150" s="3" t="s">
        <v>31</v>
      </c>
      <c r="M150" s="77" t="str">
        <f t="shared" si="2"/>
        <v>0.00E+00</v>
      </c>
    </row>
    <row r="151">
      <c r="A151" s="3">
        <v>228.0</v>
      </c>
      <c r="B151" s="3" t="s">
        <v>514</v>
      </c>
      <c r="C151" s="3" t="s">
        <v>515</v>
      </c>
      <c r="E151" s="3" t="s">
        <v>210</v>
      </c>
      <c r="G151" s="3" t="s">
        <v>30</v>
      </c>
      <c r="H151" s="3" t="s">
        <v>30</v>
      </c>
      <c r="I151" s="3" t="s">
        <v>31</v>
      </c>
      <c r="K151" s="3" t="s">
        <v>59</v>
      </c>
      <c r="L151" s="3" t="s">
        <v>250</v>
      </c>
      <c r="M151" s="77" t="str">
        <f t="shared" si="2"/>
        <v>0.00E+00</v>
      </c>
    </row>
    <row r="152">
      <c r="A152" s="3">
        <v>230.0</v>
      </c>
      <c r="B152" s="3" t="s">
        <v>2071</v>
      </c>
      <c r="C152" s="3" t="s">
        <v>1259</v>
      </c>
      <c r="E152" s="3" t="s">
        <v>485</v>
      </c>
      <c r="G152" s="3" t="s">
        <v>464</v>
      </c>
      <c r="H152" s="3" t="s">
        <v>464</v>
      </c>
      <c r="I152" s="3" t="s">
        <v>31</v>
      </c>
      <c r="K152" s="3" t="s">
        <v>59</v>
      </c>
      <c r="L152" s="3" t="s">
        <v>250</v>
      </c>
      <c r="M152" s="77" t="str">
        <f t="shared" si="2"/>
        <v>0.00E+00</v>
      </c>
    </row>
    <row r="153">
      <c r="A153" s="3">
        <v>232.0</v>
      </c>
      <c r="B153" s="3" t="s">
        <v>628</v>
      </c>
      <c r="C153" s="3" t="s">
        <v>629</v>
      </c>
      <c r="E153" s="3" t="s">
        <v>210</v>
      </c>
      <c r="G153" s="3" t="s">
        <v>239</v>
      </c>
      <c r="H153" s="3" t="s">
        <v>239</v>
      </c>
      <c r="I153" s="3" t="s">
        <v>239</v>
      </c>
      <c r="K153" s="3" t="s">
        <v>239</v>
      </c>
      <c r="L153" s="3" t="s">
        <v>250</v>
      </c>
      <c r="M153" s="77" t="str">
        <f t="shared" si="2"/>
        <v>0.00E+00</v>
      </c>
    </row>
    <row r="154">
      <c r="A154" s="3">
        <v>237.0</v>
      </c>
      <c r="B154" s="3" t="s">
        <v>630</v>
      </c>
      <c r="C154" s="3" t="s">
        <v>630</v>
      </c>
      <c r="E154" s="3" t="s">
        <v>614</v>
      </c>
      <c r="G154" s="3" t="s">
        <v>149</v>
      </c>
      <c r="H154" s="3" t="s">
        <v>149</v>
      </c>
      <c r="I154" s="3" t="s">
        <v>149</v>
      </c>
      <c r="K154" s="3" t="s">
        <v>59</v>
      </c>
      <c r="L154" s="3" t="s">
        <v>250</v>
      </c>
      <c r="M154" s="77" t="str">
        <f t="shared" si="2"/>
        <v>0.00E+00</v>
      </c>
    </row>
    <row r="155">
      <c r="A155" s="3">
        <v>242.0</v>
      </c>
      <c r="B155" s="3" t="s">
        <v>2081</v>
      </c>
      <c r="C155" s="3" t="s">
        <v>1271</v>
      </c>
      <c r="E155" s="3" t="s">
        <v>614</v>
      </c>
      <c r="G155" s="3" t="s">
        <v>30</v>
      </c>
      <c r="H155" s="3" t="s">
        <v>31</v>
      </c>
      <c r="I155" s="3" t="s">
        <v>30</v>
      </c>
      <c r="K155" s="3" t="s">
        <v>59</v>
      </c>
      <c r="L155" s="3" t="s">
        <v>250</v>
      </c>
      <c r="M155" s="77" t="str">
        <f t="shared" si="2"/>
        <v>0.00E+00</v>
      </c>
    </row>
    <row r="156">
      <c r="A156" s="3">
        <v>243.0</v>
      </c>
      <c r="B156" s="3" t="s">
        <v>2090</v>
      </c>
      <c r="C156" s="3" t="s">
        <v>1272</v>
      </c>
      <c r="E156" s="3" t="s">
        <v>540</v>
      </c>
      <c r="G156" s="3" t="s">
        <v>239</v>
      </c>
      <c r="H156" s="3" t="s">
        <v>31</v>
      </c>
      <c r="I156" s="3" t="s">
        <v>31</v>
      </c>
      <c r="K156" s="3" t="s">
        <v>59</v>
      </c>
      <c r="L156" s="3" t="s">
        <v>31</v>
      </c>
      <c r="M156" s="77" t="str">
        <f t="shared" si="2"/>
        <v>0.00E+00</v>
      </c>
    </row>
    <row r="157">
      <c r="A157" s="3">
        <v>244.0</v>
      </c>
      <c r="B157" s="3" t="s">
        <v>2102</v>
      </c>
      <c r="C157" s="3" t="s">
        <v>2102</v>
      </c>
      <c r="E157" s="3" t="s">
        <v>614</v>
      </c>
      <c r="G157" s="3" t="s">
        <v>30</v>
      </c>
      <c r="H157" s="3" t="s">
        <v>30</v>
      </c>
      <c r="I157" s="3" t="s">
        <v>30</v>
      </c>
      <c r="K157" s="3" t="s">
        <v>59</v>
      </c>
      <c r="L157" s="3" t="s">
        <v>250</v>
      </c>
      <c r="M157" s="77" t="str">
        <f t="shared" si="2"/>
        <v>0.00E+00</v>
      </c>
    </row>
    <row r="158">
      <c r="A158" s="3">
        <v>246.0</v>
      </c>
      <c r="B158" s="3" t="s">
        <v>1482</v>
      </c>
      <c r="C158" s="3" t="s">
        <v>1277</v>
      </c>
      <c r="E158" s="3" t="s">
        <v>310</v>
      </c>
      <c r="G158" s="3" t="s">
        <v>2200</v>
      </c>
      <c r="H158" s="3" t="s">
        <v>2988</v>
      </c>
      <c r="I158" s="3" t="s">
        <v>31</v>
      </c>
      <c r="K158" s="3" t="s">
        <v>59</v>
      </c>
      <c r="L158" s="3" t="s">
        <v>31</v>
      </c>
      <c r="M158" s="77" t="str">
        <f t="shared" si="2"/>
        <v>0.00E+00</v>
      </c>
    </row>
    <row r="159">
      <c r="A159" s="3">
        <v>247.0</v>
      </c>
      <c r="B159" s="3" t="s">
        <v>3028</v>
      </c>
      <c r="C159" s="3" t="s">
        <v>1281</v>
      </c>
      <c r="E159" s="3" t="s">
        <v>540</v>
      </c>
      <c r="G159" s="3" t="s">
        <v>2200</v>
      </c>
      <c r="H159" s="3" t="s">
        <v>2200</v>
      </c>
      <c r="I159" s="3" t="s">
        <v>31</v>
      </c>
      <c r="K159" s="3" t="s">
        <v>59</v>
      </c>
      <c r="L159" s="3" t="s">
        <v>250</v>
      </c>
      <c r="M159" s="77" t="str">
        <f t="shared" si="2"/>
        <v>0.00E+00</v>
      </c>
    </row>
    <row r="160">
      <c r="A160" s="3">
        <v>250.0</v>
      </c>
      <c r="B160" s="3" t="s">
        <v>637</v>
      </c>
      <c r="C160" s="3" t="s">
        <v>1283</v>
      </c>
      <c r="E160" s="3" t="s">
        <v>210</v>
      </c>
      <c r="G160" s="3" t="s">
        <v>3029</v>
      </c>
      <c r="H160" s="3" t="s">
        <v>3029</v>
      </c>
      <c r="I160" s="3" t="s">
        <v>3029</v>
      </c>
      <c r="K160" s="3" t="s">
        <v>3029</v>
      </c>
      <c r="L160" s="3" t="s">
        <v>250</v>
      </c>
      <c r="M160" s="77" t="str">
        <f t="shared" si="2"/>
        <v>0.00E+00</v>
      </c>
    </row>
    <row r="161">
      <c r="A161" s="3">
        <v>256.0</v>
      </c>
      <c r="B161" s="3" t="s">
        <v>1656</v>
      </c>
      <c r="C161" s="3" t="s">
        <v>1288</v>
      </c>
      <c r="D161" s="72"/>
      <c r="E161" s="3" t="s">
        <v>310</v>
      </c>
      <c r="G161" s="3" t="s">
        <v>464</v>
      </c>
      <c r="H161" s="3" t="s">
        <v>31</v>
      </c>
      <c r="I161" s="3" t="s">
        <v>31</v>
      </c>
      <c r="K161" s="3" t="s">
        <v>59</v>
      </c>
      <c r="L161" s="3" t="s">
        <v>250</v>
      </c>
      <c r="M161" s="77" t="str">
        <f t="shared" si="2"/>
        <v>0.00E+00</v>
      </c>
    </row>
    <row r="162">
      <c r="A162" s="3">
        <v>258.0</v>
      </c>
      <c r="B162" s="3" t="s">
        <v>1692</v>
      </c>
      <c r="C162" s="3" t="s">
        <v>1437</v>
      </c>
      <c r="E162" s="3" t="s">
        <v>310</v>
      </c>
      <c r="G162" s="3" t="s">
        <v>30</v>
      </c>
      <c r="H162" s="3" t="s">
        <v>30</v>
      </c>
      <c r="I162" s="3" t="s">
        <v>30</v>
      </c>
      <c r="K162" s="3" t="s">
        <v>59</v>
      </c>
      <c r="L162" s="3" t="s">
        <v>250</v>
      </c>
      <c r="M162" s="77" t="str">
        <f t="shared" si="2"/>
        <v>0.00E+00</v>
      </c>
    </row>
    <row r="163">
      <c r="A163" s="3">
        <v>261.0</v>
      </c>
      <c r="B163" s="3" t="s">
        <v>2186</v>
      </c>
      <c r="C163" s="3" t="s">
        <v>1439</v>
      </c>
      <c r="E163" s="3" t="s">
        <v>485</v>
      </c>
      <c r="G163" s="3" t="s">
        <v>30</v>
      </c>
      <c r="H163" s="3" t="s">
        <v>30</v>
      </c>
      <c r="I163" s="3" t="s">
        <v>30</v>
      </c>
      <c r="K163" s="3" t="s">
        <v>59</v>
      </c>
      <c r="L163" s="3" t="s">
        <v>250</v>
      </c>
      <c r="M163" s="77" t="str">
        <f t="shared" si="2"/>
        <v>0.00E+00</v>
      </c>
    </row>
    <row r="164">
      <c r="A164" s="3">
        <v>262.0</v>
      </c>
      <c r="B164" s="3" t="s">
        <v>643</v>
      </c>
      <c r="C164" s="3" t="s">
        <v>644</v>
      </c>
      <c r="E164" s="3" t="s">
        <v>310</v>
      </c>
      <c r="G164" s="3" t="s">
        <v>30</v>
      </c>
      <c r="H164" s="3" t="s">
        <v>30</v>
      </c>
      <c r="I164" s="3" t="s">
        <v>31</v>
      </c>
      <c r="K164" s="3" t="s">
        <v>59</v>
      </c>
      <c r="L164" s="3" t="s">
        <v>250</v>
      </c>
      <c r="M164" s="77" t="str">
        <f t="shared" si="2"/>
        <v>0.00E+00</v>
      </c>
    </row>
    <row r="165">
      <c r="A165" s="3">
        <v>265.0</v>
      </c>
      <c r="B165" s="3" t="s">
        <v>645</v>
      </c>
      <c r="C165" s="3" t="s">
        <v>1441</v>
      </c>
      <c r="E165" s="3" t="s">
        <v>210</v>
      </c>
      <c r="G165" s="3" t="s">
        <v>30</v>
      </c>
      <c r="H165" s="3" t="s">
        <v>30</v>
      </c>
      <c r="I165" s="3" t="s">
        <v>30</v>
      </c>
      <c r="K165" s="3" t="s">
        <v>59</v>
      </c>
      <c r="L165" s="3" t="s">
        <v>250</v>
      </c>
      <c r="M165" s="77" t="str">
        <f t="shared" si="2"/>
        <v>0.00E+00</v>
      </c>
    </row>
    <row r="166">
      <c r="A166" s="3">
        <v>268.0</v>
      </c>
      <c r="B166" s="3" t="s">
        <v>1715</v>
      </c>
      <c r="C166" s="3" t="s">
        <v>1443</v>
      </c>
      <c r="E166" s="3" t="s">
        <v>310</v>
      </c>
      <c r="G166" s="3" t="s">
        <v>30</v>
      </c>
      <c r="H166" s="3" t="s">
        <v>30</v>
      </c>
      <c r="I166" s="3" t="s">
        <v>31</v>
      </c>
      <c r="K166" s="3" t="s">
        <v>59</v>
      </c>
      <c r="L166" s="3" t="s">
        <v>250</v>
      </c>
      <c r="M166" s="77" t="str">
        <f t="shared" si="2"/>
        <v>0.00E+00</v>
      </c>
    </row>
    <row r="167">
      <c r="A167" s="3">
        <v>269.0</v>
      </c>
      <c r="B167" s="3" t="s">
        <v>2290</v>
      </c>
      <c r="C167" s="3" t="s">
        <v>1444</v>
      </c>
      <c r="E167" s="79" t="s">
        <v>540</v>
      </c>
      <c r="G167" s="3" t="s">
        <v>464</v>
      </c>
      <c r="H167" s="3" t="s">
        <v>31</v>
      </c>
      <c r="I167" s="3" t="s">
        <v>31</v>
      </c>
      <c r="K167" s="3" t="s">
        <v>59</v>
      </c>
      <c r="L167" s="3" t="s">
        <v>250</v>
      </c>
      <c r="M167" s="77" t="str">
        <f t="shared" si="2"/>
        <v>0.00E+00</v>
      </c>
    </row>
    <row r="168">
      <c r="A168" s="3">
        <v>270.0</v>
      </c>
      <c r="B168" s="3" t="s">
        <v>2297</v>
      </c>
      <c r="C168" s="3" t="s">
        <v>1445</v>
      </c>
      <c r="E168" s="3" t="s">
        <v>540</v>
      </c>
      <c r="G168" s="3" t="s">
        <v>31</v>
      </c>
      <c r="H168" s="3" t="s">
        <v>31</v>
      </c>
      <c r="I168" s="3" t="s">
        <v>31</v>
      </c>
      <c r="K168" s="3" t="s">
        <v>31</v>
      </c>
      <c r="L168" s="3" t="s">
        <v>250</v>
      </c>
      <c r="M168" s="77" t="str">
        <f t="shared" si="2"/>
        <v>0.00E+00</v>
      </c>
    </row>
    <row r="169">
      <c r="A169" s="3">
        <v>273.0</v>
      </c>
      <c r="B169" s="3" t="s">
        <v>1164</v>
      </c>
      <c r="C169" s="3" t="s">
        <v>1323</v>
      </c>
      <c r="E169" s="3" t="s">
        <v>540</v>
      </c>
      <c r="G169" s="3" t="s">
        <v>31</v>
      </c>
      <c r="H169" s="3" t="s">
        <v>31</v>
      </c>
      <c r="I169" s="3" t="s">
        <v>31</v>
      </c>
      <c r="K169" s="3" t="s">
        <v>31</v>
      </c>
      <c r="L169" s="3" t="s">
        <v>250</v>
      </c>
      <c r="M169" s="77" t="str">
        <f t="shared" si="2"/>
        <v>0.00E+00</v>
      </c>
    </row>
    <row r="170">
      <c r="A170" s="3">
        <v>274.0</v>
      </c>
      <c r="B170" s="3" t="s">
        <v>2309</v>
      </c>
      <c r="C170" s="3" t="s">
        <v>1447</v>
      </c>
      <c r="E170" s="3" t="s">
        <v>485</v>
      </c>
      <c r="G170" s="3" t="s">
        <v>30</v>
      </c>
      <c r="H170" s="3" t="s">
        <v>30</v>
      </c>
      <c r="I170" s="3" t="s">
        <v>30</v>
      </c>
      <c r="K170" s="3" t="s">
        <v>59</v>
      </c>
      <c r="L170" s="3" t="s">
        <v>250</v>
      </c>
      <c r="M170" s="77" t="str">
        <f t="shared" si="2"/>
        <v>0.00E+00</v>
      </c>
    </row>
    <row r="171">
      <c r="A171" s="3">
        <v>279.0</v>
      </c>
      <c r="B171" s="3" t="s">
        <v>658</v>
      </c>
      <c r="C171" s="3" t="s">
        <v>659</v>
      </c>
      <c r="E171" s="3" t="s">
        <v>310</v>
      </c>
      <c r="G171" s="3" t="s">
        <v>30</v>
      </c>
      <c r="H171" s="3" t="s">
        <v>30</v>
      </c>
      <c r="I171" s="3" t="s">
        <v>31</v>
      </c>
      <c r="K171" s="3" t="s">
        <v>59</v>
      </c>
      <c r="L171" s="3" t="s">
        <v>250</v>
      </c>
      <c r="M171" s="77" t="str">
        <f t="shared" si="2"/>
        <v>0.00E+00</v>
      </c>
    </row>
    <row r="172">
      <c r="A172" s="3">
        <v>291.0</v>
      </c>
      <c r="B172" s="3" t="s">
        <v>2315</v>
      </c>
      <c r="C172" s="3" t="s">
        <v>1456</v>
      </c>
      <c r="E172" s="3" t="s">
        <v>210</v>
      </c>
      <c r="G172" s="3" t="s">
        <v>30</v>
      </c>
      <c r="H172" s="3" t="s">
        <v>30</v>
      </c>
      <c r="I172" s="3" t="s">
        <v>31</v>
      </c>
      <c r="K172" s="3" t="s">
        <v>59</v>
      </c>
      <c r="L172" s="3" t="s">
        <v>250</v>
      </c>
      <c r="M172" s="77" t="str">
        <f t="shared" si="2"/>
        <v>0.00E+00</v>
      </c>
    </row>
    <row r="173">
      <c r="A173" s="3">
        <v>301.0</v>
      </c>
      <c r="B173" s="3" t="s">
        <v>2319</v>
      </c>
      <c r="C173" s="3" t="s">
        <v>1460</v>
      </c>
      <c r="E173" s="3" t="s">
        <v>540</v>
      </c>
      <c r="G173" s="3" t="s">
        <v>239</v>
      </c>
      <c r="H173" s="3" t="s">
        <v>239</v>
      </c>
      <c r="I173" s="3" t="s">
        <v>239</v>
      </c>
      <c r="K173" s="3" t="s">
        <v>239</v>
      </c>
      <c r="L173" s="3" t="s">
        <v>250</v>
      </c>
      <c r="M173" s="77" t="str">
        <f t="shared" si="2"/>
        <v>0.00E+00</v>
      </c>
    </row>
    <row r="174">
      <c r="A174" s="3">
        <v>303.0</v>
      </c>
      <c r="B174" s="3" t="s">
        <v>3066</v>
      </c>
      <c r="C174" s="3" t="s">
        <v>1486</v>
      </c>
      <c r="E174" s="3" t="s">
        <v>485</v>
      </c>
      <c r="G174" s="3" t="s">
        <v>30</v>
      </c>
      <c r="H174" s="3" t="s">
        <v>30</v>
      </c>
      <c r="I174" s="3" t="s">
        <v>30</v>
      </c>
      <c r="K174" s="3" t="s">
        <v>30</v>
      </c>
      <c r="L174" s="3" t="s">
        <v>250</v>
      </c>
      <c r="M174" s="77" t="str">
        <f t="shared" si="2"/>
        <v>0.00E+00</v>
      </c>
    </row>
    <row r="175">
      <c r="A175" s="3">
        <v>306.0</v>
      </c>
      <c r="B175" s="3" t="s">
        <v>1346</v>
      </c>
      <c r="C175" s="3" t="s">
        <v>1348</v>
      </c>
      <c r="E175" s="3" t="s">
        <v>540</v>
      </c>
      <c r="G175" s="3" t="s">
        <v>31</v>
      </c>
      <c r="H175" s="3" t="s">
        <v>31</v>
      </c>
      <c r="I175" s="3" t="s">
        <v>31</v>
      </c>
      <c r="K175" s="3" t="s">
        <v>31</v>
      </c>
      <c r="L175" s="3" t="s">
        <v>250</v>
      </c>
      <c r="M175" s="77" t="str">
        <f t="shared" si="2"/>
        <v>0.00E+00</v>
      </c>
    </row>
    <row r="176">
      <c r="A176" s="3">
        <v>310.0</v>
      </c>
      <c r="B176" s="3" t="s">
        <v>665</v>
      </c>
      <c r="C176" s="3" t="s">
        <v>666</v>
      </c>
      <c r="E176" s="3" t="s">
        <v>485</v>
      </c>
      <c r="G176" s="3" t="s">
        <v>464</v>
      </c>
      <c r="H176" s="3" t="s">
        <v>464</v>
      </c>
      <c r="I176" s="3" t="s">
        <v>464</v>
      </c>
      <c r="K176" s="3" t="s">
        <v>464</v>
      </c>
      <c r="L176" s="3" t="s">
        <v>250</v>
      </c>
      <c r="M176" s="77" t="str">
        <f t="shared" si="2"/>
        <v>0.00E+00</v>
      </c>
    </row>
    <row r="177">
      <c r="A177" s="3">
        <v>313.0</v>
      </c>
      <c r="B177" s="3" t="s">
        <v>2338</v>
      </c>
      <c r="C177" s="3" t="s">
        <v>1490</v>
      </c>
      <c r="E177" s="3" t="s">
        <v>540</v>
      </c>
      <c r="G177" s="3" t="s">
        <v>239</v>
      </c>
      <c r="H177" s="3" t="s">
        <v>239</v>
      </c>
      <c r="I177" s="3" t="s">
        <v>239</v>
      </c>
      <c r="K177" s="3" t="s">
        <v>59</v>
      </c>
      <c r="L177" s="3" t="s">
        <v>250</v>
      </c>
      <c r="M177" s="77" t="str">
        <f t="shared" si="2"/>
        <v>0.00E+00</v>
      </c>
    </row>
    <row r="178">
      <c r="A178" s="3">
        <v>314.0</v>
      </c>
      <c r="B178" s="3" t="s">
        <v>2341</v>
      </c>
      <c r="C178" s="3" t="s">
        <v>1491</v>
      </c>
      <c r="E178" s="3" t="s">
        <v>540</v>
      </c>
      <c r="G178" s="3" t="s">
        <v>31</v>
      </c>
      <c r="H178" s="3" t="s">
        <v>31</v>
      </c>
      <c r="I178" s="3" t="s">
        <v>31</v>
      </c>
      <c r="K178" s="3" t="s">
        <v>31</v>
      </c>
      <c r="L178" s="3" t="s">
        <v>31</v>
      </c>
      <c r="M178" s="77" t="str">
        <f t="shared" si="2"/>
        <v>0.00E+00</v>
      </c>
    </row>
    <row r="179">
      <c r="A179" s="3">
        <v>316.0</v>
      </c>
      <c r="B179" s="3" t="s">
        <v>668</v>
      </c>
      <c r="C179" s="3" t="s">
        <v>669</v>
      </c>
      <c r="E179" s="3" t="s">
        <v>226</v>
      </c>
      <c r="G179" s="3" t="s">
        <v>239</v>
      </c>
      <c r="H179" s="3" t="s">
        <v>30</v>
      </c>
      <c r="I179" s="3" t="s">
        <v>30</v>
      </c>
      <c r="K179" s="3" t="s">
        <v>239</v>
      </c>
      <c r="L179" s="3" t="s">
        <v>250</v>
      </c>
      <c r="M179" s="77" t="str">
        <f t="shared" si="2"/>
        <v>0.00E+00</v>
      </c>
    </row>
    <row r="180">
      <c r="A180" s="3">
        <v>318.0</v>
      </c>
      <c r="B180" s="3" t="s">
        <v>1737</v>
      </c>
      <c r="C180" s="3" t="s">
        <v>1494</v>
      </c>
      <c r="E180" s="3" t="s">
        <v>310</v>
      </c>
      <c r="G180" s="3" t="s">
        <v>30</v>
      </c>
      <c r="H180" s="3" t="s">
        <v>30</v>
      </c>
      <c r="I180" s="3" t="s">
        <v>30</v>
      </c>
      <c r="K180" s="3" t="s">
        <v>30</v>
      </c>
      <c r="L180" s="3" t="s">
        <v>30</v>
      </c>
      <c r="M180" s="77" t="str">
        <f t="shared" si="2"/>
        <v>0.00E+00</v>
      </c>
    </row>
    <row r="181">
      <c r="A181" s="3">
        <v>319.0</v>
      </c>
      <c r="B181" s="3" t="s">
        <v>3140</v>
      </c>
      <c r="C181" s="3" t="s">
        <v>1496</v>
      </c>
      <c r="E181" s="3" t="s">
        <v>540</v>
      </c>
      <c r="G181" s="3" t="s">
        <v>31</v>
      </c>
      <c r="H181" s="3" t="s">
        <v>31</v>
      </c>
      <c r="I181" s="3" t="s">
        <v>31</v>
      </c>
      <c r="K181" s="3" t="s">
        <v>31</v>
      </c>
      <c r="L181" s="3" t="s">
        <v>250</v>
      </c>
      <c r="M181" s="77" t="str">
        <f t="shared" si="2"/>
        <v>0.00E+00</v>
      </c>
    </row>
    <row r="182">
      <c r="A182" s="3">
        <v>325.0</v>
      </c>
      <c r="B182" s="3" t="s">
        <v>2364</v>
      </c>
      <c r="C182" s="3" t="s">
        <v>1500</v>
      </c>
      <c r="E182" s="3" t="s">
        <v>210</v>
      </c>
      <c r="G182" s="3" t="s">
        <v>30</v>
      </c>
      <c r="H182" s="3" t="s">
        <v>30</v>
      </c>
      <c r="I182" s="3" t="s">
        <v>30</v>
      </c>
      <c r="K182" s="3" t="s">
        <v>30</v>
      </c>
      <c r="L182" s="3" t="s">
        <v>250</v>
      </c>
      <c r="M182" s="77" t="str">
        <f t="shared" si="2"/>
        <v>0.00E+00</v>
      </c>
    </row>
    <row r="183">
      <c r="A183" s="3">
        <v>329.0</v>
      </c>
      <c r="B183" s="3" t="s">
        <v>3141</v>
      </c>
      <c r="C183" s="3" t="s">
        <v>1639</v>
      </c>
      <c r="E183" s="3" t="s">
        <v>540</v>
      </c>
      <c r="G183" s="3" t="s">
        <v>2200</v>
      </c>
      <c r="H183" s="3" t="s">
        <v>2200</v>
      </c>
      <c r="I183" s="3" t="s">
        <v>31</v>
      </c>
      <c r="K183" s="3" t="s">
        <v>59</v>
      </c>
      <c r="L183" s="3" t="s">
        <v>250</v>
      </c>
      <c r="M183" s="77" t="str">
        <f t="shared" si="2"/>
        <v>0.00E+00</v>
      </c>
    </row>
    <row r="184">
      <c r="A184" s="3">
        <v>330.0</v>
      </c>
      <c r="B184" s="3" t="s">
        <v>3153</v>
      </c>
      <c r="C184" s="3" t="s">
        <v>1640</v>
      </c>
      <c r="E184" s="3" t="s">
        <v>540</v>
      </c>
      <c r="G184" s="3" t="s">
        <v>464</v>
      </c>
      <c r="H184" s="3" t="s">
        <v>464</v>
      </c>
      <c r="I184" s="3" t="s">
        <v>31</v>
      </c>
      <c r="K184" s="3" t="s">
        <v>59</v>
      </c>
      <c r="L184" s="3" t="s">
        <v>250</v>
      </c>
      <c r="M184" s="77" t="str">
        <f t="shared" si="2"/>
        <v>0.00E+00</v>
      </c>
    </row>
    <row r="185">
      <c r="A185" s="3">
        <v>334.0</v>
      </c>
      <c r="B185" s="3" t="s">
        <v>1739</v>
      </c>
      <c r="C185" s="3" t="s">
        <v>1645</v>
      </c>
      <c r="E185" s="3" t="s">
        <v>310</v>
      </c>
      <c r="G185" s="3" t="s">
        <v>30</v>
      </c>
      <c r="H185" s="3" t="s">
        <v>30</v>
      </c>
      <c r="I185" s="3" t="s">
        <v>31</v>
      </c>
      <c r="K185" s="3" t="s">
        <v>59</v>
      </c>
      <c r="L185" s="3" t="s">
        <v>250</v>
      </c>
      <c r="M185" s="77" t="str">
        <f t="shared" si="2"/>
        <v>0.00E+00</v>
      </c>
    </row>
    <row r="186">
      <c r="A186" s="3">
        <v>342.0</v>
      </c>
      <c r="B186" s="3" t="s">
        <v>1747</v>
      </c>
      <c r="C186" s="3" t="s">
        <v>1749</v>
      </c>
      <c r="E186" s="3" t="s">
        <v>310</v>
      </c>
      <c r="G186" s="3" t="s">
        <v>250</v>
      </c>
      <c r="H186" s="3" t="s">
        <v>250</v>
      </c>
      <c r="I186" s="3" t="s">
        <v>250</v>
      </c>
      <c r="K186" s="3" t="s">
        <v>250</v>
      </c>
      <c r="L186" s="3" t="s">
        <v>250</v>
      </c>
      <c r="M186" s="77" t="str">
        <f t="shared" si="2"/>
        <v>0.00E+00</v>
      </c>
    </row>
    <row r="187">
      <c r="A187" s="3">
        <v>344.0</v>
      </c>
      <c r="B187" s="3" t="s">
        <v>3168</v>
      </c>
      <c r="C187" s="3" t="s">
        <v>1779</v>
      </c>
      <c r="E187" s="3" t="s">
        <v>540</v>
      </c>
      <c r="G187" s="3" t="s">
        <v>2613</v>
      </c>
      <c r="H187" s="3" t="s">
        <v>2200</v>
      </c>
      <c r="I187" s="3" t="s">
        <v>31</v>
      </c>
      <c r="K187" s="3" t="s">
        <v>59</v>
      </c>
      <c r="L187" s="3" t="s">
        <v>250</v>
      </c>
      <c r="M187" s="77" t="str">
        <f t="shared" si="2"/>
        <v>0.00E+00</v>
      </c>
    </row>
    <row r="188">
      <c r="A188" s="3">
        <v>345.0</v>
      </c>
      <c r="B188" s="3" t="s">
        <v>672</v>
      </c>
      <c r="C188" s="3" t="s">
        <v>672</v>
      </c>
      <c r="E188" s="3" t="s">
        <v>614</v>
      </c>
      <c r="G188" s="3" t="s">
        <v>30</v>
      </c>
      <c r="H188" s="3" t="s">
        <v>30</v>
      </c>
      <c r="I188" s="3" t="s">
        <v>30</v>
      </c>
      <c r="K188" s="3" t="s">
        <v>59</v>
      </c>
      <c r="L188" s="3" t="s">
        <v>250</v>
      </c>
      <c r="M188" s="77" t="str">
        <f t="shared" si="2"/>
        <v>0.00E+00</v>
      </c>
    </row>
    <row r="189">
      <c r="A189" s="3">
        <v>347.0</v>
      </c>
      <c r="B189" s="3" t="s">
        <v>2404</v>
      </c>
      <c r="C189" s="3" t="s">
        <v>1783</v>
      </c>
      <c r="E189" s="3" t="s">
        <v>485</v>
      </c>
      <c r="G189" s="3" t="s">
        <v>464</v>
      </c>
      <c r="H189" s="3" t="s">
        <v>464</v>
      </c>
      <c r="I189" s="3" t="s">
        <v>464</v>
      </c>
      <c r="K189" s="3" t="s">
        <v>59</v>
      </c>
      <c r="L189" s="3" t="s">
        <v>250</v>
      </c>
      <c r="M189" s="77" t="str">
        <f t="shared" si="2"/>
        <v>0.00E+00</v>
      </c>
    </row>
    <row r="190">
      <c r="A190" s="3">
        <v>349.0</v>
      </c>
      <c r="B190" s="3" t="s">
        <v>673</v>
      </c>
      <c r="C190" s="3" t="s">
        <v>675</v>
      </c>
      <c r="E190" s="3" t="s">
        <v>485</v>
      </c>
      <c r="G190" s="3" t="s">
        <v>30</v>
      </c>
      <c r="H190" s="3" t="s">
        <v>30</v>
      </c>
      <c r="I190" s="3" t="s">
        <v>30</v>
      </c>
      <c r="K190" s="3" t="s">
        <v>30</v>
      </c>
      <c r="L190" s="3" t="s">
        <v>250</v>
      </c>
      <c r="M190" s="77" t="str">
        <f t="shared" si="2"/>
        <v>0.00E+00</v>
      </c>
    </row>
    <row r="191">
      <c r="A191" s="3">
        <v>350.0</v>
      </c>
      <c r="B191" s="3" t="s">
        <v>677</v>
      </c>
      <c r="C191" s="3" t="s">
        <v>678</v>
      </c>
      <c r="E191" s="3" t="s">
        <v>310</v>
      </c>
      <c r="G191" s="3" t="s">
        <v>30</v>
      </c>
      <c r="H191" s="3" t="s">
        <v>30</v>
      </c>
      <c r="I191" s="3" t="s">
        <v>31</v>
      </c>
      <c r="K191" s="3" t="s">
        <v>59</v>
      </c>
      <c r="L191" s="3" t="s">
        <v>250</v>
      </c>
      <c r="M191" s="77" t="str">
        <f t="shared" si="2"/>
        <v>0.00E+00</v>
      </c>
    </row>
    <row r="192">
      <c r="A192" s="3">
        <v>358.0</v>
      </c>
      <c r="B192" s="3" t="s">
        <v>681</v>
      </c>
      <c r="C192" s="3" t="s">
        <v>684</v>
      </c>
      <c r="E192" s="3" t="s">
        <v>310</v>
      </c>
      <c r="G192" s="3" t="s">
        <v>30</v>
      </c>
      <c r="H192" s="3" t="s">
        <v>30</v>
      </c>
      <c r="I192" s="3" t="s">
        <v>31</v>
      </c>
      <c r="J192" s="3"/>
      <c r="K192" s="3" t="s">
        <v>59</v>
      </c>
      <c r="L192" s="3" t="s">
        <v>250</v>
      </c>
      <c r="M192" s="77" t="str">
        <f t="shared" si="2"/>
        <v>0.00E+00</v>
      </c>
    </row>
    <row r="193">
      <c r="A193" s="3">
        <v>363.0</v>
      </c>
      <c r="B193" s="3" t="s">
        <v>688</v>
      </c>
      <c r="C193" s="3" t="s">
        <v>689</v>
      </c>
      <c r="E193" s="70" t="s">
        <v>1575</v>
      </c>
      <c r="G193" s="3" t="s">
        <v>250</v>
      </c>
      <c r="H193" s="3" t="s">
        <v>250</v>
      </c>
      <c r="I193" s="3" t="s">
        <v>250</v>
      </c>
      <c r="K193" s="3" t="s">
        <v>250</v>
      </c>
      <c r="L193" s="3" t="s">
        <v>250</v>
      </c>
      <c r="M193" s="77" t="str">
        <f t="shared" si="2"/>
        <v>0.00E+00</v>
      </c>
    </row>
    <row r="194">
      <c r="A194" s="3">
        <v>383.0</v>
      </c>
      <c r="B194" s="3" t="s">
        <v>2945</v>
      </c>
      <c r="C194" s="3" t="s">
        <v>2013</v>
      </c>
      <c r="E194" s="3" t="s">
        <v>210</v>
      </c>
      <c r="G194" s="3" t="s">
        <v>30</v>
      </c>
      <c r="H194" s="3" t="s">
        <v>30</v>
      </c>
      <c r="I194" s="3" t="s">
        <v>30</v>
      </c>
      <c r="K194" s="3" t="s">
        <v>30</v>
      </c>
      <c r="L194" s="3" t="s">
        <v>250</v>
      </c>
      <c r="M194" s="77" t="str">
        <f t="shared" si="2"/>
        <v>0.00E+00</v>
      </c>
    </row>
    <row r="195">
      <c r="A195" s="3">
        <v>389.0</v>
      </c>
      <c r="B195" s="3" t="s">
        <v>701</v>
      </c>
      <c r="C195" s="3" t="s">
        <v>702</v>
      </c>
      <c r="E195" s="3" t="s">
        <v>210</v>
      </c>
      <c r="G195" s="3" t="s">
        <v>30</v>
      </c>
      <c r="H195" s="3" t="s">
        <v>30</v>
      </c>
      <c r="I195" s="3" t="s">
        <v>30</v>
      </c>
      <c r="K195" s="3" t="s">
        <v>59</v>
      </c>
      <c r="L195" s="3" t="s">
        <v>250</v>
      </c>
      <c r="M195" s="77" t="str">
        <f t="shared" si="2"/>
        <v>0.00E+00</v>
      </c>
    </row>
    <row r="196">
      <c r="A196" s="3">
        <v>395.0</v>
      </c>
      <c r="B196" s="3" t="s">
        <v>707</v>
      </c>
      <c r="C196" s="3" t="s">
        <v>708</v>
      </c>
      <c r="E196" s="3" t="s">
        <v>135</v>
      </c>
      <c r="G196" s="3" t="s">
        <v>464</v>
      </c>
      <c r="H196" s="3" t="s">
        <v>2200</v>
      </c>
      <c r="I196" s="3" t="s">
        <v>2200</v>
      </c>
      <c r="K196" s="3" t="s">
        <v>59</v>
      </c>
      <c r="L196" s="3" t="s">
        <v>2200</v>
      </c>
      <c r="M196" s="77" t="str">
        <f t="shared" si="2"/>
        <v>0.00E+00</v>
      </c>
    </row>
    <row r="197">
      <c r="A197" s="3">
        <v>399.0</v>
      </c>
      <c r="B197" s="3" t="s">
        <v>710</v>
      </c>
      <c r="C197" s="3" t="s">
        <v>711</v>
      </c>
      <c r="E197" s="3" t="s">
        <v>135</v>
      </c>
      <c r="G197" s="3" t="s">
        <v>30</v>
      </c>
      <c r="H197" s="3" t="s">
        <v>30</v>
      </c>
      <c r="I197" s="3" t="s">
        <v>30</v>
      </c>
      <c r="K197" s="3" t="s">
        <v>59</v>
      </c>
      <c r="L197" s="3" t="s">
        <v>30</v>
      </c>
      <c r="M197" s="77" t="str">
        <f t="shared" si="2"/>
        <v>0.00E+00</v>
      </c>
    </row>
    <row r="198">
      <c r="A198" s="3">
        <v>400.0</v>
      </c>
      <c r="B198" s="3" t="s">
        <v>713</v>
      </c>
      <c r="C198" s="3" t="s">
        <v>714</v>
      </c>
      <c r="E198" s="3" t="s">
        <v>135</v>
      </c>
      <c r="G198" s="3" t="s">
        <v>30</v>
      </c>
      <c r="H198" s="3" t="s">
        <v>30</v>
      </c>
      <c r="I198" s="3" t="s">
        <v>30</v>
      </c>
      <c r="K198" s="3" t="s">
        <v>59</v>
      </c>
      <c r="L198" s="3" t="s">
        <v>30</v>
      </c>
      <c r="M198" s="77" t="str">
        <f t="shared" si="2"/>
        <v>0.00E+00</v>
      </c>
    </row>
    <row r="199">
      <c r="A199" s="3">
        <v>403.0</v>
      </c>
      <c r="B199" s="3" t="s">
        <v>715</v>
      </c>
      <c r="C199" s="3" t="s">
        <v>716</v>
      </c>
      <c r="E199" s="3" t="s">
        <v>135</v>
      </c>
      <c r="G199" s="3" t="s">
        <v>30</v>
      </c>
      <c r="H199" s="3" t="s">
        <v>30</v>
      </c>
      <c r="I199" s="3" t="s">
        <v>30</v>
      </c>
      <c r="K199" s="3" t="s">
        <v>59</v>
      </c>
      <c r="L199" s="3" t="s">
        <v>30</v>
      </c>
      <c r="M199" s="77" t="str">
        <f t="shared" si="2"/>
        <v>0.00E+00</v>
      </c>
    </row>
    <row r="200">
      <c r="A200" s="3">
        <v>405.0</v>
      </c>
      <c r="B200" s="3" t="s">
        <v>718</v>
      </c>
      <c r="C200" s="3" t="s">
        <v>719</v>
      </c>
      <c r="E200" s="3" t="s">
        <v>135</v>
      </c>
      <c r="G200" s="3" t="s">
        <v>149</v>
      </c>
      <c r="H200" s="3" t="s">
        <v>149</v>
      </c>
      <c r="I200" s="3" t="s">
        <v>30</v>
      </c>
      <c r="K200" s="3" t="s">
        <v>59</v>
      </c>
      <c r="L200" s="3" t="s">
        <v>30</v>
      </c>
      <c r="M200" s="77" t="str">
        <f t="shared" si="2"/>
        <v>0.00E+00</v>
      </c>
    </row>
    <row r="201">
      <c r="A201" s="3">
        <v>406.0</v>
      </c>
      <c r="B201" s="3" t="s">
        <v>720</v>
      </c>
      <c r="C201" s="3" t="s">
        <v>722</v>
      </c>
      <c r="E201" s="3" t="s">
        <v>310</v>
      </c>
      <c r="G201" s="3" t="s">
        <v>31</v>
      </c>
      <c r="H201" s="3" t="s">
        <v>31</v>
      </c>
      <c r="I201" s="3" t="s">
        <v>31</v>
      </c>
      <c r="K201" s="3" t="s">
        <v>31</v>
      </c>
      <c r="L201" s="3" t="s">
        <v>31</v>
      </c>
      <c r="M201" s="77" t="str">
        <f t="shared" si="2"/>
        <v>0.00E+00</v>
      </c>
    </row>
    <row r="202">
      <c r="A202" s="3">
        <v>408.0</v>
      </c>
      <c r="B202" s="3" t="s">
        <v>723</v>
      </c>
      <c r="C202" s="3" t="s">
        <v>724</v>
      </c>
      <c r="E202" s="3" t="s">
        <v>135</v>
      </c>
      <c r="G202" s="3" t="s">
        <v>149</v>
      </c>
      <c r="H202" s="3" t="s">
        <v>30</v>
      </c>
      <c r="I202" s="3" t="s">
        <v>30</v>
      </c>
      <c r="K202" s="3" t="s">
        <v>59</v>
      </c>
      <c r="L202" s="3" t="s">
        <v>250</v>
      </c>
      <c r="M202" s="77" t="str">
        <f t="shared" si="2"/>
        <v>0.00E+00</v>
      </c>
    </row>
    <row r="203">
      <c r="A203" s="3">
        <v>409.0</v>
      </c>
      <c r="B203" s="3" t="s">
        <v>725</v>
      </c>
      <c r="C203" s="3" t="s">
        <v>726</v>
      </c>
      <c r="E203" s="70" t="s">
        <v>1575</v>
      </c>
      <c r="G203" s="3" t="s">
        <v>250</v>
      </c>
      <c r="H203" s="3" t="s">
        <v>250</v>
      </c>
      <c r="I203" s="3" t="s">
        <v>250</v>
      </c>
      <c r="K203" s="3" t="s">
        <v>250</v>
      </c>
      <c r="L203" s="3" t="s">
        <v>250</v>
      </c>
      <c r="M203" s="77" t="str">
        <f t="shared" si="2"/>
        <v>0.00E+00</v>
      </c>
    </row>
    <row r="204">
      <c r="A204" s="3">
        <v>413.0</v>
      </c>
      <c r="B204" s="3" t="s">
        <v>2526</v>
      </c>
      <c r="C204" s="3" t="s">
        <v>2181</v>
      </c>
      <c r="E204" s="3" t="s">
        <v>226</v>
      </c>
      <c r="G204" s="3" t="s">
        <v>30</v>
      </c>
      <c r="H204" s="3" t="s">
        <v>30</v>
      </c>
      <c r="I204" s="3" t="s">
        <v>30</v>
      </c>
      <c r="K204" s="3" t="s">
        <v>30</v>
      </c>
      <c r="L204" s="3" t="s">
        <v>250</v>
      </c>
      <c r="M204" s="77" t="str">
        <f t="shared" si="2"/>
        <v>0.00E+00</v>
      </c>
    </row>
    <row r="205">
      <c r="A205" s="3">
        <v>419.0</v>
      </c>
      <c r="B205" s="3" t="s">
        <v>1773</v>
      </c>
      <c r="C205" s="3" t="s">
        <v>1774</v>
      </c>
      <c r="E205" s="3" t="s">
        <v>310</v>
      </c>
      <c r="G205" s="3" t="s">
        <v>30</v>
      </c>
      <c r="H205" s="3" t="s">
        <v>30</v>
      </c>
      <c r="I205" s="3" t="s">
        <v>31</v>
      </c>
      <c r="K205" s="3" t="s">
        <v>59</v>
      </c>
      <c r="L205" s="3" t="s">
        <v>250</v>
      </c>
      <c r="M205" s="77" t="str">
        <f t="shared" si="2"/>
        <v>0.00E+00</v>
      </c>
    </row>
    <row r="206">
      <c r="A206" s="3">
        <v>420.0</v>
      </c>
      <c r="B206" s="3" t="s">
        <v>736</v>
      </c>
      <c r="C206" s="3" t="s">
        <v>737</v>
      </c>
      <c r="E206" s="3" t="s">
        <v>135</v>
      </c>
      <c r="G206" s="3" t="s">
        <v>30</v>
      </c>
      <c r="H206" s="3" t="s">
        <v>30</v>
      </c>
      <c r="I206" s="3" t="s">
        <v>30</v>
      </c>
      <c r="K206" s="3" t="s">
        <v>59</v>
      </c>
      <c r="L206" s="3" t="s">
        <v>30</v>
      </c>
      <c r="M206" s="77" t="str">
        <f t="shared" si="2"/>
        <v>0.00E+00</v>
      </c>
    </row>
    <row r="207">
      <c r="A207" s="3">
        <v>426.0</v>
      </c>
      <c r="B207" s="3" t="s">
        <v>741</v>
      </c>
      <c r="C207" s="3" t="s">
        <v>742</v>
      </c>
      <c r="E207" s="3" t="s">
        <v>135</v>
      </c>
      <c r="G207" s="3" t="s">
        <v>30</v>
      </c>
      <c r="H207" s="3" t="s">
        <v>30</v>
      </c>
      <c r="I207" s="3" t="s">
        <v>30</v>
      </c>
      <c r="K207" s="3" t="s">
        <v>30</v>
      </c>
      <c r="L207" s="3" t="s">
        <v>30</v>
      </c>
      <c r="M207" s="77" t="str">
        <f t="shared" si="2"/>
        <v>0.00E+00</v>
      </c>
    </row>
    <row r="208">
      <c r="A208" s="3">
        <v>430.0</v>
      </c>
      <c r="B208" s="3" t="s">
        <v>743</v>
      </c>
      <c r="C208" s="3" t="s">
        <v>744</v>
      </c>
      <c r="E208" s="3" t="s">
        <v>135</v>
      </c>
      <c r="G208" s="3" t="s">
        <v>30</v>
      </c>
      <c r="H208" s="3" t="s">
        <v>30</v>
      </c>
      <c r="I208" s="3" t="s">
        <v>30</v>
      </c>
      <c r="K208" s="3" t="s">
        <v>30</v>
      </c>
      <c r="L208" s="3" t="s">
        <v>30</v>
      </c>
      <c r="M208" s="77" t="str">
        <f t="shared" si="2"/>
        <v>0.00E+00</v>
      </c>
    </row>
    <row r="209">
      <c r="A209" s="3">
        <v>432.0</v>
      </c>
      <c r="B209" s="3" t="s">
        <v>2593</v>
      </c>
      <c r="C209" s="3" t="s">
        <v>2185</v>
      </c>
      <c r="E209" s="3" t="s">
        <v>135</v>
      </c>
      <c r="G209" s="3" t="s">
        <v>30</v>
      </c>
      <c r="H209" s="3" t="s">
        <v>30</v>
      </c>
      <c r="I209" s="3" t="s">
        <v>30</v>
      </c>
      <c r="K209" s="3" t="s">
        <v>30</v>
      </c>
      <c r="L209" s="3" t="s">
        <v>30</v>
      </c>
      <c r="M209" s="77" t="str">
        <f t="shared" si="2"/>
        <v>0.00E+00</v>
      </c>
    </row>
    <row r="210">
      <c r="A210" s="3">
        <v>434.0</v>
      </c>
      <c r="B210" s="3" t="s">
        <v>745</v>
      </c>
      <c r="C210" s="3" t="s">
        <v>746</v>
      </c>
      <c r="E210" s="3" t="s">
        <v>135</v>
      </c>
      <c r="G210" s="3" t="s">
        <v>30</v>
      </c>
      <c r="H210" s="3" t="s">
        <v>30</v>
      </c>
      <c r="I210" s="3" t="s">
        <v>30</v>
      </c>
      <c r="K210" s="3" t="s">
        <v>59</v>
      </c>
      <c r="L210" s="3" t="s">
        <v>30</v>
      </c>
      <c r="M210" s="77" t="str">
        <f t="shared" si="2"/>
        <v>0.00E+00</v>
      </c>
    </row>
    <row r="211">
      <c r="A211" s="3">
        <v>440.0</v>
      </c>
      <c r="B211" s="3" t="s">
        <v>749</v>
      </c>
      <c r="C211" s="3" t="s">
        <v>750</v>
      </c>
      <c r="E211" s="3" t="s">
        <v>310</v>
      </c>
      <c r="G211" s="3" t="s">
        <v>31</v>
      </c>
      <c r="H211" s="3" t="s">
        <v>31</v>
      </c>
      <c r="I211" s="3" t="s">
        <v>31</v>
      </c>
      <c r="K211" s="3" t="s">
        <v>31</v>
      </c>
      <c r="L211" s="3" t="s">
        <v>250</v>
      </c>
      <c r="M211" s="77" t="str">
        <f t="shared" si="2"/>
        <v>0.00E+00</v>
      </c>
    </row>
    <row r="212">
      <c r="A212" s="3">
        <v>442.0</v>
      </c>
      <c r="B212" s="3" t="s">
        <v>1793</v>
      </c>
      <c r="C212" s="3" t="s">
        <v>1795</v>
      </c>
      <c r="E212" s="3" t="s">
        <v>310</v>
      </c>
      <c r="G212" s="3" t="s">
        <v>464</v>
      </c>
      <c r="H212" s="3" t="s">
        <v>31</v>
      </c>
      <c r="I212" s="3" t="s">
        <v>31</v>
      </c>
      <c r="K212" s="3" t="s">
        <v>59</v>
      </c>
      <c r="L212" s="3" t="s">
        <v>31</v>
      </c>
      <c r="M212" s="77" t="str">
        <f t="shared" si="2"/>
        <v>0.00E+00</v>
      </c>
    </row>
    <row r="213">
      <c r="A213" s="3">
        <v>443.0</v>
      </c>
      <c r="B213" s="3" t="s">
        <v>751</v>
      </c>
      <c r="C213" s="3" t="s">
        <v>752</v>
      </c>
      <c r="E213" s="3" t="s">
        <v>135</v>
      </c>
      <c r="G213" s="3" t="s">
        <v>30</v>
      </c>
      <c r="H213" s="3" t="s">
        <v>30</v>
      </c>
      <c r="I213" s="3" t="s">
        <v>30</v>
      </c>
      <c r="K213" s="3" t="s">
        <v>30</v>
      </c>
      <c r="L213" s="3" t="s">
        <v>30</v>
      </c>
      <c r="M213" s="77" t="str">
        <f t="shared" si="2"/>
        <v>0.00E+00</v>
      </c>
    </row>
    <row r="214">
      <c r="A214" s="3">
        <v>446.0</v>
      </c>
      <c r="B214" s="3" t="s">
        <v>754</v>
      </c>
      <c r="C214" s="3" t="s">
        <v>755</v>
      </c>
      <c r="E214" s="3" t="s">
        <v>135</v>
      </c>
      <c r="G214" s="3" t="s">
        <v>30</v>
      </c>
      <c r="H214" s="3" t="s">
        <v>30</v>
      </c>
      <c r="I214" s="3" t="s">
        <v>30</v>
      </c>
      <c r="K214" s="3" t="s">
        <v>59</v>
      </c>
      <c r="L214" s="3" t="s">
        <v>30</v>
      </c>
      <c r="M214" s="77" t="str">
        <f t="shared" si="2"/>
        <v>0.00E+00</v>
      </c>
    </row>
    <row r="215">
      <c r="A215" s="3">
        <v>447.0</v>
      </c>
      <c r="B215" s="3" t="s">
        <v>2611</v>
      </c>
      <c r="C215" s="3" t="s">
        <v>2198</v>
      </c>
      <c r="E215" s="3" t="s">
        <v>1846</v>
      </c>
      <c r="G215" s="3" t="s">
        <v>250</v>
      </c>
      <c r="H215" s="3" t="s">
        <v>250</v>
      </c>
      <c r="I215" s="3" t="s">
        <v>250</v>
      </c>
      <c r="K215" s="3" t="s">
        <v>250</v>
      </c>
      <c r="L215" s="3" t="s">
        <v>250</v>
      </c>
      <c r="M215" s="77" t="str">
        <f t="shared" si="2"/>
        <v>0.00E+00</v>
      </c>
    </row>
    <row r="216">
      <c r="A216" s="3">
        <v>448.0</v>
      </c>
      <c r="B216" s="3" t="s">
        <v>1811</v>
      </c>
      <c r="C216" s="3" t="s">
        <v>1812</v>
      </c>
      <c r="E216" s="3" t="s">
        <v>310</v>
      </c>
      <c r="G216" s="3" t="s">
        <v>30</v>
      </c>
      <c r="H216" s="3" t="s">
        <v>30</v>
      </c>
      <c r="I216" s="3" t="s">
        <v>30</v>
      </c>
      <c r="K216" s="3" t="s">
        <v>30</v>
      </c>
      <c r="L216" s="3" t="s">
        <v>30</v>
      </c>
      <c r="M216" s="77" t="str">
        <f t="shared" si="2"/>
        <v>0.00E+00</v>
      </c>
    </row>
    <row r="217">
      <c r="A217" s="3">
        <v>450.0</v>
      </c>
      <c r="B217" s="3" t="s">
        <v>758</v>
      </c>
      <c r="C217" s="3" t="s">
        <v>759</v>
      </c>
      <c r="E217" s="3" t="s">
        <v>135</v>
      </c>
      <c r="G217" s="3" t="s">
        <v>30</v>
      </c>
      <c r="H217" s="3" t="s">
        <v>30</v>
      </c>
      <c r="I217" s="3" t="s">
        <v>30</v>
      </c>
      <c r="K217" s="3" t="s">
        <v>30</v>
      </c>
      <c r="L217" s="3" t="s">
        <v>30</v>
      </c>
      <c r="M217" s="77" t="str">
        <f t="shared" si="2"/>
        <v>0.00E+00</v>
      </c>
    </row>
    <row r="218">
      <c r="A218" s="3">
        <v>451.0</v>
      </c>
      <c r="B218" s="3" t="s">
        <v>760</v>
      </c>
      <c r="C218" s="3" t="s">
        <v>761</v>
      </c>
      <c r="E218" s="3" t="s">
        <v>135</v>
      </c>
      <c r="G218" s="3" t="s">
        <v>149</v>
      </c>
      <c r="H218" s="3" t="s">
        <v>149</v>
      </c>
      <c r="I218" s="3" t="s">
        <v>30</v>
      </c>
      <c r="K218" s="3" t="s">
        <v>59</v>
      </c>
      <c r="L218" s="3" t="s">
        <v>250</v>
      </c>
      <c r="M218" s="77" t="str">
        <f t="shared" si="2"/>
        <v>0.00E+00</v>
      </c>
    </row>
    <row r="219">
      <c r="A219" s="3">
        <v>456.0</v>
      </c>
      <c r="B219" s="3" t="s">
        <v>3155</v>
      </c>
      <c r="C219" s="3" t="s">
        <v>2256</v>
      </c>
      <c r="E219" s="3" t="s">
        <v>485</v>
      </c>
      <c r="G219" s="3" t="s">
        <v>31</v>
      </c>
      <c r="H219" s="3" t="s">
        <v>31</v>
      </c>
      <c r="I219" s="3" t="s">
        <v>31</v>
      </c>
      <c r="K219" s="3" t="s">
        <v>31</v>
      </c>
      <c r="L219" s="3" t="s">
        <v>250</v>
      </c>
      <c r="M219" s="77" t="str">
        <f t="shared" si="2"/>
        <v>0.00E+00</v>
      </c>
    </row>
    <row r="220">
      <c r="A220" s="3">
        <v>457.0</v>
      </c>
      <c r="B220" s="3" t="s">
        <v>1839</v>
      </c>
      <c r="C220" s="3" t="s">
        <v>1841</v>
      </c>
      <c r="E220" s="3" t="s">
        <v>310</v>
      </c>
      <c r="G220" s="3" t="s">
        <v>464</v>
      </c>
      <c r="H220" s="3" t="s">
        <v>464</v>
      </c>
      <c r="I220" s="3" t="s">
        <v>464</v>
      </c>
      <c r="K220" s="3" t="s">
        <v>59</v>
      </c>
      <c r="L220" s="3" t="s">
        <v>464</v>
      </c>
      <c r="M220" s="77" t="str">
        <f t="shared" si="2"/>
        <v>0.00E+00</v>
      </c>
    </row>
    <row r="221">
      <c r="A221" s="3">
        <v>460.0</v>
      </c>
      <c r="B221" s="3" t="s">
        <v>766</v>
      </c>
      <c r="C221" s="3" t="s">
        <v>767</v>
      </c>
      <c r="E221" s="3" t="s">
        <v>135</v>
      </c>
      <c r="G221" s="3" t="s">
        <v>30</v>
      </c>
      <c r="H221" s="3" t="s">
        <v>30</v>
      </c>
      <c r="I221" s="3" t="s">
        <v>30</v>
      </c>
      <c r="K221" s="3" t="s">
        <v>30</v>
      </c>
      <c r="L221" s="3" t="s">
        <v>30</v>
      </c>
      <c r="M221" s="77" t="str">
        <f t="shared" si="2"/>
        <v>0.00E+00</v>
      </c>
    </row>
    <row r="222">
      <c r="A222" s="3">
        <v>461.0</v>
      </c>
      <c r="B222" s="3" t="s">
        <v>771</v>
      </c>
      <c r="C222" s="3" t="s">
        <v>772</v>
      </c>
      <c r="E222" s="3" t="s">
        <v>135</v>
      </c>
      <c r="G222" s="3" t="s">
        <v>30</v>
      </c>
      <c r="H222" s="3" t="s">
        <v>30</v>
      </c>
      <c r="I222" s="3" t="s">
        <v>30</v>
      </c>
      <c r="K222" s="3" t="s">
        <v>59</v>
      </c>
      <c r="L222" s="3" t="s">
        <v>30</v>
      </c>
      <c r="M222" s="77" t="str">
        <f t="shared" si="2"/>
        <v>0.00E+00</v>
      </c>
    </row>
    <row r="223">
      <c r="A223" s="3">
        <v>463.0</v>
      </c>
      <c r="B223" s="3" t="s">
        <v>774</v>
      </c>
      <c r="C223" s="3" t="s">
        <v>775</v>
      </c>
      <c r="E223" s="3" t="s">
        <v>135</v>
      </c>
      <c r="G223" s="3" t="s">
        <v>149</v>
      </c>
      <c r="H223" s="3" t="s">
        <v>149</v>
      </c>
      <c r="I223" s="3" t="s">
        <v>149</v>
      </c>
      <c r="K223" s="3" t="s">
        <v>59</v>
      </c>
      <c r="L223" s="3" t="s">
        <v>149</v>
      </c>
      <c r="M223" s="77" t="str">
        <f t="shared" si="2"/>
        <v>0.00E+00</v>
      </c>
    </row>
    <row r="224">
      <c r="A224" s="3">
        <v>467.0</v>
      </c>
      <c r="B224" s="3" t="s">
        <v>779</v>
      </c>
      <c r="C224" s="3" t="s">
        <v>780</v>
      </c>
      <c r="E224" s="3" t="s">
        <v>135</v>
      </c>
      <c r="G224" s="3" t="s">
        <v>149</v>
      </c>
      <c r="H224" s="3" t="s">
        <v>2682</v>
      </c>
      <c r="I224" s="3" t="s">
        <v>30</v>
      </c>
      <c r="K224" s="3" t="s">
        <v>59</v>
      </c>
      <c r="L224" s="3" t="s">
        <v>30</v>
      </c>
      <c r="M224" s="77" t="str">
        <f t="shared" si="2"/>
        <v>0.00E+00</v>
      </c>
    </row>
    <row r="225">
      <c r="A225" s="3">
        <v>468.0</v>
      </c>
      <c r="B225" s="3" t="s">
        <v>1866</v>
      </c>
      <c r="C225" s="3" t="s">
        <v>1867</v>
      </c>
      <c r="E225" s="3" t="s">
        <v>310</v>
      </c>
      <c r="G225" s="3" t="s">
        <v>30</v>
      </c>
      <c r="H225" s="3" t="s">
        <v>30</v>
      </c>
      <c r="I225" s="3" t="s">
        <v>31</v>
      </c>
      <c r="K225" s="3" t="s">
        <v>59</v>
      </c>
      <c r="L225" s="3" t="s">
        <v>250</v>
      </c>
      <c r="M225" s="77" t="str">
        <f t="shared" si="2"/>
        <v>0.00E+00</v>
      </c>
    </row>
    <row r="226">
      <c r="A226" s="3">
        <v>470.0</v>
      </c>
      <c r="B226" s="3" t="s">
        <v>781</v>
      </c>
      <c r="C226" s="3" t="s">
        <v>782</v>
      </c>
      <c r="E226" s="3" t="s">
        <v>135</v>
      </c>
      <c r="G226" s="3" t="s">
        <v>30</v>
      </c>
      <c r="H226" s="3" t="s">
        <v>30</v>
      </c>
      <c r="I226" s="3" t="s">
        <v>30</v>
      </c>
      <c r="K226" s="3" t="s">
        <v>59</v>
      </c>
      <c r="L226" s="3" t="s">
        <v>30</v>
      </c>
      <c r="M226" s="77" t="str">
        <f t="shared" si="2"/>
        <v>0.00E+00</v>
      </c>
    </row>
    <row r="227">
      <c r="A227" s="3">
        <v>471.0</v>
      </c>
      <c r="B227" s="3" t="s">
        <v>2739</v>
      </c>
      <c r="C227" s="3" t="s">
        <v>2263</v>
      </c>
      <c r="E227" s="3" t="s">
        <v>540</v>
      </c>
      <c r="G227" s="3" t="s">
        <v>464</v>
      </c>
      <c r="H227" s="3" t="s">
        <v>464</v>
      </c>
      <c r="I227" s="3" t="s">
        <v>464</v>
      </c>
      <c r="K227" s="3" t="s">
        <v>464</v>
      </c>
      <c r="L227" s="3" t="s">
        <v>250</v>
      </c>
      <c r="M227" s="77" t="str">
        <f t="shared" si="2"/>
        <v>0.00E+00</v>
      </c>
    </row>
    <row r="228">
      <c r="A228" s="3">
        <v>472.0</v>
      </c>
      <c r="B228" s="3" t="s">
        <v>784</v>
      </c>
      <c r="C228" s="3" t="s">
        <v>785</v>
      </c>
      <c r="E228" s="3" t="s">
        <v>540</v>
      </c>
      <c r="G228" s="3" t="s">
        <v>464</v>
      </c>
      <c r="H228" s="3" t="s">
        <v>464</v>
      </c>
      <c r="I228" s="3" t="s">
        <v>464</v>
      </c>
      <c r="K228" s="3" t="s">
        <v>59</v>
      </c>
      <c r="L228" s="3" t="s">
        <v>250</v>
      </c>
      <c r="M228" s="77" t="str">
        <f t="shared" si="2"/>
        <v>0.00E+00</v>
      </c>
    </row>
    <row r="229">
      <c r="A229" s="3">
        <v>473.0</v>
      </c>
      <c r="B229" s="3" t="s">
        <v>786</v>
      </c>
      <c r="C229" s="3" t="s">
        <v>787</v>
      </c>
      <c r="E229" s="3" t="s">
        <v>135</v>
      </c>
      <c r="G229" s="3" t="s">
        <v>30</v>
      </c>
      <c r="H229" s="3" t="s">
        <v>30</v>
      </c>
      <c r="I229" s="3" t="s">
        <v>30</v>
      </c>
      <c r="K229" s="3" t="s">
        <v>59</v>
      </c>
      <c r="L229" s="3" t="s">
        <v>30</v>
      </c>
      <c r="M229" s="77" t="str">
        <f t="shared" si="2"/>
        <v>0.00E+00</v>
      </c>
    </row>
    <row r="230">
      <c r="A230" s="3">
        <v>474.0</v>
      </c>
      <c r="B230" s="3" t="s">
        <v>790</v>
      </c>
      <c r="C230" s="3" t="s">
        <v>791</v>
      </c>
      <c r="E230" s="3" t="s">
        <v>485</v>
      </c>
      <c r="G230" s="3" t="s">
        <v>30</v>
      </c>
      <c r="H230" s="3" t="s">
        <v>30</v>
      </c>
      <c r="I230" s="3" t="s">
        <v>30</v>
      </c>
      <c r="K230" s="3" t="s">
        <v>59</v>
      </c>
      <c r="L230" s="3" t="s">
        <v>250</v>
      </c>
      <c r="M230" s="77" t="str">
        <f t="shared" si="2"/>
        <v>0.00E+00</v>
      </c>
    </row>
    <row r="231">
      <c r="A231" s="3">
        <v>475.0</v>
      </c>
      <c r="B231" s="3" t="s">
        <v>792</v>
      </c>
      <c r="C231" s="3" t="s">
        <v>794</v>
      </c>
      <c r="E231" s="3" t="s">
        <v>310</v>
      </c>
      <c r="G231" s="3" t="s">
        <v>30</v>
      </c>
      <c r="H231" s="3" t="s">
        <v>30</v>
      </c>
      <c r="I231" s="3" t="s">
        <v>30</v>
      </c>
      <c r="K231" s="3" t="s">
        <v>59</v>
      </c>
      <c r="L231" s="3" t="s">
        <v>250</v>
      </c>
      <c r="M231" s="77" t="str">
        <f t="shared" si="2"/>
        <v>0.00E+00</v>
      </c>
    </row>
    <row r="232">
      <c r="A232" s="3">
        <v>477.0</v>
      </c>
      <c r="B232" s="3" t="s">
        <v>796</v>
      </c>
      <c r="C232" s="3" t="s">
        <v>2268</v>
      </c>
      <c r="E232" s="3" t="s">
        <v>210</v>
      </c>
      <c r="G232" s="3" t="s">
        <v>2200</v>
      </c>
      <c r="H232" s="3" t="s">
        <v>2200</v>
      </c>
      <c r="I232" s="3" t="s">
        <v>464</v>
      </c>
      <c r="K232" s="3" t="s">
        <v>59</v>
      </c>
      <c r="L232" s="3" t="s">
        <v>250</v>
      </c>
      <c r="M232" s="77" t="str">
        <f t="shared" si="2"/>
        <v>0.00E+00</v>
      </c>
    </row>
    <row r="233">
      <c r="A233" s="3">
        <v>478.0</v>
      </c>
      <c r="B233" s="3" t="s">
        <v>799</v>
      </c>
      <c r="C233" s="3" t="s">
        <v>2272</v>
      </c>
      <c r="E233" s="3" t="s">
        <v>210</v>
      </c>
      <c r="G233" s="3" t="s">
        <v>2682</v>
      </c>
      <c r="H233" s="3" t="s">
        <v>2682</v>
      </c>
      <c r="I233" s="3" t="s">
        <v>2682</v>
      </c>
      <c r="K233" s="3" t="s">
        <v>59</v>
      </c>
      <c r="L233" s="3" t="s">
        <v>250</v>
      </c>
      <c r="M233" s="77" t="str">
        <f t="shared" si="2"/>
        <v>0.00E+00</v>
      </c>
    </row>
    <row r="234">
      <c r="A234" s="3">
        <v>480.0</v>
      </c>
      <c r="B234" s="3" t="s">
        <v>802</v>
      </c>
      <c r="C234" s="3" t="s">
        <v>803</v>
      </c>
      <c r="E234" s="3" t="s">
        <v>540</v>
      </c>
      <c r="G234" s="3" t="s">
        <v>30</v>
      </c>
      <c r="H234" s="3" t="s">
        <v>30</v>
      </c>
      <c r="I234" s="3" t="s">
        <v>30</v>
      </c>
      <c r="K234" s="3" t="s">
        <v>30</v>
      </c>
      <c r="L234" s="3" t="s">
        <v>250</v>
      </c>
      <c r="M234" s="77" t="str">
        <f t="shared" si="2"/>
        <v>0.00E+00</v>
      </c>
    </row>
    <row r="235">
      <c r="A235" s="3">
        <v>481.0</v>
      </c>
      <c r="B235" s="3" t="s">
        <v>805</v>
      </c>
      <c r="C235" s="3" t="s">
        <v>806</v>
      </c>
      <c r="E235" s="3" t="s">
        <v>135</v>
      </c>
      <c r="G235" s="3" t="s">
        <v>2687</v>
      </c>
      <c r="H235" s="3" t="s">
        <v>2682</v>
      </c>
      <c r="I235" s="3" t="s">
        <v>31</v>
      </c>
      <c r="K235" s="3" t="s">
        <v>59</v>
      </c>
      <c r="L235" s="3" t="s">
        <v>31</v>
      </c>
      <c r="M235" s="77" t="str">
        <f t="shared" si="2"/>
        <v>0.00E+00</v>
      </c>
    </row>
    <row r="236">
      <c r="A236" s="3">
        <v>484.0</v>
      </c>
      <c r="B236" s="3" t="s">
        <v>810</v>
      </c>
      <c r="C236" s="3" t="s">
        <v>811</v>
      </c>
      <c r="E236" s="3" t="s">
        <v>485</v>
      </c>
      <c r="G236" s="3" t="s">
        <v>2687</v>
      </c>
      <c r="H236" s="3" t="s">
        <v>2682</v>
      </c>
      <c r="I236" s="3" t="s">
        <v>31</v>
      </c>
      <c r="K236" s="3" t="s">
        <v>59</v>
      </c>
      <c r="L236" s="3" t="s">
        <v>250</v>
      </c>
      <c r="M236" s="77" t="str">
        <f t="shared" si="2"/>
        <v>0.00E+00</v>
      </c>
    </row>
    <row r="237">
      <c r="A237" s="3">
        <v>486.0</v>
      </c>
      <c r="B237" s="3" t="s">
        <v>2132</v>
      </c>
      <c r="C237" s="3" t="s">
        <v>2134</v>
      </c>
      <c r="E237" s="3" t="s">
        <v>310</v>
      </c>
      <c r="G237" s="3" t="s">
        <v>30</v>
      </c>
      <c r="H237" s="3" t="s">
        <v>30</v>
      </c>
      <c r="I237" s="3" t="s">
        <v>31</v>
      </c>
      <c r="K237" s="3" t="s">
        <v>59</v>
      </c>
      <c r="L237" s="3" t="s">
        <v>250</v>
      </c>
      <c r="M237" s="77" t="str">
        <f t="shared" si="2"/>
        <v>0.00E+00</v>
      </c>
    </row>
    <row r="238">
      <c r="A238" s="3">
        <v>488.0</v>
      </c>
      <c r="B238" s="3" t="s">
        <v>2147</v>
      </c>
      <c r="C238" s="3" t="s">
        <v>2148</v>
      </c>
      <c r="E238" s="3" t="s">
        <v>310</v>
      </c>
      <c r="G238" s="3" t="s">
        <v>30</v>
      </c>
      <c r="H238" s="3" t="s">
        <v>31</v>
      </c>
      <c r="I238" s="3" t="s">
        <v>31</v>
      </c>
      <c r="K238" s="3" t="s">
        <v>59</v>
      </c>
      <c r="L238" s="3" t="s">
        <v>250</v>
      </c>
      <c r="M238" s="77" t="str">
        <f t="shared" si="2"/>
        <v>0.00E+00</v>
      </c>
    </row>
    <row r="239">
      <c r="A239" s="3">
        <v>489.0</v>
      </c>
      <c r="B239" s="3" t="s">
        <v>3113</v>
      </c>
      <c r="C239" s="3" t="s">
        <v>2397</v>
      </c>
      <c r="E239" s="3" t="s">
        <v>1846</v>
      </c>
      <c r="G239" s="3" t="s">
        <v>250</v>
      </c>
      <c r="H239" s="3" t="s">
        <v>250</v>
      </c>
      <c r="I239" s="3" t="s">
        <v>250</v>
      </c>
      <c r="K239" s="3" t="s">
        <v>250</v>
      </c>
      <c r="L239" s="3" t="s">
        <v>250</v>
      </c>
      <c r="M239" s="77" t="str">
        <f t="shared" si="2"/>
        <v>0.00E+00</v>
      </c>
    </row>
    <row r="240">
      <c r="A240" s="3">
        <v>492.0</v>
      </c>
      <c r="B240" s="3" t="s">
        <v>3109</v>
      </c>
      <c r="C240" s="3" t="s">
        <v>2400</v>
      </c>
      <c r="E240" s="3" t="s">
        <v>540</v>
      </c>
      <c r="G240" s="3" t="s">
        <v>30</v>
      </c>
      <c r="H240" s="3" t="s">
        <v>30</v>
      </c>
      <c r="I240" s="3" t="s">
        <v>31</v>
      </c>
      <c r="K240" s="3" t="s">
        <v>59</v>
      </c>
      <c r="L240" s="3" t="s">
        <v>31</v>
      </c>
      <c r="M240" s="77" t="str">
        <f t="shared" si="2"/>
        <v>0.00E+00</v>
      </c>
    </row>
    <row r="241">
      <c r="A241" s="3">
        <v>495.0</v>
      </c>
      <c r="B241" s="3" t="s">
        <v>2773</v>
      </c>
      <c r="C241" s="3" t="s">
        <v>2402</v>
      </c>
      <c r="E241" s="3" t="s">
        <v>226</v>
      </c>
      <c r="G241" s="3" t="s">
        <v>2200</v>
      </c>
      <c r="H241" s="3" t="s">
        <v>2200</v>
      </c>
      <c r="I241" s="3" t="s">
        <v>31</v>
      </c>
      <c r="K241" s="3" t="s">
        <v>59</v>
      </c>
      <c r="L241" s="3" t="s">
        <v>250</v>
      </c>
      <c r="M241" s="77" t="str">
        <f t="shared" si="2"/>
        <v>0.00E+00</v>
      </c>
    </row>
    <row r="242">
      <c r="A242" s="3">
        <v>496.0</v>
      </c>
      <c r="B242" s="3" t="s">
        <v>2167</v>
      </c>
      <c r="C242" s="3" t="s">
        <v>2168</v>
      </c>
      <c r="E242" s="3" t="s">
        <v>310</v>
      </c>
      <c r="G242" s="3" t="s">
        <v>464</v>
      </c>
      <c r="H242" s="3" t="s">
        <v>464</v>
      </c>
      <c r="I242" s="3" t="s">
        <v>31</v>
      </c>
      <c r="K242" s="3" t="s">
        <v>59</v>
      </c>
      <c r="L242" s="3" t="s">
        <v>250</v>
      </c>
      <c r="M242" s="77" t="str">
        <f t="shared" si="2"/>
        <v>0.00E+00</v>
      </c>
    </row>
    <row r="243">
      <c r="A243" s="3">
        <v>497.0</v>
      </c>
      <c r="B243" s="3" t="s">
        <v>813</v>
      </c>
      <c r="C243" s="3" t="s">
        <v>814</v>
      </c>
      <c r="E243" s="3" t="s">
        <v>56</v>
      </c>
      <c r="G243" s="3" t="s">
        <v>30</v>
      </c>
      <c r="H243" s="3" t="s">
        <v>30</v>
      </c>
      <c r="I243" s="3" t="s">
        <v>30</v>
      </c>
      <c r="K243" s="3" t="s">
        <v>59</v>
      </c>
      <c r="L243" s="3" t="s">
        <v>30</v>
      </c>
      <c r="M243" s="77" t="str">
        <f t="shared" si="2"/>
        <v>0.00E+00</v>
      </c>
    </row>
    <row r="244">
      <c r="A244" s="3">
        <v>498.0</v>
      </c>
      <c r="B244" s="3" t="s">
        <v>817</v>
      </c>
      <c r="C244" s="3" t="s">
        <v>819</v>
      </c>
      <c r="E244" s="3" t="s">
        <v>310</v>
      </c>
      <c r="G244" s="3" t="s">
        <v>30</v>
      </c>
      <c r="H244" s="3" t="s">
        <v>30</v>
      </c>
      <c r="I244" s="3" t="s">
        <v>30</v>
      </c>
      <c r="K244" s="3" t="s">
        <v>59</v>
      </c>
      <c r="L244" s="3" t="s">
        <v>250</v>
      </c>
      <c r="M244" s="77" t="str">
        <f t="shared" si="2"/>
        <v>0.00E+00</v>
      </c>
    </row>
    <row r="245">
      <c r="A245" s="3">
        <v>501.0</v>
      </c>
      <c r="B245" s="3" t="s">
        <v>821</v>
      </c>
      <c r="C245" s="3" t="s">
        <v>823</v>
      </c>
      <c r="E245" s="3" t="s">
        <v>540</v>
      </c>
      <c r="G245" s="3" t="s">
        <v>30</v>
      </c>
      <c r="H245" s="3" t="s">
        <v>31</v>
      </c>
      <c r="I245" s="3" t="s">
        <v>31</v>
      </c>
      <c r="K245" s="3" t="s">
        <v>59</v>
      </c>
      <c r="L245" s="3" t="s">
        <v>31</v>
      </c>
      <c r="M245" s="77" t="str">
        <f t="shared" si="2"/>
        <v>0.00E+00</v>
      </c>
    </row>
    <row r="246">
      <c r="A246" s="3">
        <v>502.0</v>
      </c>
      <c r="B246" s="3" t="s">
        <v>3099</v>
      </c>
      <c r="C246" s="3" t="s">
        <v>2471</v>
      </c>
      <c r="E246" s="3" t="s">
        <v>540</v>
      </c>
      <c r="G246" s="3" t="s">
        <v>464</v>
      </c>
      <c r="H246" s="3" t="s">
        <v>464</v>
      </c>
      <c r="I246" s="3" t="s">
        <v>31</v>
      </c>
      <c r="K246" s="3" t="s">
        <v>59</v>
      </c>
      <c r="L246" s="3" t="s">
        <v>250</v>
      </c>
      <c r="M246" s="77" t="str">
        <f t="shared" si="2"/>
        <v>0.00E+00</v>
      </c>
    </row>
    <row r="247">
      <c r="A247" s="3">
        <v>503.0</v>
      </c>
      <c r="B247" s="3" t="s">
        <v>826</v>
      </c>
      <c r="C247" s="3" t="s">
        <v>827</v>
      </c>
      <c r="E247" s="3" t="s">
        <v>310</v>
      </c>
      <c r="G247" s="3" t="s">
        <v>3029</v>
      </c>
      <c r="H247" s="3" t="s">
        <v>3029</v>
      </c>
      <c r="I247" s="3" t="s">
        <v>3029</v>
      </c>
      <c r="K247" s="3" t="s">
        <v>3029</v>
      </c>
      <c r="L247" s="3" t="s">
        <v>250</v>
      </c>
      <c r="M247" s="77" t="str">
        <f t="shared" si="2"/>
        <v>0.00E+00</v>
      </c>
    </row>
    <row r="248">
      <c r="A248" s="3">
        <v>512.0</v>
      </c>
      <c r="B248" s="3" t="s">
        <v>831</v>
      </c>
      <c r="C248" s="3" t="s">
        <v>832</v>
      </c>
      <c r="E248" s="3" t="s">
        <v>135</v>
      </c>
      <c r="G248" s="3" t="s">
        <v>30</v>
      </c>
      <c r="H248" s="3" t="s">
        <v>30</v>
      </c>
      <c r="I248" s="3" t="s">
        <v>30</v>
      </c>
      <c r="K248" s="3" t="s">
        <v>30</v>
      </c>
      <c r="L248" s="3" t="s">
        <v>30</v>
      </c>
      <c r="M248" s="77" t="str">
        <f t="shared" si="2"/>
        <v>0.00E+00</v>
      </c>
    </row>
    <row r="249">
      <c r="A249" s="3">
        <v>520.0</v>
      </c>
      <c r="B249" s="3" t="s">
        <v>845</v>
      </c>
      <c r="C249" s="3" t="s">
        <v>846</v>
      </c>
      <c r="E249" s="3" t="s">
        <v>310</v>
      </c>
      <c r="G249" s="3" t="s">
        <v>464</v>
      </c>
      <c r="H249" s="3" t="s">
        <v>464</v>
      </c>
      <c r="I249" s="3" t="s">
        <v>31</v>
      </c>
      <c r="K249" s="3" t="s">
        <v>59</v>
      </c>
      <c r="L249" s="3" t="s">
        <v>250</v>
      </c>
      <c r="M249" s="77" t="str">
        <f t="shared" si="2"/>
        <v>0.00E+00</v>
      </c>
    </row>
    <row r="250">
      <c r="A250" s="3">
        <v>522.0</v>
      </c>
      <c r="B250" s="3" t="s">
        <v>848</v>
      </c>
      <c r="C250" s="3" t="s">
        <v>849</v>
      </c>
      <c r="E250" s="78" t="s">
        <v>455</v>
      </c>
      <c r="G250" s="3" t="s">
        <v>30</v>
      </c>
      <c r="H250" s="3" t="s">
        <v>30</v>
      </c>
      <c r="I250" s="3" t="s">
        <v>30</v>
      </c>
      <c r="K250" s="3" t="s">
        <v>59</v>
      </c>
      <c r="L250" s="3" t="s">
        <v>30</v>
      </c>
      <c r="M250" s="77" t="str">
        <f t="shared" si="2"/>
        <v>0.00E+00</v>
      </c>
    </row>
    <row r="251">
      <c r="A251" s="3">
        <v>523.0</v>
      </c>
      <c r="B251" s="3" t="s">
        <v>851</v>
      </c>
      <c r="C251" s="3" t="s">
        <v>852</v>
      </c>
      <c r="E251" s="3" t="s">
        <v>135</v>
      </c>
      <c r="G251" s="3" t="s">
        <v>30</v>
      </c>
      <c r="H251" s="3" t="s">
        <v>30</v>
      </c>
      <c r="I251" s="3" t="s">
        <v>30</v>
      </c>
      <c r="K251" s="3" t="s">
        <v>30</v>
      </c>
      <c r="L251" s="3" t="s">
        <v>30</v>
      </c>
      <c r="M251" s="77" t="str">
        <f t="shared" si="2"/>
        <v>0.00E+00</v>
      </c>
    </row>
    <row r="252">
      <c r="A252" s="3">
        <v>524.0</v>
      </c>
      <c r="B252" s="3" t="s">
        <v>853</v>
      </c>
      <c r="C252" s="3" t="s">
        <v>854</v>
      </c>
      <c r="E252" s="3" t="s">
        <v>135</v>
      </c>
      <c r="G252" s="3" t="s">
        <v>30</v>
      </c>
      <c r="H252" s="3" t="s">
        <v>30</v>
      </c>
      <c r="I252" s="3" t="s">
        <v>30</v>
      </c>
      <c r="K252" s="3" t="s">
        <v>59</v>
      </c>
      <c r="L252" s="3" t="s">
        <v>149</v>
      </c>
      <c r="M252" s="77" t="str">
        <f t="shared" si="2"/>
        <v>0.00E+00</v>
      </c>
    </row>
    <row r="253">
      <c r="A253" s="3">
        <v>525.0</v>
      </c>
      <c r="B253" s="3" t="s">
        <v>858</v>
      </c>
      <c r="C253" s="3" t="s">
        <v>859</v>
      </c>
      <c r="E253" s="3" t="s">
        <v>135</v>
      </c>
      <c r="G253" s="3" t="s">
        <v>464</v>
      </c>
      <c r="H253" s="3" t="s">
        <v>464</v>
      </c>
      <c r="I253" s="3" t="s">
        <v>464</v>
      </c>
      <c r="K253" s="3" t="s">
        <v>59</v>
      </c>
      <c r="L253" s="3" t="s">
        <v>464</v>
      </c>
      <c r="M253" s="77" t="str">
        <f t="shared" si="2"/>
        <v>0.00E+00</v>
      </c>
    </row>
    <row r="254">
      <c r="A254" s="3">
        <v>527.0</v>
      </c>
      <c r="B254" s="3" t="s">
        <v>1121</v>
      </c>
      <c r="C254" s="3" t="s">
        <v>1122</v>
      </c>
      <c r="E254" s="3" t="s">
        <v>210</v>
      </c>
      <c r="G254" s="3" t="s">
        <v>2809</v>
      </c>
      <c r="H254" s="3" t="s">
        <v>2809</v>
      </c>
      <c r="I254" s="3" t="s">
        <v>2809</v>
      </c>
      <c r="K254" s="3" t="s">
        <v>2809</v>
      </c>
      <c r="L254" s="3" t="s">
        <v>250</v>
      </c>
      <c r="M254" s="77" t="str">
        <f t="shared" si="2"/>
        <v>0.00E+00</v>
      </c>
    </row>
    <row r="255">
      <c r="A255" s="3">
        <v>528.0</v>
      </c>
      <c r="B255" s="3" t="s">
        <v>860</v>
      </c>
      <c r="C255" s="3" t="s">
        <v>861</v>
      </c>
      <c r="E255" s="3" t="s">
        <v>135</v>
      </c>
      <c r="G255" s="3" t="s">
        <v>149</v>
      </c>
      <c r="H255" s="3" t="s">
        <v>30</v>
      </c>
      <c r="I255" s="3" t="s">
        <v>31</v>
      </c>
      <c r="K255" s="3" t="s">
        <v>59</v>
      </c>
      <c r="L255" s="3" t="s">
        <v>31</v>
      </c>
      <c r="M255" s="77" t="str">
        <f t="shared" si="2"/>
        <v>0.00E+00</v>
      </c>
    </row>
    <row r="256">
      <c r="A256" s="3">
        <v>530.0</v>
      </c>
      <c r="B256" s="3" t="s">
        <v>864</v>
      </c>
      <c r="C256" s="3" t="s">
        <v>865</v>
      </c>
      <c r="E256" s="3" t="s">
        <v>485</v>
      </c>
      <c r="G256" s="3" t="s">
        <v>2200</v>
      </c>
      <c r="H256" s="3" t="s">
        <v>2200</v>
      </c>
      <c r="I256" s="3" t="s">
        <v>31</v>
      </c>
      <c r="K256" s="3" t="s">
        <v>59</v>
      </c>
      <c r="L256" s="3" t="s">
        <v>250</v>
      </c>
      <c r="M256" s="77" t="str">
        <f t="shared" si="2"/>
        <v>0.00E+00</v>
      </c>
    </row>
    <row r="257">
      <c r="A257" s="3">
        <v>531.0</v>
      </c>
      <c r="B257" s="3" t="s">
        <v>2270</v>
      </c>
      <c r="C257" s="3" t="s">
        <v>2271</v>
      </c>
      <c r="E257" s="3" t="s">
        <v>310</v>
      </c>
      <c r="G257" s="3" t="s">
        <v>149</v>
      </c>
      <c r="H257" s="3" t="s">
        <v>2682</v>
      </c>
      <c r="I257" s="3" t="s">
        <v>31</v>
      </c>
      <c r="K257" s="3" t="s">
        <v>59</v>
      </c>
      <c r="L257" s="3" t="s">
        <v>250</v>
      </c>
      <c r="M257" s="77" t="str">
        <f t="shared" si="2"/>
        <v>0.00E+00</v>
      </c>
    </row>
    <row r="258">
      <c r="A258" s="3">
        <v>535.0</v>
      </c>
      <c r="B258" s="3" t="s">
        <v>868</v>
      </c>
      <c r="C258" s="3" t="s">
        <v>869</v>
      </c>
      <c r="E258" s="3" t="s">
        <v>135</v>
      </c>
      <c r="G258" s="3" t="s">
        <v>30</v>
      </c>
      <c r="H258" s="3" t="s">
        <v>30</v>
      </c>
      <c r="I258" s="3" t="s">
        <v>30</v>
      </c>
      <c r="K258" s="3" t="s">
        <v>59</v>
      </c>
      <c r="L258" s="3" t="s">
        <v>30</v>
      </c>
      <c r="M258" s="77" t="str">
        <f t="shared" si="2"/>
        <v>0.00E+00</v>
      </c>
    </row>
    <row r="259">
      <c r="A259" s="3">
        <v>537.0</v>
      </c>
      <c r="B259" s="3" t="s">
        <v>870</v>
      </c>
      <c r="C259" s="3" t="s">
        <v>872</v>
      </c>
      <c r="E259" s="3" t="s">
        <v>135</v>
      </c>
      <c r="G259" s="3" t="s">
        <v>30</v>
      </c>
      <c r="H259" s="3" t="s">
        <v>30</v>
      </c>
      <c r="I259" s="3" t="s">
        <v>30</v>
      </c>
      <c r="K259" s="3" t="s">
        <v>59</v>
      </c>
      <c r="L259" s="3" t="s">
        <v>30</v>
      </c>
      <c r="M259" s="77" t="str">
        <f t="shared" si="2"/>
        <v>0.00E+00</v>
      </c>
    </row>
    <row r="260">
      <c r="A260" s="3">
        <v>538.0</v>
      </c>
      <c r="B260" s="3" t="s">
        <v>2278</v>
      </c>
      <c r="C260" s="3" t="s">
        <v>2279</v>
      </c>
      <c r="E260" s="3" t="s">
        <v>310</v>
      </c>
      <c r="G260" s="3" t="s">
        <v>30</v>
      </c>
      <c r="H260" s="3" t="s">
        <v>30</v>
      </c>
      <c r="I260" s="3" t="s">
        <v>31</v>
      </c>
      <c r="K260" s="3" t="s">
        <v>59</v>
      </c>
      <c r="L260" s="3" t="s">
        <v>250</v>
      </c>
      <c r="M260" s="77" t="str">
        <f t="shared" si="2"/>
        <v>0.00E+00</v>
      </c>
    </row>
    <row r="261">
      <c r="A261" s="3">
        <v>542.0</v>
      </c>
      <c r="B261" s="3" t="s">
        <v>874</v>
      </c>
      <c r="C261" s="3" t="s">
        <v>875</v>
      </c>
      <c r="E261" s="3" t="s">
        <v>135</v>
      </c>
      <c r="G261" s="3" t="s">
        <v>30</v>
      </c>
      <c r="H261" s="3" t="s">
        <v>30</v>
      </c>
      <c r="I261" s="3" t="s">
        <v>30</v>
      </c>
      <c r="K261" s="3" t="s">
        <v>59</v>
      </c>
      <c r="L261" s="3" t="s">
        <v>250</v>
      </c>
      <c r="M261" s="77" t="str">
        <f t="shared" si="2"/>
        <v>0.00E+00</v>
      </c>
    </row>
    <row r="262">
      <c r="A262" s="3">
        <v>543.0</v>
      </c>
      <c r="B262" s="3" t="s">
        <v>876</v>
      </c>
      <c r="C262" s="3" t="s">
        <v>2591</v>
      </c>
      <c r="E262" s="3" t="s">
        <v>210</v>
      </c>
      <c r="G262" s="3" t="s">
        <v>30</v>
      </c>
      <c r="H262" s="3" t="s">
        <v>30</v>
      </c>
      <c r="I262" s="3" t="s">
        <v>30</v>
      </c>
      <c r="K262" s="3" t="s">
        <v>59</v>
      </c>
      <c r="L262" s="3" t="s">
        <v>250</v>
      </c>
      <c r="M262" s="77" t="str">
        <f t="shared" si="2"/>
        <v>0.00E+00</v>
      </c>
      <c r="O262" s="3"/>
      <c r="P262" s="3"/>
    </row>
    <row r="263">
      <c r="A263" s="3">
        <v>544.0</v>
      </c>
      <c r="B263" s="3" t="s">
        <v>3004</v>
      </c>
      <c r="C263" s="3" t="s">
        <v>3005</v>
      </c>
      <c r="E263" s="3" t="s">
        <v>614</v>
      </c>
      <c r="G263" s="3" t="s">
        <v>30</v>
      </c>
      <c r="H263" s="3" t="s">
        <v>30</v>
      </c>
      <c r="I263" s="3" t="s">
        <v>30</v>
      </c>
      <c r="K263" s="3" t="s">
        <v>59</v>
      </c>
      <c r="L263" s="3" t="s">
        <v>250</v>
      </c>
      <c r="M263" s="77" t="str">
        <f t="shared" si="2"/>
        <v>0.00E+00</v>
      </c>
    </row>
    <row r="264">
      <c r="A264" s="3">
        <v>548.0</v>
      </c>
      <c r="B264" s="3" t="s">
        <v>878</v>
      </c>
      <c r="C264" s="3" t="s">
        <v>879</v>
      </c>
      <c r="E264" s="3" t="s">
        <v>485</v>
      </c>
      <c r="G264" s="3" t="s">
        <v>2200</v>
      </c>
      <c r="H264" s="3" t="s">
        <v>2200</v>
      </c>
      <c r="I264" s="3" t="s">
        <v>2200</v>
      </c>
      <c r="K264" s="3" t="s">
        <v>59</v>
      </c>
      <c r="L264" s="3" t="s">
        <v>250</v>
      </c>
      <c r="M264" s="77" t="str">
        <f t="shared" si="2"/>
        <v>0.00E+00</v>
      </c>
    </row>
    <row r="265">
      <c r="A265" s="3">
        <v>549.0</v>
      </c>
      <c r="B265" s="3" t="s">
        <v>880</v>
      </c>
      <c r="C265" s="3" t="s">
        <v>881</v>
      </c>
      <c r="E265" s="3" t="s">
        <v>135</v>
      </c>
      <c r="G265" s="3" t="s">
        <v>30</v>
      </c>
      <c r="H265" s="3" t="s">
        <v>30</v>
      </c>
      <c r="I265" s="3" t="s">
        <v>31</v>
      </c>
      <c r="K265" s="3" t="s">
        <v>59</v>
      </c>
      <c r="L265" s="3" t="s">
        <v>31</v>
      </c>
      <c r="M265" s="77" t="str">
        <f t="shared" si="2"/>
        <v>0.00E+00</v>
      </c>
    </row>
    <row r="266">
      <c r="A266" s="3">
        <v>552.0</v>
      </c>
      <c r="B266" s="3" t="s">
        <v>886</v>
      </c>
      <c r="C266" s="3" t="s">
        <v>887</v>
      </c>
      <c r="E266" s="3" t="s">
        <v>135</v>
      </c>
      <c r="G266" s="3" t="s">
        <v>2687</v>
      </c>
      <c r="H266" s="3" t="s">
        <v>2682</v>
      </c>
      <c r="I266" s="3" t="s">
        <v>31</v>
      </c>
      <c r="K266" s="3" t="s">
        <v>59</v>
      </c>
      <c r="L266" s="3" t="s">
        <v>31</v>
      </c>
      <c r="M266" s="77" t="str">
        <f t="shared" si="2"/>
        <v>0.00E+00</v>
      </c>
    </row>
    <row r="267">
      <c r="A267" s="3">
        <v>554.0</v>
      </c>
      <c r="B267" s="3" t="s">
        <v>889</v>
      </c>
      <c r="C267" s="3" t="s">
        <v>890</v>
      </c>
      <c r="E267" s="3" t="s">
        <v>135</v>
      </c>
      <c r="G267" s="3" t="s">
        <v>30</v>
      </c>
      <c r="H267" s="3" t="s">
        <v>30</v>
      </c>
      <c r="I267" s="3" t="s">
        <v>30</v>
      </c>
      <c r="K267" s="3" t="s">
        <v>30</v>
      </c>
      <c r="L267" s="3" t="s">
        <v>30</v>
      </c>
      <c r="M267" s="77" t="str">
        <f t="shared" si="2"/>
        <v>0.00E+00</v>
      </c>
    </row>
    <row r="268">
      <c r="A268" s="3">
        <v>556.0</v>
      </c>
      <c r="B268" s="3" t="s">
        <v>893</v>
      </c>
      <c r="C268" s="3" t="s">
        <v>894</v>
      </c>
      <c r="E268" s="3" t="s">
        <v>135</v>
      </c>
      <c r="G268" s="3" t="s">
        <v>239</v>
      </c>
      <c r="H268" s="3" t="s">
        <v>30</v>
      </c>
      <c r="I268" s="3" t="s">
        <v>30</v>
      </c>
      <c r="K268" s="3" t="s">
        <v>239</v>
      </c>
      <c r="L268" s="3" t="s">
        <v>30</v>
      </c>
      <c r="M268" s="77" t="str">
        <f t="shared" si="2"/>
        <v>0.00E+00</v>
      </c>
    </row>
    <row r="269">
      <c r="A269" s="3">
        <v>557.0</v>
      </c>
      <c r="B269" s="3" t="s">
        <v>895</v>
      </c>
      <c r="C269" s="3" t="s">
        <v>896</v>
      </c>
      <c r="E269" s="3" t="s">
        <v>310</v>
      </c>
      <c r="G269" s="3" t="s">
        <v>30</v>
      </c>
      <c r="H269" s="3" t="s">
        <v>30</v>
      </c>
      <c r="I269" s="3" t="s">
        <v>30</v>
      </c>
      <c r="K269" s="3" t="s">
        <v>30</v>
      </c>
      <c r="L269" s="3" t="s">
        <v>250</v>
      </c>
      <c r="M269" s="77" t="str">
        <f t="shared" si="2"/>
        <v>0.00E+00</v>
      </c>
    </row>
    <row r="270">
      <c r="A270" s="3">
        <v>561.0</v>
      </c>
      <c r="B270" s="3" t="s">
        <v>898</v>
      </c>
      <c r="C270" s="3" t="s">
        <v>899</v>
      </c>
      <c r="E270" s="3" t="s">
        <v>135</v>
      </c>
      <c r="G270" s="3" t="s">
        <v>30</v>
      </c>
      <c r="H270" s="3" t="s">
        <v>30</v>
      </c>
      <c r="I270" s="3" t="s">
        <v>30</v>
      </c>
      <c r="K270" s="3" t="s">
        <v>30</v>
      </c>
      <c r="L270" s="3" t="s">
        <v>30</v>
      </c>
      <c r="M270" s="77" t="str">
        <f t="shared" si="2"/>
        <v>0.00E+00</v>
      </c>
    </row>
    <row r="271">
      <c r="A271" s="3">
        <v>565.0</v>
      </c>
      <c r="B271" s="3" t="s">
        <v>901</v>
      </c>
      <c r="C271" s="3" t="s">
        <v>902</v>
      </c>
      <c r="E271" s="3" t="s">
        <v>135</v>
      </c>
      <c r="G271" s="3" t="s">
        <v>30</v>
      </c>
      <c r="H271" s="3" t="s">
        <v>30</v>
      </c>
      <c r="I271" s="3" t="s">
        <v>30</v>
      </c>
      <c r="K271" s="3" t="s">
        <v>59</v>
      </c>
      <c r="L271" s="3" t="s">
        <v>30</v>
      </c>
      <c r="M271" s="77" t="str">
        <f t="shared" si="2"/>
        <v>0.00E+00</v>
      </c>
    </row>
    <row r="272">
      <c r="A272" s="3">
        <v>566.0</v>
      </c>
      <c r="B272" s="3" t="s">
        <v>2997</v>
      </c>
      <c r="C272" s="3" t="s">
        <v>2997</v>
      </c>
      <c r="E272" s="3" t="s">
        <v>614</v>
      </c>
      <c r="G272" s="3" t="s">
        <v>2682</v>
      </c>
      <c r="H272" s="3" t="s">
        <v>2682</v>
      </c>
      <c r="I272" s="3" t="s">
        <v>30</v>
      </c>
      <c r="K272" s="3" t="s">
        <v>30</v>
      </c>
      <c r="L272" s="3" t="s">
        <v>250</v>
      </c>
      <c r="M272" s="77" t="str">
        <f t="shared" si="2"/>
        <v>0.00E+00</v>
      </c>
    </row>
    <row r="273">
      <c r="A273" s="3">
        <v>567.0</v>
      </c>
      <c r="B273" s="3" t="s">
        <v>905</v>
      </c>
      <c r="C273" s="3" t="s">
        <v>906</v>
      </c>
      <c r="E273" s="3" t="s">
        <v>540</v>
      </c>
      <c r="G273" s="3" t="s">
        <v>239</v>
      </c>
      <c r="H273" s="3" t="s">
        <v>30</v>
      </c>
      <c r="I273" s="3" t="s">
        <v>31</v>
      </c>
      <c r="K273" s="3" t="s">
        <v>59</v>
      </c>
      <c r="L273" s="3" t="s">
        <v>250</v>
      </c>
      <c r="M273" s="77" t="str">
        <f t="shared" si="2"/>
        <v>0.00E+00</v>
      </c>
    </row>
    <row r="274">
      <c r="A274" s="3">
        <v>572.0</v>
      </c>
      <c r="B274" s="3" t="s">
        <v>908</v>
      </c>
      <c r="C274" s="3" t="s">
        <v>909</v>
      </c>
      <c r="E274" s="3" t="s">
        <v>135</v>
      </c>
      <c r="G274" s="3" t="s">
        <v>30</v>
      </c>
      <c r="H274" s="3" t="s">
        <v>30</v>
      </c>
      <c r="I274" s="3" t="s">
        <v>30</v>
      </c>
      <c r="K274" s="3" t="s">
        <v>30</v>
      </c>
      <c r="L274" s="3" t="s">
        <v>30</v>
      </c>
      <c r="M274" s="77" t="str">
        <f t="shared" si="2"/>
        <v>0.00E+00</v>
      </c>
    </row>
    <row r="275">
      <c r="A275" s="3">
        <v>575.0</v>
      </c>
      <c r="B275" s="3" t="s">
        <v>910</v>
      </c>
      <c r="C275" s="3" t="s">
        <v>911</v>
      </c>
      <c r="E275" s="3" t="s">
        <v>135</v>
      </c>
      <c r="G275" s="3" t="s">
        <v>30</v>
      </c>
      <c r="H275" s="3" t="s">
        <v>30</v>
      </c>
      <c r="I275" s="3" t="s">
        <v>30</v>
      </c>
      <c r="K275" s="3" t="s">
        <v>59</v>
      </c>
      <c r="L275" s="3" t="s">
        <v>30</v>
      </c>
      <c r="M275" s="77" t="str">
        <f t="shared" si="2"/>
        <v>0.00E+00</v>
      </c>
    </row>
    <row r="276">
      <c r="A276" s="3">
        <v>576.0</v>
      </c>
      <c r="B276" s="3" t="s">
        <v>912</v>
      </c>
      <c r="C276" s="3" t="s">
        <v>913</v>
      </c>
      <c r="E276" s="70" t="s">
        <v>1575</v>
      </c>
      <c r="G276" s="3" t="s">
        <v>250</v>
      </c>
      <c r="H276" s="3" t="s">
        <v>250</v>
      </c>
      <c r="I276" s="3" t="s">
        <v>250</v>
      </c>
      <c r="K276" s="3" t="s">
        <v>250</v>
      </c>
      <c r="L276" s="3" t="s">
        <v>250</v>
      </c>
      <c r="M276" s="77" t="str">
        <f t="shared" si="2"/>
        <v>0.00E+00</v>
      </c>
    </row>
    <row r="277">
      <c r="A277" s="3">
        <v>579.0</v>
      </c>
      <c r="B277" s="3" t="s">
        <v>916</v>
      </c>
      <c r="C277" s="3" t="s">
        <v>917</v>
      </c>
      <c r="E277" s="3" t="s">
        <v>485</v>
      </c>
      <c r="G277" s="3" t="s">
        <v>31</v>
      </c>
      <c r="H277" s="3" t="s">
        <v>31</v>
      </c>
      <c r="I277" s="3" t="s">
        <v>31</v>
      </c>
      <c r="K277" s="3" t="s">
        <v>31</v>
      </c>
      <c r="L277" s="3" t="s">
        <v>250</v>
      </c>
      <c r="M277" s="77" t="str">
        <f t="shared" si="2"/>
        <v>0.00E+00</v>
      </c>
    </row>
    <row r="278">
      <c r="A278" s="3">
        <v>580.0</v>
      </c>
      <c r="B278" s="3" t="s">
        <v>918</v>
      </c>
      <c r="C278" s="3" t="s">
        <v>919</v>
      </c>
      <c r="E278" s="3" t="s">
        <v>135</v>
      </c>
      <c r="G278" s="3" t="s">
        <v>30</v>
      </c>
      <c r="H278" s="3" t="s">
        <v>30</v>
      </c>
      <c r="I278" s="3" t="s">
        <v>30</v>
      </c>
      <c r="K278" s="3" t="s">
        <v>30</v>
      </c>
      <c r="L278" s="3" t="s">
        <v>30</v>
      </c>
      <c r="M278" s="77" t="str">
        <f t="shared" si="2"/>
        <v>0.00E+00</v>
      </c>
    </row>
    <row r="279">
      <c r="A279" s="3">
        <v>582.0</v>
      </c>
      <c r="B279" s="3" t="s">
        <v>920</v>
      </c>
      <c r="C279" s="3" t="s">
        <v>921</v>
      </c>
      <c r="E279" s="3" t="s">
        <v>135</v>
      </c>
      <c r="G279" s="3" t="s">
        <v>30</v>
      </c>
      <c r="H279" s="3" t="s">
        <v>30</v>
      </c>
      <c r="I279" s="3" t="s">
        <v>30</v>
      </c>
      <c r="K279" s="3" t="s">
        <v>59</v>
      </c>
      <c r="L279" s="3" t="s">
        <v>30</v>
      </c>
      <c r="M279" s="77" t="str">
        <f t="shared" si="2"/>
        <v>0.00E+00</v>
      </c>
    </row>
    <row r="280">
      <c r="A280" s="3">
        <v>583.0</v>
      </c>
      <c r="B280" s="3" t="s">
        <v>922</v>
      </c>
      <c r="C280" s="3" t="s">
        <v>923</v>
      </c>
      <c r="E280" s="3" t="s">
        <v>135</v>
      </c>
      <c r="G280" s="3" t="s">
        <v>30</v>
      </c>
      <c r="H280" s="3" t="s">
        <v>30</v>
      </c>
      <c r="I280" s="3" t="s">
        <v>30</v>
      </c>
      <c r="K280" s="3" t="s">
        <v>30</v>
      </c>
      <c r="L280" s="3" t="s">
        <v>30</v>
      </c>
      <c r="M280" s="77" t="str">
        <f t="shared" si="2"/>
        <v>0.00E+00</v>
      </c>
    </row>
    <row r="281">
      <c r="A281" s="3">
        <v>585.0</v>
      </c>
      <c r="B281" s="3" t="s">
        <v>926</v>
      </c>
      <c r="C281" s="3" t="s">
        <v>927</v>
      </c>
      <c r="E281" s="3" t="s">
        <v>485</v>
      </c>
      <c r="G281" s="3" t="s">
        <v>30</v>
      </c>
      <c r="H281" s="3" t="s">
        <v>30</v>
      </c>
      <c r="I281" s="3" t="s">
        <v>30</v>
      </c>
      <c r="K281" s="3" t="s">
        <v>30</v>
      </c>
      <c r="L281" s="3" t="s">
        <v>250</v>
      </c>
      <c r="M281" s="77" t="str">
        <f t="shared" si="2"/>
        <v>0.00E+00</v>
      </c>
    </row>
    <row r="282">
      <c r="A282" s="3">
        <v>586.0</v>
      </c>
      <c r="B282" s="3" t="s">
        <v>928</v>
      </c>
      <c r="C282" s="3" t="s">
        <v>929</v>
      </c>
      <c r="E282" s="3" t="s">
        <v>135</v>
      </c>
      <c r="G282" s="3" t="s">
        <v>30</v>
      </c>
      <c r="H282" s="3" t="s">
        <v>30</v>
      </c>
      <c r="I282" s="3" t="s">
        <v>30</v>
      </c>
      <c r="K282" s="3" t="s">
        <v>30</v>
      </c>
      <c r="L282" s="3" t="s">
        <v>250</v>
      </c>
      <c r="M282" s="77" t="str">
        <f t="shared" si="2"/>
        <v>0.00E+00</v>
      </c>
    </row>
    <row r="283">
      <c r="A283" s="3">
        <v>589.0</v>
      </c>
      <c r="B283" s="3" t="s">
        <v>937</v>
      </c>
      <c r="C283" s="3" t="s">
        <v>938</v>
      </c>
      <c r="E283" s="3" t="s">
        <v>135</v>
      </c>
      <c r="G283" s="3" t="s">
        <v>30</v>
      </c>
      <c r="H283" s="3" t="s">
        <v>30</v>
      </c>
      <c r="I283" s="3" t="s">
        <v>30</v>
      </c>
      <c r="K283" s="3" t="s">
        <v>30</v>
      </c>
      <c r="L283" s="3" t="s">
        <v>30</v>
      </c>
      <c r="M283" s="77" t="str">
        <f t="shared" si="2"/>
        <v>0.00E+00</v>
      </c>
    </row>
    <row r="284">
      <c r="A284" s="3">
        <v>590.0</v>
      </c>
      <c r="B284" s="3" t="s">
        <v>939</v>
      </c>
      <c r="C284" s="3" t="s">
        <v>940</v>
      </c>
      <c r="E284" s="3" t="s">
        <v>485</v>
      </c>
      <c r="G284" s="3" t="s">
        <v>149</v>
      </c>
      <c r="H284" s="3" t="s">
        <v>2682</v>
      </c>
      <c r="I284" s="3" t="s">
        <v>2682</v>
      </c>
      <c r="K284" s="3" t="s">
        <v>59</v>
      </c>
      <c r="L284" s="3" t="s">
        <v>250</v>
      </c>
      <c r="M284" s="77" t="str">
        <f t="shared" si="2"/>
        <v>0.00E+00</v>
      </c>
    </row>
    <row r="285">
      <c r="A285" s="3">
        <v>591.0</v>
      </c>
      <c r="B285" s="3" t="s">
        <v>941</v>
      </c>
      <c r="C285" s="3" t="s">
        <v>942</v>
      </c>
      <c r="E285" s="3" t="s">
        <v>135</v>
      </c>
      <c r="G285" s="3" t="s">
        <v>30</v>
      </c>
      <c r="H285" s="3" t="s">
        <v>30</v>
      </c>
      <c r="I285" s="3" t="s">
        <v>30</v>
      </c>
      <c r="K285" s="3" t="s">
        <v>30</v>
      </c>
      <c r="L285" s="3" t="s">
        <v>30</v>
      </c>
      <c r="M285" s="77" t="str">
        <f t="shared" si="2"/>
        <v>0.00E+00</v>
      </c>
    </row>
    <row r="286">
      <c r="A286" s="3">
        <v>592.0</v>
      </c>
      <c r="B286" s="3" t="s">
        <v>943</v>
      </c>
      <c r="C286" s="3" t="s">
        <v>944</v>
      </c>
      <c r="E286" s="3" t="s">
        <v>135</v>
      </c>
      <c r="G286" s="3" t="s">
        <v>30</v>
      </c>
      <c r="H286" s="3" t="s">
        <v>30</v>
      </c>
      <c r="I286" s="3" t="s">
        <v>30</v>
      </c>
      <c r="K286" s="3" t="s">
        <v>59</v>
      </c>
      <c r="L286" s="3" t="s">
        <v>30</v>
      </c>
      <c r="M286" s="77" t="str">
        <f t="shared" si="2"/>
        <v>0.00E+00</v>
      </c>
    </row>
    <row r="287">
      <c r="A287" s="3">
        <v>593.0</v>
      </c>
      <c r="B287" s="3" t="s">
        <v>945</v>
      </c>
      <c r="C287" s="3" t="s">
        <v>946</v>
      </c>
      <c r="E287" s="3" t="s">
        <v>210</v>
      </c>
      <c r="G287" s="3" t="s">
        <v>149</v>
      </c>
      <c r="H287" s="3" t="s">
        <v>149</v>
      </c>
      <c r="I287" s="3" t="s">
        <v>31</v>
      </c>
      <c r="K287" s="3" t="s">
        <v>59</v>
      </c>
      <c r="L287" s="3" t="s">
        <v>250</v>
      </c>
      <c r="M287" s="77" t="str">
        <f t="shared" si="2"/>
        <v>0.00E+00</v>
      </c>
    </row>
    <row r="288">
      <c r="A288" s="3">
        <v>594.0</v>
      </c>
      <c r="B288" s="3" t="s">
        <v>2394</v>
      </c>
      <c r="C288" s="3" t="s">
        <v>2398</v>
      </c>
      <c r="E288" s="3" t="s">
        <v>310</v>
      </c>
      <c r="G288" s="3" t="s">
        <v>30</v>
      </c>
      <c r="H288" s="3" t="s">
        <v>30</v>
      </c>
      <c r="I288" s="3" t="s">
        <v>31</v>
      </c>
      <c r="K288" s="3" t="s">
        <v>59</v>
      </c>
      <c r="L288" s="3" t="s">
        <v>250</v>
      </c>
      <c r="M288" s="77" t="str">
        <f t="shared" si="2"/>
        <v>0.00E+00</v>
      </c>
    </row>
    <row r="289">
      <c r="A289" s="3">
        <v>595.0</v>
      </c>
      <c r="B289" s="3" t="s">
        <v>947</v>
      </c>
      <c r="C289" s="3" t="s">
        <v>948</v>
      </c>
      <c r="E289" s="3" t="s">
        <v>56</v>
      </c>
      <c r="G289" s="3" t="s">
        <v>30</v>
      </c>
      <c r="H289" s="3" t="s">
        <v>30</v>
      </c>
      <c r="I289" s="3" t="s">
        <v>30</v>
      </c>
      <c r="K289" s="3" t="s">
        <v>30</v>
      </c>
      <c r="L289" s="3" t="s">
        <v>30</v>
      </c>
      <c r="M289" s="77" t="str">
        <f t="shared" si="2"/>
        <v>0.00E+00</v>
      </c>
    </row>
    <row r="290">
      <c r="A290" s="3">
        <v>596.0</v>
      </c>
      <c r="B290" s="3" t="s">
        <v>950</v>
      </c>
      <c r="C290" s="3" t="s">
        <v>951</v>
      </c>
      <c r="E290" s="3" t="s">
        <v>135</v>
      </c>
      <c r="G290" s="3" t="s">
        <v>30</v>
      </c>
      <c r="H290" s="3" t="s">
        <v>30</v>
      </c>
      <c r="I290" s="3" t="s">
        <v>30</v>
      </c>
      <c r="K290" s="3" t="s">
        <v>30</v>
      </c>
      <c r="L290" s="3" t="s">
        <v>30</v>
      </c>
      <c r="M290" s="77" t="str">
        <f t="shared" si="2"/>
        <v>0.00E+00</v>
      </c>
    </row>
    <row r="291">
      <c r="A291" s="3">
        <v>597.0</v>
      </c>
      <c r="B291" s="3" t="s">
        <v>952</v>
      </c>
      <c r="C291" s="3" t="s">
        <v>953</v>
      </c>
      <c r="E291" s="3" t="s">
        <v>310</v>
      </c>
      <c r="G291" s="3" t="s">
        <v>464</v>
      </c>
      <c r="H291" s="3" t="s">
        <v>464</v>
      </c>
      <c r="I291" s="3" t="s">
        <v>464</v>
      </c>
      <c r="K291" s="3" t="s">
        <v>59</v>
      </c>
      <c r="L291" s="3" t="s">
        <v>250</v>
      </c>
      <c r="M291" s="77" t="str">
        <f t="shared" si="2"/>
        <v>0.00E+00</v>
      </c>
    </row>
    <row r="292">
      <c r="A292" s="3">
        <v>600.0</v>
      </c>
      <c r="B292" s="3" t="s">
        <v>954</v>
      </c>
      <c r="C292" s="3" t="s">
        <v>955</v>
      </c>
      <c r="E292" s="3" t="s">
        <v>135</v>
      </c>
      <c r="G292" s="3" t="s">
        <v>30</v>
      </c>
      <c r="H292" s="3" t="s">
        <v>30</v>
      </c>
      <c r="I292" s="3" t="s">
        <v>30</v>
      </c>
      <c r="K292" s="3" t="s">
        <v>30</v>
      </c>
      <c r="L292" s="3" t="s">
        <v>30</v>
      </c>
      <c r="M292" s="77" t="str">
        <f t="shared" si="2"/>
        <v>0.00E+00</v>
      </c>
    </row>
    <row r="293">
      <c r="A293" s="9">
        <v>605.0</v>
      </c>
      <c r="B293" s="3" t="s">
        <v>956</v>
      </c>
      <c r="C293" s="3" t="s">
        <v>958</v>
      </c>
      <c r="E293" s="3" t="s">
        <v>524</v>
      </c>
      <c r="G293" s="3" t="s">
        <v>30</v>
      </c>
      <c r="H293" s="3" t="s">
        <v>30</v>
      </c>
      <c r="I293" s="3" t="s">
        <v>30</v>
      </c>
      <c r="K293" s="3" t="s">
        <v>59</v>
      </c>
      <c r="L293" s="3" t="s">
        <v>30</v>
      </c>
      <c r="M293" s="77" t="str">
        <f t="shared" si="2"/>
        <v>0.00E+00</v>
      </c>
    </row>
    <row r="294">
      <c r="A294" s="3">
        <v>606.0</v>
      </c>
      <c r="B294" s="3" t="s">
        <v>2416</v>
      </c>
      <c r="C294" s="3" t="s">
        <v>2417</v>
      </c>
      <c r="E294" s="3" t="s">
        <v>310</v>
      </c>
      <c r="G294" s="3" t="s">
        <v>2200</v>
      </c>
      <c r="H294" s="3" t="s">
        <v>31</v>
      </c>
      <c r="I294" s="3" t="s">
        <v>31</v>
      </c>
      <c r="K294" s="3" t="s">
        <v>59</v>
      </c>
      <c r="L294" s="3" t="s">
        <v>250</v>
      </c>
      <c r="M294" s="77" t="str">
        <f t="shared" si="2"/>
        <v>0.00E+00</v>
      </c>
    </row>
    <row r="295">
      <c r="A295" s="3">
        <v>607.0</v>
      </c>
      <c r="B295" s="3" t="s">
        <v>960</v>
      </c>
      <c r="C295" s="3" t="s">
        <v>961</v>
      </c>
      <c r="E295" s="3" t="s">
        <v>135</v>
      </c>
      <c r="G295" s="3" t="s">
        <v>2200</v>
      </c>
      <c r="H295" s="3" t="s">
        <v>2200</v>
      </c>
      <c r="I295" s="3" t="s">
        <v>2200</v>
      </c>
      <c r="K295" s="3" t="s">
        <v>59</v>
      </c>
      <c r="L295" s="3" t="s">
        <v>250</v>
      </c>
      <c r="M295" s="77" t="str">
        <f t="shared" si="2"/>
        <v>0.00E+00</v>
      </c>
    </row>
    <row r="296">
      <c r="A296" s="3">
        <v>608.0</v>
      </c>
      <c r="B296" s="3" t="s">
        <v>963</v>
      </c>
      <c r="C296" s="3" t="s">
        <v>965</v>
      </c>
      <c r="E296" s="3" t="s">
        <v>210</v>
      </c>
      <c r="G296" s="3" t="s">
        <v>30</v>
      </c>
      <c r="H296" s="3" t="s">
        <v>30</v>
      </c>
      <c r="I296" s="3" t="s">
        <v>30</v>
      </c>
      <c r="K296" s="3" t="s">
        <v>30</v>
      </c>
      <c r="L296" s="3" t="s">
        <v>250</v>
      </c>
      <c r="M296" s="77" t="str">
        <f t="shared" si="2"/>
        <v>0.00E+00</v>
      </c>
    </row>
    <row r="297">
      <c r="A297" s="3">
        <v>609.0</v>
      </c>
      <c r="B297" s="3" t="s">
        <v>971</v>
      </c>
      <c r="C297" s="3" t="s">
        <v>2689</v>
      </c>
      <c r="E297" s="3" t="s">
        <v>210</v>
      </c>
      <c r="G297" s="3" t="s">
        <v>30</v>
      </c>
      <c r="H297" s="3" t="s">
        <v>149</v>
      </c>
      <c r="I297" s="3" t="s">
        <v>30</v>
      </c>
      <c r="K297" s="3" t="s">
        <v>59</v>
      </c>
      <c r="L297" s="3" t="s">
        <v>250</v>
      </c>
      <c r="M297" s="77" t="str">
        <f t="shared" si="2"/>
        <v>0.00E+00</v>
      </c>
    </row>
    <row r="298">
      <c r="A298" s="3">
        <v>611.0</v>
      </c>
      <c r="B298" s="3" t="s">
        <v>975</v>
      </c>
      <c r="C298" s="3" t="s">
        <v>976</v>
      </c>
      <c r="E298" s="3" t="s">
        <v>485</v>
      </c>
      <c r="G298" s="3" t="s">
        <v>2613</v>
      </c>
      <c r="H298" s="3" t="s">
        <v>2988</v>
      </c>
      <c r="I298" s="3" t="s">
        <v>31</v>
      </c>
      <c r="K298" s="3" t="s">
        <v>59</v>
      </c>
      <c r="L298" s="3" t="s">
        <v>250</v>
      </c>
      <c r="M298" s="77" t="str">
        <f t="shared" si="2"/>
        <v>0.00E+00</v>
      </c>
    </row>
    <row r="299">
      <c r="A299" s="3">
        <v>613.0</v>
      </c>
      <c r="B299" s="3" t="s">
        <v>978</v>
      </c>
      <c r="C299" s="3" t="s">
        <v>979</v>
      </c>
      <c r="E299" s="3" t="s">
        <v>135</v>
      </c>
      <c r="G299" s="3" t="s">
        <v>30</v>
      </c>
      <c r="H299" s="3" t="s">
        <v>30</v>
      </c>
      <c r="I299" s="3" t="s">
        <v>31</v>
      </c>
      <c r="K299" s="3" t="s">
        <v>30</v>
      </c>
      <c r="L299" s="3" t="s">
        <v>31</v>
      </c>
      <c r="M299" s="77" t="str">
        <f t="shared" si="2"/>
        <v>0.00E+00</v>
      </c>
    </row>
    <row r="300">
      <c r="A300" s="3">
        <v>622.0</v>
      </c>
      <c r="B300" s="3" t="s">
        <v>2438</v>
      </c>
      <c r="C300" s="3" t="s">
        <v>2439</v>
      </c>
      <c r="E300" s="3" t="s">
        <v>310</v>
      </c>
      <c r="G300" s="3" t="s">
        <v>30</v>
      </c>
      <c r="H300" s="3" t="s">
        <v>30</v>
      </c>
      <c r="I300" s="3" t="s">
        <v>30</v>
      </c>
      <c r="K300" s="3" t="s">
        <v>59</v>
      </c>
      <c r="L300" s="3" t="s">
        <v>250</v>
      </c>
      <c r="M300" s="77" t="str">
        <f t="shared" si="2"/>
        <v>0.00E+00</v>
      </c>
    </row>
    <row r="301">
      <c r="A301" s="3">
        <v>623.0</v>
      </c>
      <c r="B301" s="3" t="s">
        <v>1040</v>
      </c>
      <c r="C301" s="3" t="s">
        <v>1043</v>
      </c>
      <c r="E301" s="3" t="s">
        <v>135</v>
      </c>
      <c r="G301" s="3" t="s">
        <v>30</v>
      </c>
      <c r="H301" s="3" t="s">
        <v>30</v>
      </c>
      <c r="I301" s="3" t="s">
        <v>30</v>
      </c>
      <c r="K301" s="3" t="s">
        <v>59</v>
      </c>
      <c r="L301" s="3" t="s">
        <v>30</v>
      </c>
      <c r="M301" s="77" t="str">
        <f t="shared" si="2"/>
        <v>0.00E+00</v>
      </c>
    </row>
    <row r="302">
      <c r="A302" s="3">
        <v>626.0</v>
      </c>
      <c r="B302" s="3" t="s">
        <v>1056</v>
      </c>
      <c r="C302" s="3" t="s">
        <v>1057</v>
      </c>
      <c r="E302" s="3" t="s">
        <v>310</v>
      </c>
      <c r="G302" s="3" t="s">
        <v>30</v>
      </c>
      <c r="H302" s="3" t="s">
        <v>30</v>
      </c>
      <c r="I302" s="3" t="s">
        <v>30</v>
      </c>
      <c r="K302" s="3" t="s">
        <v>30</v>
      </c>
      <c r="L302" s="3" t="s">
        <v>30</v>
      </c>
      <c r="M302" s="77" t="str">
        <f t="shared" si="2"/>
        <v>0.00E+00</v>
      </c>
    </row>
    <row r="303">
      <c r="A303" s="3">
        <v>628.0</v>
      </c>
      <c r="B303" s="3" t="s">
        <v>1059</v>
      </c>
      <c r="C303" s="3" t="s">
        <v>1061</v>
      </c>
      <c r="E303" s="3" t="s">
        <v>135</v>
      </c>
      <c r="G303" s="3" t="s">
        <v>2200</v>
      </c>
      <c r="H303" s="3" t="s">
        <v>31</v>
      </c>
      <c r="I303" s="3" t="s">
        <v>31</v>
      </c>
      <c r="K303" s="3" t="s">
        <v>59</v>
      </c>
      <c r="L303" s="3" t="s">
        <v>31</v>
      </c>
      <c r="M303" s="77" t="str">
        <f t="shared" si="2"/>
        <v>0.00E+00</v>
      </c>
    </row>
    <row r="304">
      <c r="A304" s="3">
        <v>630.0</v>
      </c>
      <c r="B304" s="3" t="s">
        <v>1065</v>
      </c>
      <c r="C304" s="3" t="s">
        <v>1067</v>
      </c>
      <c r="E304" s="3" t="s">
        <v>485</v>
      </c>
      <c r="G304" s="3" t="s">
        <v>30</v>
      </c>
      <c r="H304" s="3" t="s">
        <v>30</v>
      </c>
      <c r="I304" s="3" t="s">
        <v>30</v>
      </c>
      <c r="K304" s="3" t="s">
        <v>59</v>
      </c>
      <c r="L304" s="3" t="s">
        <v>250</v>
      </c>
      <c r="M304" s="77" t="str">
        <f t="shared" si="2"/>
        <v>0.00E+00</v>
      </c>
    </row>
    <row r="305">
      <c r="A305" s="3">
        <v>631.0</v>
      </c>
      <c r="B305" s="3" t="s">
        <v>1069</v>
      </c>
      <c r="C305" s="3" t="s">
        <v>1070</v>
      </c>
      <c r="E305" s="3" t="s">
        <v>1091</v>
      </c>
      <c r="G305" s="3" t="s">
        <v>30</v>
      </c>
      <c r="H305" s="3" t="s">
        <v>30</v>
      </c>
      <c r="I305" s="3" t="s">
        <v>30</v>
      </c>
      <c r="K305" s="3" t="s">
        <v>59</v>
      </c>
      <c r="L305" s="3" t="s">
        <v>30</v>
      </c>
      <c r="M305" s="77" t="str">
        <f t="shared" si="2"/>
        <v>0.00E+00</v>
      </c>
    </row>
    <row r="306">
      <c r="A306" s="3">
        <v>632.0</v>
      </c>
      <c r="B306" s="3" t="s">
        <v>1078</v>
      </c>
      <c r="C306" s="3" t="s">
        <v>1079</v>
      </c>
      <c r="E306" s="3" t="s">
        <v>135</v>
      </c>
      <c r="G306" s="3" t="s">
        <v>30</v>
      </c>
      <c r="H306" s="3" t="s">
        <v>30</v>
      </c>
      <c r="I306" s="3" t="s">
        <v>31</v>
      </c>
      <c r="K306" s="3" t="s">
        <v>59</v>
      </c>
      <c r="L306" s="3" t="s">
        <v>31</v>
      </c>
      <c r="M306" s="77" t="str">
        <f t="shared" si="2"/>
        <v>0.00E+00</v>
      </c>
    </row>
    <row r="307">
      <c r="A307" s="3">
        <v>633.0</v>
      </c>
      <c r="B307" s="3" t="s">
        <v>1080</v>
      </c>
      <c r="C307" s="3" t="s">
        <v>1083</v>
      </c>
      <c r="E307" s="3" t="s">
        <v>135</v>
      </c>
      <c r="G307" s="3" t="s">
        <v>149</v>
      </c>
      <c r="H307" s="3" t="s">
        <v>149</v>
      </c>
      <c r="I307" s="3" t="s">
        <v>30</v>
      </c>
      <c r="K307" s="3" t="s">
        <v>59</v>
      </c>
      <c r="L307" s="3" t="s">
        <v>250</v>
      </c>
      <c r="M307" s="77" t="str">
        <f t="shared" si="2"/>
        <v>0.00E+00</v>
      </c>
    </row>
    <row r="308">
      <c r="A308" s="3">
        <v>634.0</v>
      </c>
      <c r="B308" s="3" t="s">
        <v>2881</v>
      </c>
      <c r="C308" s="3" t="s">
        <v>2698</v>
      </c>
      <c r="E308" s="3" t="s">
        <v>540</v>
      </c>
      <c r="G308" s="3" t="s">
        <v>2200</v>
      </c>
      <c r="H308" s="3" t="s">
        <v>31</v>
      </c>
      <c r="I308" s="3" t="s">
        <v>31</v>
      </c>
      <c r="K308" s="3" t="s">
        <v>59</v>
      </c>
      <c r="L308" s="3" t="s">
        <v>250</v>
      </c>
      <c r="M308" s="77" t="str">
        <f t="shared" si="2"/>
        <v>0.00E+00</v>
      </c>
    </row>
    <row r="309">
      <c r="A309" s="3">
        <v>638.0</v>
      </c>
      <c r="B309" s="3" t="s">
        <v>1214</v>
      </c>
      <c r="C309" s="3" t="s">
        <v>1249</v>
      </c>
      <c r="E309" s="3" t="s">
        <v>485</v>
      </c>
      <c r="G309" s="3" t="s">
        <v>31</v>
      </c>
      <c r="H309" s="3" t="s">
        <v>31</v>
      </c>
      <c r="I309" s="3" t="s">
        <v>31</v>
      </c>
      <c r="K309" s="3" t="s">
        <v>31</v>
      </c>
      <c r="L309" s="3" t="s">
        <v>250</v>
      </c>
      <c r="M309" s="77" t="str">
        <f t="shared" si="2"/>
        <v>0.00E+00</v>
      </c>
    </row>
    <row r="310">
      <c r="A310" s="3">
        <v>643.0</v>
      </c>
      <c r="B310" s="3" t="s">
        <v>1252</v>
      </c>
      <c r="C310" s="3" t="s">
        <v>1254</v>
      </c>
      <c r="E310" s="3" t="s">
        <v>310</v>
      </c>
      <c r="G310" s="3" t="s">
        <v>464</v>
      </c>
      <c r="H310" s="3" t="s">
        <v>464</v>
      </c>
      <c r="I310" s="3" t="s">
        <v>464</v>
      </c>
      <c r="K310" s="3" t="s">
        <v>59</v>
      </c>
      <c r="L310" s="3" t="s">
        <v>250</v>
      </c>
      <c r="M310" s="77" t="str">
        <f t="shared" si="2"/>
        <v>0.00E+00</v>
      </c>
    </row>
    <row r="311">
      <c r="A311" s="3">
        <v>644.0</v>
      </c>
      <c r="B311" s="3" t="s">
        <v>2862</v>
      </c>
      <c r="C311" s="3" t="s">
        <v>2702</v>
      </c>
      <c r="E311" s="79" t="s">
        <v>226</v>
      </c>
      <c r="G311" s="3" t="s">
        <v>464</v>
      </c>
      <c r="H311" s="3" t="s">
        <v>464</v>
      </c>
      <c r="I311" s="3" t="s">
        <v>2200</v>
      </c>
      <c r="K311" s="3" t="s">
        <v>59</v>
      </c>
      <c r="L311" s="3" t="s">
        <v>250</v>
      </c>
      <c r="M311" s="77" t="str">
        <f t="shared" si="2"/>
        <v>0.00E+00</v>
      </c>
    </row>
    <row r="312">
      <c r="A312" s="3">
        <v>648.0</v>
      </c>
      <c r="B312" s="3" t="s">
        <v>1257</v>
      </c>
      <c r="C312" s="3" t="s">
        <v>1258</v>
      </c>
      <c r="E312" s="3" t="s">
        <v>135</v>
      </c>
      <c r="G312" s="3" t="s">
        <v>30</v>
      </c>
      <c r="H312" s="3" t="s">
        <v>30</v>
      </c>
      <c r="I312" s="3" t="s">
        <v>30</v>
      </c>
      <c r="K312" s="3" t="s">
        <v>59</v>
      </c>
      <c r="L312" s="3" t="s">
        <v>30</v>
      </c>
      <c r="M312" s="77" t="str">
        <f t="shared" si="2"/>
        <v>0.00E+00</v>
      </c>
    </row>
    <row r="313">
      <c r="A313" s="3">
        <v>651.0</v>
      </c>
      <c r="B313" s="3" t="s">
        <v>1261</v>
      </c>
      <c r="C313" s="3" t="s">
        <v>1262</v>
      </c>
      <c r="E313" s="3" t="s">
        <v>135</v>
      </c>
      <c r="G313" s="3" t="s">
        <v>30</v>
      </c>
      <c r="H313" s="3" t="s">
        <v>30</v>
      </c>
      <c r="I313" s="3" t="s">
        <v>30</v>
      </c>
      <c r="K313" s="3" t="s">
        <v>30</v>
      </c>
      <c r="L313" s="3" t="s">
        <v>30</v>
      </c>
      <c r="M313" s="77" t="str">
        <f t="shared" si="2"/>
        <v>0.00E+00</v>
      </c>
    </row>
    <row r="314">
      <c r="A314" s="3">
        <v>652.0</v>
      </c>
      <c r="B314" s="3" t="s">
        <v>2846</v>
      </c>
      <c r="C314" s="3" t="s">
        <v>2703</v>
      </c>
      <c r="E314" s="37" t="s">
        <v>455</v>
      </c>
      <c r="G314" s="3" t="s">
        <v>30</v>
      </c>
      <c r="H314" s="3" t="s">
        <v>30</v>
      </c>
      <c r="I314" s="3" t="s">
        <v>30</v>
      </c>
      <c r="K314" s="3" t="s">
        <v>59</v>
      </c>
      <c r="L314" s="3" t="s">
        <v>30</v>
      </c>
      <c r="M314" s="77" t="str">
        <f t="shared" si="2"/>
        <v>0.00E+00</v>
      </c>
    </row>
    <row r="315">
      <c r="A315" s="3">
        <v>653.0</v>
      </c>
      <c r="B315" s="3" t="s">
        <v>1273</v>
      </c>
      <c r="C315" s="3" t="s">
        <v>1274</v>
      </c>
      <c r="E315" s="3" t="s">
        <v>210</v>
      </c>
      <c r="G315" s="3" t="s">
        <v>30</v>
      </c>
      <c r="H315" s="3" t="s">
        <v>30</v>
      </c>
      <c r="I315" s="3" t="s">
        <v>30</v>
      </c>
      <c r="K315" s="3" t="s">
        <v>30</v>
      </c>
      <c r="L315" s="3" t="s">
        <v>250</v>
      </c>
      <c r="M315" s="77" t="str">
        <f t="shared" si="2"/>
        <v>0.00E+00</v>
      </c>
    </row>
    <row r="316">
      <c r="A316" s="3">
        <v>654.0</v>
      </c>
      <c r="B316" s="3" t="s">
        <v>1278</v>
      </c>
      <c r="C316" s="3" t="s">
        <v>1279</v>
      </c>
      <c r="E316" s="3" t="s">
        <v>210</v>
      </c>
      <c r="G316" s="3" t="s">
        <v>30</v>
      </c>
      <c r="H316" s="3" t="s">
        <v>30</v>
      </c>
      <c r="I316" s="3" t="s">
        <v>30</v>
      </c>
      <c r="K316" s="3" t="s">
        <v>30</v>
      </c>
      <c r="L316" s="3" t="s">
        <v>250</v>
      </c>
      <c r="M316" s="77" t="str">
        <f t="shared" si="2"/>
        <v>0.00E+00</v>
      </c>
    </row>
    <row r="317">
      <c r="A317" s="3">
        <v>656.0</v>
      </c>
      <c r="B317" s="3" t="s">
        <v>1386</v>
      </c>
      <c r="C317" s="3" t="s">
        <v>1388</v>
      </c>
      <c r="E317" s="70" t="s">
        <v>1575</v>
      </c>
      <c r="G317" s="3" t="s">
        <v>250</v>
      </c>
      <c r="H317" s="3" t="s">
        <v>250</v>
      </c>
      <c r="I317" s="3" t="s">
        <v>250</v>
      </c>
      <c r="K317" s="3" t="s">
        <v>250</v>
      </c>
      <c r="L317" s="3" t="s">
        <v>250</v>
      </c>
      <c r="M317" s="77" t="str">
        <f t="shared" si="2"/>
        <v>0.00E+00</v>
      </c>
    </row>
    <row r="318">
      <c r="A318" s="3">
        <v>657.0</v>
      </c>
      <c r="B318" s="3" t="s">
        <v>2838</v>
      </c>
      <c r="C318" s="3" t="s">
        <v>2723</v>
      </c>
      <c r="E318" s="3" t="s">
        <v>540</v>
      </c>
      <c r="G318" s="3" t="s">
        <v>30</v>
      </c>
      <c r="H318" s="3" t="s">
        <v>2682</v>
      </c>
      <c r="I318" s="3" t="s">
        <v>31</v>
      </c>
      <c r="K318" s="3" t="s">
        <v>59</v>
      </c>
      <c r="L318" s="3" t="s">
        <v>250</v>
      </c>
      <c r="M318" s="77" t="str">
        <f t="shared" si="2"/>
        <v>0.00E+00</v>
      </c>
    </row>
    <row r="319">
      <c r="A319" s="3">
        <v>662.0</v>
      </c>
      <c r="B319" s="3" t="s">
        <v>1457</v>
      </c>
      <c r="C319" s="3" t="s">
        <v>1458</v>
      </c>
      <c r="E319" s="3" t="s">
        <v>135</v>
      </c>
      <c r="G319" s="3" t="s">
        <v>30</v>
      </c>
      <c r="H319" s="3" t="s">
        <v>30</v>
      </c>
      <c r="I319" s="3" t="s">
        <v>30</v>
      </c>
      <c r="K319" s="3" t="s">
        <v>59</v>
      </c>
      <c r="L319" s="3" t="s">
        <v>30</v>
      </c>
      <c r="M319" s="77" t="str">
        <f t="shared" si="2"/>
        <v>0.00E+00</v>
      </c>
    </row>
    <row r="320">
      <c r="A320" s="3">
        <v>663.0</v>
      </c>
      <c r="B320" s="3" t="s">
        <v>1464</v>
      </c>
      <c r="C320" s="3" t="s">
        <v>1465</v>
      </c>
      <c r="E320" s="3" t="s">
        <v>310</v>
      </c>
      <c r="G320" s="3" t="s">
        <v>30</v>
      </c>
      <c r="H320" s="3" t="s">
        <v>30</v>
      </c>
      <c r="I320" s="3" t="s">
        <v>30</v>
      </c>
      <c r="K320" s="3" t="s">
        <v>30</v>
      </c>
      <c r="L320" s="3" t="s">
        <v>250</v>
      </c>
      <c r="M320" s="77" t="str">
        <f t="shared" si="2"/>
        <v>0.00E+00</v>
      </c>
    </row>
    <row r="321">
      <c r="A321" s="3">
        <v>664.0</v>
      </c>
      <c r="B321" s="3" t="s">
        <v>1468</v>
      </c>
      <c r="C321" s="3" t="s">
        <v>1469</v>
      </c>
      <c r="E321" s="3" t="s">
        <v>135</v>
      </c>
      <c r="G321" s="3" t="s">
        <v>30</v>
      </c>
      <c r="H321" s="3" t="s">
        <v>30</v>
      </c>
      <c r="I321" s="3" t="s">
        <v>30</v>
      </c>
      <c r="K321" s="3" t="s">
        <v>30</v>
      </c>
      <c r="L321" s="3" t="s">
        <v>30</v>
      </c>
      <c r="M321" s="77" t="str">
        <f t="shared" si="2"/>
        <v>0.00E+00</v>
      </c>
    </row>
    <row r="322">
      <c r="A322" s="3">
        <v>665.0</v>
      </c>
      <c r="B322" s="3" t="s">
        <v>1472</v>
      </c>
      <c r="C322" s="3" t="s">
        <v>1473</v>
      </c>
      <c r="E322" s="3" t="s">
        <v>210</v>
      </c>
      <c r="G322" s="3" t="s">
        <v>149</v>
      </c>
      <c r="H322" s="3" t="s">
        <v>30</v>
      </c>
      <c r="I322" s="3" t="s">
        <v>30</v>
      </c>
      <c r="K322" s="3" t="s">
        <v>59</v>
      </c>
      <c r="L322" s="3" t="s">
        <v>250</v>
      </c>
      <c r="M322" s="77" t="str">
        <f t="shared" si="2"/>
        <v>0.00E+00</v>
      </c>
    </row>
    <row r="323">
      <c r="A323" s="3">
        <v>671.0</v>
      </c>
      <c r="B323" s="3" t="s">
        <v>1097</v>
      </c>
      <c r="C323" s="3" t="s">
        <v>1098</v>
      </c>
      <c r="E323" s="3" t="s">
        <v>540</v>
      </c>
      <c r="G323" s="3" t="s">
        <v>2200</v>
      </c>
      <c r="H323" s="3" t="s">
        <v>31</v>
      </c>
      <c r="I323" s="3" t="s">
        <v>31</v>
      </c>
      <c r="K323" s="3" t="s">
        <v>31</v>
      </c>
      <c r="L323" s="3" t="s">
        <v>250</v>
      </c>
      <c r="M323" s="77" t="str">
        <f t="shared" si="2"/>
        <v>0.00E+00</v>
      </c>
    </row>
    <row r="324">
      <c r="A324" s="3">
        <v>674.0</v>
      </c>
      <c r="B324" s="3" t="s">
        <v>1477</v>
      </c>
      <c r="C324" s="3" t="s">
        <v>1754</v>
      </c>
      <c r="E324" s="3" t="s">
        <v>310</v>
      </c>
      <c r="G324" s="3" t="s">
        <v>30</v>
      </c>
      <c r="H324" s="3" t="s">
        <v>30</v>
      </c>
      <c r="I324" s="3" t="s">
        <v>30</v>
      </c>
      <c r="K324" s="3" t="s">
        <v>59</v>
      </c>
      <c r="L324" s="3" t="s">
        <v>250</v>
      </c>
      <c r="M324" s="77" t="str">
        <f t="shared" si="2"/>
        <v>0.00E+00</v>
      </c>
    </row>
    <row r="325">
      <c r="A325" s="3">
        <v>677.0</v>
      </c>
      <c r="B325" s="3" t="s">
        <v>2811</v>
      </c>
      <c r="C325" s="3" t="s">
        <v>2733</v>
      </c>
      <c r="E325" s="3" t="s">
        <v>540</v>
      </c>
      <c r="G325" s="3" t="s">
        <v>30</v>
      </c>
      <c r="H325" s="3" t="s">
        <v>30</v>
      </c>
      <c r="I325" s="3" t="s">
        <v>31</v>
      </c>
      <c r="K325" s="3" t="s">
        <v>59</v>
      </c>
      <c r="L325" s="3" t="s">
        <v>250</v>
      </c>
      <c r="M325" s="77" t="str">
        <f t="shared" si="2"/>
        <v>0.00E+00</v>
      </c>
    </row>
    <row r="326">
      <c r="A326" s="3">
        <v>678.0</v>
      </c>
      <c r="B326" s="3" t="s">
        <v>1759</v>
      </c>
      <c r="C326" s="3" t="s">
        <v>2032</v>
      </c>
      <c r="E326" s="3" t="s">
        <v>310</v>
      </c>
      <c r="G326" s="3" t="s">
        <v>30</v>
      </c>
      <c r="H326" s="3" t="s">
        <v>30</v>
      </c>
      <c r="I326" s="3" t="s">
        <v>30</v>
      </c>
      <c r="K326" s="3" t="s">
        <v>30</v>
      </c>
      <c r="L326" s="3" t="s">
        <v>250</v>
      </c>
      <c r="M326" s="77" t="str">
        <f t="shared" si="2"/>
        <v>0.00E+00</v>
      </c>
    </row>
    <row r="327">
      <c r="A327" s="3">
        <v>679.0</v>
      </c>
      <c r="B327" s="3" t="s">
        <v>2051</v>
      </c>
      <c r="C327" s="3" t="s">
        <v>2052</v>
      </c>
      <c r="E327" s="3" t="s">
        <v>135</v>
      </c>
      <c r="G327" s="3" t="s">
        <v>30</v>
      </c>
      <c r="H327" s="3" t="s">
        <v>30</v>
      </c>
      <c r="I327" s="3" t="s">
        <v>30</v>
      </c>
      <c r="K327" s="3" t="s">
        <v>59</v>
      </c>
      <c r="L327" s="3" t="s">
        <v>30</v>
      </c>
      <c r="M327" s="77" t="str">
        <f t="shared" si="2"/>
        <v>0.00E+00</v>
      </c>
    </row>
    <row r="328">
      <c r="A328" s="3">
        <v>680.0</v>
      </c>
      <c r="B328" s="3" t="s">
        <v>2806</v>
      </c>
      <c r="C328" s="3" t="s">
        <v>2735</v>
      </c>
      <c r="E328" s="3" t="s">
        <v>540</v>
      </c>
      <c r="G328" s="3" t="s">
        <v>2988</v>
      </c>
      <c r="H328" s="3" t="s">
        <v>2988</v>
      </c>
      <c r="I328" s="3" t="s">
        <v>31</v>
      </c>
      <c r="K328" s="3" t="s">
        <v>59</v>
      </c>
      <c r="L328" s="3" t="s">
        <v>250</v>
      </c>
      <c r="M328" s="77" t="str">
        <f t="shared" si="2"/>
        <v>0.00E+00</v>
      </c>
    </row>
    <row r="329">
      <c r="A329" s="3">
        <v>683.0</v>
      </c>
      <c r="B329" s="3" t="s">
        <v>1900</v>
      </c>
      <c r="C329" s="3" t="s">
        <v>1902</v>
      </c>
      <c r="E329" s="70" t="s">
        <v>1575</v>
      </c>
      <c r="G329" s="3" t="s">
        <v>250</v>
      </c>
      <c r="H329" s="3" t="s">
        <v>250</v>
      </c>
      <c r="I329" s="3" t="s">
        <v>250</v>
      </c>
      <c r="K329" s="3" t="s">
        <v>250</v>
      </c>
      <c r="L329" s="3" t="s">
        <v>250</v>
      </c>
      <c r="M329" s="77" t="str">
        <f t="shared" si="2"/>
        <v>0.00E+00</v>
      </c>
    </row>
    <row r="330">
      <c r="A330" s="3">
        <v>684.0</v>
      </c>
      <c r="B330" s="3" t="s">
        <v>1707</v>
      </c>
      <c r="C330" s="3" t="s">
        <v>1708</v>
      </c>
      <c r="E330" s="3" t="s">
        <v>210</v>
      </c>
      <c r="G330" s="3" t="s">
        <v>30</v>
      </c>
      <c r="H330" s="3" t="s">
        <v>30</v>
      </c>
      <c r="I330" s="3" t="s">
        <v>30</v>
      </c>
      <c r="K330" s="3" t="s">
        <v>59</v>
      </c>
      <c r="L330" s="3" t="s">
        <v>250</v>
      </c>
      <c r="M330" s="77" t="str">
        <f t="shared" si="2"/>
        <v>0.00E+00</v>
      </c>
    </row>
    <row r="331">
      <c r="A331" s="3">
        <v>685.0</v>
      </c>
      <c r="B331" s="3" t="s">
        <v>2062</v>
      </c>
      <c r="C331" s="3" t="s">
        <v>2064</v>
      </c>
      <c r="E331" s="3" t="s">
        <v>135</v>
      </c>
      <c r="G331" s="3" t="s">
        <v>30</v>
      </c>
      <c r="H331" s="3" t="s">
        <v>30</v>
      </c>
      <c r="I331" s="3" t="s">
        <v>30</v>
      </c>
      <c r="K331" s="3" t="s">
        <v>59</v>
      </c>
      <c r="L331" s="3" t="s">
        <v>30</v>
      </c>
      <c r="M331" s="77" t="str">
        <f t="shared" si="2"/>
        <v>0.00E+00</v>
      </c>
    </row>
    <row r="332">
      <c r="A332" s="3">
        <v>686.0</v>
      </c>
      <c r="B332" s="3" t="s">
        <v>2192</v>
      </c>
      <c r="C332" s="3" t="s">
        <v>2193</v>
      </c>
      <c r="E332" s="3" t="s">
        <v>135</v>
      </c>
      <c r="G332" s="3" t="s">
        <v>30</v>
      </c>
      <c r="H332" s="3" t="s">
        <v>30</v>
      </c>
      <c r="I332" s="3" t="s">
        <v>30</v>
      </c>
      <c r="K332" s="3" t="s">
        <v>30</v>
      </c>
      <c r="L332" s="3" t="s">
        <v>250</v>
      </c>
      <c r="M332" s="77" t="str">
        <f t="shared" si="2"/>
        <v>0.00E+00</v>
      </c>
    </row>
    <row r="333">
      <c r="A333" s="3">
        <v>687.0</v>
      </c>
      <c r="B333" s="3" t="s">
        <v>2195</v>
      </c>
      <c r="C333" s="3" t="s">
        <v>2196</v>
      </c>
      <c r="E333" s="3" t="s">
        <v>135</v>
      </c>
      <c r="G333" s="3" t="s">
        <v>149</v>
      </c>
      <c r="H333" s="3" t="s">
        <v>149</v>
      </c>
      <c r="I333" s="3" t="s">
        <v>149</v>
      </c>
      <c r="K333" s="3" t="s">
        <v>59</v>
      </c>
      <c r="L333" s="3" t="s">
        <v>149</v>
      </c>
      <c r="M333" s="77" t="str">
        <f t="shared" si="2"/>
        <v>0.00E+00</v>
      </c>
    </row>
    <row r="334">
      <c r="A334" s="3">
        <v>688.0</v>
      </c>
      <c r="B334" s="3" t="s">
        <v>2197</v>
      </c>
      <c r="C334" s="3" t="s">
        <v>2199</v>
      </c>
      <c r="E334" s="3" t="s">
        <v>135</v>
      </c>
      <c r="G334" s="3" t="s">
        <v>149</v>
      </c>
      <c r="H334" s="3" t="s">
        <v>149</v>
      </c>
      <c r="I334" s="3" t="s">
        <v>149</v>
      </c>
      <c r="K334" s="3" t="s">
        <v>59</v>
      </c>
      <c r="L334" s="3" t="s">
        <v>250</v>
      </c>
      <c r="M334" s="77" t="str">
        <f t="shared" si="2"/>
        <v>0.00E+00</v>
      </c>
    </row>
    <row r="335">
      <c r="A335" s="3">
        <v>689.0</v>
      </c>
      <c r="B335" s="3" t="s">
        <v>1905</v>
      </c>
      <c r="C335" s="3" t="s">
        <v>1907</v>
      </c>
      <c r="E335" s="3" t="s">
        <v>135</v>
      </c>
      <c r="G335" s="3" t="s">
        <v>30</v>
      </c>
      <c r="H335" s="3" t="s">
        <v>2682</v>
      </c>
      <c r="I335" s="3" t="s">
        <v>31</v>
      </c>
      <c r="K335" s="3" t="s">
        <v>59</v>
      </c>
      <c r="L335" s="3" t="s">
        <v>31</v>
      </c>
      <c r="M335" s="77" t="str">
        <f t="shared" si="2"/>
        <v>0.00E+00</v>
      </c>
    </row>
    <row r="336">
      <c r="A336" s="3">
        <v>694.0</v>
      </c>
      <c r="B336" s="3" t="s">
        <v>1911</v>
      </c>
      <c r="C336" s="3" t="s">
        <v>1913</v>
      </c>
      <c r="E336" s="3" t="s">
        <v>310</v>
      </c>
      <c r="G336" s="3" t="s">
        <v>30</v>
      </c>
      <c r="H336" s="3" t="s">
        <v>30</v>
      </c>
      <c r="I336" s="3" t="s">
        <v>30</v>
      </c>
      <c r="K336" s="3" t="s">
        <v>59</v>
      </c>
      <c r="L336" s="3" t="s">
        <v>250</v>
      </c>
      <c r="M336" s="77" t="str">
        <f t="shared" si="2"/>
        <v>0.00E+00</v>
      </c>
    </row>
    <row r="337">
      <c r="A337" s="3">
        <v>695.0</v>
      </c>
      <c r="B337" s="3" t="s">
        <v>1931</v>
      </c>
      <c r="C337" s="3" t="s">
        <v>1933</v>
      </c>
      <c r="E337" s="3" t="s">
        <v>135</v>
      </c>
      <c r="G337" s="3" t="s">
        <v>30</v>
      </c>
      <c r="H337" s="3" t="s">
        <v>30</v>
      </c>
      <c r="I337" s="3" t="s">
        <v>30</v>
      </c>
      <c r="K337" s="3" t="s">
        <v>30</v>
      </c>
      <c r="L337" s="3" t="s">
        <v>30</v>
      </c>
      <c r="M337" s="77" t="str">
        <f t="shared" si="2"/>
        <v>0.00E+00</v>
      </c>
    </row>
    <row r="338">
      <c r="A338" s="3">
        <v>696.0</v>
      </c>
      <c r="B338" s="3" t="s">
        <v>2482</v>
      </c>
      <c r="C338" s="3" t="s">
        <v>2484</v>
      </c>
      <c r="E338" s="3" t="s">
        <v>310</v>
      </c>
      <c r="G338" s="3" t="s">
        <v>239</v>
      </c>
      <c r="H338" s="3" t="s">
        <v>239</v>
      </c>
      <c r="I338" s="3" t="s">
        <v>239</v>
      </c>
      <c r="K338" s="3" t="s">
        <v>239</v>
      </c>
      <c r="L338" s="3" t="s">
        <v>250</v>
      </c>
      <c r="M338" s="77" t="str">
        <f t="shared" si="2"/>
        <v>0.00E+00</v>
      </c>
    </row>
    <row r="339">
      <c r="A339" s="3">
        <v>697.0</v>
      </c>
      <c r="B339" s="3" t="s">
        <v>2791</v>
      </c>
      <c r="C339" s="3" t="s">
        <v>2753</v>
      </c>
      <c r="E339" s="3" t="s">
        <v>226</v>
      </c>
      <c r="G339" s="3" t="s">
        <v>30</v>
      </c>
      <c r="H339" s="3" t="s">
        <v>30</v>
      </c>
      <c r="I339" s="3" t="s">
        <v>30</v>
      </c>
      <c r="K339" s="3" t="s">
        <v>59</v>
      </c>
      <c r="L339" s="3" t="s">
        <v>250</v>
      </c>
      <c r="M339" s="77" t="str">
        <f t="shared" si="2"/>
        <v>0.00E+00</v>
      </c>
    </row>
    <row r="340">
      <c r="A340" s="3">
        <v>698.0</v>
      </c>
      <c r="B340" s="3" t="s">
        <v>2204</v>
      </c>
      <c r="C340" s="3" t="s">
        <v>2205</v>
      </c>
      <c r="E340" s="3" t="s">
        <v>310</v>
      </c>
      <c r="G340" s="3" t="s">
        <v>464</v>
      </c>
      <c r="H340" s="3" t="s">
        <v>31</v>
      </c>
      <c r="I340" s="3" t="s">
        <v>31</v>
      </c>
      <c r="K340" s="3" t="s">
        <v>59</v>
      </c>
      <c r="L340" s="3" t="s">
        <v>31</v>
      </c>
      <c r="M340" s="77" t="str">
        <f t="shared" si="2"/>
        <v>0.00E+00</v>
      </c>
    </row>
    <row r="341">
      <c r="A341" s="3">
        <v>699.0</v>
      </c>
      <c r="B341" s="3" t="s">
        <v>2534</v>
      </c>
      <c r="C341" s="3" t="s">
        <v>2535</v>
      </c>
      <c r="E341" s="3" t="s">
        <v>310</v>
      </c>
      <c r="G341" s="3" t="s">
        <v>250</v>
      </c>
      <c r="H341" s="3" t="s">
        <v>250</v>
      </c>
      <c r="I341" s="3" t="s">
        <v>250</v>
      </c>
      <c r="K341" s="3" t="s">
        <v>250</v>
      </c>
      <c r="L341" s="3" t="s">
        <v>250</v>
      </c>
      <c r="M341" s="77" t="str">
        <f t="shared" si="2"/>
        <v>0.00E+00</v>
      </c>
    </row>
    <row r="342">
      <c r="A342" s="3">
        <v>700.0</v>
      </c>
      <c r="B342" s="3" t="s">
        <v>2209</v>
      </c>
      <c r="C342" s="3" t="s">
        <v>2210</v>
      </c>
      <c r="E342" s="3" t="s">
        <v>135</v>
      </c>
      <c r="G342" s="3" t="s">
        <v>30</v>
      </c>
      <c r="H342" s="3" t="s">
        <v>30</v>
      </c>
      <c r="I342" s="3" t="s">
        <v>30</v>
      </c>
      <c r="K342" s="3" t="s">
        <v>59</v>
      </c>
      <c r="L342" s="3" t="s">
        <v>30</v>
      </c>
      <c r="M342" s="77" t="str">
        <f t="shared" si="2"/>
        <v>0.00E+00</v>
      </c>
    </row>
    <row r="343">
      <c r="A343" s="3">
        <v>702.0</v>
      </c>
      <c r="B343" s="3" t="s">
        <v>2713</v>
      </c>
      <c r="C343" s="3" t="s">
        <v>2714</v>
      </c>
      <c r="E343" s="3" t="s">
        <v>135</v>
      </c>
      <c r="G343" s="3" t="s">
        <v>30</v>
      </c>
      <c r="H343" s="3" t="s">
        <v>30</v>
      </c>
      <c r="I343" s="3" t="s">
        <v>30</v>
      </c>
      <c r="K343" s="3" t="s">
        <v>30</v>
      </c>
      <c r="L343" s="3" t="s">
        <v>30</v>
      </c>
      <c r="M343" s="77" t="str">
        <f t="shared" si="2"/>
        <v>0.00E+00</v>
      </c>
    </row>
    <row r="344">
      <c r="A344" s="3">
        <v>703.0</v>
      </c>
      <c r="B344" s="3" t="s">
        <v>2710</v>
      </c>
      <c r="C344" s="3" t="s">
        <v>2711</v>
      </c>
      <c r="E344" s="3" t="s">
        <v>210</v>
      </c>
      <c r="G344" s="3" t="s">
        <v>30</v>
      </c>
      <c r="H344" s="3" t="s">
        <v>30</v>
      </c>
      <c r="I344" s="3" t="s">
        <v>30</v>
      </c>
      <c r="K344" s="3" t="s">
        <v>2687</v>
      </c>
      <c r="L344" s="3" t="s">
        <v>30</v>
      </c>
      <c r="M344" s="77" t="str">
        <f t="shared" si="2"/>
        <v>0.00E+00</v>
      </c>
    </row>
    <row r="345">
      <c r="A345" s="3">
        <v>704.0</v>
      </c>
      <c r="B345" s="3" t="s">
        <v>2547</v>
      </c>
      <c r="C345" s="3" t="s">
        <v>2548</v>
      </c>
      <c r="E345" s="3" t="s">
        <v>310</v>
      </c>
      <c r="G345" s="3" t="s">
        <v>30</v>
      </c>
      <c r="H345" s="3" t="s">
        <v>30</v>
      </c>
      <c r="I345" s="3" t="s">
        <v>31</v>
      </c>
      <c r="K345" s="3" t="s">
        <v>59</v>
      </c>
      <c r="L345" s="3" t="s">
        <v>250</v>
      </c>
      <c r="M345" s="77" t="str">
        <f t="shared" si="2"/>
        <v>0.00E+00</v>
      </c>
    </row>
    <row r="346">
      <c r="A346" s="3">
        <v>707.0</v>
      </c>
      <c r="B346" s="3" t="s">
        <v>2567</v>
      </c>
      <c r="C346" s="3" t="s">
        <v>2568</v>
      </c>
      <c r="E346" s="3" t="s">
        <v>310</v>
      </c>
      <c r="G346" s="3" t="s">
        <v>30</v>
      </c>
      <c r="H346" s="3" t="s">
        <v>31</v>
      </c>
      <c r="I346" s="3" t="s">
        <v>30</v>
      </c>
      <c r="K346" s="3" t="s">
        <v>30</v>
      </c>
      <c r="L346" s="3" t="s">
        <v>250</v>
      </c>
      <c r="M346" s="77" t="str">
        <f t="shared" si="2"/>
        <v>0.00E+00</v>
      </c>
    </row>
    <row r="347">
      <c r="A347" s="3">
        <v>710.0</v>
      </c>
      <c r="B347" s="3" t="s">
        <v>2213</v>
      </c>
      <c r="C347" s="3" t="s">
        <v>2214</v>
      </c>
      <c r="E347" s="3" t="s">
        <v>310</v>
      </c>
      <c r="G347" s="3" t="s">
        <v>30</v>
      </c>
      <c r="H347" s="3" t="s">
        <v>31</v>
      </c>
      <c r="I347" s="3" t="s">
        <v>31</v>
      </c>
      <c r="K347" s="3" t="s">
        <v>59</v>
      </c>
      <c r="L347" s="3" t="s">
        <v>250</v>
      </c>
      <c r="M347" s="77" t="str">
        <f t="shared" si="2"/>
        <v>0.00E+00</v>
      </c>
    </row>
    <row r="348">
      <c r="A348" s="3">
        <v>712.0</v>
      </c>
      <c r="B348" s="3" t="s">
        <v>2707</v>
      </c>
      <c r="C348" s="3" t="s">
        <v>2708</v>
      </c>
      <c r="E348" s="3" t="s">
        <v>135</v>
      </c>
      <c r="G348" s="3" t="s">
        <v>30</v>
      </c>
      <c r="H348" s="3" t="s">
        <v>30</v>
      </c>
      <c r="I348" s="3" t="s">
        <v>30</v>
      </c>
      <c r="K348" s="3" t="s">
        <v>30</v>
      </c>
      <c r="L348" s="3" t="s">
        <v>250</v>
      </c>
      <c r="M348" s="77" t="str">
        <f t="shared" si="2"/>
        <v>0.00E+00</v>
      </c>
    </row>
    <row r="349">
      <c r="A349" s="3">
        <v>714.0</v>
      </c>
      <c r="B349" s="3" t="s">
        <v>1679</v>
      </c>
      <c r="C349" s="3" t="s">
        <v>1680</v>
      </c>
      <c r="E349" s="3" t="s">
        <v>310</v>
      </c>
      <c r="G349" s="3" t="s">
        <v>2200</v>
      </c>
      <c r="H349" s="3" t="s">
        <v>2988</v>
      </c>
      <c r="I349" s="3" t="s">
        <v>31</v>
      </c>
      <c r="K349" s="3" t="s">
        <v>59</v>
      </c>
      <c r="L349" s="3" t="s">
        <v>31</v>
      </c>
      <c r="M349" s="77" t="str">
        <f t="shared" si="2"/>
        <v>0.00E+00</v>
      </c>
    </row>
    <row r="350">
      <c r="A350" s="3">
        <v>719.0</v>
      </c>
      <c r="B350" s="3" t="s">
        <v>2685</v>
      </c>
      <c r="C350" s="3" t="s">
        <v>2699</v>
      </c>
      <c r="E350" s="3" t="s">
        <v>540</v>
      </c>
      <c r="G350" s="3" t="s">
        <v>239</v>
      </c>
      <c r="H350" s="3" t="s">
        <v>239</v>
      </c>
      <c r="I350" s="3" t="s">
        <v>239</v>
      </c>
      <c r="K350" s="3" t="s">
        <v>59</v>
      </c>
      <c r="L350" s="3" t="s">
        <v>250</v>
      </c>
      <c r="M350" s="77" t="str">
        <f t="shared" si="2"/>
        <v>0.00E+00</v>
      </c>
    </row>
    <row r="351">
      <c r="A351" s="3">
        <v>728.0</v>
      </c>
      <c r="B351" s="3" t="s">
        <v>1958</v>
      </c>
      <c r="C351" s="3" t="s">
        <v>1959</v>
      </c>
      <c r="E351" s="3" t="s">
        <v>210</v>
      </c>
      <c r="G351" s="3" t="s">
        <v>30</v>
      </c>
      <c r="H351" s="3" t="s">
        <v>31</v>
      </c>
      <c r="I351" s="3" t="s">
        <v>31</v>
      </c>
      <c r="K351" s="3" t="s">
        <v>59</v>
      </c>
      <c r="L351" s="3" t="s">
        <v>250</v>
      </c>
      <c r="M351" s="77" t="str">
        <f t="shared" si="2"/>
        <v>0.00E+00</v>
      </c>
    </row>
    <row r="352">
      <c r="A352" s="3">
        <v>731.0</v>
      </c>
      <c r="B352" s="3" t="s">
        <v>2606</v>
      </c>
      <c r="C352" s="3" t="s">
        <v>2607</v>
      </c>
      <c r="E352" s="3" t="s">
        <v>310</v>
      </c>
      <c r="G352" s="3" t="s">
        <v>30</v>
      </c>
      <c r="H352" s="3" t="s">
        <v>30</v>
      </c>
      <c r="I352" s="3" t="s">
        <v>30</v>
      </c>
      <c r="K352" s="3" t="s">
        <v>30</v>
      </c>
      <c r="L352" s="3" t="s">
        <v>250</v>
      </c>
      <c r="M352" s="77" t="str">
        <f t="shared" si="2"/>
        <v>0.00E+00</v>
      </c>
    </row>
    <row r="353">
      <c r="A353" s="3">
        <v>733.0</v>
      </c>
      <c r="B353" s="3" t="s">
        <v>2260</v>
      </c>
      <c r="C353" s="3" t="s">
        <v>2261</v>
      </c>
      <c r="E353" s="3" t="s">
        <v>210</v>
      </c>
      <c r="G353" s="3" t="s">
        <v>30</v>
      </c>
      <c r="H353" s="3" t="s">
        <v>30</v>
      </c>
      <c r="I353" s="3" t="s">
        <v>30</v>
      </c>
      <c r="K353" s="3" t="s">
        <v>59</v>
      </c>
      <c r="L353" s="3" t="s">
        <v>250</v>
      </c>
      <c r="M353" s="77" t="str">
        <f t="shared" si="2"/>
        <v>0.00E+00</v>
      </c>
    </row>
    <row r="354">
      <c r="A354" s="3">
        <v>734.0</v>
      </c>
      <c r="B354" s="3" t="s">
        <v>1967</v>
      </c>
      <c r="C354" s="3" t="s">
        <v>1969</v>
      </c>
      <c r="E354" s="3" t="s">
        <v>135</v>
      </c>
      <c r="G354" s="3" t="s">
        <v>30</v>
      </c>
      <c r="H354" s="3" t="s">
        <v>30</v>
      </c>
      <c r="I354" s="3" t="s">
        <v>30</v>
      </c>
      <c r="K354" s="3" t="s">
        <v>59</v>
      </c>
      <c r="L354" s="3" t="s">
        <v>30</v>
      </c>
      <c r="M354" s="77" t="str">
        <f t="shared" si="2"/>
        <v>0.00E+00</v>
      </c>
    </row>
    <row r="355">
      <c r="A355" s="3">
        <v>735.0</v>
      </c>
      <c r="B355" s="3" t="s">
        <v>1976</v>
      </c>
      <c r="C355" s="3" t="s">
        <v>1977</v>
      </c>
      <c r="E355" s="3" t="s">
        <v>210</v>
      </c>
      <c r="G355" s="3" t="s">
        <v>464</v>
      </c>
      <c r="H355" s="3" t="s">
        <v>2200</v>
      </c>
      <c r="I355" s="3" t="s">
        <v>31</v>
      </c>
      <c r="K355" s="3" t="s">
        <v>59</v>
      </c>
      <c r="L355" s="3" t="s">
        <v>250</v>
      </c>
      <c r="M355" s="77" t="str">
        <f t="shared" si="2"/>
        <v>0.00E+00</v>
      </c>
    </row>
    <row r="356">
      <c r="A356" s="3">
        <v>736.0</v>
      </c>
      <c r="B356" s="3" t="s">
        <v>2608</v>
      </c>
      <c r="C356" s="3" t="s">
        <v>2631</v>
      </c>
      <c r="E356" s="3" t="s">
        <v>310</v>
      </c>
      <c r="G356" s="3" t="s">
        <v>30</v>
      </c>
      <c r="H356" s="3" t="s">
        <v>250</v>
      </c>
      <c r="I356" s="3" t="s">
        <v>31</v>
      </c>
      <c r="K356" s="3" t="s">
        <v>59</v>
      </c>
      <c r="L356" s="3" t="s">
        <v>31</v>
      </c>
      <c r="M356" s="77" t="str">
        <f t="shared" si="2"/>
        <v>0.00E+00</v>
      </c>
    </row>
    <row r="357">
      <c r="A357" s="3">
        <v>737.0</v>
      </c>
      <c r="B357" s="3" t="s">
        <v>2276</v>
      </c>
      <c r="C357" s="3" t="s">
        <v>2277</v>
      </c>
      <c r="E357" s="3" t="s">
        <v>135</v>
      </c>
      <c r="G357" s="3" t="s">
        <v>31</v>
      </c>
      <c r="H357" s="3" t="s">
        <v>31</v>
      </c>
      <c r="I357" s="3" t="s">
        <v>31</v>
      </c>
      <c r="K357" s="3" t="s">
        <v>31</v>
      </c>
      <c r="L357" s="3" t="s">
        <v>31</v>
      </c>
      <c r="M357" s="77" t="str">
        <f t="shared" si="2"/>
        <v>0.00E+00</v>
      </c>
    </row>
    <row r="358">
      <c r="A358" s="3">
        <v>738.0</v>
      </c>
      <c r="B358" s="3" t="s">
        <v>2677</v>
      </c>
      <c r="C358" s="3" t="s">
        <v>2678</v>
      </c>
      <c r="E358" s="3" t="s">
        <v>135</v>
      </c>
      <c r="G358" s="3" t="s">
        <v>30</v>
      </c>
      <c r="H358" s="3" t="s">
        <v>30</v>
      </c>
      <c r="I358" s="3" t="s">
        <v>30</v>
      </c>
      <c r="K358" s="3" t="s">
        <v>30</v>
      </c>
      <c r="L358" s="3" t="s">
        <v>30</v>
      </c>
      <c r="M358" s="77" t="str">
        <f t="shared" si="2"/>
        <v>0.00E+00</v>
      </c>
    </row>
    <row r="359">
      <c r="A359" s="3">
        <v>748.0</v>
      </c>
      <c r="B359" s="3" t="s">
        <v>1985</v>
      </c>
      <c r="C359" s="3" t="s">
        <v>1989</v>
      </c>
      <c r="E359" s="3" t="s">
        <v>135</v>
      </c>
      <c r="G359" s="3" t="s">
        <v>30</v>
      </c>
      <c r="H359" s="3" t="s">
        <v>30</v>
      </c>
      <c r="I359" s="3" t="s">
        <v>31</v>
      </c>
      <c r="K359" s="3" t="s">
        <v>59</v>
      </c>
      <c r="L359" s="3" t="s">
        <v>31</v>
      </c>
      <c r="M359" s="77" t="str">
        <f t="shared" si="2"/>
        <v>0.00E+00</v>
      </c>
    </row>
    <row r="360">
      <c r="A360" s="3">
        <v>753.0</v>
      </c>
      <c r="B360" s="3" t="s">
        <v>2003</v>
      </c>
      <c r="C360" s="3" t="s">
        <v>2004</v>
      </c>
      <c r="E360" s="3" t="s">
        <v>614</v>
      </c>
      <c r="G360" s="3" t="s">
        <v>30</v>
      </c>
      <c r="H360" s="3" t="s">
        <v>30</v>
      </c>
      <c r="I360" s="3" t="s">
        <v>30</v>
      </c>
      <c r="K360" s="3" t="s">
        <v>30</v>
      </c>
      <c r="L360" s="3" t="s">
        <v>250</v>
      </c>
      <c r="M360" s="77" t="str">
        <f t="shared" si="2"/>
        <v>0.00E+00</v>
      </c>
    </row>
    <row r="361">
      <c r="A361" s="3">
        <v>754.0</v>
      </c>
      <c r="B361" s="3" t="s">
        <v>2087</v>
      </c>
      <c r="C361" s="3" t="s">
        <v>2088</v>
      </c>
      <c r="E361" s="3" t="s">
        <v>135</v>
      </c>
      <c r="G361" s="3" t="s">
        <v>30</v>
      </c>
      <c r="H361" s="3" t="s">
        <v>30</v>
      </c>
      <c r="I361" s="3" t="s">
        <v>30</v>
      </c>
      <c r="K361" s="3" t="s">
        <v>30</v>
      </c>
      <c r="L361" s="3" t="s">
        <v>30</v>
      </c>
      <c r="M361" s="77" t="str">
        <f t="shared" si="2"/>
        <v>0.00E+00</v>
      </c>
    </row>
    <row r="362">
      <c r="A362" s="3">
        <v>755.0</v>
      </c>
      <c r="B362" s="3" t="s">
        <v>2406</v>
      </c>
      <c r="C362" s="3" t="s">
        <v>2408</v>
      </c>
      <c r="E362" s="3" t="s">
        <v>135</v>
      </c>
      <c r="G362" s="3" t="s">
        <v>30</v>
      </c>
      <c r="H362" s="3" t="s">
        <v>30</v>
      </c>
      <c r="I362" s="3" t="s">
        <v>30</v>
      </c>
      <c r="K362" s="3" t="s">
        <v>30</v>
      </c>
      <c r="L362" s="3" t="s">
        <v>30</v>
      </c>
      <c r="M362" s="77" t="str">
        <f t="shared" si="2"/>
        <v>0.00E+00</v>
      </c>
    </row>
    <row r="363">
      <c r="A363" s="3">
        <v>757.0</v>
      </c>
      <c r="B363" s="3" t="s">
        <v>2672</v>
      </c>
      <c r="C363" s="3" t="s">
        <v>2673</v>
      </c>
      <c r="E363" s="3" t="s">
        <v>135</v>
      </c>
      <c r="G363" s="3" t="s">
        <v>30</v>
      </c>
      <c r="H363" s="3" t="s">
        <v>30</v>
      </c>
      <c r="I363" s="3" t="s">
        <v>30</v>
      </c>
      <c r="K363" s="3" t="s">
        <v>30</v>
      </c>
      <c r="L363" s="3" t="s">
        <v>30</v>
      </c>
      <c r="M363" s="77" t="str">
        <f t="shared" si="2"/>
        <v>0.00E+00</v>
      </c>
    </row>
    <row r="364">
      <c r="A364" s="3">
        <v>760.0</v>
      </c>
      <c r="B364" s="3" t="s">
        <v>2097</v>
      </c>
      <c r="C364" s="3" t="s">
        <v>2098</v>
      </c>
      <c r="E364" s="3" t="s">
        <v>44</v>
      </c>
      <c r="G364" s="3" t="s">
        <v>30</v>
      </c>
      <c r="H364" s="3" t="s">
        <v>2682</v>
      </c>
      <c r="I364" s="3" t="s">
        <v>30</v>
      </c>
      <c r="K364" s="3" t="s">
        <v>59</v>
      </c>
      <c r="L364" s="3" t="s">
        <v>250</v>
      </c>
      <c r="M364" s="77" t="str">
        <f t="shared" si="2"/>
        <v>0.00E+00</v>
      </c>
    </row>
    <row r="365">
      <c r="A365" s="3">
        <v>765.0</v>
      </c>
      <c r="B365" s="3" t="s">
        <v>2663</v>
      </c>
      <c r="C365" s="3" t="s">
        <v>2665</v>
      </c>
      <c r="E365" s="3" t="s">
        <v>540</v>
      </c>
      <c r="G365" s="3" t="s">
        <v>239</v>
      </c>
      <c r="H365" s="3" t="s">
        <v>239</v>
      </c>
      <c r="I365" s="3" t="s">
        <v>239</v>
      </c>
      <c r="K365" s="3" t="s">
        <v>239</v>
      </c>
      <c r="L365" s="3" t="s">
        <v>250</v>
      </c>
      <c r="M365" s="77" t="str">
        <f t="shared" si="2"/>
        <v>0.00E+00</v>
      </c>
    </row>
    <row r="366">
      <c r="A366" s="3">
        <v>766.0</v>
      </c>
      <c r="B366" s="3" t="s">
        <v>1713</v>
      </c>
      <c r="C366" s="3" t="s">
        <v>1714</v>
      </c>
      <c r="E366" s="3" t="s">
        <v>210</v>
      </c>
      <c r="G366" s="3" t="s">
        <v>30</v>
      </c>
      <c r="H366" s="3" t="s">
        <v>30</v>
      </c>
      <c r="I366" s="3" t="s">
        <v>30</v>
      </c>
      <c r="K366" s="3" t="s">
        <v>30</v>
      </c>
      <c r="L366" s="3" t="s">
        <v>250</v>
      </c>
      <c r="M366" s="77" t="str">
        <f t="shared" si="2"/>
        <v>0.00E+00</v>
      </c>
    </row>
    <row r="367">
      <c r="A367" s="3">
        <v>771.0</v>
      </c>
      <c r="B367" s="3" t="s">
        <v>2653</v>
      </c>
      <c r="C367" s="3" t="s">
        <v>2654</v>
      </c>
      <c r="E367" s="3" t="s">
        <v>310</v>
      </c>
      <c r="G367" s="3" t="s">
        <v>239</v>
      </c>
      <c r="H367" s="3" t="s">
        <v>239</v>
      </c>
      <c r="I367" s="3" t="s">
        <v>239</v>
      </c>
      <c r="K367" s="3" t="s">
        <v>59</v>
      </c>
      <c r="L367" s="3" t="s">
        <v>239</v>
      </c>
      <c r="M367" s="77" t="str">
        <f t="shared" si="2"/>
        <v>0.00E+00</v>
      </c>
    </row>
    <row r="368">
      <c r="A368" s="3">
        <v>772.0</v>
      </c>
      <c r="B368" s="3" t="s">
        <v>2649</v>
      </c>
      <c r="C368" s="3" t="s">
        <v>2651</v>
      </c>
      <c r="E368" s="3" t="s">
        <v>485</v>
      </c>
      <c r="G368" s="3" t="s">
        <v>30</v>
      </c>
      <c r="H368" s="3" t="s">
        <v>30</v>
      </c>
      <c r="I368" s="3" t="s">
        <v>30</v>
      </c>
      <c r="K368" s="3" t="s">
        <v>30</v>
      </c>
      <c r="L368" s="3" t="s">
        <v>250</v>
      </c>
      <c r="M368" s="77" t="str">
        <f t="shared" si="2"/>
        <v>0.00E+00</v>
      </c>
    </row>
    <row r="369">
      <c r="A369" s="3">
        <v>776.0</v>
      </c>
      <c r="B369" s="3" t="s">
        <v>2149</v>
      </c>
      <c r="C369" s="3" t="s">
        <v>2150</v>
      </c>
      <c r="E369" s="3" t="s">
        <v>210</v>
      </c>
      <c r="G369" s="3" t="s">
        <v>30</v>
      </c>
      <c r="H369" s="3" t="s">
        <v>149</v>
      </c>
      <c r="I369" s="3" t="s">
        <v>31</v>
      </c>
      <c r="K369" s="3" t="s">
        <v>59</v>
      </c>
      <c r="L369" s="3" t="s">
        <v>31</v>
      </c>
      <c r="M369" s="77" t="str">
        <f t="shared" si="2"/>
        <v>0.00E+00</v>
      </c>
    </row>
    <row r="370">
      <c r="A370" s="3">
        <v>778.0</v>
      </c>
      <c r="B370" s="3" t="s">
        <v>2072</v>
      </c>
      <c r="C370" s="3" t="s">
        <v>2073</v>
      </c>
      <c r="E370" s="3" t="s">
        <v>485</v>
      </c>
      <c r="G370" s="3" t="s">
        <v>30</v>
      </c>
      <c r="H370" s="3" t="s">
        <v>30</v>
      </c>
      <c r="I370" s="3" t="s">
        <v>30</v>
      </c>
      <c r="K370" s="3" t="s">
        <v>59</v>
      </c>
      <c r="L370" s="3" t="s">
        <v>250</v>
      </c>
      <c r="M370" s="77" t="str">
        <f t="shared" si="2"/>
        <v>0.00E+00</v>
      </c>
    </row>
    <row r="371">
      <c r="A371" s="3">
        <v>783.0</v>
      </c>
      <c r="B371" s="3" t="s">
        <v>2493</v>
      </c>
      <c r="C371" s="3" t="s">
        <v>2494</v>
      </c>
      <c r="E371" s="3" t="s">
        <v>210</v>
      </c>
      <c r="G371" s="3" t="s">
        <v>30</v>
      </c>
      <c r="H371" s="3" t="s">
        <v>2682</v>
      </c>
      <c r="I371" s="3" t="s">
        <v>31</v>
      </c>
      <c r="K371" s="3" t="s">
        <v>59</v>
      </c>
      <c r="L371" s="3" t="s">
        <v>250</v>
      </c>
      <c r="M371" s="77" t="str">
        <f t="shared" si="2"/>
        <v>0.00E+00</v>
      </c>
    </row>
    <row r="372">
      <c r="A372" s="3">
        <v>795.0</v>
      </c>
      <c r="B372" s="3" t="s">
        <v>2160</v>
      </c>
      <c r="C372" s="3" t="s">
        <v>2161</v>
      </c>
      <c r="E372" s="3" t="s">
        <v>540</v>
      </c>
      <c r="G372" s="3" t="s">
        <v>30</v>
      </c>
      <c r="H372" s="3" t="s">
        <v>31</v>
      </c>
      <c r="I372" s="3" t="s">
        <v>31</v>
      </c>
      <c r="K372" s="3" t="s">
        <v>59</v>
      </c>
      <c r="L372" s="3" t="s">
        <v>250</v>
      </c>
      <c r="M372" s="77" t="str">
        <f t="shared" si="2"/>
        <v>0.00E+00</v>
      </c>
    </row>
    <row r="373">
      <c r="A373" s="3">
        <v>797.0</v>
      </c>
      <c r="B373" s="3" t="s">
        <v>2162</v>
      </c>
      <c r="C373" s="3" t="s">
        <v>2163</v>
      </c>
      <c r="E373" s="3" t="s">
        <v>210</v>
      </c>
      <c r="G373" s="3" t="s">
        <v>239</v>
      </c>
      <c r="H373" s="3" t="s">
        <v>30</v>
      </c>
      <c r="I373" s="3" t="s">
        <v>31</v>
      </c>
      <c r="K373" s="3" t="s">
        <v>59</v>
      </c>
      <c r="L373" s="3" t="s">
        <v>31</v>
      </c>
      <c r="M373" s="77" t="str">
        <f t="shared" si="2"/>
        <v>0.00E+00</v>
      </c>
    </row>
    <row r="374">
      <c r="A374" s="3">
        <v>801.0</v>
      </c>
      <c r="B374" s="3" t="s">
        <v>2171</v>
      </c>
      <c r="C374" s="3" t="s">
        <v>2172</v>
      </c>
      <c r="E374" s="3" t="s">
        <v>1846</v>
      </c>
      <c r="G374" s="3" t="s">
        <v>250</v>
      </c>
      <c r="H374" s="3" t="s">
        <v>250</v>
      </c>
      <c r="I374" s="3" t="s">
        <v>250</v>
      </c>
      <c r="K374" s="3" t="s">
        <v>250</v>
      </c>
      <c r="L374" s="3" t="s">
        <v>250</v>
      </c>
      <c r="M374" s="77" t="str">
        <f t="shared" si="2"/>
        <v>0.00E+00</v>
      </c>
    </row>
    <row r="375">
      <c r="A375" s="3">
        <v>804.0</v>
      </c>
      <c r="B375" s="3" t="s">
        <v>2075</v>
      </c>
      <c r="C375" s="3" t="s">
        <v>2076</v>
      </c>
      <c r="E375" s="3" t="s">
        <v>485</v>
      </c>
      <c r="G375" s="3" t="s">
        <v>30</v>
      </c>
      <c r="H375" s="3" t="s">
        <v>30</v>
      </c>
      <c r="I375" s="3" t="s">
        <v>30</v>
      </c>
      <c r="K375" s="3" t="s">
        <v>59</v>
      </c>
      <c r="L375" s="3" t="s">
        <v>250</v>
      </c>
      <c r="M375" s="77" t="str">
        <f t="shared" si="2"/>
        <v>0.00E+00</v>
      </c>
    </row>
    <row r="376">
      <c r="A376" s="3">
        <v>811.0</v>
      </c>
      <c r="B376" s="3" t="s">
        <v>2501</v>
      </c>
      <c r="C376" s="3" t="s">
        <v>2600</v>
      </c>
      <c r="E376" s="3" t="s">
        <v>614</v>
      </c>
      <c r="G376" s="3" t="s">
        <v>30</v>
      </c>
      <c r="H376" s="3" t="s">
        <v>30</v>
      </c>
      <c r="I376" s="3" t="s">
        <v>31</v>
      </c>
      <c r="K376" s="3" t="s">
        <v>30</v>
      </c>
      <c r="L376" s="3" t="s">
        <v>250</v>
      </c>
      <c r="M376" s="77" t="str">
        <f t="shared" si="2"/>
        <v>0.00E+00</v>
      </c>
    </row>
    <row r="377">
      <c r="A377" s="3">
        <v>817.0</v>
      </c>
      <c r="B377" s="3" t="s">
        <v>2437</v>
      </c>
      <c r="C377" s="3" t="s">
        <v>2492</v>
      </c>
      <c r="E377" s="3" t="s">
        <v>135</v>
      </c>
      <c r="G377" s="3" t="s">
        <v>30</v>
      </c>
      <c r="H377" s="3" t="s">
        <v>149</v>
      </c>
      <c r="I377" s="3" t="s">
        <v>30</v>
      </c>
      <c r="K377" s="3" t="s">
        <v>59</v>
      </c>
      <c r="L377" s="3" t="s">
        <v>149</v>
      </c>
      <c r="M377" s="77" t="str">
        <f t="shared" si="2"/>
        <v>0.00E+00</v>
      </c>
    </row>
    <row r="378">
      <c r="A378" s="3">
        <v>823.0</v>
      </c>
      <c r="B378" s="3" t="s">
        <v>2429</v>
      </c>
      <c r="C378" s="3" t="s">
        <v>2430</v>
      </c>
      <c r="E378" s="3" t="s">
        <v>1846</v>
      </c>
      <c r="G378" s="3" t="s">
        <v>250</v>
      </c>
      <c r="H378" s="3" t="s">
        <v>250</v>
      </c>
      <c r="I378" s="3" t="s">
        <v>250</v>
      </c>
      <c r="K378" s="3" t="s">
        <v>250</v>
      </c>
      <c r="L378" s="3" t="s">
        <v>250</v>
      </c>
      <c r="M378" s="77" t="str">
        <f t="shared" si="2"/>
        <v>0.00E+00</v>
      </c>
    </row>
    <row r="379">
      <c r="A379" s="3">
        <v>833.0</v>
      </c>
      <c r="B379" s="3" t="s">
        <v>2420</v>
      </c>
      <c r="C379" s="3" t="s">
        <v>2421</v>
      </c>
      <c r="E379" s="3" t="s">
        <v>540</v>
      </c>
      <c r="G379" s="3" t="s">
        <v>31</v>
      </c>
      <c r="H379" s="3" t="s">
        <v>31</v>
      </c>
      <c r="I379" s="3" t="s">
        <v>31</v>
      </c>
      <c r="K379" s="3" t="s">
        <v>31</v>
      </c>
      <c r="L379" s="3" t="s">
        <v>250</v>
      </c>
      <c r="M379" s="77" t="str">
        <f t="shared" si="2"/>
        <v>0.00E+00</v>
      </c>
    </row>
    <row r="380">
      <c r="A380" s="3">
        <v>836.0</v>
      </c>
      <c r="B380" s="3" t="s">
        <v>2078</v>
      </c>
      <c r="C380" s="3" t="s">
        <v>2079</v>
      </c>
      <c r="E380" s="3" t="s">
        <v>485</v>
      </c>
      <c r="G380" s="3" t="s">
        <v>464</v>
      </c>
      <c r="H380" s="3" t="s">
        <v>464</v>
      </c>
      <c r="I380" s="3" t="s">
        <v>464</v>
      </c>
      <c r="K380" s="3" t="s">
        <v>59</v>
      </c>
      <c r="L380" s="3" t="s">
        <v>250</v>
      </c>
      <c r="M380" s="77" t="str">
        <f t="shared" si="2"/>
        <v>0.00E+00</v>
      </c>
    </row>
    <row r="381">
      <c r="A381" s="3">
        <v>841.0</v>
      </c>
      <c r="B381" s="3" t="s">
        <v>2344</v>
      </c>
      <c r="C381" s="3" t="s">
        <v>2345</v>
      </c>
      <c r="E381" s="3" t="s">
        <v>614</v>
      </c>
      <c r="G381" s="3" t="s">
        <v>149</v>
      </c>
      <c r="H381" s="3" t="s">
        <v>149</v>
      </c>
      <c r="I381" s="3" t="s">
        <v>149</v>
      </c>
      <c r="K381" s="3" t="s">
        <v>59</v>
      </c>
      <c r="L381" s="3" t="s">
        <v>250</v>
      </c>
      <c r="M381" s="77" t="str">
        <f t="shared" si="2"/>
        <v>0.00E+00</v>
      </c>
    </row>
    <row r="382">
      <c r="A382" s="3">
        <v>842.0</v>
      </c>
      <c r="B382" s="3" t="s">
        <v>2342</v>
      </c>
      <c r="C382" s="3" t="s">
        <v>2343</v>
      </c>
      <c r="E382" s="3" t="s">
        <v>135</v>
      </c>
      <c r="G382" s="3" t="s">
        <v>30</v>
      </c>
      <c r="H382" s="3" t="s">
        <v>30</v>
      </c>
      <c r="I382" s="3" t="s">
        <v>30</v>
      </c>
      <c r="K382" s="3" t="s">
        <v>30</v>
      </c>
      <c r="L382" s="3" t="s">
        <v>30</v>
      </c>
      <c r="M382" s="77" t="str">
        <f t="shared" si="2"/>
        <v>0.00E+00</v>
      </c>
    </row>
    <row r="383">
      <c r="A383" s="3">
        <v>843.0</v>
      </c>
      <c r="B383" s="3" t="s">
        <v>1124</v>
      </c>
      <c r="C383" s="3" t="s">
        <v>1125</v>
      </c>
      <c r="E383" s="3" t="s">
        <v>210</v>
      </c>
      <c r="G383" s="3" t="s">
        <v>2809</v>
      </c>
      <c r="H383" s="3" t="s">
        <v>2809</v>
      </c>
      <c r="I383" s="3" t="s">
        <v>2809</v>
      </c>
      <c r="K383" s="3" t="s">
        <v>2809</v>
      </c>
      <c r="L383" s="3" t="s">
        <v>250</v>
      </c>
      <c r="M383" s="77" t="str">
        <f t="shared" si="2"/>
        <v>0.00E+00</v>
      </c>
    </row>
    <row r="384">
      <c r="A384" s="3">
        <v>846.0</v>
      </c>
      <c r="B384" s="3" t="s">
        <v>2339</v>
      </c>
      <c r="C384" s="3" t="s">
        <v>2340</v>
      </c>
      <c r="E384" s="3" t="s">
        <v>540</v>
      </c>
      <c r="G384" s="3" t="s">
        <v>239</v>
      </c>
      <c r="H384" s="3" t="s">
        <v>239</v>
      </c>
      <c r="I384" s="3" t="s">
        <v>239</v>
      </c>
      <c r="K384" s="3" t="s">
        <v>239</v>
      </c>
      <c r="L384" s="3" t="s">
        <v>250</v>
      </c>
      <c r="M384" s="77" t="str">
        <f t="shared" si="2"/>
        <v>0.00E+00</v>
      </c>
    </row>
    <row r="385">
      <c r="A385" s="3">
        <v>862.0</v>
      </c>
      <c r="B385" s="3" t="s">
        <v>2215</v>
      </c>
      <c r="C385" s="3" t="s">
        <v>2216</v>
      </c>
      <c r="E385" s="3" t="s">
        <v>135</v>
      </c>
      <c r="G385" s="3" t="s">
        <v>464</v>
      </c>
      <c r="H385" s="3" t="s">
        <v>464</v>
      </c>
      <c r="I385" s="3" t="s">
        <v>31</v>
      </c>
      <c r="K385" s="3" t="s">
        <v>59</v>
      </c>
      <c r="L385" s="3" t="s">
        <v>31</v>
      </c>
      <c r="M385" s="77" t="str">
        <f t="shared" si="2"/>
        <v>0.00E+00</v>
      </c>
    </row>
    <row r="386">
      <c r="A386" s="3">
        <v>875.0</v>
      </c>
      <c r="B386" s="3" t="s">
        <v>2336</v>
      </c>
      <c r="C386" s="3" t="s">
        <v>2337</v>
      </c>
      <c r="E386" s="3" t="s">
        <v>540</v>
      </c>
      <c r="G386" s="3" t="s">
        <v>2200</v>
      </c>
      <c r="H386" s="3" t="s">
        <v>2200</v>
      </c>
      <c r="I386" s="3" t="s">
        <v>31</v>
      </c>
      <c r="K386" s="3" t="s">
        <v>59</v>
      </c>
      <c r="L386" s="3" t="s">
        <v>250</v>
      </c>
      <c r="M386" s="77" t="str">
        <f t="shared" si="2"/>
        <v>0.00E+00</v>
      </c>
    </row>
    <row r="387">
      <c r="A387" s="3">
        <v>876.0</v>
      </c>
      <c r="B387" s="3" t="s">
        <v>962</v>
      </c>
      <c r="C387" s="3" t="s">
        <v>964</v>
      </c>
      <c r="E387" s="3" t="s">
        <v>210</v>
      </c>
      <c r="G387" s="3" t="s">
        <v>149</v>
      </c>
      <c r="H387" s="3" t="s">
        <v>149</v>
      </c>
      <c r="I387" s="3" t="s">
        <v>149</v>
      </c>
      <c r="K387" s="3" t="s">
        <v>2809</v>
      </c>
      <c r="L387" s="3" t="s">
        <v>250</v>
      </c>
      <c r="M387" s="77" t="str">
        <f t="shared" si="2"/>
        <v>0.00E+00</v>
      </c>
    </row>
    <row r="388">
      <c r="A388" s="3">
        <v>882.0</v>
      </c>
      <c r="B388" s="3" t="s">
        <v>2245</v>
      </c>
      <c r="C388" s="3" t="s">
        <v>2246</v>
      </c>
      <c r="E388" s="70" t="s">
        <v>1575</v>
      </c>
      <c r="G388" s="3" t="s">
        <v>250</v>
      </c>
      <c r="H388" s="3" t="s">
        <v>250</v>
      </c>
      <c r="I388" s="3" t="s">
        <v>250</v>
      </c>
      <c r="K388" s="3" t="s">
        <v>250</v>
      </c>
      <c r="L388" s="3" t="s">
        <v>250</v>
      </c>
      <c r="M388" s="77" t="str">
        <f t="shared" si="2"/>
        <v>0.00E+00</v>
      </c>
    </row>
    <row r="389">
      <c r="A389" s="3">
        <v>883.0</v>
      </c>
      <c r="B389" s="3" t="s">
        <v>2334</v>
      </c>
      <c r="C389" s="3" t="s">
        <v>2335</v>
      </c>
      <c r="E389" s="3" t="s">
        <v>226</v>
      </c>
      <c r="G389" s="3" t="s">
        <v>30</v>
      </c>
      <c r="H389" s="3" t="s">
        <v>30</v>
      </c>
      <c r="I389" s="3" t="s">
        <v>30</v>
      </c>
      <c r="K389" s="3" t="s">
        <v>30</v>
      </c>
      <c r="L389" s="3" t="s">
        <v>250</v>
      </c>
      <c r="M389" s="77" t="str">
        <f t="shared" si="2"/>
        <v>0.00E+00</v>
      </c>
    </row>
    <row r="390">
      <c r="A390" s="3">
        <v>912.0</v>
      </c>
      <c r="B390" s="3" t="s">
        <v>2251</v>
      </c>
      <c r="C390" s="3" t="s">
        <v>2251</v>
      </c>
      <c r="E390" s="3" t="s">
        <v>614</v>
      </c>
      <c r="G390" s="3" t="s">
        <v>30</v>
      </c>
      <c r="H390" s="3" t="s">
        <v>30</v>
      </c>
      <c r="I390" s="3" t="s">
        <v>30</v>
      </c>
      <c r="K390" s="3" t="s">
        <v>59</v>
      </c>
      <c r="L390" s="3" t="s">
        <v>250</v>
      </c>
      <c r="M390" s="77" t="str">
        <f t="shared" si="2"/>
        <v>0.00E+00</v>
      </c>
    </row>
    <row r="391">
      <c r="A391" s="3">
        <v>924.0</v>
      </c>
      <c r="B391" s="3" t="s">
        <v>2328</v>
      </c>
      <c r="C391" s="3" t="s">
        <v>2329</v>
      </c>
      <c r="E391" s="3" t="s">
        <v>226</v>
      </c>
      <c r="G391" s="3" t="s">
        <v>2687</v>
      </c>
      <c r="H391" s="3" t="s">
        <v>2682</v>
      </c>
      <c r="I391" s="3" t="s">
        <v>2682</v>
      </c>
      <c r="K391" s="3" t="s">
        <v>59</v>
      </c>
      <c r="L391" s="3" t="s">
        <v>250</v>
      </c>
      <c r="M391" s="77" t="str">
        <f t="shared" si="2"/>
        <v>0.00E+00</v>
      </c>
    </row>
    <row r="392">
      <c r="A392" s="3">
        <v>950.0</v>
      </c>
      <c r="B392" s="3" t="s">
        <v>2253</v>
      </c>
      <c r="C392" s="3" t="s">
        <v>2254</v>
      </c>
      <c r="E392" s="3" t="s">
        <v>210</v>
      </c>
      <c r="G392" s="3" t="s">
        <v>464</v>
      </c>
      <c r="H392" s="3" t="s">
        <v>31</v>
      </c>
      <c r="I392" s="3" t="s">
        <v>2200</v>
      </c>
      <c r="K392" s="3" t="s">
        <v>59</v>
      </c>
      <c r="L392" s="3" t="s">
        <v>464</v>
      </c>
      <c r="M392" s="77" t="str">
        <f t="shared" si="2"/>
        <v>0.00E+00</v>
      </c>
    </row>
    <row r="393">
      <c r="A393" s="3">
        <v>960.0</v>
      </c>
      <c r="B393" s="3" t="s">
        <v>1765</v>
      </c>
      <c r="C393" s="3" t="s">
        <v>1766</v>
      </c>
      <c r="E393" s="3" t="s">
        <v>226</v>
      </c>
      <c r="G393" s="3" t="s">
        <v>30</v>
      </c>
      <c r="H393" s="3" t="s">
        <v>30</v>
      </c>
      <c r="I393" s="3" t="s">
        <v>30</v>
      </c>
      <c r="K393" s="3" t="s">
        <v>30</v>
      </c>
      <c r="L393" s="3" t="s">
        <v>250</v>
      </c>
      <c r="M393" s="77" t="str">
        <f t="shared" si="2"/>
        <v>0.00E+00</v>
      </c>
    </row>
    <row r="394">
      <c r="A394" s="3">
        <v>970.0</v>
      </c>
      <c r="B394" s="3" t="s">
        <v>2243</v>
      </c>
      <c r="C394" s="3" t="s">
        <v>2244</v>
      </c>
      <c r="E394" s="3" t="s">
        <v>540</v>
      </c>
      <c r="G394" s="3" t="s">
        <v>31</v>
      </c>
      <c r="H394" s="3" t="s">
        <v>31</v>
      </c>
      <c r="I394" s="3" t="s">
        <v>31</v>
      </c>
      <c r="K394" s="3" t="s">
        <v>31</v>
      </c>
      <c r="L394" s="3" t="s">
        <v>250</v>
      </c>
      <c r="M394" s="77" t="str">
        <f t="shared" si="2"/>
        <v>0.00E+00</v>
      </c>
    </row>
    <row r="395">
      <c r="A395" s="3">
        <v>971.0</v>
      </c>
      <c r="B395" s="3" t="s">
        <v>2238</v>
      </c>
      <c r="C395" s="3" t="s">
        <v>2239</v>
      </c>
      <c r="E395" s="3" t="s">
        <v>210</v>
      </c>
      <c r="G395" s="3" t="s">
        <v>30</v>
      </c>
      <c r="H395" s="3" t="s">
        <v>30</v>
      </c>
      <c r="I395" s="3" t="s">
        <v>31</v>
      </c>
      <c r="K395" s="3" t="s">
        <v>59</v>
      </c>
      <c r="L395" s="3" t="s">
        <v>31</v>
      </c>
      <c r="M395" s="77" t="str">
        <f t="shared" si="2"/>
        <v>0.00E+00</v>
      </c>
    </row>
    <row r="396">
      <c r="A396" s="3">
        <v>978.0</v>
      </c>
      <c r="B396" s="3" t="s">
        <v>1717</v>
      </c>
      <c r="C396" s="3" t="s">
        <v>2233</v>
      </c>
      <c r="E396" s="3" t="s">
        <v>210</v>
      </c>
      <c r="G396" s="3" t="s">
        <v>30</v>
      </c>
      <c r="H396" s="3" t="s">
        <v>30</v>
      </c>
      <c r="I396" s="3" t="s">
        <v>31</v>
      </c>
      <c r="K396" s="3" t="s">
        <v>59</v>
      </c>
      <c r="L396" s="3" t="s">
        <v>250</v>
      </c>
      <c r="M396" s="77" t="str">
        <f t="shared" si="2"/>
        <v>0.00E+00</v>
      </c>
    </row>
    <row r="397">
      <c r="A397" s="3">
        <v>980.0</v>
      </c>
      <c r="B397" s="3" t="s">
        <v>186</v>
      </c>
      <c r="C397" s="3" t="s">
        <v>187</v>
      </c>
      <c r="E397" s="70" t="s">
        <v>1575</v>
      </c>
      <c r="G397" s="3" t="s">
        <v>250</v>
      </c>
      <c r="H397" s="3" t="s">
        <v>250</v>
      </c>
      <c r="I397" s="3" t="s">
        <v>250</v>
      </c>
      <c r="K397" s="3" t="s">
        <v>250</v>
      </c>
      <c r="L397" s="3" t="s">
        <v>250</v>
      </c>
      <c r="M397" s="77" t="str">
        <f t="shared" si="2"/>
        <v>0.00E+00</v>
      </c>
    </row>
    <row r="398">
      <c r="A398" s="3">
        <v>981.0</v>
      </c>
      <c r="B398" s="3" t="s">
        <v>1722</v>
      </c>
      <c r="C398" s="3" t="s">
        <v>2227</v>
      </c>
      <c r="E398" s="3" t="s">
        <v>210</v>
      </c>
      <c r="G398" s="3" t="s">
        <v>464</v>
      </c>
      <c r="H398" s="3" t="s">
        <v>464</v>
      </c>
      <c r="I398" s="3" t="s">
        <v>31</v>
      </c>
      <c r="K398" s="3" t="s">
        <v>59</v>
      </c>
      <c r="L398" s="3" t="s">
        <v>250</v>
      </c>
      <c r="M398" s="77" t="str">
        <f t="shared" si="2"/>
        <v>0.00E+00</v>
      </c>
    </row>
    <row r="399">
      <c r="A399" s="3">
        <v>984.0</v>
      </c>
      <c r="B399" s="3" t="s">
        <v>2217</v>
      </c>
      <c r="C399" s="3" t="s">
        <v>2218</v>
      </c>
      <c r="E399" s="3" t="s">
        <v>210</v>
      </c>
      <c r="G399" s="3" t="s">
        <v>30</v>
      </c>
      <c r="H399" s="3" t="s">
        <v>31</v>
      </c>
      <c r="I399" s="3" t="s">
        <v>31</v>
      </c>
      <c r="K399" s="3" t="s">
        <v>59</v>
      </c>
      <c r="L399" s="3" t="s">
        <v>250</v>
      </c>
      <c r="M399" s="77" t="str">
        <f t="shared" si="2"/>
        <v>0.00E+00</v>
      </c>
    </row>
    <row r="400">
      <c r="A400" s="3">
        <v>986.0</v>
      </c>
      <c r="B400" s="3" t="s">
        <v>1726</v>
      </c>
      <c r="C400" s="3" t="s">
        <v>2211</v>
      </c>
      <c r="E400" s="3" t="s">
        <v>44</v>
      </c>
      <c r="G400" s="3" t="s">
        <v>30</v>
      </c>
      <c r="H400" s="3" t="s">
        <v>30</v>
      </c>
      <c r="I400" s="3" t="s">
        <v>30</v>
      </c>
      <c r="K400" s="3" t="s">
        <v>59</v>
      </c>
      <c r="L400" s="3" t="s">
        <v>30</v>
      </c>
      <c r="M400" s="77" t="str">
        <f t="shared" si="2"/>
        <v>0.00E+00</v>
      </c>
    </row>
    <row r="401">
      <c r="A401" s="3">
        <v>988.0</v>
      </c>
      <c r="B401" s="3" t="s">
        <v>2206</v>
      </c>
      <c r="C401" s="3" t="s">
        <v>2207</v>
      </c>
      <c r="E401" s="3" t="s">
        <v>540</v>
      </c>
      <c r="G401" s="3" t="s">
        <v>464</v>
      </c>
      <c r="H401" s="3" t="s">
        <v>464</v>
      </c>
      <c r="I401" s="3" t="s">
        <v>31</v>
      </c>
      <c r="K401" s="3" t="s">
        <v>59</v>
      </c>
      <c r="L401" s="3" t="s">
        <v>31</v>
      </c>
      <c r="M401" s="77" t="str">
        <f t="shared" si="2"/>
        <v>0.00E+00</v>
      </c>
    </row>
    <row r="402">
      <c r="A402" s="3">
        <v>994.0</v>
      </c>
      <c r="B402" s="3" t="s">
        <v>2178</v>
      </c>
      <c r="C402" s="3" t="s">
        <v>2203</v>
      </c>
      <c r="E402" s="3" t="s">
        <v>485</v>
      </c>
      <c r="G402" s="3" t="s">
        <v>30</v>
      </c>
      <c r="H402" s="3" t="s">
        <v>30</v>
      </c>
      <c r="I402" s="3" t="s">
        <v>30</v>
      </c>
      <c r="K402" s="3" t="s">
        <v>59</v>
      </c>
      <c r="L402" s="3" t="s">
        <v>250</v>
      </c>
      <c r="M402" s="77" t="str">
        <f t="shared" si="2"/>
        <v>0.00E+00</v>
      </c>
    </row>
    <row r="403">
      <c r="A403" s="3">
        <v>995.0</v>
      </c>
      <c r="B403" s="3" t="s">
        <v>2176</v>
      </c>
      <c r="C403" s="3" t="s">
        <v>2177</v>
      </c>
      <c r="E403" s="3" t="s">
        <v>540</v>
      </c>
      <c r="G403" s="3" t="s">
        <v>30</v>
      </c>
      <c r="H403" s="3" t="s">
        <v>30</v>
      </c>
      <c r="I403" s="3" t="s">
        <v>31</v>
      </c>
      <c r="K403" s="3" t="s">
        <v>59</v>
      </c>
      <c r="L403" s="3" t="s">
        <v>31</v>
      </c>
      <c r="M403" s="77" t="str">
        <f t="shared" si="2"/>
        <v>0.00E+00</v>
      </c>
      <c r="P403" s="81"/>
    </row>
    <row r="404">
      <c r="A404" s="3">
        <v>1002.0</v>
      </c>
      <c r="B404" s="3" t="s">
        <v>2174</v>
      </c>
      <c r="C404" s="3" t="s">
        <v>2175</v>
      </c>
      <c r="E404" s="3" t="s">
        <v>310</v>
      </c>
      <c r="G404" s="3" t="s">
        <v>464</v>
      </c>
      <c r="H404" s="3" t="s">
        <v>464</v>
      </c>
      <c r="I404" s="3" t="s">
        <v>31</v>
      </c>
      <c r="K404" s="3" t="s">
        <v>59</v>
      </c>
      <c r="L404" s="3" t="s">
        <v>31</v>
      </c>
      <c r="M404" s="77" t="str">
        <f t="shared" si="2"/>
        <v>0.00E+00</v>
      </c>
    </row>
    <row r="405">
      <c r="A405" s="3">
        <v>1009.0</v>
      </c>
      <c r="B405" s="3" t="s">
        <v>1682</v>
      </c>
      <c r="C405" s="3" t="s">
        <v>1683</v>
      </c>
      <c r="E405" s="3" t="s">
        <v>310</v>
      </c>
      <c r="G405" s="3" t="s">
        <v>2200</v>
      </c>
      <c r="H405" s="3" t="s">
        <v>464</v>
      </c>
      <c r="I405" s="3" t="s">
        <v>31</v>
      </c>
      <c r="K405" s="3" t="s">
        <v>59</v>
      </c>
      <c r="L405" s="3" t="s">
        <v>250</v>
      </c>
      <c r="M405" s="77" t="str">
        <f t="shared" si="2"/>
        <v>0.00E+00</v>
      </c>
    </row>
    <row r="406">
      <c r="A406" s="3">
        <v>1015.0</v>
      </c>
      <c r="B406" s="3" t="s">
        <v>2169</v>
      </c>
      <c r="C406" s="3" t="s">
        <v>2170</v>
      </c>
      <c r="E406" s="3" t="s">
        <v>310</v>
      </c>
      <c r="G406" s="3" t="s">
        <v>239</v>
      </c>
      <c r="H406" s="3" t="s">
        <v>30</v>
      </c>
      <c r="I406" s="3" t="s">
        <v>31</v>
      </c>
      <c r="K406" s="3" t="s">
        <v>239</v>
      </c>
      <c r="L406" s="3" t="s">
        <v>31</v>
      </c>
      <c r="M406" s="77" t="str">
        <f t="shared" si="2"/>
        <v>0.00E+00</v>
      </c>
    </row>
    <row r="407">
      <c r="A407" s="3">
        <v>1027.0</v>
      </c>
      <c r="B407" s="3" t="s">
        <v>2165</v>
      </c>
      <c r="C407" s="3" t="s">
        <v>2166</v>
      </c>
      <c r="E407" s="3" t="s">
        <v>310</v>
      </c>
      <c r="G407" s="3" t="s">
        <v>2200</v>
      </c>
      <c r="H407" s="3" t="s">
        <v>2200</v>
      </c>
      <c r="I407" s="3" t="s">
        <v>2200</v>
      </c>
      <c r="K407" s="3" t="s">
        <v>59</v>
      </c>
      <c r="L407" s="3" t="s">
        <v>2200</v>
      </c>
      <c r="M407" s="77" t="str">
        <f t="shared" si="2"/>
        <v>0.00E+00</v>
      </c>
    </row>
    <row r="408">
      <c r="A408" s="3">
        <v>1031.0</v>
      </c>
      <c r="B408" s="3" t="s">
        <v>2158</v>
      </c>
      <c r="C408" s="3" t="s">
        <v>2159</v>
      </c>
      <c r="E408" s="3" t="s">
        <v>310</v>
      </c>
      <c r="G408" s="3" t="s">
        <v>31</v>
      </c>
      <c r="H408" s="3" t="s">
        <v>31</v>
      </c>
      <c r="I408" s="3" t="s">
        <v>31</v>
      </c>
      <c r="K408" s="3" t="s">
        <v>31</v>
      </c>
      <c r="L408" s="3" t="s">
        <v>31</v>
      </c>
      <c r="M408" s="77" t="str">
        <f t="shared" si="2"/>
        <v>0.00E+00</v>
      </c>
    </row>
    <row r="409">
      <c r="A409" s="3">
        <v>1032.0</v>
      </c>
      <c r="B409" s="3" t="s">
        <v>2154</v>
      </c>
      <c r="C409" s="3" t="s">
        <v>2155</v>
      </c>
      <c r="E409" s="3" t="s">
        <v>540</v>
      </c>
      <c r="G409" s="3" t="s">
        <v>30</v>
      </c>
      <c r="H409" s="3" t="s">
        <v>31</v>
      </c>
      <c r="I409" s="3" t="s">
        <v>31</v>
      </c>
      <c r="K409" s="3" t="s">
        <v>30</v>
      </c>
      <c r="L409" s="3" t="s">
        <v>250</v>
      </c>
      <c r="M409" s="77" t="str">
        <f t="shared" si="2"/>
        <v>0.00E+00</v>
      </c>
    </row>
    <row r="410">
      <c r="A410" s="3">
        <v>1037.0</v>
      </c>
      <c r="B410" s="3" t="s">
        <v>2151</v>
      </c>
      <c r="C410" s="3" t="s">
        <v>2152</v>
      </c>
      <c r="E410" s="3" t="s">
        <v>210</v>
      </c>
      <c r="G410" s="3" t="s">
        <v>30</v>
      </c>
      <c r="H410" s="3" t="s">
        <v>30</v>
      </c>
      <c r="I410" s="3" t="s">
        <v>30</v>
      </c>
      <c r="K410" s="3" t="s">
        <v>59</v>
      </c>
      <c r="L410" s="3" t="s">
        <v>250</v>
      </c>
      <c r="M410" s="77" t="str">
        <f t="shared" si="2"/>
        <v>0.00E+00</v>
      </c>
    </row>
    <row r="411">
      <c r="A411" s="3">
        <v>1038.0</v>
      </c>
      <c r="B411" s="3" t="s">
        <v>348</v>
      </c>
      <c r="C411" s="3" t="s">
        <v>350</v>
      </c>
      <c r="E411" s="70" t="s">
        <v>1575</v>
      </c>
      <c r="G411" s="3" t="s">
        <v>250</v>
      </c>
      <c r="H411" s="3" t="s">
        <v>250</v>
      </c>
      <c r="I411" s="3" t="s">
        <v>250</v>
      </c>
      <c r="K411" s="3" t="s">
        <v>250</v>
      </c>
      <c r="L411" s="3" t="s">
        <v>250</v>
      </c>
      <c r="M411" s="77" t="str">
        <f t="shared" si="2"/>
        <v>0.00E+00</v>
      </c>
    </row>
    <row r="412">
      <c r="A412" s="3">
        <v>1040.0</v>
      </c>
      <c r="B412" s="3" t="s">
        <v>2145</v>
      </c>
      <c r="C412" s="3" t="s">
        <v>2146</v>
      </c>
      <c r="E412" s="3" t="s">
        <v>614</v>
      </c>
      <c r="G412" s="3" t="s">
        <v>30</v>
      </c>
      <c r="H412" s="3" t="s">
        <v>30</v>
      </c>
      <c r="I412" s="3" t="s">
        <v>30</v>
      </c>
      <c r="K412" s="3" t="s">
        <v>30</v>
      </c>
      <c r="L412" s="3" t="s">
        <v>250</v>
      </c>
      <c r="M412" s="77" t="str">
        <f t="shared" si="2"/>
        <v>0.00E+00</v>
      </c>
    </row>
    <row r="413">
      <c r="A413" s="3">
        <v>1041.0</v>
      </c>
      <c r="B413" s="3" t="s">
        <v>2141</v>
      </c>
      <c r="C413" s="3" t="s">
        <v>2142</v>
      </c>
      <c r="E413" s="3" t="s">
        <v>614</v>
      </c>
      <c r="G413" s="3" t="s">
        <v>239</v>
      </c>
      <c r="H413" s="3" t="s">
        <v>2682</v>
      </c>
      <c r="I413" s="3" t="s">
        <v>31</v>
      </c>
      <c r="K413" s="3" t="s">
        <v>59</v>
      </c>
      <c r="L413" s="3" t="s">
        <v>250</v>
      </c>
      <c r="M413" s="77" t="str">
        <f t="shared" si="2"/>
        <v>0.00E+00</v>
      </c>
    </row>
    <row r="414">
      <c r="A414" s="3">
        <v>1042.0</v>
      </c>
      <c r="B414" s="3" t="s">
        <v>2136</v>
      </c>
      <c r="C414" s="3" t="s">
        <v>2137</v>
      </c>
      <c r="E414" s="3" t="s">
        <v>56</v>
      </c>
      <c r="G414" s="3" t="s">
        <v>30</v>
      </c>
      <c r="H414" s="3" t="s">
        <v>30</v>
      </c>
      <c r="I414" s="3" t="s">
        <v>30</v>
      </c>
      <c r="K414" s="3" t="s">
        <v>30</v>
      </c>
      <c r="L414" s="3" t="s">
        <v>30</v>
      </c>
      <c r="M414" s="77" t="str">
        <f t="shared" si="2"/>
        <v>0.00E+00</v>
      </c>
    </row>
    <row r="415">
      <c r="A415" s="3">
        <v>1043.0</v>
      </c>
      <c r="B415" s="3" t="s">
        <v>2130</v>
      </c>
      <c r="C415" s="3" t="s">
        <v>2131</v>
      </c>
      <c r="E415" s="3" t="s">
        <v>310</v>
      </c>
      <c r="G415" s="3" t="s">
        <v>30</v>
      </c>
      <c r="H415" s="3" t="s">
        <v>30</v>
      </c>
      <c r="I415" s="3" t="s">
        <v>31</v>
      </c>
      <c r="K415" s="3" t="s">
        <v>59</v>
      </c>
      <c r="L415" s="3" t="s">
        <v>250</v>
      </c>
      <c r="M415" s="77" t="str">
        <f t="shared" si="2"/>
        <v>0.00E+00</v>
      </c>
    </row>
    <row r="416">
      <c r="A416" s="3">
        <v>1046.0</v>
      </c>
      <c r="B416" s="3" t="s">
        <v>2126</v>
      </c>
      <c r="C416" s="3" t="s">
        <v>2127</v>
      </c>
      <c r="E416" s="3" t="s">
        <v>210</v>
      </c>
      <c r="G416" s="3" t="s">
        <v>2200</v>
      </c>
      <c r="H416" s="3" t="s">
        <v>2200</v>
      </c>
      <c r="I416" s="3" t="s">
        <v>31</v>
      </c>
      <c r="K416" s="3" t="s">
        <v>59</v>
      </c>
      <c r="L416" s="3" t="s">
        <v>250</v>
      </c>
      <c r="M416" s="77" t="str">
        <f t="shared" si="2"/>
        <v>0.00E+00</v>
      </c>
    </row>
    <row r="417">
      <c r="A417" s="3">
        <v>1049.0</v>
      </c>
      <c r="B417" s="3" t="s">
        <v>2124</v>
      </c>
      <c r="C417" s="3" t="s">
        <v>2125</v>
      </c>
      <c r="E417" s="3" t="s">
        <v>485</v>
      </c>
      <c r="G417" s="3" t="s">
        <v>30</v>
      </c>
      <c r="H417" s="3" t="s">
        <v>30</v>
      </c>
      <c r="I417" s="3" t="s">
        <v>30</v>
      </c>
      <c r="K417" s="3" t="s">
        <v>59</v>
      </c>
      <c r="L417" s="3" t="s">
        <v>250</v>
      </c>
      <c r="M417" s="77" t="str">
        <f t="shared" si="2"/>
        <v>0.00E+00</v>
      </c>
    </row>
    <row r="418">
      <c r="A418" s="3">
        <v>1057.0</v>
      </c>
      <c r="B418" s="3" t="s">
        <v>2119</v>
      </c>
      <c r="C418" s="3" t="s">
        <v>2120</v>
      </c>
      <c r="E418" s="3" t="s">
        <v>614</v>
      </c>
      <c r="G418" s="3" t="s">
        <v>30</v>
      </c>
      <c r="H418" s="3" t="s">
        <v>30</v>
      </c>
      <c r="I418" s="3" t="s">
        <v>30</v>
      </c>
      <c r="K418" s="3" t="s">
        <v>59</v>
      </c>
      <c r="L418" s="3" t="s">
        <v>250</v>
      </c>
      <c r="M418" s="77" t="str">
        <f t="shared" si="2"/>
        <v>0.00E+00</v>
      </c>
    </row>
    <row r="419">
      <c r="A419" s="3">
        <v>1063.0</v>
      </c>
      <c r="B419" s="3" t="s">
        <v>2113</v>
      </c>
      <c r="C419" s="3" t="s">
        <v>2115</v>
      </c>
      <c r="E419" s="3" t="s">
        <v>226</v>
      </c>
      <c r="G419" s="3" t="s">
        <v>239</v>
      </c>
      <c r="H419" s="3" t="s">
        <v>30</v>
      </c>
      <c r="I419" s="3" t="s">
        <v>30</v>
      </c>
      <c r="K419" s="3" t="s">
        <v>239</v>
      </c>
      <c r="L419" s="3" t="s">
        <v>250</v>
      </c>
      <c r="M419" s="77" t="str">
        <f t="shared" si="2"/>
        <v>0.00E+00</v>
      </c>
    </row>
    <row r="420">
      <c r="A420" s="3">
        <v>1064.0</v>
      </c>
      <c r="B420" s="3" t="s">
        <v>2103</v>
      </c>
      <c r="C420" s="3" t="s">
        <v>2104</v>
      </c>
      <c r="E420" s="3" t="s">
        <v>540</v>
      </c>
      <c r="G420" s="3" t="s">
        <v>464</v>
      </c>
      <c r="H420" s="3" t="s">
        <v>31</v>
      </c>
      <c r="I420" s="3" t="s">
        <v>31</v>
      </c>
      <c r="K420" s="3" t="s">
        <v>59</v>
      </c>
      <c r="L420" s="3" t="s">
        <v>31</v>
      </c>
      <c r="M420" s="77" t="str">
        <f t="shared" si="2"/>
        <v>0.00E+00</v>
      </c>
    </row>
    <row r="421">
      <c r="A421" s="3">
        <v>1067.0</v>
      </c>
      <c r="B421" s="3" t="s">
        <v>2099</v>
      </c>
      <c r="C421" s="3" t="s">
        <v>2100</v>
      </c>
      <c r="E421" s="3" t="s">
        <v>485</v>
      </c>
      <c r="G421" s="3" t="s">
        <v>464</v>
      </c>
      <c r="H421" s="3" t="s">
        <v>464</v>
      </c>
      <c r="I421" s="3" t="s">
        <v>31</v>
      </c>
      <c r="K421" s="3" t="s">
        <v>59</v>
      </c>
      <c r="L421" s="3" t="s">
        <v>250</v>
      </c>
      <c r="M421" s="77" t="str">
        <f t="shared" si="2"/>
        <v>0.00E+00</v>
      </c>
    </row>
    <row r="422">
      <c r="A422" s="3">
        <v>1070.0</v>
      </c>
      <c r="B422" s="3" t="s">
        <v>2093</v>
      </c>
      <c r="C422" s="3" t="s">
        <v>2095</v>
      </c>
      <c r="E422" s="3" t="s">
        <v>485</v>
      </c>
      <c r="G422" s="3" t="s">
        <v>31</v>
      </c>
      <c r="H422" s="3" t="s">
        <v>31</v>
      </c>
      <c r="I422" s="3" t="s">
        <v>31</v>
      </c>
      <c r="K422" s="3" t="s">
        <v>31</v>
      </c>
      <c r="L422" s="3" t="s">
        <v>250</v>
      </c>
      <c r="M422" s="77" t="str">
        <f t="shared" si="2"/>
        <v>0.00E+00</v>
      </c>
    </row>
    <row r="423">
      <c r="A423" s="3">
        <v>1072.0</v>
      </c>
      <c r="B423" s="3" t="s">
        <v>2009</v>
      </c>
      <c r="C423" s="3" t="s">
        <v>2010</v>
      </c>
      <c r="E423" s="3" t="s">
        <v>310</v>
      </c>
      <c r="G423" s="3" t="s">
        <v>464</v>
      </c>
      <c r="H423" s="3" t="s">
        <v>464</v>
      </c>
      <c r="I423" s="3" t="s">
        <v>464</v>
      </c>
      <c r="K423" s="3" t="s">
        <v>59</v>
      </c>
      <c r="L423" s="3" t="s">
        <v>464</v>
      </c>
      <c r="M423" s="77" t="str">
        <f t="shared" si="2"/>
        <v>0.00E+00</v>
      </c>
    </row>
    <row r="424">
      <c r="A424" s="3">
        <v>1077.0</v>
      </c>
      <c r="B424" s="3" t="s">
        <v>1996</v>
      </c>
      <c r="C424" s="3" t="s">
        <v>1997</v>
      </c>
      <c r="E424" s="3" t="s">
        <v>614</v>
      </c>
      <c r="G424" s="3" t="s">
        <v>2687</v>
      </c>
      <c r="H424" s="3" t="s">
        <v>149</v>
      </c>
      <c r="I424" s="3" t="s">
        <v>149</v>
      </c>
      <c r="K424" s="3" t="s">
        <v>59</v>
      </c>
      <c r="L424" s="3" t="s">
        <v>250</v>
      </c>
      <c r="M424" s="77" t="str">
        <f t="shared" si="2"/>
        <v>0.00E+00</v>
      </c>
    </row>
    <row r="425">
      <c r="A425" s="3">
        <v>1079.0</v>
      </c>
      <c r="B425" s="3" t="s">
        <v>1993</v>
      </c>
      <c r="C425" s="3" t="s">
        <v>1994</v>
      </c>
      <c r="E425" s="3" t="s">
        <v>310</v>
      </c>
      <c r="G425" s="3" t="s">
        <v>30</v>
      </c>
      <c r="H425" s="3" t="s">
        <v>2682</v>
      </c>
      <c r="I425" s="3" t="s">
        <v>31</v>
      </c>
      <c r="K425" s="3" t="s">
        <v>59</v>
      </c>
      <c r="L425" s="3" t="s">
        <v>31</v>
      </c>
      <c r="M425" s="77" t="str">
        <f t="shared" si="2"/>
        <v>0.00E+00</v>
      </c>
    </row>
    <row r="426">
      <c r="A426" s="3">
        <v>1085.0</v>
      </c>
      <c r="B426" s="3" t="s">
        <v>1980</v>
      </c>
      <c r="C426" s="3" t="s">
        <v>1981</v>
      </c>
      <c r="E426" s="3" t="s">
        <v>310</v>
      </c>
      <c r="G426" s="3" t="s">
        <v>2687</v>
      </c>
      <c r="H426" s="3" t="s">
        <v>30</v>
      </c>
      <c r="I426" s="3" t="s">
        <v>30</v>
      </c>
      <c r="K426" s="3" t="s">
        <v>59</v>
      </c>
      <c r="L426" s="3" t="s">
        <v>250</v>
      </c>
      <c r="M426" s="77" t="str">
        <f t="shared" si="2"/>
        <v>0.00E+00</v>
      </c>
    </row>
    <row r="427">
      <c r="A427" s="3">
        <v>1087.0</v>
      </c>
      <c r="B427" s="3" t="s">
        <v>1974</v>
      </c>
      <c r="C427" s="3" t="s">
        <v>1975</v>
      </c>
      <c r="E427" s="3" t="s">
        <v>310</v>
      </c>
      <c r="G427" s="3" t="s">
        <v>30</v>
      </c>
      <c r="H427" s="3" t="s">
        <v>30</v>
      </c>
      <c r="I427" s="3" t="s">
        <v>30</v>
      </c>
      <c r="K427" s="3" t="s">
        <v>30</v>
      </c>
      <c r="L427" s="3" t="s">
        <v>250</v>
      </c>
      <c r="M427" s="77" t="str">
        <f t="shared" si="2"/>
        <v>0.00E+00</v>
      </c>
    </row>
    <row r="428">
      <c r="A428" s="3">
        <v>1088.0</v>
      </c>
      <c r="B428" s="3" t="s">
        <v>1971</v>
      </c>
      <c r="C428" s="3" t="s">
        <v>1972</v>
      </c>
      <c r="E428" s="3" t="s">
        <v>226</v>
      </c>
      <c r="G428" s="3" t="s">
        <v>2200</v>
      </c>
      <c r="H428" s="3" t="s">
        <v>2988</v>
      </c>
      <c r="I428" s="3" t="s">
        <v>31</v>
      </c>
      <c r="K428" s="3" t="s">
        <v>59</v>
      </c>
      <c r="L428" s="3" t="s">
        <v>250</v>
      </c>
      <c r="M428" s="77" t="str">
        <f t="shared" si="2"/>
        <v>0.00E+00</v>
      </c>
    </row>
    <row r="429">
      <c r="A429" s="3">
        <v>1089.0</v>
      </c>
      <c r="B429" s="3" t="s">
        <v>1964</v>
      </c>
      <c r="C429" s="3" t="s">
        <v>1965</v>
      </c>
      <c r="E429" s="3" t="s">
        <v>485</v>
      </c>
      <c r="G429" s="3" t="s">
        <v>239</v>
      </c>
      <c r="H429" s="3" t="s">
        <v>30</v>
      </c>
      <c r="I429" s="3" t="s">
        <v>30</v>
      </c>
      <c r="K429" s="3" t="s">
        <v>239</v>
      </c>
      <c r="L429" s="3" t="s">
        <v>250</v>
      </c>
      <c r="M429" s="77" t="str">
        <f t="shared" si="2"/>
        <v>0.00E+00</v>
      </c>
    </row>
    <row r="430">
      <c r="A430" s="3">
        <v>1092.0</v>
      </c>
      <c r="B430" s="3" t="s">
        <v>1955</v>
      </c>
      <c r="C430" s="3" t="s">
        <v>1956</v>
      </c>
      <c r="E430" s="3" t="s">
        <v>540</v>
      </c>
      <c r="G430" s="3" t="s">
        <v>30</v>
      </c>
      <c r="H430" s="3" t="s">
        <v>30</v>
      </c>
      <c r="I430" s="3" t="s">
        <v>30</v>
      </c>
      <c r="K430" s="3" t="s">
        <v>59</v>
      </c>
      <c r="L430" s="3" t="s">
        <v>250</v>
      </c>
      <c r="M430" s="77" t="str">
        <f t="shared" si="2"/>
        <v>0.00E+00</v>
      </c>
    </row>
    <row r="431">
      <c r="A431" s="3">
        <v>1102.0</v>
      </c>
      <c r="B431" s="3" t="s">
        <v>1947</v>
      </c>
      <c r="C431" s="3" t="s">
        <v>1948</v>
      </c>
      <c r="E431" s="3" t="s">
        <v>485</v>
      </c>
      <c r="G431" s="3" t="s">
        <v>464</v>
      </c>
      <c r="H431" s="3" t="s">
        <v>464</v>
      </c>
      <c r="I431" s="3" t="s">
        <v>31</v>
      </c>
      <c r="K431" s="3" t="s">
        <v>59</v>
      </c>
      <c r="L431" s="3" t="s">
        <v>250</v>
      </c>
      <c r="M431" s="77" t="str">
        <f t="shared" si="2"/>
        <v>0.00E+00</v>
      </c>
    </row>
    <row r="432">
      <c r="A432" s="3">
        <v>1106.0</v>
      </c>
      <c r="B432" s="3" t="s">
        <v>1940</v>
      </c>
      <c r="C432" s="3" t="s">
        <v>1941</v>
      </c>
      <c r="E432" s="3" t="s">
        <v>485</v>
      </c>
      <c r="G432" s="3" t="s">
        <v>30</v>
      </c>
      <c r="H432" s="3" t="s">
        <v>30</v>
      </c>
      <c r="I432" s="3" t="s">
        <v>30</v>
      </c>
      <c r="K432" s="3" t="s">
        <v>59</v>
      </c>
      <c r="L432" s="3" t="s">
        <v>250</v>
      </c>
      <c r="M432" s="77" t="str">
        <f t="shared" si="2"/>
        <v>0.00E+00</v>
      </c>
    </row>
    <row r="433">
      <c r="A433" s="3">
        <v>1108.0</v>
      </c>
      <c r="B433" s="3" t="s">
        <v>1768</v>
      </c>
      <c r="C433" s="3" t="s">
        <v>1769</v>
      </c>
      <c r="E433" s="3" t="s">
        <v>226</v>
      </c>
      <c r="G433" s="3" t="s">
        <v>30</v>
      </c>
      <c r="H433" s="3" t="s">
        <v>30</v>
      </c>
      <c r="I433" s="3" t="s">
        <v>30</v>
      </c>
      <c r="K433" s="3" t="s">
        <v>59</v>
      </c>
      <c r="L433" s="3" t="s">
        <v>250</v>
      </c>
      <c r="M433" s="77" t="str">
        <f t="shared" si="2"/>
        <v>0.00E+00</v>
      </c>
    </row>
    <row r="434">
      <c r="A434" s="3">
        <v>1110.0</v>
      </c>
      <c r="B434" s="3" t="s">
        <v>1936</v>
      </c>
      <c r="C434" s="3" t="s">
        <v>1937</v>
      </c>
      <c r="E434" s="3" t="s">
        <v>614</v>
      </c>
      <c r="G434" s="3" t="s">
        <v>239</v>
      </c>
      <c r="H434" s="3" t="s">
        <v>30</v>
      </c>
      <c r="I434" s="3" t="s">
        <v>31</v>
      </c>
      <c r="K434" s="3" t="s">
        <v>59</v>
      </c>
      <c r="L434" s="3" t="s">
        <v>250</v>
      </c>
      <c r="M434" s="77" t="str">
        <f t="shared" si="2"/>
        <v>0.00E+00</v>
      </c>
    </row>
    <row r="435">
      <c r="A435" s="3">
        <v>1114.0</v>
      </c>
      <c r="B435" s="3" t="s">
        <v>1929</v>
      </c>
      <c r="C435" s="3" t="s">
        <v>1930</v>
      </c>
      <c r="E435" s="3" t="s">
        <v>310</v>
      </c>
      <c r="G435" s="3" t="s">
        <v>30</v>
      </c>
      <c r="H435" s="3" t="s">
        <v>30</v>
      </c>
      <c r="I435" s="3" t="s">
        <v>30</v>
      </c>
      <c r="K435" s="3" t="s">
        <v>30</v>
      </c>
      <c r="L435" s="3" t="s">
        <v>250</v>
      </c>
      <c r="M435" s="77" t="str">
        <f t="shared" si="2"/>
        <v>0.00E+00</v>
      </c>
    </row>
    <row r="436">
      <c r="A436" s="3">
        <v>1116.0</v>
      </c>
      <c r="B436" s="3" t="s">
        <v>1926</v>
      </c>
      <c r="C436" s="3" t="s">
        <v>1927</v>
      </c>
      <c r="E436" s="3" t="s">
        <v>226</v>
      </c>
      <c r="G436" s="3" t="s">
        <v>30</v>
      </c>
      <c r="H436" s="3" t="s">
        <v>30</v>
      </c>
      <c r="I436" s="3" t="s">
        <v>30</v>
      </c>
      <c r="K436" s="3" t="s">
        <v>30</v>
      </c>
      <c r="L436" s="3" t="s">
        <v>250</v>
      </c>
      <c r="M436" s="77" t="str">
        <f t="shared" si="2"/>
        <v>0.00E+00</v>
      </c>
    </row>
    <row r="437">
      <c r="A437" s="3">
        <v>1118.0</v>
      </c>
      <c r="B437" s="3" t="s">
        <v>1923</v>
      </c>
      <c r="C437" s="3" t="s">
        <v>1924</v>
      </c>
      <c r="E437" s="3" t="s">
        <v>310</v>
      </c>
      <c r="G437" s="3" t="s">
        <v>30</v>
      </c>
      <c r="H437" s="3" t="s">
        <v>30</v>
      </c>
      <c r="I437" s="3" t="s">
        <v>30</v>
      </c>
      <c r="K437" s="3" t="s">
        <v>59</v>
      </c>
      <c r="L437" s="3" t="s">
        <v>250</v>
      </c>
      <c r="M437" s="77" t="str">
        <f t="shared" si="2"/>
        <v>0.00E+00</v>
      </c>
    </row>
    <row r="438">
      <c r="A438" s="3">
        <v>1127.0</v>
      </c>
      <c r="B438" s="3" t="s">
        <v>1912</v>
      </c>
      <c r="C438" s="3" t="s">
        <v>1914</v>
      </c>
      <c r="E438" s="3" t="s">
        <v>310</v>
      </c>
      <c r="G438" s="3" t="s">
        <v>30</v>
      </c>
      <c r="H438" s="3" t="s">
        <v>30</v>
      </c>
      <c r="I438" s="3" t="s">
        <v>30</v>
      </c>
      <c r="K438" s="3" t="s">
        <v>59</v>
      </c>
      <c r="L438" s="3" t="s">
        <v>250</v>
      </c>
      <c r="M438" s="77" t="str">
        <f t="shared" si="2"/>
        <v>0.00E+00</v>
      </c>
    </row>
    <row r="439">
      <c r="A439" s="3">
        <v>1133.0</v>
      </c>
      <c r="B439" s="3" t="s">
        <v>1898</v>
      </c>
      <c r="C439" s="3" t="s">
        <v>1899</v>
      </c>
      <c r="E439" s="3" t="s">
        <v>614</v>
      </c>
      <c r="G439" s="3" t="s">
        <v>30</v>
      </c>
      <c r="H439" s="3" t="s">
        <v>30</v>
      </c>
      <c r="I439" s="3" t="s">
        <v>30</v>
      </c>
      <c r="K439" s="3" t="s">
        <v>59</v>
      </c>
      <c r="L439" s="3" t="s">
        <v>250</v>
      </c>
      <c r="M439" s="77" t="str">
        <f t="shared" si="2"/>
        <v>0.00E+00</v>
      </c>
    </row>
    <row r="440">
      <c r="A440" s="3">
        <v>1135.0</v>
      </c>
      <c r="B440" s="3" t="s">
        <v>1687</v>
      </c>
      <c r="C440" s="3" t="s">
        <v>1688</v>
      </c>
      <c r="E440" s="3" t="s">
        <v>310</v>
      </c>
      <c r="G440" s="3" t="s">
        <v>464</v>
      </c>
      <c r="H440" s="3" t="s">
        <v>464</v>
      </c>
      <c r="I440" s="3" t="s">
        <v>31</v>
      </c>
      <c r="K440" s="3" t="s">
        <v>59</v>
      </c>
      <c r="L440" s="3" t="s">
        <v>250</v>
      </c>
      <c r="M440" s="77" t="str">
        <f t="shared" si="2"/>
        <v>0.00E+00</v>
      </c>
    </row>
    <row r="441">
      <c r="A441" s="3">
        <v>1137.0</v>
      </c>
      <c r="B441" s="3" t="s">
        <v>318</v>
      </c>
      <c r="C441" s="3" t="s">
        <v>320</v>
      </c>
      <c r="E441" s="70" t="s">
        <v>1575</v>
      </c>
      <c r="G441" s="3" t="s">
        <v>250</v>
      </c>
      <c r="H441" s="3" t="s">
        <v>250</v>
      </c>
      <c r="I441" s="3" t="s">
        <v>250</v>
      </c>
      <c r="K441" s="3" t="s">
        <v>250</v>
      </c>
      <c r="L441" s="3" t="s">
        <v>250</v>
      </c>
      <c r="M441" s="77" t="str">
        <f t="shared" si="2"/>
        <v>0.00E+00</v>
      </c>
    </row>
    <row r="442">
      <c r="A442" s="3">
        <v>1141.0</v>
      </c>
      <c r="B442" s="3" t="s">
        <v>1891</v>
      </c>
      <c r="C442" s="3" t="s">
        <v>1893</v>
      </c>
      <c r="E442" s="3" t="s">
        <v>310</v>
      </c>
      <c r="G442" s="3" t="s">
        <v>30</v>
      </c>
      <c r="H442" s="3" t="s">
        <v>30</v>
      </c>
      <c r="I442" s="3" t="s">
        <v>30</v>
      </c>
      <c r="K442" s="3" t="s">
        <v>59</v>
      </c>
      <c r="L442" s="3" t="s">
        <v>250</v>
      </c>
      <c r="M442" s="77" t="str">
        <f t="shared" si="2"/>
        <v>0.00E+00</v>
      </c>
    </row>
    <row r="443">
      <c r="A443" s="3">
        <v>1142.0</v>
      </c>
      <c r="B443" s="3" t="s">
        <v>1139</v>
      </c>
      <c r="C443" s="3" t="s">
        <v>1140</v>
      </c>
      <c r="E443" s="3" t="s">
        <v>540</v>
      </c>
      <c r="G443" s="3" t="s">
        <v>31</v>
      </c>
      <c r="H443" s="3" t="s">
        <v>31</v>
      </c>
      <c r="I443" s="3" t="s">
        <v>31</v>
      </c>
      <c r="K443" s="3" t="s">
        <v>31</v>
      </c>
      <c r="L443" s="3" t="s">
        <v>250</v>
      </c>
      <c r="M443" s="77" t="str">
        <f t="shared" si="2"/>
        <v>0.00E+00</v>
      </c>
    </row>
    <row r="444">
      <c r="A444" s="3">
        <v>1143.0</v>
      </c>
      <c r="B444" s="3" t="s">
        <v>1108</v>
      </c>
      <c r="C444" s="3" t="s">
        <v>1109</v>
      </c>
      <c r="E444" s="3" t="s">
        <v>226</v>
      </c>
      <c r="G444" s="3" t="s">
        <v>464</v>
      </c>
      <c r="H444" s="3" t="s">
        <v>464</v>
      </c>
      <c r="I444" s="3" t="s">
        <v>31</v>
      </c>
      <c r="K444" s="3" t="s">
        <v>2809</v>
      </c>
      <c r="L444" s="3" t="s">
        <v>250</v>
      </c>
      <c r="M444" s="77" t="str">
        <f t="shared" si="2"/>
        <v>0.00E+00</v>
      </c>
    </row>
    <row r="445">
      <c r="A445" s="3">
        <v>1145.0</v>
      </c>
      <c r="B445" s="3" t="s">
        <v>1691</v>
      </c>
      <c r="C445" s="3" t="s">
        <v>1693</v>
      </c>
      <c r="E445" s="3" t="s">
        <v>310</v>
      </c>
      <c r="G445" s="3" t="s">
        <v>30</v>
      </c>
      <c r="H445" s="3" t="s">
        <v>30</v>
      </c>
      <c r="I445" s="3" t="s">
        <v>31</v>
      </c>
      <c r="K445" s="3" t="s">
        <v>59</v>
      </c>
      <c r="L445" s="3" t="s">
        <v>250</v>
      </c>
      <c r="M445" s="77" t="str">
        <f t="shared" si="2"/>
        <v>0.00E+00</v>
      </c>
    </row>
    <row r="446">
      <c r="A446" s="3">
        <v>1146.0</v>
      </c>
      <c r="B446" s="3" t="s">
        <v>1885</v>
      </c>
      <c r="C446" s="3" t="s">
        <v>1886</v>
      </c>
      <c r="E446" s="70" t="s">
        <v>1575</v>
      </c>
      <c r="G446" s="3" t="s">
        <v>250</v>
      </c>
      <c r="H446" s="3" t="s">
        <v>250</v>
      </c>
      <c r="I446" s="3" t="s">
        <v>250</v>
      </c>
      <c r="K446" s="3" t="s">
        <v>250</v>
      </c>
      <c r="L446" s="3" t="s">
        <v>250</v>
      </c>
      <c r="M446" s="77" t="str">
        <f t="shared" si="2"/>
        <v>0.00E+00</v>
      </c>
    </row>
    <row r="447">
      <c r="A447" s="3">
        <v>1149.0</v>
      </c>
      <c r="B447" s="3" t="s">
        <v>152</v>
      </c>
      <c r="C447" s="3" t="s">
        <v>153</v>
      </c>
      <c r="E447" s="3" t="s">
        <v>226</v>
      </c>
      <c r="G447" s="3" t="s">
        <v>30</v>
      </c>
      <c r="H447" s="3" t="s">
        <v>30</v>
      </c>
      <c r="I447" s="3" t="s">
        <v>30</v>
      </c>
      <c r="K447" s="3" t="s">
        <v>30</v>
      </c>
      <c r="L447" s="3" t="s">
        <v>250</v>
      </c>
      <c r="M447" s="77" t="str">
        <f t="shared" si="2"/>
        <v>0.00E+00</v>
      </c>
    </row>
    <row r="448">
      <c r="A448" s="3">
        <v>1150.0</v>
      </c>
      <c r="B448" s="3" t="s">
        <v>1881</v>
      </c>
      <c r="C448" s="3" t="s">
        <v>1882</v>
      </c>
      <c r="E448" s="3" t="s">
        <v>485</v>
      </c>
      <c r="G448" s="3" t="s">
        <v>30</v>
      </c>
      <c r="H448" s="3" t="s">
        <v>30</v>
      </c>
      <c r="I448" s="3" t="s">
        <v>31</v>
      </c>
      <c r="K448" s="3" t="s">
        <v>59</v>
      </c>
      <c r="L448" s="3" t="s">
        <v>250</v>
      </c>
      <c r="M448" s="77" t="str">
        <f t="shared" si="2"/>
        <v>0.00E+00</v>
      </c>
    </row>
    <row r="449">
      <c r="A449" s="3">
        <v>1151.0</v>
      </c>
      <c r="B449" s="3" t="s">
        <v>1878</v>
      </c>
      <c r="C449" s="3" t="s">
        <v>1879</v>
      </c>
      <c r="E449" s="3" t="s">
        <v>226</v>
      </c>
      <c r="G449" s="3" t="s">
        <v>239</v>
      </c>
      <c r="H449" s="3" t="s">
        <v>30</v>
      </c>
      <c r="I449" s="3" t="s">
        <v>30</v>
      </c>
      <c r="K449" s="3" t="s">
        <v>239</v>
      </c>
      <c r="L449" s="3" t="s">
        <v>250</v>
      </c>
      <c r="M449" s="77" t="str">
        <f t="shared" si="2"/>
        <v>0.00E+00</v>
      </c>
    </row>
    <row r="450">
      <c r="A450" s="3">
        <v>1156.0</v>
      </c>
      <c r="B450" s="3" t="s">
        <v>1696</v>
      </c>
      <c r="C450" s="3" t="s">
        <v>1697</v>
      </c>
      <c r="E450" s="3" t="s">
        <v>310</v>
      </c>
      <c r="G450" s="3" t="s">
        <v>30</v>
      </c>
      <c r="H450" s="3" t="s">
        <v>30</v>
      </c>
      <c r="I450" s="3" t="s">
        <v>30</v>
      </c>
      <c r="K450" s="3" t="s">
        <v>59</v>
      </c>
      <c r="L450" s="3" t="s">
        <v>250</v>
      </c>
      <c r="M450" s="77" t="str">
        <f t="shared" si="2"/>
        <v>0.00E+00</v>
      </c>
    </row>
    <row r="451">
      <c r="A451" s="3">
        <v>1157.0</v>
      </c>
      <c r="B451" s="3" t="s">
        <v>1728</v>
      </c>
      <c r="C451" s="3" t="s">
        <v>1729</v>
      </c>
      <c r="E451" s="3" t="s">
        <v>44</v>
      </c>
      <c r="G451" s="3" t="s">
        <v>30</v>
      </c>
      <c r="H451" s="3" t="s">
        <v>30</v>
      </c>
      <c r="I451" s="3" t="s">
        <v>30</v>
      </c>
      <c r="K451" s="3" t="s">
        <v>30</v>
      </c>
      <c r="L451" s="3" t="s">
        <v>30</v>
      </c>
      <c r="M451" s="77" t="str">
        <f t="shared" si="2"/>
        <v>0.00E+00</v>
      </c>
    </row>
    <row r="452">
      <c r="A452" s="3">
        <v>1161.0</v>
      </c>
      <c r="B452" s="3" t="s">
        <v>1730</v>
      </c>
      <c r="C452" s="3" t="s">
        <v>1859</v>
      </c>
      <c r="E452" s="3" t="s">
        <v>44</v>
      </c>
      <c r="G452" s="3" t="s">
        <v>30</v>
      </c>
      <c r="H452" s="3" t="s">
        <v>30</v>
      </c>
      <c r="I452" s="3" t="s">
        <v>30</v>
      </c>
      <c r="K452" s="3" t="s">
        <v>30</v>
      </c>
      <c r="L452" s="3" t="s">
        <v>30</v>
      </c>
      <c r="M452" s="77" t="str">
        <f t="shared" si="2"/>
        <v>0.00E+00</v>
      </c>
    </row>
    <row r="453">
      <c r="A453" s="3">
        <v>1162.0</v>
      </c>
      <c r="B453" s="3" t="s">
        <v>1854</v>
      </c>
      <c r="C453" s="3" t="s">
        <v>1855</v>
      </c>
      <c r="E453" s="3" t="s">
        <v>44</v>
      </c>
      <c r="G453" s="3" t="s">
        <v>30</v>
      </c>
      <c r="H453" s="3" t="s">
        <v>30</v>
      </c>
      <c r="I453" s="3" t="s">
        <v>30</v>
      </c>
      <c r="K453" s="3" t="s">
        <v>30</v>
      </c>
      <c r="L453" s="3" t="s">
        <v>30</v>
      </c>
      <c r="M453" s="77" t="str">
        <f t="shared" si="2"/>
        <v>0.00E+00</v>
      </c>
    </row>
    <row r="454">
      <c r="A454" s="3">
        <v>1165.0</v>
      </c>
      <c r="B454" s="3" t="s">
        <v>1851</v>
      </c>
      <c r="C454" s="3" t="s">
        <v>1852</v>
      </c>
      <c r="E454" s="3" t="s">
        <v>226</v>
      </c>
      <c r="G454" s="3" t="s">
        <v>30</v>
      </c>
      <c r="H454" s="3" t="s">
        <v>30</v>
      </c>
      <c r="I454" s="3" t="s">
        <v>30</v>
      </c>
      <c r="K454" s="3" t="s">
        <v>59</v>
      </c>
      <c r="L454" s="3" t="s">
        <v>250</v>
      </c>
      <c r="M454" s="77" t="str">
        <f t="shared" si="2"/>
        <v>0.00E+00</v>
      </c>
    </row>
    <row r="455">
      <c r="A455" s="3">
        <v>1166.0</v>
      </c>
      <c r="B455" s="3" t="s">
        <v>1842</v>
      </c>
      <c r="C455" s="3" t="s">
        <v>1844</v>
      </c>
      <c r="E455" s="3" t="s">
        <v>1846</v>
      </c>
      <c r="G455" s="3" t="s">
        <v>250</v>
      </c>
      <c r="H455" s="3" t="s">
        <v>250</v>
      </c>
      <c r="I455" s="3" t="s">
        <v>250</v>
      </c>
      <c r="K455" s="3" t="s">
        <v>250</v>
      </c>
      <c r="L455" s="3" t="s">
        <v>250</v>
      </c>
      <c r="M455" s="77" t="str">
        <f t="shared" si="2"/>
        <v>0.00E+00</v>
      </c>
    </row>
    <row r="456">
      <c r="A456" s="3">
        <v>1168.0</v>
      </c>
      <c r="B456" s="3" t="s">
        <v>1827</v>
      </c>
      <c r="C456" s="3" t="s">
        <v>1829</v>
      </c>
      <c r="E456" s="3" t="s">
        <v>135</v>
      </c>
      <c r="G456" s="3" t="s">
        <v>30</v>
      </c>
      <c r="H456" s="3" t="s">
        <v>30</v>
      </c>
      <c r="I456" s="3" t="s">
        <v>30</v>
      </c>
      <c r="K456" s="3" t="s">
        <v>59</v>
      </c>
      <c r="L456" s="3" t="s">
        <v>30</v>
      </c>
      <c r="M456" s="77" t="str">
        <f t="shared" si="2"/>
        <v>0.00E+00</v>
      </c>
    </row>
    <row r="457">
      <c r="A457" s="3">
        <v>1172.0</v>
      </c>
      <c r="B457" s="3" t="s">
        <v>1814</v>
      </c>
      <c r="C457" s="3" t="s">
        <v>1815</v>
      </c>
      <c r="E457" s="3" t="s">
        <v>540</v>
      </c>
      <c r="G457" s="3" t="s">
        <v>30</v>
      </c>
      <c r="H457" s="3" t="s">
        <v>31</v>
      </c>
      <c r="I457" s="3" t="s">
        <v>30</v>
      </c>
      <c r="K457" s="3" t="s">
        <v>59</v>
      </c>
      <c r="L457" s="3" t="s">
        <v>30</v>
      </c>
      <c r="M457" s="77" t="str">
        <f t="shared" si="2"/>
        <v>0.00E+00</v>
      </c>
    </row>
    <row r="458">
      <c r="A458" s="3">
        <v>1176.0</v>
      </c>
      <c r="B458" s="3" t="s">
        <v>1805</v>
      </c>
      <c r="C458" s="3" t="s">
        <v>1806</v>
      </c>
      <c r="E458" s="70" t="s">
        <v>1575</v>
      </c>
      <c r="G458" s="3" t="s">
        <v>250</v>
      </c>
      <c r="H458" s="3" t="s">
        <v>250</v>
      </c>
      <c r="I458" s="3" t="s">
        <v>250</v>
      </c>
      <c r="K458" s="3" t="s">
        <v>250</v>
      </c>
      <c r="L458" s="3" t="s">
        <v>250</v>
      </c>
      <c r="M458" s="77" t="str">
        <f t="shared" si="2"/>
        <v>0.00E+00</v>
      </c>
    </row>
    <row r="459">
      <c r="A459" s="3">
        <v>1177.0</v>
      </c>
      <c r="B459" s="3" t="s">
        <v>1799</v>
      </c>
      <c r="C459" s="3" t="s">
        <v>1801</v>
      </c>
      <c r="E459" s="3" t="s">
        <v>485</v>
      </c>
      <c r="G459" s="3" t="s">
        <v>2200</v>
      </c>
      <c r="H459" s="3" t="s">
        <v>2200</v>
      </c>
      <c r="I459" s="3" t="s">
        <v>31</v>
      </c>
      <c r="K459" s="3" t="s">
        <v>59</v>
      </c>
      <c r="L459" s="3" t="s">
        <v>250</v>
      </c>
      <c r="M459" s="77" t="str">
        <f t="shared" si="2"/>
        <v>0.00E+00</v>
      </c>
    </row>
    <row r="460">
      <c r="A460" s="3">
        <v>1178.0</v>
      </c>
      <c r="B460" s="3" t="s">
        <v>1621</v>
      </c>
      <c r="C460" s="3" t="s">
        <v>1622</v>
      </c>
      <c r="E460" s="3" t="s">
        <v>147</v>
      </c>
      <c r="G460" s="3" t="s">
        <v>2687</v>
      </c>
      <c r="H460" s="3" t="s">
        <v>2682</v>
      </c>
      <c r="I460" s="3" t="s">
        <v>30</v>
      </c>
      <c r="K460" s="3" t="s">
        <v>2687</v>
      </c>
      <c r="L460" s="3" t="s">
        <v>30</v>
      </c>
      <c r="M460" s="77" t="str">
        <f t="shared" si="2"/>
        <v>0.00E+00</v>
      </c>
    </row>
    <row r="461">
      <c r="A461" s="3">
        <v>1179.0</v>
      </c>
      <c r="B461" s="3" t="s">
        <v>1616</v>
      </c>
      <c r="C461" s="3" t="s">
        <v>1617</v>
      </c>
      <c r="E461" s="3" t="s">
        <v>310</v>
      </c>
      <c r="G461" s="3" t="s">
        <v>250</v>
      </c>
      <c r="H461" s="3" t="s">
        <v>250</v>
      </c>
      <c r="I461" s="3" t="s">
        <v>250</v>
      </c>
      <c r="K461" s="3" t="s">
        <v>250</v>
      </c>
      <c r="L461" s="3" t="s">
        <v>250</v>
      </c>
      <c r="M461" s="77" t="str">
        <f t="shared" si="2"/>
        <v>0.00E+00</v>
      </c>
    </row>
    <row r="462">
      <c r="A462" s="3">
        <v>1181.0</v>
      </c>
      <c r="B462" s="3" t="s">
        <v>1507</v>
      </c>
      <c r="C462" s="3" t="s">
        <v>1508</v>
      </c>
      <c r="E462" s="3" t="s">
        <v>310</v>
      </c>
      <c r="G462" s="3" t="s">
        <v>239</v>
      </c>
      <c r="H462" s="3" t="s">
        <v>239</v>
      </c>
      <c r="I462" s="3" t="s">
        <v>239</v>
      </c>
      <c r="K462" s="3" t="s">
        <v>239</v>
      </c>
      <c r="L462" s="3" t="s">
        <v>31</v>
      </c>
      <c r="M462" s="77" t="str">
        <f t="shared" si="2"/>
        <v>0.00E+00</v>
      </c>
    </row>
    <row r="463">
      <c r="A463" s="9">
        <v>1184.0</v>
      </c>
      <c r="B463" s="3" t="s">
        <v>1599</v>
      </c>
      <c r="C463" s="3" t="s">
        <v>1601</v>
      </c>
      <c r="E463" s="3" t="s">
        <v>524</v>
      </c>
      <c r="G463" s="3" t="s">
        <v>464</v>
      </c>
      <c r="H463" s="3" t="s">
        <v>2200</v>
      </c>
      <c r="I463" s="3" t="s">
        <v>464</v>
      </c>
      <c r="K463" s="3" t="s">
        <v>59</v>
      </c>
      <c r="L463" s="3" t="s">
        <v>464</v>
      </c>
      <c r="M463" s="77" t="str">
        <f t="shared" si="2"/>
        <v>0.00E+00</v>
      </c>
    </row>
    <row r="464">
      <c r="A464" s="3">
        <v>1185.0</v>
      </c>
      <c r="B464" s="3" t="s">
        <v>1573</v>
      </c>
      <c r="C464" s="3" t="s">
        <v>1574</v>
      </c>
      <c r="E464" s="70" t="s">
        <v>1575</v>
      </c>
      <c r="G464" s="3" t="s">
        <v>250</v>
      </c>
      <c r="H464" s="3" t="s">
        <v>250</v>
      </c>
      <c r="I464" s="3" t="s">
        <v>250</v>
      </c>
      <c r="K464" s="3" t="s">
        <v>250</v>
      </c>
      <c r="L464" s="3" t="s">
        <v>250</v>
      </c>
      <c r="M464" s="77" t="str">
        <f t="shared" si="2"/>
        <v>0.00E+00</v>
      </c>
    </row>
    <row r="465">
      <c r="A465" s="3">
        <v>1188.0</v>
      </c>
      <c r="B465" s="3" t="s">
        <v>1387</v>
      </c>
      <c r="C465" s="3" t="s">
        <v>1389</v>
      </c>
      <c r="E465" s="3" t="s">
        <v>540</v>
      </c>
      <c r="G465" s="3" t="s">
        <v>30</v>
      </c>
      <c r="H465" s="3" t="s">
        <v>30</v>
      </c>
      <c r="I465" s="3" t="s">
        <v>30</v>
      </c>
      <c r="K465" s="3" t="s">
        <v>59</v>
      </c>
      <c r="L465" s="3" t="s">
        <v>250</v>
      </c>
      <c r="M465" s="77" t="str">
        <f t="shared" si="2"/>
        <v>0.00E+00</v>
      </c>
    </row>
    <row r="466">
      <c r="A466" s="3">
        <v>1189.0</v>
      </c>
      <c r="B466" s="3" t="s">
        <v>1377</v>
      </c>
      <c r="C466" s="3" t="s">
        <v>1379</v>
      </c>
      <c r="E466" s="3" t="s">
        <v>485</v>
      </c>
      <c r="G466" s="3" t="s">
        <v>30</v>
      </c>
      <c r="H466" s="3" t="s">
        <v>30</v>
      </c>
      <c r="I466" s="3" t="s">
        <v>31</v>
      </c>
      <c r="K466" s="3" t="s">
        <v>59</v>
      </c>
      <c r="L466" s="3" t="s">
        <v>250</v>
      </c>
      <c r="M466" s="77" t="str">
        <f t="shared" si="2"/>
        <v>0.00E+00</v>
      </c>
    </row>
    <row r="467">
      <c r="A467" s="3">
        <v>1192.0</v>
      </c>
      <c r="B467" s="3" t="s">
        <v>1372</v>
      </c>
      <c r="C467" s="3" t="s">
        <v>1373</v>
      </c>
      <c r="E467" s="3" t="s">
        <v>310</v>
      </c>
      <c r="G467" s="3" t="s">
        <v>30</v>
      </c>
      <c r="H467" s="3" t="s">
        <v>30</v>
      </c>
      <c r="I467" s="3" t="s">
        <v>31</v>
      </c>
      <c r="K467" s="3" t="s">
        <v>30</v>
      </c>
      <c r="L467" s="3" t="s">
        <v>250</v>
      </c>
      <c r="M467" s="77" t="str">
        <f t="shared" si="2"/>
        <v>0.00E+00</v>
      </c>
    </row>
    <row r="468">
      <c r="A468" s="3">
        <v>1194.0</v>
      </c>
      <c r="B468" s="3" t="s">
        <v>1161</v>
      </c>
      <c r="C468" s="3" t="s">
        <v>1162</v>
      </c>
      <c r="E468" s="3" t="s">
        <v>540</v>
      </c>
      <c r="G468" s="3" t="s">
        <v>31</v>
      </c>
      <c r="H468" s="3" t="s">
        <v>31</v>
      </c>
      <c r="I468" s="3" t="s">
        <v>31</v>
      </c>
      <c r="K468" s="3" t="s">
        <v>31</v>
      </c>
      <c r="L468" s="3" t="s">
        <v>250</v>
      </c>
      <c r="M468" s="77" t="str">
        <f t="shared" si="2"/>
        <v>0.00E+00</v>
      </c>
    </row>
    <row r="469">
      <c r="A469" s="3">
        <v>1195.0</v>
      </c>
      <c r="B469" s="3" t="s">
        <v>1155</v>
      </c>
      <c r="C469" s="3" t="s">
        <v>1157</v>
      </c>
      <c r="E469" s="3" t="s">
        <v>226</v>
      </c>
      <c r="G469" s="3" t="s">
        <v>30</v>
      </c>
      <c r="H469" s="3" t="s">
        <v>30</v>
      </c>
      <c r="I469" s="3" t="s">
        <v>30</v>
      </c>
      <c r="K469" s="3" t="s">
        <v>30</v>
      </c>
      <c r="L469" s="3" t="s">
        <v>250</v>
      </c>
      <c r="M469" s="77" t="str">
        <f t="shared" si="2"/>
        <v>0.00E+00</v>
      </c>
    </row>
    <row r="470">
      <c r="A470" s="3">
        <v>1196.0</v>
      </c>
      <c r="B470" s="3" t="s">
        <v>155</v>
      </c>
      <c r="C470" s="3" t="s">
        <v>156</v>
      </c>
      <c r="E470" s="3" t="s">
        <v>135</v>
      </c>
      <c r="G470" s="3" t="s">
        <v>30</v>
      </c>
      <c r="H470" s="3" t="s">
        <v>30</v>
      </c>
      <c r="I470" s="3" t="s">
        <v>30</v>
      </c>
      <c r="K470" s="3" t="s">
        <v>2809</v>
      </c>
      <c r="L470" s="3" t="s">
        <v>30</v>
      </c>
      <c r="M470" s="77" t="str">
        <f t="shared" si="2"/>
        <v>0.00E+00</v>
      </c>
    </row>
    <row r="471">
      <c r="A471" s="3">
        <v>1198.0</v>
      </c>
      <c r="B471" s="3" t="s">
        <v>501</v>
      </c>
      <c r="C471" s="3" t="s">
        <v>503</v>
      </c>
      <c r="E471" s="3" t="s">
        <v>485</v>
      </c>
      <c r="G471" s="3" t="s">
        <v>2687</v>
      </c>
      <c r="H471" s="3" t="s">
        <v>2682</v>
      </c>
      <c r="I471" s="3" t="s">
        <v>2682</v>
      </c>
      <c r="K471" s="3" t="s">
        <v>59</v>
      </c>
      <c r="L471" s="3" t="s">
        <v>250</v>
      </c>
      <c r="M471" s="77" t="str">
        <f t="shared" si="2"/>
        <v>0.00E+00</v>
      </c>
    </row>
    <row r="472">
      <c r="A472" s="3">
        <v>1202.0</v>
      </c>
      <c r="B472" s="3" t="s">
        <v>482</v>
      </c>
      <c r="C472" s="3" t="s">
        <v>483</v>
      </c>
      <c r="E472" s="3" t="s">
        <v>485</v>
      </c>
      <c r="G472" s="3" t="s">
        <v>30</v>
      </c>
      <c r="H472" s="3" t="s">
        <v>30</v>
      </c>
      <c r="I472" s="3" t="s">
        <v>31</v>
      </c>
      <c r="K472" s="3" t="s">
        <v>59</v>
      </c>
      <c r="L472" s="3" t="s">
        <v>250</v>
      </c>
      <c r="M472" s="77" t="str">
        <f t="shared" si="2"/>
        <v>0.00E+00</v>
      </c>
    </row>
    <row r="473">
      <c r="A473" s="3">
        <v>1205.0</v>
      </c>
      <c r="B473" s="3" t="s">
        <v>162</v>
      </c>
      <c r="C473" s="3" t="s">
        <v>163</v>
      </c>
      <c r="E473" s="3" t="s">
        <v>210</v>
      </c>
      <c r="G473" s="3" t="s">
        <v>2809</v>
      </c>
      <c r="H473" s="3" t="s">
        <v>2809</v>
      </c>
      <c r="I473" s="3" t="s">
        <v>2809</v>
      </c>
      <c r="K473" s="3" t="s">
        <v>2809</v>
      </c>
      <c r="L473" s="3" t="s">
        <v>250</v>
      </c>
      <c r="M473" s="77" t="str">
        <f t="shared" si="2"/>
        <v>0.00E+00</v>
      </c>
    </row>
    <row r="474">
      <c r="A474" s="3">
        <v>500.0</v>
      </c>
      <c r="B474" s="3" t="s">
        <v>139</v>
      </c>
      <c r="C474" s="3" t="s">
        <v>140</v>
      </c>
      <c r="E474" s="3" t="s">
        <v>135</v>
      </c>
      <c r="G474" s="3" t="s">
        <v>31</v>
      </c>
      <c r="H474" s="3" t="s">
        <v>31</v>
      </c>
      <c r="I474" s="3" t="s">
        <v>31</v>
      </c>
      <c r="K474" s="3" t="s">
        <v>31</v>
      </c>
      <c r="L474" s="3" t="s">
        <v>31</v>
      </c>
      <c r="M474" s="77" t="str">
        <f t="shared" si="2"/>
        <v>0.00E+00</v>
      </c>
    </row>
    <row r="475">
      <c r="A475" s="3">
        <v>1170.0</v>
      </c>
      <c r="B475" s="3" t="s">
        <v>117</v>
      </c>
      <c r="C475" s="3" t="s">
        <v>119</v>
      </c>
      <c r="E475" s="3" t="s">
        <v>310</v>
      </c>
      <c r="G475" s="3" t="s">
        <v>31</v>
      </c>
      <c r="H475" s="3" t="s">
        <v>31</v>
      </c>
      <c r="I475" s="3" t="s">
        <v>31</v>
      </c>
      <c r="K475" s="3" t="s">
        <v>31</v>
      </c>
      <c r="L475" s="3" t="s">
        <v>31</v>
      </c>
      <c r="M475" s="77" t="str">
        <f t="shared" si="2"/>
        <v>0.00E+00</v>
      </c>
    </row>
    <row r="476">
      <c r="A476" s="3">
        <v>807.0</v>
      </c>
      <c r="B476" s="3" t="s">
        <v>475</v>
      </c>
      <c r="C476" s="3" t="s">
        <v>476</v>
      </c>
      <c r="E476" s="78" t="s">
        <v>455</v>
      </c>
      <c r="G476" s="3" t="s">
        <v>250</v>
      </c>
      <c r="H476" s="3" t="s">
        <v>250</v>
      </c>
      <c r="I476" s="3" t="s">
        <v>250</v>
      </c>
      <c r="K476" s="3" t="s">
        <v>250</v>
      </c>
      <c r="L476" s="3" t="s">
        <v>250</v>
      </c>
      <c r="M476" s="77" t="str">
        <f t="shared" si="2"/>
        <v>0.00E+00</v>
      </c>
    </row>
    <row r="477">
      <c r="A477" s="3">
        <v>612.0</v>
      </c>
      <c r="B477" s="3" t="s">
        <v>307</v>
      </c>
      <c r="C477" s="3" t="s">
        <v>309</v>
      </c>
      <c r="E477" s="3" t="s">
        <v>135</v>
      </c>
      <c r="G477" s="3" t="s">
        <v>250</v>
      </c>
      <c r="H477" s="3" t="s">
        <v>250</v>
      </c>
      <c r="I477" s="3" t="s">
        <v>250</v>
      </c>
      <c r="K477" s="3" t="s">
        <v>250</v>
      </c>
      <c r="L477" s="3" t="s">
        <v>250</v>
      </c>
      <c r="M477" s="77" t="str">
        <f t="shared" si="2"/>
        <v>0.00E+00</v>
      </c>
    </row>
    <row r="478">
      <c r="A478" s="3">
        <v>716.0</v>
      </c>
      <c r="B478" s="3" t="s">
        <v>101</v>
      </c>
      <c r="C478" s="3" t="s">
        <v>102</v>
      </c>
      <c r="E478" s="3" t="s">
        <v>135</v>
      </c>
      <c r="G478" s="3" t="s">
        <v>31</v>
      </c>
      <c r="H478" s="3" t="s">
        <v>31</v>
      </c>
      <c r="I478" s="3" t="s">
        <v>31</v>
      </c>
      <c r="K478" s="3" t="s">
        <v>31</v>
      </c>
      <c r="L478" s="3" t="s">
        <v>31</v>
      </c>
      <c r="M478" s="77" t="str">
        <f t="shared" si="2"/>
        <v>0.00E+00</v>
      </c>
    </row>
    <row r="479">
      <c r="A479" s="3">
        <v>545.0</v>
      </c>
      <c r="B479" s="3" t="s">
        <v>519</v>
      </c>
      <c r="C479" s="3" t="s">
        <v>521</v>
      </c>
      <c r="E479" s="3" t="s">
        <v>310</v>
      </c>
      <c r="G479" s="3" t="s">
        <v>250</v>
      </c>
      <c r="H479" s="3" t="s">
        <v>250</v>
      </c>
      <c r="I479" s="3" t="s">
        <v>250</v>
      </c>
      <c r="K479" s="3" t="s">
        <v>250</v>
      </c>
      <c r="L479" s="3" t="s">
        <v>250</v>
      </c>
      <c r="M479" s="77" t="str">
        <f t="shared" si="2"/>
        <v>0.00E+00</v>
      </c>
    </row>
    <row r="480">
      <c r="A480" s="3">
        <v>693.0</v>
      </c>
      <c r="B480" s="3" t="s">
        <v>2793</v>
      </c>
      <c r="C480" s="3" t="s">
        <v>2794</v>
      </c>
      <c r="E480" s="78" t="s">
        <v>455</v>
      </c>
      <c r="G480" s="3" t="s">
        <v>250</v>
      </c>
      <c r="H480" s="3" t="s">
        <v>250</v>
      </c>
      <c r="I480" s="3" t="s">
        <v>250</v>
      </c>
      <c r="K480" s="3" t="s">
        <v>250</v>
      </c>
      <c r="L480" s="3" t="s">
        <v>250</v>
      </c>
      <c r="M480" s="77" t="str">
        <f t="shared" si="2"/>
        <v>0.00E+00</v>
      </c>
    </row>
    <row r="481">
      <c r="A481" s="3">
        <v>786.0</v>
      </c>
      <c r="B481" s="3" t="s">
        <v>2434</v>
      </c>
      <c r="C481" s="3" t="s">
        <v>2435</v>
      </c>
      <c r="E481" s="3" t="s">
        <v>135</v>
      </c>
      <c r="G481" s="3" t="s">
        <v>2200</v>
      </c>
      <c r="H481" s="3" t="s">
        <v>2200</v>
      </c>
      <c r="I481" s="3" t="s">
        <v>31</v>
      </c>
      <c r="K481" s="3" t="s">
        <v>59</v>
      </c>
      <c r="L481" s="3" t="s">
        <v>31</v>
      </c>
      <c r="M481" s="77" t="str">
        <f t="shared" si="2"/>
        <v>0.00E+00</v>
      </c>
    </row>
    <row r="482">
      <c r="A482" s="3">
        <v>526.0</v>
      </c>
      <c r="B482" s="3" t="s">
        <v>143</v>
      </c>
      <c r="C482" s="3" t="s">
        <v>144</v>
      </c>
      <c r="E482" s="3" t="s">
        <v>310</v>
      </c>
      <c r="G482" s="3" t="s">
        <v>31</v>
      </c>
      <c r="H482" s="3" t="s">
        <v>31</v>
      </c>
      <c r="I482" s="3" t="s">
        <v>31</v>
      </c>
      <c r="K482" s="3" t="s">
        <v>31</v>
      </c>
      <c r="L482" s="3" t="s">
        <v>31</v>
      </c>
      <c r="M482" s="77" t="str">
        <f t="shared" si="2"/>
        <v>0.00E+00</v>
      </c>
    </row>
    <row r="483">
      <c r="A483" s="3">
        <v>551.0</v>
      </c>
      <c r="B483" s="3" t="s">
        <v>148</v>
      </c>
      <c r="C483" s="3" t="s">
        <v>150</v>
      </c>
      <c r="E483" s="3" t="s">
        <v>135</v>
      </c>
      <c r="G483" s="3" t="s">
        <v>31</v>
      </c>
      <c r="H483" s="3" t="s">
        <v>31</v>
      </c>
      <c r="I483" s="3" t="s">
        <v>31</v>
      </c>
      <c r="K483" s="3" t="s">
        <v>31</v>
      </c>
      <c r="L483" s="3" t="s">
        <v>31</v>
      </c>
      <c r="M483" s="77" t="str">
        <f t="shared" si="2"/>
        <v>0.00E+00</v>
      </c>
    </row>
    <row r="484">
      <c r="A484" s="3">
        <v>610.0</v>
      </c>
      <c r="B484" s="3" t="s">
        <v>1104</v>
      </c>
      <c r="C484" s="3" t="s">
        <v>1105</v>
      </c>
      <c r="E484" s="3" t="s">
        <v>135</v>
      </c>
      <c r="G484" s="3" t="s">
        <v>31</v>
      </c>
      <c r="H484" s="3" t="s">
        <v>31</v>
      </c>
      <c r="I484" s="3" t="s">
        <v>31</v>
      </c>
      <c r="K484" s="3" t="s">
        <v>31</v>
      </c>
      <c r="L484" s="3" t="s">
        <v>31</v>
      </c>
      <c r="M484" s="77" t="str">
        <f t="shared" si="2"/>
        <v>0.00E+00</v>
      </c>
    </row>
    <row r="485">
      <c r="A485" s="3">
        <v>445.0</v>
      </c>
      <c r="B485" s="3" t="s">
        <v>1196</v>
      </c>
      <c r="C485" s="3" t="s">
        <v>1197</v>
      </c>
      <c r="E485" s="78" t="s">
        <v>455</v>
      </c>
      <c r="G485" s="3" t="s">
        <v>250</v>
      </c>
      <c r="H485" s="3" t="s">
        <v>250</v>
      </c>
      <c r="I485" s="3" t="s">
        <v>250</v>
      </c>
      <c r="K485" s="3" t="s">
        <v>250</v>
      </c>
      <c r="L485" s="3" t="s">
        <v>250</v>
      </c>
      <c r="M485" s="77" t="str">
        <f t="shared" si="2"/>
        <v>0.00E+00</v>
      </c>
    </row>
    <row r="486">
      <c r="A486" s="3">
        <v>727.0</v>
      </c>
      <c r="B486" s="3" t="s">
        <v>107</v>
      </c>
      <c r="C486" s="3" t="s">
        <v>108</v>
      </c>
      <c r="E486" s="78" t="s">
        <v>455</v>
      </c>
      <c r="G486" s="3" t="s">
        <v>2809</v>
      </c>
      <c r="H486" s="3" t="s">
        <v>2809</v>
      </c>
      <c r="I486" s="3" t="s">
        <v>2809</v>
      </c>
      <c r="K486" s="3" t="s">
        <v>2809</v>
      </c>
      <c r="L486" s="3" t="s">
        <v>2809</v>
      </c>
      <c r="M486" s="77" t="str">
        <f t="shared" si="2"/>
        <v>0.00E+00</v>
      </c>
    </row>
    <row r="487">
      <c r="A487" s="3">
        <v>968.0</v>
      </c>
      <c r="B487" s="3" t="s">
        <v>2248</v>
      </c>
      <c r="C487" s="3" t="s">
        <v>2249</v>
      </c>
      <c r="E487" s="3" t="s">
        <v>479</v>
      </c>
      <c r="G487" s="3" t="s">
        <v>464</v>
      </c>
      <c r="H487" s="3" t="s">
        <v>464</v>
      </c>
      <c r="I487" s="3" t="s">
        <v>31</v>
      </c>
      <c r="K487" s="3" t="s">
        <v>59</v>
      </c>
      <c r="L487" s="3" t="s">
        <v>31</v>
      </c>
      <c r="M487" s="77" t="str">
        <f t="shared" si="2"/>
        <v>0.00E+00</v>
      </c>
    </row>
    <row r="488">
      <c r="A488" s="3">
        <v>581.0</v>
      </c>
      <c r="B488" s="3" t="s">
        <v>2384</v>
      </c>
      <c r="C488" s="3" t="s">
        <v>2385</v>
      </c>
      <c r="E488" s="3" t="s">
        <v>310</v>
      </c>
      <c r="G488" s="3" t="s">
        <v>31</v>
      </c>
      <c r="H488" s="3" t="s">
        <v>31</v>
      </c>
      <c r="I488" s="3" t="s">
        <v>31</v>
      </c>
      <c r="K488" s="3" t="s">
        <v>31</v>
      </c>
      <c r="L488" s="3" t="s">
        <v>31</v>
      </c>
      <c r="M488" s="77" t="str">
        <f t="shared" si="2"/>
        <v>0.00E+00</v>
      </c>
    </row>
    <row r="489">
      <c r="A489" s="3">
        <v>785.0</v>
      </c>
      <c r="B489" s="3" t="s">
        <v>2432</v>
      </c>
      <c r="C489" s="3" t="s">
        <v>2433</v>
      </c>
      <c r="E489" s="3" t="s">
        <v>135</v>
      </c>
      <c r="G489" s="3" t="s">
        <v>464</v>
      </c>
      <c r="H489" s="3" t="s">
        <v>2200</v>
      </c>
      <c r="I489" s="3" t="s">
        <v>464</v>
      </c>
      <c r="K489" s="3" t="s">
        <v>59</v>
      </c>
      <c r="L489" s="3" t="s">
        <v>464</v>
      </c>
      <c r="M489" s="77" t="str">
        <f t="shared" si="2"/>
        <v>0.00E+00</v>
      </c>
    </row>
    <row r="490">
      <c r="A490" s="3">
        <v>701.0</v>
      </c>
      <c r="B490" s="3" t="s">
        <v>2717</v>
      </c>
      <c r="C490" s="3" t="s">
        <v>2744</v>
      </c>
      <c r="E490" s="3" t="s">
        <v>479</v>
      </c>
      <c r="G490" s="3" t="s">
        <v>3029</v>
      </c>
      <c r="H490" s="3" t="s">
        <v>3029</v>
      </c>
      <c r="I490" s="3" t="s">
        <v>3029</v>
      </c>
      <c r="K490" s="3" t="s">
        <v>3029</v>
      </c>
      <c r="L490" s="3" t="s">
        <v>3029</v>
      </c>
      <c r="M490" s="77" t="str">
        <f t="shared" si="2"/>
        <v>0.00E+00</v>
      </c>
    </row>
    <row r="491">
      <c r="A491" s="3">
        <v>53.0</v>
      </c>
      <c r="B491" s="3" t="s">
        <v>2356</v>
      </c>
      <c r="C491" s="3" t="s">
        <v>272</v>
      </c>
      <c r="E491" s="3" t="s">
        <v>1306</v>
      </c>
      <c r="G491" s="3" t="s">
        <v>31</v>
      </c>
      <c r="H491" s="3" t="s">
        <v>31</v>
      </c>
      <c r="I491" s="3" t="s">
        <v>31</v>
      </c>
      <c r="K491" s="3" t="s">
        <v>31</v>
      </c>
      <c r="L491" s="3" t="s">
        <v>31</v>
      </c>
      <c r="M491" s="77" t="str">
        <f t="shared" si="2"/>
        <v>0.00E+00</v>
      </c>
    </row>
    <row r="492">
      <c r="A492" s="3">
        <v>387.0</v>
      </c>
      <c r="B492" s="3" t="s">
        <v>969</v>
      </c>
      <c r="C492" s="3" t="s">
        <v>970</v>
      </c>
      <c r="E492" s="78" t="s">
        <v>455</v>
      </c>
      <c r="G492" s="3" t="s">
        <v>250</v>
      </c>
      <c r="H492" s="3" t="s">
        <v>250</v>
      </c>
      <c r="I492" s="3" t="s">
        <v>250</v>
      </c>
      <c r="K492" s="3" t="s">
        <v>250</v>
      </c>
      <c r="L492" s="3" t="s">
        <v>250</v>
      </c>
      <c r="M492" s="77" t="str">
        <f t="shared" si="2"/>
        <v>0.00E+00</v>
      </c>
    </row>
    <row r="493">
      <c r="A493" s="3">
        <v>635.0</v>
      </c>
      <c r="B493" s="3" t="s">
        <v>1084</v>
      </c>
      <c r="C493" s="3" t="s">
        <v>1085</v>
      </c>
      <c r="E493" s="3" t="s">
        <v>135</v>
      </c>
      <c r="G493" s="3" t="s">
        <v>2687</v>
      </c>
      <c r="H493" s="3" t="s">
        <v>2682</v>
      </c>
      <c r="I493" s="3" t="s">
        <v>149</v>
      </c>
      <c r="K493" s="3" t="s">
        <v>59</v>
      </c>
      <c r="L493" s="3" t="s">
        <v>30</v>
      </c>
      <c r="M493" s="77" t="str">
        <f t="shared" si="2"/>
        <v>0.00E+00</v>
      </c>
    </row>
    <row r="494">
      <c r="A494" s="3">
        <v>550.0</v>
      </c>
      <c r="B494" s="3" t="s">
        <v>882</v>
      </c>
      <c r="C494" s="3" t="s">
        <v>883</v>
      </c>
      <c r="E494" s="3" t="s">
        <v>135</v>
      </c>
      <c r="G494" s="3" t="s">
        <v>250</v>
      </c>
      <c r="H494" s="3" t="s">
        <v>250</v>
      </c>
      <c r="I494" s="3" t="s">
        <v>250</v>
      </c>
      <c r="K494" s="3" t="s">
        <v>250</v>
      </c>
      <c r="L494" s="3" t="s">
        <v>250</v>
      </c>
      <c r="M494" s="77" t="str">
        <f t="shared" si="2"/>
        <v>0.00E+00</v>
      </c>
    </row>
    <row r="495">
      <c r="A495" s="3">
        <v>208.0</v>
      </c>
      <c r="B495" s="3" t="s">
        <v>76</v>
      </c>
      <c r="C495" s="3" t="s">
        <v>1415</v>
      </c>
      <c r="E495" s="3" t="s">
        <v>310</v>
      </c>
      <c r="G495" s="3" t="s">
        <v>250</v>
      </c>
      <c r="H495" s="3" t="s">
        <v>250</v>
      </c>
      <c r="I495" s="3" t="s">
        <v>250</v>
      </c>
      <c r="K495" s="3" t="s">
        <v>250</v>
      </c>
      <c r="L495" s="3" t="s">
        <v>250</v>
      </c>
      <c r="M495" s="77" t="str">
        <f t="shared" si="2"/>
        <v>0.00E+00</v>
      </c>
    </row>
    <row r="496">
      <c r="A496" s="3">
        <v>136.0</v>
      </c>
      <c r="B496" s="3" t="s">
        <v>1429</v>
      </c>
      <c r="C496" s="3" t="s">
        <v>1029</v>
      </c>
      <c r="E496" s="3" t="s">
        <v>540</v>
      </c>
      <c r="G496" s="3" t="s">
        <v>31</v>
      </c>
      <c r="H496" s="3" t="s">
        <v>31</v>
      </c>
      <c r="I496" s="3" t="s">
        <v>31</v>
      </c>
      <c r="K496" s="3" t="s">
        <v>31</v>
      </c>
      <c r="L496" s="3" t="s">
        <v>31</v>
      </c>
      <c r="M496" s="77" t="str">
        <f t="shared" si="2"/>
        <v>0.00E+00</v>
      </c>
    </row>
    <row r="497">
      <c r="A497" s="3">
        <v>1104.0</v>
      </c>
      <c r="B497" s="3" t="s">
        <v>1943</v>
      </c>
      <c r="C497" s="3" t="s">
        <v>1944</v>
      </c>
      <c r="E497" s="3" t="s">
        <v>479</v>
      </c>
      <c r="G497" s="3" t="s">
        <v>464</v>
      </c>
      <c r="H497" s="3" t="s">
        <v>464</v>
      </c>
      <c r="I497" s="3" t="s">
        <v>464</v>
      </c>
      <c r="K497" s="3" t="s">
        <v>59</v>
      </c>
      <c r="L497" s="3" t="s">
        <v>464</v>
      </c>
      <c r="M497" s="77" t="str">
        <f t="shared" si="2"/>
        <v>0.00E+00</v>
      </c>
    </row>
    <row r="498">
      <c r="A498" s="3">
        <v>723.0</v>
      </c>
      <c r="B498" s="3" t="s">
        <v>2250</v>
      </c>
      <c r="C498" s="3" t="s">
        <v>2255</v>
      </c>
      <c r="E498" s="3" t="s">
        <v>135</v>
      </c>
      <c r="G498" s="3" t="s">
        <v>2687</v>
      </c>
      <c r="H498" s="3" t="s">
        <v>2682</v>
      </c>
      <c r="I498" s="3" t="s">
        <v>2682</v>
      </c>
      <c r="K498" s="3" t="s">
        <v>59</v>
      </c>
      <c r="L498" s="3" t="s">
        <v>30</v>
      </c>
      <c r="M498" s="77" t="str">
        <f t="shared" si="2"/>
        <v>0.00E+00</v>
      </c>
    </row>
    <row r="499">
      <c r="A499" s="3">
        <v>24.0</v>
      </c>
      <c r="B499" s="3" t="s">
        <v>1712</v>
      </c>
      <c r="C499" s="3" t="s">
        <v>241</v>
      </c>
      <c r="E499" s="3" t="s">
        <v>97</v>
      </c>
      <c r="G499" s="3" t="s">
        <v>31</v>
      </c>
      <c r="H499" s="3" t="s">
        <v>31</v>
      </c>
      <c r="I499" s="3" t="s">
        <v>31</v>
      </c>
      <c r="K499" s="3" t="s">
        <v>31</v>
      </c>
      <c r="L499" s="3" t="s">
        <v>31</v>
      </c>
      <c r="M499" s="77" t="str">
        <f t="shared" si="2"/>
        <v>0.00E+00</v>
      </c>
    </row>
    <row r="500">
      <c r="A500" s="3">
        <v>517.0</v>
      </c>
      <c r="B500" s="3" t="s">
        <v>838</v>
      </c>
      <c r="C500" s="3" t="s">
        <v>840</v>
      </c>
      <c r="E500" s="3" t="s">
        <v>135</v>
      </c>
      <c r="G500" s="3" t="s">
        <v>30</v>
      </c>
      <c r="H500" s="3" t="s">
        <v>2682</v>
      </c>
      <c r="I500" s="3" t="s">
        <v>2682</v>
      </c>
      <c r="K500" s="3" t="s">
        <v>59</v>
      </c>
      <c r="L500" s="3" t="s">
        <v>30</v>
      </c>
      <c r="M500" s="77" t="str">
        <f t="shared" si="2"/>
        <v>0.00E+00</v>
      </c>
    </row>
    <row r="501">
      <c r="A501" s="3">
        <v>31.0</v>
      </c>
      <c r="B501" s="3" t="s">
        <v>1819</v>
      </c>
      <c r="C501" s="3" t="s">
        <v>246</v>
      </c>
      <c r="E501" s="3" t="s">
        <v>1306</v>
      </c>
      <c r="G501" s="3" t="s">
        <v>464</v>
      </c>
      <c r="H501" s="3" t="s">
        <v>464</v>
      </c>
      <c r="I501" s="3" t="s">
        <v>464</v>
      </c>
      <c r="K501" s="3" t="s">
        <v>59</v>
      </c>
      <c r="L501" s="3" t="s">
        <v>464</v>
      </c>
      <c r="M501" s="77" t="str">
        <f t="shared" si="2"/>
        <v>0.00E+00</v>
      </c>
    </row>
    <row r="502">
      <c r="A502" s="3">
        <v>1204.0</v>
      </c>
      <c r="B502" s="3" t="s">
        <v>471</v>
      </c>
      <c r="C502" s="3" t="s">
        <v>473</v>
      </c>
      <c r="E502" s="3" t="s">
        <v>310</v>
      </c>
      <c r="G502" s="3" t="s">
        <v>250</v>
      </c>
      <c r="H502" s="3" t="s">
        <v>250</v>
      </c>
      <c r="I502" s="3" t="s">
        <v>250</v>
      </c>
      <c r="K502" s="3" t="s">
        <v>250</v>
      </c>
      <c r="L502" s="3" t="s">
        <v>250</v>
      </c>
      <c r="M502" s="77" t="str">
        <f t="shared" si="2"/>
        <v>0.00E+00</v>
      </c>
    </row>
    <row r="503">
      <c r="A503" s="3">
        <v>715.0</v>
      </c>
      <c r="B503" s="3" t="s">
        <v>2220</v>
      </c>
      <c r="C503" s="3" t="s">
        <v>2222</v>
      </c>
      <c r="E503" s="3" t="s">
        <v>135</v>
      </c>
      <c r="G503" s="3" t="s">
        <v>30</v>
      </c>
      <c r="H503" s="3" t="s">
        <v>30</v>
      </c>
      <c r="I503" s="3" t="s">
        <v>31</v>
      </c>
      <c r="K503" s="3" t="s">
        <v>59</v>
      </c>
      <c r="L503" s="3" t="s">
        <v>31</v>
      </c>
      <c r="M503" s="77" t="str">
        <f t="shared" si="2"/>
        <v>0.00E+00</v>
      </c>
    </row>
    <row r="504">
      <c r="A504" s="3">
        <v>666.0</v>
      </c>
      <c r="B504" s="3" t="s">
        <v>1474</v>
      </c>
      <c r="C504" s="3" t="s">
        <v>1475</v>
      </c>
      <c r="E504" s="3" t="s">
        <v>135</v>
      </c>
      <c r="G504" s="3" t="s">
        <v>2687</v>
      </c>
      <c r="H504" s="3" t="s">
        <v>149</v>
      </c>
      <c r="I504" s="3" t="s">
        <v>149</v>
      </c>
      <c r="K504" s="3" t="s">
        <v>59</v>
      </c>
      <c r="L504" s="3" t="s">
        <v>30</v>
      </c>
      <c r="M504" s="77" t="str">
        <f t="shared" si="2"/>
        <v>0.00E+00</v>
      </c>
    </row>
    <row r="505">
      <c r="A505" s="3">
        <v>1154.0</v>
      </c>
      <c r="B505" s="3" t="s">
        <v>1203</v>
      </c>
      <c r="C505" s="3" t="s">
        <v>1204</v>
      </c>
      <c r="E505" s="73" t="s">
        <v>455</v>
      </c>
      <c r="G505" s="3" t="s">
        <v>250</v>
      </c>
      <c r="H505" s="3" t="s">
        <v>250</v>
      </c>
      <c r="I505" s="3" t="s">
        <v>250</v>
      </c>
      <c r="K505" s="3" t="s">
        <v>250</v>
      </c>
      <c r="L505" s="3" t="s">
        <v>250</v>
      </c>
      <c r="M505" s="77" t="str">
        <f t="shared" si="2"/>
        <v>0.00E+00</v>
      </c>
    </row>
    <row r="506">
      <c r="A506" s="3">
        <v>353.0</v>
      </c>
      <c r="B506" s="3" t="s">
        <v>3209</v>
      </c>
      <c r="C506" s="3" t="s">
        <v>1784</v>
      </c>
      <c r="E506" s="3" t="s">
        <v>97</v>
      </c>
      <c r="G506" s="3" t="s">
        <v>2613</v>
      </c>
      <c r="H506" s="3" t="s">
        <v>2988</v>
      </c>
      <c r="I506" s="3" t="s">
        <v>31</v>
      </c>
      <c r="K506" s="3" t="s">
        <v>59</v>
      </c>
      <c r="L506" s="3" t="s">
        <v>31</v>
      </c>
      <c r="M506" s="77" t="str">
        <f t="shared" si="2"/>
        <v>0.00E+00</v>
      </c>
    </row>
    <row r="507">
      <c r="A507" s="3">
        <v>123.0</v>
      </c>
      <c r="B507" s="3" t="s">
        <v>3025</v>
      </c>
      <c r="C507" s="3" t="s">
        <v>1006</v>
      </c>
      <c r="E507" s="3" t="s">
        <v>210</v>
      </c>
      <c r="G507" s="3" t="s">
        <v>30</v>
      </c>
      <c r="H507" s="3" t="s">
        <v>30</v>
      </c>
      <c r="I507" s="3" t="s">
        <v>31</v>
      </c>
      <c r="K507" s="3" t="s">
        <v>59</v>
      </c>
      <c r="L507" s="3" t="s">
        <v>31</v>
      </c>
      <c r="M507" s="77" t="str">
        <f t="shared" si="2"/>
        <v>0.00E+00</v>
      </c>
    </row>
    <row r="508">
      <c r="A508" s="3">
        <v>436.0</v>
      </c>
      <c r="B508" s="3" t="s">
        <v>3181</v>
      </c>
      <c r="C508" s="3" t="s">
        <v>2188</v>
      </c>
      <c r="E508" s="3" t="s">
        <v>1306</v>
      </c>
      <c r="G508" s="3" t="s">
        <v>31</v>
      </c>
      <c r="H508" s="3" t="s">
        <v>31</v>
      </c>
      <c r="I508" s="3" t="s">
        <v>31</v>
      </c>
      <c r="K508" s="3" t="s">
        <v>31</v>
      </c>
      <c r="L508" s="3" t="s">
        <v>31</v>
      </c>
      <c r="M508" s="77" t="str">
        <f t="shared" si="2"/>
        <v>0.00E+00</v>
      </c>
    </row>
    <row r="509">
      <c r="A509" s="3">
        <v>1209.0</v>
      </c>
      <c r="B509" s="3" t="s">
        <v>451</v>
      </c>
      <c r="C509" s="3" t="s">
        <v>454</v>
      </c>
      <c r="E509" s="3" t="s">
        <v>310</v>
      </c>
      <c r="G509" s="3" t="s">
        <v>250</v>
      </c>
      <c r="H509" s="3" t="s">
        <v>250</v>
      </c>
      <c r="I509" s="3" t="s">
        <v>250</v>
      </c>
      <c r="K509" s="3" t="s">
        <v>250</v>
      </c>
      <c r="L509" s="3" t="s">
        <v>250</v>
      </c>
      <c r="M509" s="77" t="str">
        <f t="shared" si="2"/>
        <v>0.00E+00</v>
      </c>
    </row>
    <row r="510">
      <c r="A510" s="3">
        <v>124.0</v>
      </c>
      <c r="B510" s="3" t="s">
        <v>837</v>
      </c>
      <c r="C510" s="3" t="s">
        <v>839</v>
      </c>
      <c r="E510" s="3" t="s">
        <v>310</v>
      </c>
      <c r="G510" s="3" t="s">
        <v>250</v>
      </c>
      <c r="H510" s="3" t="s">
        <v>250</v>
      </c>
      <c r="I510" s="3" t="s">
        <v>250</v>
      </c>
      <c r="K510" s="3" t="s">
        <v>250</v>
      </c>
      <c r="L510" s="3" t="s">
        <v>250</v>
      </c>
      <c r="M510" s="77" t="str">
        <f t="shared" si="2"/>
        <v>0.00E+00</v>
      </c>
    </row>
    <row r="511">
      <c r="A511" s="3">
        <v>1062.0</v>
      </c>
      <c r="B511" s="3" t="s">
        <v>2117</v>
      </c>
      <c r="C511" s="3" t="s">
        <v>2118</v>
      </c>
      <c r="E511" s="3" t="s">
        <v>479</v>
      </c>
      <c r="G511" s="3" t="s">
        <v>464</v>
      </c>
      <c r="H511" s="3" t="s">
        <v>2200</v>
      </c>
      <c r="I511" s="3" t="s">
        <v>31</v>
      </c>
      <c r="K511" s="3" t="s">
        <v>59</v>
      </c>
      <c r="L511" s="3" t="s">
        <v>31</v>
      </c>
      <c r="M511" s="77" t="str">
        <f t="shared" si="2"/>
        <v>0.00E+00</v>
      </c>
    </row>
    <row r="512">
      <c r="A512" s="3">
        <v>645.0</v>
      </c>
      <c r="B512" s="3" t="s">
        <v>175</v>
      </c>
      <c r="C512" s="3" t="s">
        <v>176</v>
      </c>
      <c r="E512" s="3" t="s">
        <v>310</v>
      </c>
      <c r="G512" s="3" t="s">
        <v>250</v>
      </c>
      <c r="H512" s="3" t="s">
        <v>250</v>
      </c>
      <c r="I512" s="3" t="s">
        <v>250</v>
      </c>
      <c r="K512" s="3" t="s">
        <v>250</v>
      </c>
      <c r="L512" s="3" t="s">
        <v>250</v>
      </c>
      <c r="M512" s="77" t="str">
        <f t="shared" si="2"/>
        <v>0.00E+00</v>
      </c>
    </row>
    <row r="513">
      <c r="A513" s="3">
        <v>601.0</v>
      </c>
      <c r="B513" s="3" t="s">
        <v>1199</v>
      </c>
      <c r="C513" s="3" t="s">
        <v>1200</v>
      </c>
      <c r="E513" s="78" t="s">
        <v>455</v>
      </c>
      <c r="G513" s="3" t="s">
        <v>250</v>
      </c>
      <c r="H513" s="3" t="s">
        <v>250</v>
      </c>
      <c r="I513" s="3" t="s">
        <v>250</v>
      </c>
      <c r="K513" s="3" t="s">
        <v>250</v>
      </c>
      <c r="L513" s="3" t="s">
        <v>250</v>
      </c>
      <c r="M513" s="77" t="str">
        <f t="shared" si="2"/>
        <v>0.00E+00</v>
      </c>
    </row>
    <row r="514">
      <c r="A514" s="3">
        <v>140.0</v>
      </c>
      <c r="B514" s="3" t="s">
        <v>571</v>
      </c>
      <c r="C514" s="3" t="s">
        <v>572</v>
      </c>
      <c r="E514" s="5" t="s">
        <v>51</v>
      </c>
      <c r="G514" s="3" t="s">
        <v>149</v>
      </c>
      <c r="H514" s="3" t="s">
        <v>149</v>
      </c>
      <c r="I514" s="3" t="s">
        <v>149</v>
      </c>
      <c r="K514" s="3" t="s">
        <v>59</v>
      </c>
      <c r="L514" s="3" t="s">
        <v>149</v>
      </c>
      <c r="M514" s="77" t="str">
        <f t="shared" si="2"/>
        <v>0.00E+00</v>
      </c>
    </row>
    <row r="515">
      <c r="A515" s="3">
        <v>1051.0</v>
      </c>
      <c r="B515" s="3" t="s">
        <v>2121</v>
      </c>
      <c r="C515" s="3" t="s">
        <v>2122</v>
      </c>
      <c r="E515" s="5" t="s">
        <v>51</v>
      </c>
      <c r="G515" s="3" t="s">
        <v>30</v>
      </c>
      <c r="H515" s="3" t="s">
        <v>30</v>
      </c>
      <c r="I515" s="3" t="s">
        <v>30</v>
      </c>
      <c r="K515" s="3" t="s">
        <v>30</v>
      </c>
      <c r="L515" s="3" t="s">
        <v>30</v>
      </c>
      <c r="M515" s="77" t="str">
        <f t="shared" si="2"/>
        <v>0.00E+00</v>
      </c>
    </row>
    <row r="516">
      <c r="A516" s="3">
        <v>769.0</v>
      </c>
      <c r="B516" s="3" t="s">
        <v>2105</v>
      </c>
      <c r="C516" s="3" t="s">
        <v>2107</v>
      </c>
      <c r="E516" s="3" t="s">
        <v>135</v>
      </c>
      <c r="G516" s="3" t="s">
        <v>30</v>
      </c>
      <c r="H516" s="3" t="s">
        <v>30</v>
      </c>
      <c r="I516" s="3" t="s">
        <v>30</v>
      </c>
      <c r="K516" s="3" t="s">
        <v>30</v>
      </c>
      <c r="L516" s="3" t="s">
        <v>30</v>
      </c>
      <c r="M516" s="77" t="str">
        <f t="shared" si="2"/>
        <v>0.00E+00</v>
      </c>
    </row>
    <row r="517">
      <c r="A517" s="3">
        <v>515.0</v>
      </c>
      <c r="B517" s="3" t="s">
        <v>834</v>
      </c>
      <c r="C517" s="3" t="s">
        <v>835</v>
      </c>
      <c r="E517" s="3" t="s">
        <v>135</v>
      </c>
      <c r="G517" s="3" t="s">
        <v>30</v>
      </c>
      <c r="H517" s="3" t="s">
        <v>149</v>
      </c>
      <c r="I517" s="3" t="s">
        <v>30</v>
      </c>
      <c r="K517" s="3" t="s">
        <v>59</v>
      </c>
      <c r="L517" s="3" t="s">
        <v>30</v>
      </c>
      <c r="M517" s="77" t="str">
        <f t="shared" si="2"/>
        <v>0.00E+00</v>
      </c>
    </row>
    <row r="518">
      <c r="A518" s="3">
        <v>157.0</v>
      </c>
      <c r="B518" s="3" t="s">
        <v>582</v>
      </c>
      <c r="C518" s="3" t="s">
        <v>583</v>
      </c>
      <c r="E518" s="3" t="s">
        <v>210</v>
      </c>
      <c r="G518" s="3" t="s">
        <v>30</v>
      </c>
      <c r="H518" s="3" t="s">
        <v>30</v>
      </c>
      <c r="I518" s="3" t="s">
        <v>31</v>
      </c>
      <c r="K518" s="3" t="s">
        <v>59</v>
      </c>
      <c r="L518" s="3" t="s">
        <v>31</v>
      </c>
      <c r="M518" s="77" t="str">
        <f t="shared" si="2"/>
        <v>0.00E+00</v>
      </c>
      <c r="P518" s="81"/>
    </row>
    <row r="519">
      <c r="A519" s="3">
        <v>513.0</v>
      </c>
      <c r="B519" s="3" t="s">
        <v>1304</v>
      </c>
      <c r="C519" s="3" t="s">
        <v>1305</v>
      </c>
      <c r="E519" s="3" t="s">
        <v>1306</v>
      </c>
      <c r="G519" s="3" t="s">
        <v>464</v>
      </c>
      <c r="H519" s="3" t="s">
        <v>464</v>
      </c>
      <c r="I519" s="3" t="s">
        <v>31</v>
      </c>
      <c r="K519" s="3" t="s">
        <v>59</v>
      </c>
      <c r="L519" s="3" t="s">
        <v>31</v>
      </c>
      <c r="M519" s="77" t="str">
        <f t="shared" si="2"/>
        <v>0.00E+00</v>
      </c>
    </row>
    <row r="520">
      <c r="A520" s="3">
        <v>1120.0</v>
      </c>
      <c r="B520" s="3" t="s">
        <v>1919</v>
      </c>
      <c r="C520" s="3" t="s">
        <v>1920</v>
      </c>
      <c r="E520" s="3" t="s">
        <v>310</v>
      </c>
      <c r="G520" s="3" t="s">
        <v>250</v>
      </c>
      <c r="H520" s="3" t="s">
        <v>250</v>
      </c>
      <c r="I520" s="3" t="s">
        <v>250</v>
      </c>
      <c r="K520" s="3" t="s">
        <v>250</v>
      </c>
      <c r="L520" s="3" t="s">
        <v>250</v>
      </c>
      <c r="M520" s="77" t="str">
        <f t="shared" si="2"/>
        <v>0.00E+00</v>
      </c>
    </row>
    <row r="521">
      <c r="A521" s="3">
        <v>533.0</v>
      </c>
      <c r="B521" s="3" t="s">
        <v>3018</v>
      </c>
      <c r="C521" s="3" t="s">
        <v>3019</v>
      </c>
      <c r="E521" s="5" t="s">
        <v>18</v>
      </c>
      <c r="G521" s="3" t="s">
        <v>2687</v>
      </c>
      <c r="H521" s="3" t="s">
        <v>2682</v>
      </c>
      <c r="I521" s="3" t="s">
        <v>2682</v>
      </c>
      <c r="K521" s="3" t="s">
        <v>59</v>
      </c>
      <c r="L521" s="3" t="s">
        <v>2682</v>
      </c>
      <c r="M521" s="77" t="str">
        <f t="shared" si="2"/>
        <v>0.00E+00</v>
      </c>
    </row>
    <row r="522">
      <c r="A522" s="3">
        <v>206.0</v>
      </c>
      <c r="B522" s="3" t="s">
        <v>513</v>
      </c>
      <c r="C522" s="3" t="s">
        <v>517</v>
      </c>
      <c r="E522" s="3" t="s">
        <v>310</v>
      </c>
      <c r="G522" s="3" t="s">
        <v>250</v>
      </c>
      <c r="H522" s="3" t="s">
        <v>250</v>
      </c>
      <c r="I522" s="3" t="s">
        <v>250</v>
      </c>
      <c r="K522" s="3" t="s">
        <v>250</v>
      </c>
      <c r="L522" s="3" t="s">
        <v>250</v>
      </c>
      <c r="M522" s="77" t="str">
        <f t="shared" si="2"/>
        <v>0.00E+00</v>
      </c>
    </row>
    <row r="523">
      <c r="A523" s="3">
        <v>1206.0</v>
      </c>
      <c r="B523" s="3" t="s">
        <v>458</v>
      </c>
      <c r="C523" s="3" t="s">
        <v>459</v>
      </c>
      <c r="E523" s="3" t="s">
        <v>135</v>
      </c>
      <c r="G523" s="3" t="s">
        <v>30</v>
      </c>
      <c r="H523" s="3" t="s">
        <v>30</v>
      </c>
      <c r="I523" s="3" t="s">
        <v>31</v>
      </c>
      <c r="K523" s="3" t="s">
        <v>59</v>
      </c>
      <c r="L523" s="3" t="s">
        <v>31</v>
      </c>
      <c r="M523" s="77" t="str">
        <f t="shared" si="2"/>
        <v>0.00E+00</v>
      </c>
    </row>
    <row r="524">
      <c r="A524" s="3">
        <v>629.0</v>
      </c>
      <c r="B524" s="3" t="s">
        <v>1063</v>
      </c>
      <c r="C524" s="3" t="s">
        <v>1064</v>
      </c>
      <c r="E524" s="3" t="s">
        <v>310</v>
      </c>
      <c r="G524" s="3" t="s">
        <v>464</v>
      </c>
      <c r="H524" s="3" t="s">
        <v>464</v>
      </c>
      <c r="I524" s="3" t="s">
        <v>31</v>
      </c>
      <c r="K524" s="3" t="s">
        <v>59</v>
      </c>
      <c r="L524" s="3" t="s">
        <v>31</v>
      </c>
      <c r="M524" s="77" t="str">
        <f t="shared" si="2"/>
        <v>0.00E+00</v>
      </c>
    </row>
    <row r="525">
      <c r="A525" s="3">
        <v>416.0</v>
      </c>
      <c r="B525" s="3" t="s">
        <v>729</v>
      </c>
      <c r="C525" s="3" t="s">
        <v>730</v>
      </c>
      <c r="E525" s="5" t="s">
        <v>18</v>
      </c>
      <c r="G525" s="3" t="s">
        <v>30</v>
      </c>
      <c r="H525" s="3" t="s">
        <v>30</v>
      </c>
      <c r="I525" s="3" t="s">
        <v>30</v>
      </c>
      <c r="K525" s="3" t="s">
        <v>59</v>
      </c>
      <c r="L525" s="3" t="s">
        <v>30</v>
      </c>
      <c r="M525" s="77" t="str">
        <f t="shared" si="2"/>
        <v>0.00E+00</v>
      </c>
    </row>
    <row r="526">
      <c r="A526" s="3">
        <v>88.0</v>
      </c>
      <c r="B526" s="3" t="s">
        <v>550</v>
      </c>
      <c r="C526" s="3" t="s">
        <v>356</v>
      </c>
      <c r="E526" s="3" t="s">
        <v>97</v>
      </c>
      <c r="G526" s="3" t="s">
        <v>2613</v>
      </c>
      <c r="H526" s="3" t="s">
        <v>2988</v>
      </c>
      <c r="I526" s="3" t="s">
        <v>2988</v>
      </c>
      <c r="K526" s="3" t="s">
        <v>59</v>
      </c>
      <c r="L526" s="3" t="s">
        <v>2988</v>
      </c>
      <c r="M526" s="77" t="str">
        <f t="shared" si="2"/>
        <v>0.00E+00</v>
      </c>
    </row>
    <row r="527">
      <c r="A527" s="3">
        <v>659.0</v>
      </c>
      <c r="B527" s="3" t="s">
        <v>1452</v>
      </c>
      <c r="C527" s="3" t="s">
        <v>1453</v>
      </c>
      <c r="E527" s="3" t="s">
        <v>135</v>
      </c>
      <c r="G527" s="3" t="s">
        <v>149</v>
      </c>
      <c r="H527" s="3" t="s">
        <v>149</v>
      </c>
      <c r="I527" s="3" t="s">
        <v>31</v>
      </c>
      <c r="K527" s="3" t="s">
        <v>59</v>
      </c>
      <c r="L527" s="3" t="s">
        <v>31</v>
      </c>
      <c r="M527" s="77" t="str">
        <f t="shared" si="2"/>
        <v>0.00E+00</v>
      </c>
    </row>
    <row r="528">
      <c r="A528" s="3">
        <v>532.0</v>
      </c>
      <c r="B528" s="3" t="s">
        <v>866</v>
      </c>
      <c r="C528" s="3" t="s">
        <v>867</v>
      </c>
      <c r="E528" s="3" t="s">
        <v>135</v>
      </c>
      <c r="G528" s="3" t="s">
        <v>30</v>
      </c>
      <c r="H528" s="3" t="s">
        <v>30</v>
      </c>
      <c r="I528" s="3" t="s">
        <v>30</v>
      </c>
      <c r="K528" s="3" t="s">
        <v>59</v>
      </c>
      <c r="L528" s="3" t="s">
        <v>30</v>
      </c>
      <c r="M528" s="77" t="str">
        <f t="shared" si="2"/>
        <v>0.00E+00</v>
      </c>
    </row>
    <row r="529">
      <c r="A529" s="3">
        <v>614.0</v>
      </c>
      <c r="B529" s="3" t="s">
        <v>982</v>
      </c>
      <c r="C529" s="3" t="s">
        <v>983</v>
      </c>
      <c r="E529" s="3" t="s">
        <v>135</v>
      </c>
      <c r="G529" s="3" t="s">
        <v>250</v>
      </c>
      <c r="H529" s="3" t="s">
        <v>250</v>
      </c>
      <c r="I529" s="3" t="s">
        <v>250</v>
      </c>
      <c r="K529" s="3" t="s">
        <v>250</v>
      </c>
      <c r="L529" s="3" t="s">
        <v>250</v>
      </c>
      <c r="M529" s="77" t="str">
        <f t="shared" si="2"/>
        <v>0.00E+00</v>
      </c>
    </row>
    <row r="530">
      <c r="A530" s="3">
        <v>439.0</v>
      </c>
      <c r="B530" s="3" t="s">
        <v>747</v>
      </c>
      <c r="C530" s="3" t="s">
        <v>748</v>
      </c>
      <c r="E530" s="5" t="s">
        <v>18</v>
      </c>
      <c r="G530" s="3" t="s">
        <v>2687</v>
      </c>
      <c r="H530" s="3" t="s">
        <v>30</v>
      </c>
      <c r="I530" s="3" t="s">
        <v>30</v>
      </c>
      <c r="K530" s="3" t="s">
        <v>59</v>
      </c>
      <c r="L530" s="3" t="s">
        <v>2682</v>
      </c>
      <c r="M530" s="77" t="str">
        <f t="shared" si="2"/>
        <v>0.00E+00</v>
      </c>
    </row>
    <row r="531">
      <c r="A531" s="3">
        <v>560.0</v>
      </c>
      <c r="B531" s="3" t="s">
        <v>2948</v>
      </c>
      <c r="C531" s="3" t="s">
        <v>2623</v>
      </c>
      <c r="E531" s="3" t="s">
        <v>210</v>
      </c>
      <c r="G531" s="3" t="s">
        <v>30</v>
      </c>
      <c r="H531" s="3" t="s">
        <v>30</v>
      </c>
      <c r="I531" s="3" t="s">
        <v>30</v>
      </c>
      <c r="K531" s="3" t="s">
        <v>59</v>
      </c>
      <c r="L531" s="3" t="s">
        <v>30</v>
      </c>
      <c r="M531" s="77" t="str">
        <f t="shared" si="2"/>
        <v>0.00E+00</v>
      </c>
    </row>
    <row r="532">
      <c r="A532" s="3">
        <v>726.0</v>
      </c>
      <c r="B532" s="3" t="s">
        <v>1952</v>
      </c>
      <c r="C532" s="3" t="s">
        <v>1953</v>
      </c>
      <c r="E532" s="3" t="s">
        <v>135</v>
      </c>
      <c r="G532" s="3" t="s">
        <v>2613</v>
      </c>
      <c r="H532" s="3" t="s">
        <v>2200</v>
      </c>
      <c r="I532" s="3" t="s">
        <v>31</v>
      </c>
      <c r="K532" s="3" t="s">
        <v>59</v>
      </c>
      <c r="L532" s="3" t="s">
        <v>31</v>
      </c>
      <c r="M532" s="77" t="str">
        <f t="shared" si="2"/>
        <v>0.00E+00</v>
      </c>
    </row>
    <row r="533">
      <c r="A533" s="3">
        <v>260.0</v>
      </c>
      <c r="B533" s="3" t="s">
        <v>639</v>
      </c>
      <c r="C533" s="3" t="s">
        <v>640</v>
      </c>
      <c r="E533" s="5" t="s">
        <v>51</v>
      </c>
      <c r="G533" s="3" t="s">
        <v>30</v>
      </c>
      <c r="H533" s="3" t="s">
        <v>30</v>
      </c>
      <c r="I533" s="3" t="s">
        <v>30</v>
      </c>
      <c r="K533" s="3" t="s">
        <v>59</v>
      </c>
      <c r="L533" s="3" t="s">
        <v>30</v>
      </c>
      <c r="M533" s="77" t="str">
        <f t="shared" si="2"/>
        <v>0.00E+00</v>
      </c>
    </row>
    <row r="534">
      <c r="A534" s="3">
        <v>584.0</v>
      </c>
      <c r="B534" s="3" t="s">
        <v>924</v>
      </c>
      <c r="C534" s="3" t="s">
        <v>925</v>
      </c>
      <c r="E534" s="3" t="s">
        <v>226</v>
      </c>
      <c r="G534" s="3" t="s">
        <v>250</v>
      </c>
      <c r="H534" s="3" t="s">
        <v>250</v>
      </c>
      <c r="I534" s="3" t="s">
        <v>250</v>
      </c>
      <c r="K534" s="3" t="s">
        <v>250</v>
      </c>
      <c r="L534" s="3" t="s">
        <v>250</v>
      </c>
      <c r="M534" s="77" t="str">
        <f t="shared" si="2"/>
        <v>0.00E+00</v>
      </c>
    </row>
    <row r="535">
      <c r="A535" s="3">
        <v>1112.0</v>
      </c>
      <c r="B535" s="3" t="s">
        <v>1112</v>
      </c>
      <c r="C535" s="3" t="s">
        <v>1113</v>
      </c>
      <c r="E535" s="3" t="s">
        <v>310</v>
      </c>
      <c r="G535" s="3" t="s">
        <v>250</v>
      </c>
      <c r="H535" s="3" t="s">
        <v>250</v>
      </c>
      <c r="I535" s="3" t="s">
        <v>250</v>
      </c>
      <c r="K535" s="3" t="s">
        <v>250</v>
      </c>
      <c r="L535" s="3" t="s">
        <v>250</v>
      </c>
      <c r="M535" s="77" t="str">
        <f t="shared" si="2"/>
        <v>0.00E+00</v>
      </c>
    </row>
    <row r="536">
      <c r="A536" s="3">
        <v>1128.0</v>
      </c>
      <c r="B536" s="3" t="s">
        <v>1908</v>
      </c>
      <c r="C536" s="3" t="s">
        <v>1909</v>
      </c>
      <c r="E536" s="3" t="s">
        <v>310</v>
      </c>
      <c r="G536" s="3" t="s">
        <v>250</v>
      </c>
      <c r="H536" s="3" t="s">
        <v>250</v>
      </c>
      <c r="I536" s="3" t="s">
        <v>250</v>
      </c>
      <c r="K536" s="3" t="s">
        <v>250</v>
      </c>
      <c r="L536" s="3" t="s">
        <v>250</v>
      </c>
      <c r="M536" s="77" t="str">
        <f t="shared" si="2"/>
        <v>0.00E+00</v>
      </c>
    </row>
    <row r="537">
      <c r="A537" s="3">
        <v>1084.0</v>
      </c>
      <c r="B537" s="3" t="s">
        <v>1984</v>
      </c>
      <c r="C537" s="3" t="s">
        <v>1986</v>
      </c>
      <c r="E537" s="3" t="s">
        <v>210</v>
      </c>
      <c r="G537" s="3" t="s">
        <v>30</v>
      </c>
      <c r="H537" s="3" t="s">
        <v>149</v>
      </c>
      <c r="I537" s="3" t="s">
        <v>31</v>
      </c>
      <c r="K537" s="3" t="s">
        <v>30</v>
      </c>
      <c r="L537" s="3" t="s">
        <v>31</v>
      </c>
      <c r="M537" s="77" t="str">
        <f t="shared" si="2"/>
        <v>0.00E+00</v>
      </c>
    </row>
    <row r="538">
      <c r="A538" s="3">
        <v>763.0</v>
      </c>
      <c r="B538" s="3" t="s">
        <v>1401</v>
      </c>
      <c r="C538" s="3" t="s">
        <v>1403</v>
      </c>
      <c r="E538" s="3" t="s">
        <v>310</v>
      </c>
      <c r="G538" s="3" t="s">
        <v>250</v>
      </c>
      <c r="H538" s="3" t="s">
        <v>250</v>
      </c>
      <c r="I538" s="3" t="s">
        <v>250</v>
      </c>
      <c r="K538" s="3" t="s">
        <v>250</v>
      </c>
      <c r="L538" s="3" t="s">
        <v>250</v>
      </c>
      <c r="M538" s="77" t="str">
        <f t="shared" si="2"/>
        <v>0.00E+00</v>
      </c>
    </row>
    <row r="539">
      <c r="A539" s="3">
        <v>1129.0</v>
      </c>
      <c r="B539" s="3" t="s">
        <v>1502</v>
      </c>
      <c r="C539" s="3" t="s">
        <v>1503</v>
      </c>
      <c r="E539" s="3" t="s">
        <v>540</v>
      </c>
      <c r="G539" s="3" t="s">
        <v>250</v>
      </c>
      <c r="H539" s="3" t="s">
        <v>250</v>
      </c>
      <c r="I539" s="3" t="s">
        <v>250</v>
      </c>
      <c r="K539" s="3" t="s">
        <v>250</v>
      </c>
      <c r="L539" s="3" t="s">
        <v>250</v>
      </c>
      <c r="M539" s="77" t="str">
        <f t="shared" si="2"/>
        <v>0.00E+00</v>
      </c>
    </row>
    <row r="540">
      <c r="A540" s="3">
        <v>239.0</v>
      </c>
      <c r="B540" s="3" t="s">
        <v>633</v>
      </c>
      <c r="C540" s="3" t="s">
        <v>634</v>
      </c>
      <c r="E540" s="5" t="s">
        <v>18</v>
      </c>
      <c r="G540" s="3" t="s">
        <v>464</v>
      </c>
      <c r="H540" s="3" t="s">
        <v>2200</v>
      </c>
      <c r="I540" s="3" t="s">
        <v>464</v>
      </c>
      <c r="K540" s="3" t="s">
        <v>59</v>
      </c>
      <c r="L540" s="3" t="s">
        <v>464</v>
      </c>
      <c r="M540" s="77" t="str">
        <f t="shared" si="2"/>
        <v>0.00E+00</v>
      </c>
    </row>
    <row r="541">
      <c r="A541" s="3">
        <v>378.0</v>
      </c>
      <c r="B541" s="3" t="s">
        <v>3201</v>
      </c>
      <c r="C541" s="3" t="s">
        <v>2000</v>
      </c>
      <c r="E541" s="5" t="s">
        <v>18</v>
      </c>
      <c r="G541" s="3" t="s">
        <v>2200</v>
      </c>
      <c r="H541" s="3" t="s">
        <v>2988</v>
      </c>
      <c r="I541" s="3" t="s">
        <v>31</v>
      </c>
      <c r="K541" s="3" t="s">
        <v>59</v>
      </c>
      <c r="L541" s="3" t="s">
        <v>239</v>
      </c>
      <c r="M541" s="77" t="str">
        <f t="shared" si="2"/>
        <v>0.00E+00</v>
      </c>
    </row>
    <row r="542">
      <c r="A542" s="3">
        <v>151.0</v>
      </c>
      <c r="B542" s="3" t="s">
        <v>3250</v>
      </c>
      <c r="C542" s="3" t="s">
        <v>1047</v>
      </c>
      <c r="E542" s="5" t="s">
        <v>18</v>
      </c>
      <c r="G542" s="3" t="s">
        <v>2613</v>
      </c>
      <c r="H542" s="3" t="s">
        <v>2200</v>
      </c>
      <c r="I542" s="3" t="s">
        <v>31</v>
      </c>
      <c r="K542" s="3" t="s">
        <v>59</v>
      </c>
      <c r="L542" s="3" t="s">
        <v>31</v>
      </c>
      <c r="M542" s="77" t="str">
        <f t="shared" si="2"/>
        <v>0.00E+00</v>
      </c>
    </row>
    <row r="543">
      <c r="A543" s="3">
        <v>509.0</v>
      </c>
      <c r="B543" s="3" t="s">
        <v>829</v>
      </c>
      <c r="C543" s="3" t="s">
        <v>2226</v>
      </c>
      <c r="E543" s="3" t="s">
        <v>310</v>
      </c>
      <c r="G543" s="3" t="s">
        <v>464</v>
      </c>
      <c r="H543" s="3" t="s">
        <v>464</v>
      </c>
      <c r="I543" s="3" t="s">
        <v>464</v>
      </c>
      <c r="K543" s="3" t="s">
        <v>59</v>
      </c>
      <c r="L543" s="3" t="s">
        <v>464</v>
      </c>
      <c r="M543" s="77" t="str">
        <f t="shared" si="2"/>
        <v>0.00E+00</v>
      </c>
    </row>
    <row r="544">
      <c r="A544" s="3">
        <v>1099.0</v>
      </c>
      <c r="B544" s="3" t="s">
        <v>1950</v>
      </c>
      <c r="C544" s="3" t="s">
        <v>1951</v>
      </c>
      <c r="E544" s="3" t="s">
        <v>56</v>
      </c>
      <c r="G544" s="3" t="s">
        <v>239</v>
      </c>
      <c r="H544" s="3" t="s">
        <v>2682</v>
      </c>
      <c r="I544" s="3" t="s">
        <v>31</v>
      </c>
      <c r="K544" s="3" t="s">
        <v>59</v>
      </c>
      <c r="L544" s="3" t="s">
        <v>31</v>
      </c>
      <c r="M544" s="77" t="str">
        <f t="shared" si="2"/>
        <v>0.00E+00</v>
      </c>
    </row>
    <row r="545">
      <c r="A545" s="3">
        <v>382.0</v>
      </c>
      <c r="B545" s="3" t="s">
        <v>696</v>
      </c>
      <c r="C545" s="3" t="s">
        <v>697</v>
      </c>
      <c r="E545" s="3" t="s">
        <v>56</v>
      </c>
      <c r="G545" s="3" t="s">
        <v>30</v>
      </c>
      <c r="H545" s="3" t="s">
        <v>30</v>
      </c>
      <c r="I545" s="3" t="s">
        <v>30</v>
      </c>
      <c r="K545" s="3" t="s">
        <v>30</v>
      </c>
      <c r="L545" s="3" t="s">
        <v>30</v>
      </c>
      <c r="M545" s="77" t="str">
        <f t="shared" si="2"/>
        <v>0.00E+00</v>
      </c>
    </row>
    <row r="546">
      <c r="A546" s="3">
        <v>162.0</v>
      </c>
      <c r="B546" s="3" t="s">
        <v>3190</v>
      </c>
      <c r="C546" s="3" t="s">
        <v>1074</v>
      </c>
      <c r="E546" s="3" t="s">
        <v>226</v>
      </c>
      <c r="G546" s="3" t="s">
        <v>250</v>
      </c>
      <c r="H546" s="3" t="s">
        <v>250</v>
      </c>
      <c r="I546" s="3" t="s">
        <v>250</v>
      </c>
      <c r="K546" s="3" t="s">
        <v>250</v>
      </c>
      <c r="L546" s="3" t="s">
        <v>250</v>
      </c>
      <c r="M546" s="77" t="str">
        <f t="shared" si="2"/>
        <v>0.00E+00</v>
      </c>
    </row>
    <row r="547">
      <c r="A547" s="3">
        <v>774.0</v>
      </c>
      <c r="B547" s="3" t="s">
        <v>2110</v>
      </c>
      <c r="C547" s="3" t="s">
        <v>2111</v>
      </c>
      <c r="E547" s="3" t="s">
        <v>1091</v>
      </c>
      <c r="G547" s="3" t="s">
        <v>30</v>
      </c>
      <c r="H547" s="3" t="s">
        <v>30</v>
      </c>
      <c r="I547" s="3" t="s">
        <v>30</v>
      </c>
      <c r="K547" s="3" t="s">
        <v>30</v>
      </c>
      <c r="L547" s="3" t="s">
        <v>30</v>
      </c>
      <c r="M547" s="77" t="str">
        <f t="shared" si="2"/>
        <v>0.00E+00</v>
      </c>
    </row>
    <row r="548">
      <c r="A548" s="3">
        <v>1199.0</v>
      </c>
      <c r="B548" s="3" t="s">
        <v>495</v>
      </c>
      <c r="C548" s="3" t="s">
        <v>496</v>
      </c>
      <c r="E548" s="5" t="s">
        <v>51</v>
      </c>
      <c r="G548" s="3" t="s">
        <v>2200</v>
      </c>
      <c r="H548" s="3" t="s">
        <v>464</v>
      </c>
      <c r="I548" s="3" t="s">
        <v>31</v>
      </c>
      <c r="K548" s="3" t="s">
        <v>59</v>
      </c>
      <c r="L548" s="3" t="s">
        <v>31</v>
      </c>
      <c r="M548" s="77" t="str">
        <f t="shared" si="2"/>
        <v>0.00E+00</v>
      </c>
    </row>
    <row r="549">
      <c r="A549" s="3">
        <v>425.0</v>
      </c>
      <c r="B549" s="3" t="s">
        <v>738</v>
      </c>
      <c r="C549" s="3" t="s">
        <v>739</v>
      </c>
      <c r="E549" s="3" t="s">
        <v>540</v>
      </c>
      <c r="G549" s="3" t="s">
        <v>239</v>
      </c>
      <c r="H549" s="3" t="s">
        <v>250</v>
      </c>
      <c r="I549" s="3" t="s">
        <v>239</v>
      </c>
      <c r="K549" s="3" t="s">
        <v>239</v>
      </c>
      <c r="L549" s="3" t="s">
        <v>31</v>
      </c>
      <c r="M549" s="77" t="str">
        <f t="shared" si="2"/>
        <v>0.00E+00</v>
      </c>
    </row>
    <row r="550">
      <c r="A550" s="3">
        <v>1203.0</v>
      </c>
      <c r="B550" s="3" t="s">
        <v>477</v>
      </c>
      <c r="C550" s="3" t="s">
        <v>478</v>
      </c>
      <c r="E550" s="3" t="s">
        <v>479</v>
      </c>
      <c r="G550" s="3" t="s">
        <v>31</v>
      </c>
      <c r="H550" s="3" t="s">
        <v>31</v>
      </c>
      <c r="I550" s="3" t="s">
        <v>31</v>
      </c>
      <c r="K550" s="3" t="s">
        <v>31</v>
      </c>
      <c r="L550" s="3" t="s">
        <v>31</v>
      </c>
      <c r="M550" s="77" t="str">
        <f t="shared" si="2"/>
        <v>0.00E+00</v>
      </c>
    </row>
    <row r="551">
      <c r="A551" s="3">
        <v>983.0</v>
      </c>
      <c r="B551" s="3" t="s">
        <v>1420</v>
      </c>
      <c r="C551" s="3" t="s">
        <v>1421</v>
      </c>
      <c r="E551" s="3" t="s">
        <v>540</v>
      </c>
      <c r="G551" s="3" t="s">
        <v>250</v>
      </c>
      <c r="H551" s="3" t="s">
        <v>250</v>
      </c>
      <c r="I551" s="3" t="s">
        <v>250</v>
      </c>
      <c r="K551" s="3" t="s">
        <v>250</v>
      </c>
      <c r="L551" s="3" t="s">
        <v>250</v>
      </c>
      <c r="M551" s="77" t="str">
        <f t="shared" si="2"/>
        <v>0.00E+00</v>
      </c>
    </row>
    <row r="552">
      <c r="A552" s="3">
        <v>172.0</v>
      </c>
      <c r="B552" s="3" t="s">
        <v>3244</v>
      </c>
      <c r="C552" s="3" t="s">
        <v>3245</v>
      </c>
      <c r="E552" s="3" t="s">
        <v>614</v>
      </c>
      <c r="G552" s="3" t="s">
        <v>30</v>
      </c>
      <c r="H552" s="3" t="s">
        <v>30</v>
      </c>
      <c r="I552" s="3" t="s">
        <v>30</v>
      </c>
      <c r="K552" s="3" t="s">
        <v>59</v>
      </c>
      <c r="L552" s="3" t="s">
        <v>30</v>
      </c>
      <c r="M552" s="77" t="str">
        <f t="shared" si="2"/>
        <v>0.00E+00</v>
      </c>
    </row>
    <row r="553">
      <c r="A553" s="3">
        <v>670.0</v>
      </c>
      <c r="B553" s="3" t="s">
        <v>2812</v>
      </c>
      <c r="C553" s="3" t="s">
        <v>2731</v>
      </c>
      <c r="E553" s="3" t="s">
        <v>540</v>
      </c>
      <c r="G553" s="3" t="s">
        <v>30</v>
      </c>
      <c r="H553" s="3" t="s">
        <v>30</v>
      </c>
      <c r="I553" s="3" t="s">
        <v>31</v>
      </c>
      <c r="K553" s="3" t="s">
        <v>59</v>
      </c>
      <c r="L553" s="3" t="s">
        <v>31</v>
      </c>
      <c r="M553" s="77" t="str">
        <f t="shared" si="2"/>
        <v>0.00E+00</v>
      </c>
    </row>
    <row r="554">
      <c r="A554" s="3">
        <v>1186.0</v>
      </c>
      <c r="B554" s="3" t="s">
        <v>1396</v>
      </c>
      <c r="C554" s="3" t="s">
        <v>1396</v>
      </c>
      <c r="E554" s="3" t="s">
        <v>479</v>
      </c>
      <c r="G554" s="3" t="s">
        <v>464</v>
      </c>
      <c r="H554" s="3" t="s">
        <v>464</v>
      </c>
      <c r="I554" s="3" t="s">
        <v>464</v>
      </c>
      <c r="K554" s="3" t="s">
        <v>59</v>
      </c>
      <c r="L554" s="3" t="s">
        <v>464</v>
      </c>
      <c r="M554" s="77" t="str">
        <f t="shared" si="2"/>
        <v>0.00E+00</v>
      </c>
    </row>
    <row r="555">
      <c r="A555" s="3">
        <v>29.0</v>
      </c>
      <c r="B555" s="3" t="s">
        <v>1116</v>
      </c>
      <c r="C555" s="3" t="s">
        <v>244</v>
      </c>
      <c r="E555" s="3" t="s">
        <v>479</v>
      </c>
      <c r="G555" s="3" t="s">
        <v>31</v>
      </c>
      <c r="H555" s="3" t="s">
        <v>31</v>
      </c>
      <c r="I555" s="3" t="s">
        <v>31</v>
      </c>
      <c r="K555" s="3" t="s">
        <v>31</v>
      </c>
      <c r="L555" s="3" t="s">
        <v>31</v>
      </c>
      <c r="M555" s="77" t="str">
        <f t="shared" si="2"/>
        <v>0.00E+00</v>
      </c>
    </row>
    <row r="556">
      <c r="A556" s="3">
        <v>266.0</v>
      </c>
      <c r="B556" s="3" t="s">
        <v>650</v>
      </c>
      <c r="C556" s="3" t="s">
        <v>651</v>
      </c>
      <c r="E556" s="3" t="s">
        <v>56</v>
      </c>
      <c r="G556" s="3" t="s">
        <v>239</v>
      </c>
      <c r="H556" s="3" t="s">
        <v>239</v>
      </c>
      <c r="I556" s="3" t="s">
        <v>239</v>
      </c>
      <c r="K556" s="3" t="s">
        <v>59</v>
      </c>
      <c r="L556" s="3" t="s">
        <v>239</v>
      </c>
      <c r="M556" s="77" t="str">
        <f t="shared" si="2"/>
        <v>0.00E+00</v>
      </c>
    </row>
    <row r="557">
      <c r="A557" s="3">
        <v>888.0</v>
      </c>
      <c r="B557" s="3" t="s">
        <v>2332</v>
      </c>
      <c r="C557" s="3" t="s">
        <v>2333</v>
      </c>
      <c r="E557" s="3" t="s">
        <v>479</v>
      </c>
      <c r="G557" s="3" t="s">
        <v>239</v>
      </c>
      <c r="H557" s="3" t="s">
        <v>239</v>
      </c>
      <c r="I557" s="3" t="s">
        <v>239</v>
      </c>
      <c r="K557" s="3" t="s">
        <v>239</v>
      </c>
      <c r="L557" s="3" t="s">
        <v>31</v>
      </c>
      <c r="M557" s="77" t="str">
        <f t="shared" si="2"/>
        <v>0.00E+00</v>
      </c>
    </row>
    <row r="558">
      <c r="A558" s="3">
        <v>619.0</v>
      </c>
      <c r="B558" s="3" t="s">
        <v>169</v>
      </c>
      <c r="C558" s="3" t="s">
        <v>171</v>
      </c>
      <c r="E558" s="3" t="s">
        <v>1091</v>
      </c>
      <c r="G558" s="3" t="s">
        <v>250</v>
      </c>
      <c r="H558" s="3" t="s">
        <v>250</v>
      </c>
      <c r="I558" s="3" t="s">
        <v>250</v>
      </c>
      <c r="K558" s="3" t="s">
        <v>250</v>
      </c>
      <c r="L558" s="3" t="s">
        <v>250</v>
      </c>
      <c r="M558" s="77" t="str">
        <f t="shared" si="2"/>
        <v>0.00E+00</v>
      </c>
    </row>
    <row r="559">
      <c r="A559" s="3">
        <v>209.0</v>
      </c>
      <c r="B559" s="3" t="s">
        <v>610</v>
      </c>
      <c r="C559" s="3" t="s">
        <v>611</v>
      </c>
      <c r="E559" s="3" t="s">
        <v>614</v>
      </c>
      <c r="G559" s="3" t="s">
        <v>30</v>
      </c>
      <c r="H559" s="3" t="s">
        <v>30</v>
      </c>
      <c r="I559" s="3" t="s">
        <v>31</v>
      </c>
      <c r="K559" s="3" t="s">
        <v>59</v>
      </c>
      <c r="L559" s="3" t="s">
        <v>31</v>
      </c>
      <c r="M559" s="77" t="str">
        <f t="shared" si="2"/>
        <v>0.00E+00</v>
      </c>
    </row>
    <row r="560">
      <c r="A560" s="3">
        <v>1074.0</v>
      </c>
      <c r="B560" s="3" t="s">
        <v>2001</v>
      </c>
      <c r="C560" s="3" t="s">
        <v>2002</v>
      </c>
      <c r="E560" s="3" t="s">
        <v>479</v>
      </c>
      <c r="G560" s="3" t="s">
        <v>31</v>
      </c>
      <c r="H560" s="3" t="s">
        <v>31</v>
      </c>
      <c r="I560" s="3" t="s">
        <v>31</v>
      </c>
      <c r="K560" s="3" t="s">
        <v>31</v>
      </c>
      <c r="L560" s="3" t="s">
        <v>31</v>
      </c>
      <c r="M560" s="77" t="str">
        <f t="shared" si="2"/>
        <v>0.00E+00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2" max="2" width="24.0"/>
    <col customWidth="1" min="3" max="3" width="25.29"/>
    <col customWidth="1" min="6" max="6" width="3.71"/>
    <col customWidth="1" min="9" max="9" width="10.57"/>
    <col customWidth="1" min="10" max="10" width="3.86"/>
    <col customWidth="1" min="12" max="12" width="8.71"/>
    <col customWidth="1" min="14" max="14" width="8.71"/>
    <col customWidth="1" min="16" max="16" width="6.86"/>
    <col customWidth="1" min="17" max="17" width="3.86"/>
    <col customWidth="1" min="22" max="22" width="4.71"/>
    <col customWidth="1" min="24" max="24" width="27.29"/>
    <col customWidth="1" min="33" max="33" width="48.71"/>
  </cols>
  <sheetData>
    <row r="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2"/>
      <c r="G1" s="30" t="s">
        <v>13</v>
      </c>
      <c r="H1" s="4" t="s">
        <v>11</v>
      </c>
      <c r="I1" s="1" t="s">
        <v>20</v>
      </c>
      <c r="J1" s="2"/>
      <c r="K1" s="4" t="s">
        <v>386</v>
      </c>
      <c r="L1" s="1" t="s">
        <v>20</v>
      </c>
      <c r="M1" s="4" t="s">
        <v>388</v>
      </c>
      <c r="N1" s="1" t="s">
        <v>20</v>
      </c>
      <c r="O1" s="4" t="s">
        <v>389</v>
      </c>
      <c r="P1" s="1" t="s">
        <v>20</v>
      </c>
      <c r="Q1" s="13"/>
      <c r="R1" s="4" t="s">
        <v>390</v>
      </c>
      <c r="S1" s="1" t="s">
        <v>20</v>
      </c>
      <c r="T1" s="4" t="s">
        <v>392</v>
      </c>
      <c r="U1" s="1" t="s">
        <v>20</v>
      </c>
      <c r="V1" s="13"/>
      <c r="W1" s="1" t="s">
        <v>263</v>
      </c>
      <c r="X1" s="1" t="s">
        <v>264</v>
      </c>
      <c r="Y1" s="32" t="s">
        <v>393</v>
      </c>
      <c r="Z1" s="3" t="s">
        <v>398</v>
      </c>
      <c r="AA1" s="26" t="s">
        <v>398</v>
      </c>
      <c r="AB1" s="26" t="s">
        <v>400</v>
      </c>
      <c r="AC1" s="3" t="s">
        <v>401</v>
      </c>
    </row>
    <row r="2">
      <c r="A2" s="3">
        <v>2.0</v>
      </c>
      <c r="B2" s="3" t="s">
        <v>128</v>
      </c>
      <c r="C2" s="3" t="s">
        <v>129</v>
      </c>
      <c r="E2" s="3" t="s">
        <v>310</v>
      </c>
      <c r="G2" s="35">
        <v>0.0585</v>
      </c>
      <c r="H2" s="3">
        <v>560.403308564</v>
      </c>
      <c r="I2" s="3">
        <v>3.1534706814</v>
      </c>
      <c r="K2" s="3">
        <v>-5.3910878737</v>
      </c>
      <c r="L2" s="3">
        <v>0.0</v>
      </c>
      <c r="M2" s="3">
        <v>7.5280331103</v>
      </c>
      <c r="N2" s="3">
        <v>0.4179312996</v>
      </c>
      <c r="O2" s="3">
        <v>69.3544771308</v>
      </c>
      <c r="P2" s="3">
        <v>0.6068725184</v>
      </c>
      <c r="R2" s="3">
        <v>53.0266503425</v>
      </c>
      <c r="S2" s="3">
        <v>1.5344181759</v>
      </c>
      <c r="T2" s="3">
        <v>8363.47033501</v>
      </c>
      <c r="U2" s="3">
        <v>284.162662063</v>
      </c>
      <c r="W2" s="3">
        <v>1.0</v>
      </c>
      <c r="Y2" t="str">
        <f>Vlookup(A2,'Ha complex'!A$1:P$2000,16)/M2</f>
        <v>3.212881365</v>
      </c>
      <c r="Z2" s="3" t="str">
        <f>If(Vlookup(A2,'Ha complex'!A$1:P$2000,16)&lt;0,"Yes")</f>
        <v>FALSE</v>
      </c>
      <c r="AA2" s="3" t="str">
        <f t="shared" ref="AA2:AA122" si="1">If(M2&lt;0,"Yes")</f>
        <v>FALSE</v>
      </c>
      <c r="AB2" s="3">
        <v>0.0</v>
      </c>
      <c r="AC2" s="3">
        <v>1.5</v>
      </c>
    </row>
    <row r="3">
      <c r="A3" s="3">
        <v>10.0</v>
      </c>
      <c r="B3" s="3" t="s">
        <v>387</v>
      </c>
      <c r="C3" s="3" t="s">
        <v>221</v>
      </c>
      <c r="E3" s="3" t="s">
        <v>310</v>
      </c>
      <c r="G3" s="35">
        <v>0.0957</v>
      </c>
      <c r="H3" s="3">
        <v>463.343706808</v>
      </c>
      <c r="I3" s="3">
        <v>288.638061027</v>
      </c>
      <c r="K3" s="3">
        <v>-1.5484663779</v>
      </c>
      <c r="L3" s="3">
        <v>0.0</v>
      </c>
      <c r="M3" s="3">
        <v>-2.593904867</v>
      </c>
      <c r="N3" s="3">
        <v>0.0</v>
      </c>
      <c r="O3" s="3">
        <v>11.0214719025</v>
      </c>
      <c r="P3" s="3">
        <v>3.0495251754</v>
      </c>
      <c r="R3" s="3">
        <v>0.0</v>
      </c>
      <c r="S3" s="3">
        <v>0.0</v>
      </c>
      <c r="T3" s="3">
        <v>0.0</v>
      </c>
      <c r="U3" s="3">
        <v>0.0</v>
      </c>
      <c r="W3" s="3">
        <v>1.0</v>
      </c>
      <c r="Y3" t="str">
        <f>Vlookup(A3,'Ha complex'!A$1:P$2000,16)/M3</f>
        <v>-1.751344975</v>
      </c>
      <c r="Z3" s="3" t="str">
        <f>If(Vlookup(A3,'Ha complex'!A$1:P$2000,16)&lt;0,"Yes")</f>
        <v>FALSE</v>
      </c>
      <c r="AA3" s="3" t="str">
        <f t="shared" si="1"/>
        <v>Yes</v>
      </c>
      <c r="AB3" s="3">
        <v>1.0</v>
      </c>
      <c r="AC3" s="3">
        <v>2.0</v>
      </c>
    </row>
    <row r="4">
      <c r="A4" s="3">
        <v>14.0</v>
      </c>
      <c r="B4" s="3" t="s">
        <v>384</v>
      </c>
      <c r="C4" s="3" t="s">
        <v>227</v>
      </c>
      <c r="E4" s="3" t="s">
        <v>310</v>
      </c>
      <c r="G4" s="35">
        <v>0.0632</v>
      </c>
      <c r="H4" s="3">
        <v>506.206457267</v>
      </c>
      <c r="I4" s="3">
        <v>19.2462684437</v>
      </c>
      <c r="K4" s="3">
        <v>-5.0754522781</v>
      </c>
      <c r="L4" s="3">
        <v>0.0</v>
      </c>
      <c r="M4" s="3">
        <v>-6.2313367983</v>
      </c>
      <c r="N4" s="3">
        <v>0.0</v>
      </c>
      <c r="O4" s="3">
        <v>39.8342633732</v>
      </c>
      <c r="P4" s="3">
        <v>1.1012632009</v>
      </c>
      <c r="R4" s="3">
        <v>70.1043025806</v>
      </c>
      <c r="S4" s="3">
        <v>27.5920587388</v>
      </c>
      <c r="T4" s="3">
        <v>7506.49349184</v>
      </c>
      <c r="U4" s="3">
        <v>2075.58744758</v>
      </c>
      <c r="W4" s="3">
        <v>1.0</v>
      </c>
      <c r="Y4" t="str">
        <f>Vlookup(A4,'Ha complex'!A$1:P$2000,16)/M4</f>
        <v>-1.711242942</v>
      </c>
      <c r="Z4" s="3" t="str">
        <f>If(Vlookup(A4,'Ha complex'!A$1:P$2000,16)&lt;0,"Yes")</f>
        <v>FALSE</v>
      </c>
      <c r="AA4" s="3" t="str">
        <f t="shared" si="1"/>
        <v>Yes</v>
      </c>
      <c r="AB4" s="3">
        <v>0.0</v>
      </c>
      <c r="AC4" s="3">
        <v>1.5</v>
      </c>
    </row>
    <row r="5">
      <c r="A5" s="3">
        <v>44.0</v>
      </c>
      <c r="B5" s="3" t="s">
        <v>527</v>
      </c>
      <c r="C5" s="3" t="s">
        <v>260</v>
      </c>
      <c r="E5" s="3" t="s">
        <v>310</v>
      </c>
      <c r="G5" s="35">
        <v>0.0484</v>
      </c>
      <c r="H5" s="3">
        <v>607.004641134</v>
      </c>
      <c r="I5" s="3">
        <v>135.959637526</v>
      </c>
      <c r="K5" s="3">
        <v>-11.11633708</v>
      </c>
      <c r="L5" s="3">
        <v>0.0</v>
      </c>
      <c r="M5" s="3">
        <v>8.5008664777</v>
      </c>
      <c r="N5" s="3">
        <v>6.4070670212</v>
      </c>
      <c r="O5" s="3">
        <v>86.2064341778</v>
      </c>
      <c r="P5" s="3">
        <v>6.6096079721</v>
      </c>
      <c r="R5" s="3">
        <v>0.0</v>
      </c>
      <c r="S5" s="3">
        <v>0.0</v>
      </c>
      <c r="T5" s="3">
        <v>0.0</v>
      </c>
      <c r="U5" s="3">
        <v>0.0</v>
      </c>
      <c r="W5" s="3">
        <v>1.0</v>
      </c>
      <c r="Y5" t="str">
        <f>Vlookup(A5,'Ha complex'!A$1:P$2000,16)/M5</f>
        <v>8.470020714</v>
      </c>
      <c r="Z5" s="3" t="str">
        <f>If(Vlookup(A5,'Ha complex'!A$1:P$2000,16)&lt;0,"Yes")</f>
        <v>FALSE</v>
      </c>
      <c r="AA5" s="3" t="str">
        <f t="shared" si="1"/>
        <v>FALSE</v>
      </c>
      <c r="AB5" s="3">
        <v>1.0</v>
      </c>
      <c r="AC5" s="3">
        <v>2.0</v>
      </c>
    </row>
    <row r="6">
      <c r="A6" s="3">
        <v>45.0</v>
      </c>
      <c r="B6" s="3" t="s">
        <v>439</v>
      </c>
      <c r="C6" s="3" t="s">
        <v>262</v>
      </c>
      <c r="E6" s="3" t="s">
        <v>310</v>
      </c>
      <c r="G6" s="35">
        <v>0.0698</v>
      </c>
      <c r="H6" s="3">
        <v>673.958448171</v>
      </c>
      <c r="I6" s="3">
        <v>30.8687691697</v>
      </c>
      <c r="K6" s="3">
        <v>-3.1963389289</v>
      </c>
      <c r="L6" s="3">
        <v>0.0</v>
      </c>
      <c r="M6" s="3">
        <v>-3.8033098583</v>
      </c>
      <c r="N6" s="3">
        <v>0.0</v>
      </c>
      <c r="O6" s="3">
        <v>14.3313172976</v>
      </c>
      <c r="P6" s="3">
        <v>0.6148992882</v>
      </c>
      <c r="R6" s="3">
        <v>32.2762045008</v>
      </c>
      <c r="S6" s="3">
        <v>1.1155278225</v>
      </c>
      <c r="T6" s="3">
        <v>10874.9002229</v>
      </c>
      <c r="U6" s="3">
        <v>486.08753728</v>
      </c>
      <c r="W6" s="3">
        <v>1.0</v>
      </c>
      <c r="Y6" t="str">
        <f>Vlookup(A6,'Ha complex'!A$1:P$2000,16)/M6</f>
        <v>-18.93154064</v>
      </c>
      <c r="Z6" s="3" t="str">
        <f>If(Vlookup(A6,'Ha complex'!A$1:P$2000,16)&lt;0,"Yes")</f>
        <v>FALSE</v>
      </c>
      <c r="AA6" s="3" t="str">
        <f t="shared" si="1"/>
        <v>Yes</v>
      </c>
      <c r="AB6" s="3">
        <v>0.0</v>
      </c>
      <c r="AC6" s="3">
        <v>1.2</v>
      </c>
    </row>
    <row r="7">
      <c r="A7" s="3">
        <v>49.0</v>
      </c>
      <c r="B7" s="3" t="s">
        <v>532</v>
      </c>
      <c r="C7" s="3" t="s">
        <v>267</v>
      </c>
      <c r="E7" s="3" t="s">
        <v>310</v>
      </c>
      <c r="G7" s="35">
        <v>0.0303</v>
      </c>
      <c r="H7" s="3">
        <v>537.379411779</v>
      </c>
      <c r="I7" s="3">
        <v>39.8612797813</v>
      </c>
      <c r="K7" s="3">
        <v>-7.657172166</v>
      </c>
      <c r="L7" s="3">
        <v>0.0</v>
      </c>
      <c r="M7" s="3">
        <v>6.386442527</v>
      </c>
      <c r="N7" s="3">
        <v>6.7472561328</v>
      </c>
      <c r="O7" s="3">
        <v>107.739170981</v>
      </c>
      <c r="P7" s="3">
        <v>6.0019573058</v>
      </c>
      <c r="R7" s="3">
        <v>0.0</v>
      </c>
      <c r="S7" s="3">
        <v>0.0</v>
      </c>
      <c r="T7" s="3">
        <v>0.0</v>
      </c>
      <c r="U7" s="3">
        <v>0.0</v>
      </c>
      <c r="W7" s="3">
        <v>1.0</v>
      </c>
      <c r="Y7" t="str">
        <f>Vlookup(A7,'Ha complex'!A$1:P$2000,16)/M7</f>
        <v>11.27427591</v>
      </c>
      <c r="Z7" s="3" t="str">
        <f>If(Vlookup(A7,'Ha complex'!A$1:P$2000,16)&lt;0,"Yes")</f>
        <v>FALSE</v>
      </c>
      <c r="AA7" s="3" t="str">
        <f t="shared" si="1"/>
        <v>FALSE</v>
      </c>
      <c r="AB7" s="3">
        <v>1.0</v>
      </c>
      <c r="AC7" s="3">
        <v>2.0</v>
      </c>
    </row>
    <row r="8">
      <c r="A8" s="3">
        <v>50.0</v>
      </c>
      <c r="B8" s="3" t="s">
        <v>535</v>
      </c>
      <c r="C8" s="3" t="s">
        <v>268</v>
      </c>
      <c r="E8" s="3" t="s">
        <v>310</v>
      </c>
      <c r="G8" s="35">
        <v>0.0192</v>
      </c>
      <c r="H8" s="3">
        <v>377.535996192</v>
      </c>
      <c r="I8" s="3">
        <v>39.3093563099</v>
      </c>
      <c r="K8" s="3">
        <v>-0.9868669058</v>
      </c>
      <c r="L8" s="3">
        <v>0.0</v>
      </c>
      <c r="M8" s="3">
        <v>-1.3055099932</v>
      </c>
      <c r="N8" s="3">
        <v>0.0</v>
      </c>
      <c r="O8" s="3">
        <v>3.1687186245</v>
      </c>
      <c r="P8" s="3">
        <v>0.18307766</v>
      </c>
      <c r="R8" s="3">
        <v>0.0</v>
      </c>
      <c r="S8" s="3">
        <v>0.0</v>
      </c>
      <c r="T8" s="3">
        <v>0.0</v>
      </c>
      <c r="U8" s="3">
        <v>0.0</v>
      </c>
      <c r="W8" s="3">
        <v>1.0</v>
      </c>
      <c r="Y8" t="str">
        <f>Vlookup(A8,'Ha complex'!A$1:P$2000,16)/M8</f>
        <v>-55.15278744</v>
      </c>
      <c r="Z8" s="3" t="str">
        <f>If(Vlookup(A8,'Ha complex'!A$1:P$2000,16)&lt;0,"Yes")</f>
        <v>FALSE</v>
      </c>
      <c r="AA8" s="3" t="str">
        <f t="shared" si="1"/>
        <v>Yes</v>
      </c>
      <c r="AB8" s="3">
        <v>0.0</v>
      </c>
      <c r="AC8" s="3">
        <v>2.0</v>
      </c>
    </row>
    <row r="9">
      <c r="A9" s="3">
        <v>51.0</v>
      </c>
      <c r="B9" s="3" t="s">
        <v>457</v>
      </c>
      <c r="C9" s="3" t="s">
        <v>269</v>
      </c>
      <c r="E9" s="3" t="s">
        <v>310</v>
      </c>
      <c r="G9" s="35">
        <v>0.0668</v>
      </c>
      <c r="H9" s="3">
        <v>593.976625689</v>
      </c>
      <c r="I9" s="3">
        <v>20.6066638757</v>
      </c>
      <c r="K9" s="3">
        <v>15.4367587184</v>
      </c>
      <c r="L9" s="3">
        <v>0.5684467065</v>
      </c>
      <c r="M9" s="3">
        <v>45.4891488575</v>
      </c>
      <c r="N9" s="3">
        <v>33.2771291492</v>
      </c>
      <c r="O9" s="3">
        <v>368.568864492</v>
      </c>
      <c r="P9" s="3">
        <v>1.4300166859</v>
      </c>
      <c r="R9" s="3">
        <v>282.159036544</v>
      </c>
      <c r="S9" s="3">
        <v>113.314533425</v>
      </c>
      <c r="T9" s="3">
        <v>3384.91887031</v>
      </c>
      <c r="U9" s="3">
        <v>803.10358443</v>
      </c>
      <c r="W9" s="3">
        <v>1.0</v>
      </c>
      <c r="Y9" t="str">
        <f>Vlookup(A9,'Ha complex'!A$1:P$2000,16)/M9</f>
        <v>1.582850349</v>
      </c>
      <c r="Z9" s="3" t="str">
        <f>If(Vlookup(A9,'Ha complex'!A$1:P$2000,16)&lt;0,"Yes")</f>
        <v>FALSE</v>
      </c>
      <c r="AA9" s="3" t="str">
        <f t="shared" si="1"/>
        <v>FALSE</v>
      </c>
      <c r="AB9" s="3">
        <v>0.0</v>
      </c>
      <c r="AC9" s="3">
        <v>1.5</v>
      </c>
    </row>
    <row r="10">
      <c r="A10" s="3">
        <v>55.0</v>
      </c>
      <c r="B10" s="3" t="s">
        <v>536</v>
      </c>
      <c r="C10" s="3" t="s">
        <v>274</v>
      </c>
      <c r="E10" s="3" t="s">
        <v>310</v>
      </c>
      <c r="G10" s="35">
        <v>0.0475</v>
      </c>
      <c r="H10" s="3">
        <v>1117.64598584</v>
      </c>
      <c r="I10" s="3">
        <v>89.7080253546</v>
      </c>
      <c r="K10" s="3">
        <v>-6.7422706909</v>
      </c>
      <c r="L10" s="3">
        <v>0.0</v>
      </c>
      <c r="M10" s="3">
        <v>7.0221525714</v>
      </c>
      <c r="N10" s="3">
        <v>3.8180232614</v>
      </c>
      <c r="O10" s="3">
        <v>68.6762678155</v>
      </c>
      <c r="P10" s="3">
        <v>5.9341825896</v>
      </c>
      <c r="R10" s="3">
        <v>0.0</v>
      </c>
      <c r="S10" s="3">
        <v>0.0</v>
      </c>
      <c r="T10" s="52">
        <v>0.0</v>
      </c>
      <c r="U10" s="3">
        <v>0.0</v>
      </c>
      <c r="W10" s="3">
        <v>1.0</v>
      </c>
      <c r="Y10" t="str">
        <f>Vlookup(A10,'Ha complex'!A$1:P$2000,16)/M10</f>
        <v>10.25362443</v>
      </c>
      <c r="Z10" s="3" t="str">
        <f>If(Vlookup(A10,'Ha complex'!A$1:P$2000,16)&lt;0,"Yes")</f>
        <v>FALSE</v>
      </c>
      <c r="AA10" s="3" t="str">
        <f t="shared" si="1"/>
        <v>FALSE</v>
      </c>
      <c r="AB10" s="3">
        <v>1.0</v>
      </c>
      <c r="AC10" s="3">
        <v>2.0</v>
      </c>
    </row>
    <row r="11">
      <c r="A11" s="3">
        <v>62.0</v>
      </c>
      <c r="B11" s="3" t="s">
        <v>537</v>
      </c>
      <c r="C11" s="3" t="s">
        <v>284</v>
      </c>
      <c r="E11" s="3" t="s">
        <v>310</v>
      </c>
      <c r="G11" s="35">
        <v>0.0121</v>
      </c>
      <c r="H11" s="3">
        <v>420.389342968</v>
      </c>
      <c r="I11" s="3">
        <v>72.1810649414</v>
      </c>
      <c r="K11" s="3">
        <v>-3.3497090757</v>
      </c>
      <c r="L11" s="3">
        <v>0.0</v>
      </c>
      <c r="M11" s="3">
        <v>7.9365882784</v>
      </c>
      <c r="N11" s="3">
        <v>4.5261918195</v>
      </c>
      <c r="O11" s="3">
        <v>24.406523457</v>
      </c>
      <c r="P11" s="3">
        <v>4.3238664248</v>
      </c>
      <c r="R11" s="3">
        <v>0.0</v>
      </c>
      <c r="S11" s="3">
        <v>0.0</v>
      </c>
      <c r="T11" s="3">
        <v>0.0</v>
      </c>
      <c r="U11" s="3">
        <v>0.0</v>
      </c>
      <c r="W11" s="3">
        <v>1.0</v>
      </c>
      <c r="Y11" t="str">
        <f>Vlookup(A11,'Ha complex'!A$1:P$2000,16)/M11</f>
        <v>9.020619327</v>
      </c>
      <c r="Z11" s="3" t="str">
        <f>If(Vlookup(A11,'Ha complex'!A$1:P$2000,16)&lt;0,"Yes")</f>
        <v>FALSE</v>
      </c>
      <c r="AA11" s="3" t="str">
        <f t="shared" si="1"/>
        <v>FALSE</v>
      </c>
      <c r="AB11" s="3">
        <v>1.0</v>
      </c>
      <c r="AC11" s="3">
        <v>2.0</v>
      </c>
    </row>
    <row r="12">
      <c r="A12" s="3">
        <v>81.0</v>
      </c>
      <c r="B12" s="3" t="s">
        <v>648</v>
      </c>
      <c r="C12" s="3" t="s">
        <v>306</v>
      </c>
      <c r="E12" s="3" t="s">
        <v>310</v>
      </c>
      <c r="G12" s="35">
        <v>0.0256</v>
      </c>
      <c r="H12" s="3">
        <v>594.660085527</v>
      </c>
      <c r="I12" s="3">
        <v>58.1239378891</v>
      </c>
      <c r="K12" s="3">
        <v>-3.5372121296</v>
      </c>
      <c r="L12" s="3">
        <v>0.0</v>
      </c>
      <c r="M12" s="3">
        <v>-4.0809449632</v>
      </c>
      <c r="N12" s="3">
        <v>0.0</v>
      </c>
      <c r="O12" s="3">
        <v>6.6324663112</v>
      </c>
      <c r="P12" s="3">
        <v>0.4064316789</v>
      </c>
      <c r="R12" s="3">
        <v>0.0</v>
      </c>
      <c r="S12" s="3">
        <v>0.0</v>
      </c>
      <c r="T12" s="3">
        <v>0.0</v>
      </c>
      <c r="U12" s="3">
        <v>0.0</v>
      </c>
      <c r="W12" s="3">
        <v>1.0</v>
      </c>
      <c r="Y12" t="str">
        <f>Vlookup(A12,'Ha complex'!A$1:P$2000,16)/M12</f>
        <v>-17.54322645</v>
      </c>
      <c r="Z12" s="3" t="str">
        <f>If(Vlookup(A12,'Ha complex'!A$1:P$2000,16)&lt;0,"Yes")</f>
        <v>FALSE</v>
      </c>
      <c r="AA12" s="3" t="str">
        <f t="shared" si="1"/>
        <v>Yes</v>
      </c>
      <c r="AB12" s="3">
        <v>0.0</v>
      </c>
      <c r="AC12" s="3">
        <v>2.0</v>
      </c>
    </row>
    <row r="13">
      <c r="A13" s="3">
        <v>82.0</v>
      </c>
      <c r="B13" s="3" t="s">
        <v>662</v>
      </c>
      <c r="C13" s="3" t="s">
        <v>308</v>
      </c>
      <c r="E13" s="3" t="s">
        <v>310</v>
      </c>
      <c r="G13" s="35">
        <v>0.1116201253</v>
      </c>
      <c r="H13" s="3">
        <v>882.896657397</v>
      </c>
      <c r="I13" s="3">
        <v>69.7519878313</v>
      </c>
      <c r="K13" s="3">
        <v>-4.3100108345</v>
      </c>
      <c r="L13" s="3">
        <v>0.0</v>
      </c>
      <c r="M13" s="3">
        <v>-5.1911660203</v>
      </c>
      <c r="N13" s="3">
        <v>0.0</v>
      </c>
      <c r="O13" s="3">
        <v>16.5317963659</v>
      </c>
      <c r="P13" s="3">
        <v>0.5712265944</v>
      </c>
      <c r="R13" s="3">
        <v>0.0</v>
      </c>
      <c r="S13" s="3">
        <v>0.0</v>
      </c>
      <c r="T13" s="3">
        <v>0.0</v>
      </c>
      <c r="U13" s="3">
        <v>0.0</v>
      </c>
      <c r="W13" s="3">
        <v>1.0</v>
      </c>
      <c r="Y13" t="str">
        <f>Vlookup(A13,'Ha complex'!A$1:P$2000,16)/M13</f>
        <v>-13.79130263</v>
      </c>
      <c r="Z13" s="3" t="str">
        <f>If(Vlookup(A13,'Ha complex'!A$1:P$2000,16)&lt;0,"Yes")</f>
        <v>FALSE</v>
      </c>
      <c r="AA13" s="3" t="str">
        <f t="shared" si="1"/>
        <v>Yes</v>
      </c>
      <c r="AB13" s="3">
        <v>0.0</v>
      </c>
      <c r="AC13" s="3">
        <v>2.0</v>
      </c>
    </row>
    <row r="14">
      <c r="A14" s="3">
        <v>83.0</v>
      </c>
      <c r="B14" s="3" t="s">
        <v>547</v>
      </c>
      <c r="C14" s="3" t="s">
        <v>312</v>
      </c>
      <c r="E14" s="3" t="s">
        <v>310</v>
      </c>
      <c r="G14" s="35">
        <v>0.0162697826</v>
      </c>
      <c r="H14" s="3">
        <v>504.809958273</v>
      </c>
      <c r="I14" s="3">
        <v>149.385804939</v>
      </c>
      <c r="K14" s="3">
        <v>-3.4504604044</v>
      </c>
      <c r="L14" s="3">
        <v>0.0</v>
      </c>
      <c r="M14" s="3">
        <v>15.0645789306</v>
      </c>
      <c r="N14" s="3">
        <v>7.1538812107</v>
      </c>
      <c r="O14" s="3">
        <v>24.4451192246</v>
      </c>
      <c r="P14" s="3">
        <v>6.6343695113</v>
      </c>
      <c r="R14" s="3">
        <v>0.0</v>
      </c>
      <c r="S14" s="3">
        <v>0.0</v>
      </c>
      <c r="T14" s="3">
        <v>0.0</v>
      </c>
      <c r="U14" s="3">
        <v>0.0</v>
      </c>
      <c r="W14" s="3">
        <v>1.0</v>
      </c>
      <c r="Y14" t="str">
        <f>Vlookup(A14,'Ha complex'!A$1:P$2000,16)/M14</f>
        <v>4.752402436</v>
      </c>
      <c r="Z14" s="3" t="str">
        <f>If(Vlookup(A14,'Ha complex'!A$1:P$2000,16)&lt;0,"Yes")</f>
        <v>FALSE</v>
      </c>
      <c r="AA14" s="3" t="str">
        <f t="shared" si="1"/>
        <v>FALSE</v>
      </c>
      <c r="AB14" s="3">
        <v>1.0</v>
      </c>
      <c r="AC14" s="3">
        <v>2.0</v>
      </c>
    </row>
    <row r="15">
      <c r="A15" s="3">
        <v>84.0</v>
      </c>
      <c r="B15" s="3" t="s">
        <v>548</v>
      </c>
      <c r="C15" s="3" t="s">
        <v>314</v>
      </c>
      <c r="E15" s="3" t="s">
        <v>310</v>
      </c>
      <c r="G15" s="35">
        <v>0.0305</v>
      </c>
      <c r="H15" s="3">
        <v>452.990926339</v>
      </c>
      <c r="I15" s="3">
        <v>203.192502324</v>
      </c>
      <c r="K15" s="3">
        <v>-1.432557546</v>
      </c>
      <c r="L15" s="3">
        <v>0.0</v>
      </c>
      <c r="M15" s="3">
        <v>3.932038566</v>
      </c>
      <c r="N15" s="3">
        <v>2.5999947705</v>
      </c>
      <c r="O15" s="3">
        <v>6.0019679164</v>
      </c>
      <c r="P15" s="3">
        <v>1.8491658649</v>
      </c>
      <c r="R15" s="3">
        <v>0.0</v>
      </c>
      <c r="S15" s="3">
        <v>0.0</v>
      </c>
      <c r="T15" s="3">
        <v>0.0</v>
      </c>
      <c r="U15" s="3">
        <v>0.0</v>
      </c>
      <c r="W15" s="3">
        <v>1.0</v>
      </c>
      <c r="Y15" t="str">
        <f>Vlookup(A15,'Ha complex'!A$1:P$2000,16)/M15</f>
        <v>18.20758887</v>
      </c>
      <c r="Z15" s="3" t="str">
        <f>If(Vlookup(A15,'Ha complex'!A$1:P$2000,16)&lt;0,"Yes")</f>
        <v>FALSE</v>
      </c>
      <c r="AA15" s="3" t="str">
        <f t="shared" si="1"/>
        <v>FALSE</v>
      </c>
      <c r="AB15" s="3">
        <v>1.0</v>
      </c>
      <c r="AC15" s="3">
        <v>2.0</v>
      </c>
    </row>
    <row r="16">
      <c r="A16" s="3">
        <v>85.0</v>
      </c>
      <c r="B16" s="3" t="s">
        <v>731</v>
      </c>
      <c r="C16" s="3" t="s">
        <v>317</v>
      </c>
      <c r="E16" s="3" t="s">
        <v>310</v>
      </c>
      <c r="G16" s="35">
        <v>0.0793</v>
      </c>
      <c r="H16" s="3">
        <v>743.762454846</v>
      </c>
      <c r="I16" s="3">
        <v>32.5093744964</v>
      </c>
      <c r="K16" s="3">
        <v>-6.1553230632</v>
      </c>
      <c r="L16" s="3">
        <v>0.0</v>
      </c>
      <c r="M16" s="3">
        <v>-5.4536631023</v>
      </c>
      <c r="N16" s="3">
        <v>0.0</v>
      </c>
      <c r="O16" s="3">
        <v>19.6433590724</v>
      </c>
      <c r="P16" s="3">
        <v>0.5496383311</v>
      </c>
      <c r="R16" s="3">
        <v>35.319863315</v>
      </c>
      <c r="S16" s="3">
        <v>1.9232108565</v>
      </c>
      <c r="T16" s="3">
        <v>8216.09399303</v>
      </c>
      <c r="U16" s="3">
        <v>511.815974786</v>
      </c>
      <c r="W16" s="3">
        <v>1.0</v>
      </c>
      <c r="X16" s="3"/>
      <c r="Y16" t="str">
        <f>Vlookup(A16,'Ha complex'!A$1:P$2000,16)/M16</f>
        <v>-13.12749619</v>
      </c>
      <c r="Z16" s="3" t="str">
        <f>If(Vlookup(A16,'Ha complex'!A$1:P$2000,16)&lt;0,"Yes")</f>
        <v>FALSE</v>
      </c>
      <c r="AA16" s="3" t="str">
        <f t="shared" si="1"/>
        <v>Yes</v>
      </c>
      <c r="AB16" s="3">
        <v>0.0</v>
      </c>
      <c r="AC16" s="3">
        <v>1.5</v>
      </c>
    </row>
    <row r="17">
      <c r="A17" s="3">
        <v>87.0</v>
      </c>
      <c r="B17" s="3" t="s">
        <v>549</v>
      </c>
      <c r="C17" s="3" t="s">
        <v>354</v>
      </c>
      <c r="E17" s="3" t="s">
        <v>310</v>
      </c>
      <c r="G17" s="35">
        <v>0.0252</v>
      </c>
      <c r="H17" s="3">
        <v>536.7731134</v>
      </c>
      <c r="I17" s="3">
        <v>56.8271207562</v>
      </c>
      <c r="K17" s="3">
        <v>-5.9552251033</v>
      </c>
      <c r="L17" s="3">
        <v>0.0</v>
      </c>
      <c r="M17" s="3">
        <v>7.5015283077</v>
      </c>
      <c r="N17" s="3">
        <v>4.7089702608</v>
      </c>
      <c r="O17" s="3">
        <v>47.3471213092</v>
      </c>
      <c r="P17" s="3">
        <v>4.0156402955</v>
      </c>
      <c r="R17" s="3">
        <v>0.0</v>
      </c>
      <c r="S17" s="3">
        <v>0.0</v>
      </c>
      <c r="T17" s="3">
        <v>0.0</v>
      </c>
      <c r="U17" s="3">
        <v>0.0</v>
      </c>
      <c r="W17" s="3">
        <v>1.0</v>
      </c>
      <c r="Y17" t="str">
        <f>Vlookup(A17,'Ha complex'!A$1:P$2000,16)/M17</f>
        <v>9.543780771</v>
      </c>
      <c r="Z17" s="3" t="str">
        <f>If(Vlookup(A17,'Ha complex'!A$1:P$2000,16)&lt;0,"Yes")</f>
        <v>FALSE</v>
      </c>
      <c r="AA17" s="3" t="str">
        <f t="shared" si="1"/>
        <v>FALSE</v>
      </c>
      <c r="AB17" s="3">
        <v>1.0</v>
      </c>
      <c r="AC17" s="3">
        <v>2.0</v>
      </c>
    </row>
    <row r="18">
      <c r="A18" s="3">
        <v>89.0</v>
      </c>
      <c r="B18" s="3" t="s">
        <v>769</v>
      </c>
      <c r="C18" s="3" t="s">
        <v>360</v>
      </c>
      <c r="E18" s="3" t="s">
        <v>310</v>
      </c>
      <c r="G18" s="35">
        <v>0.0718</v>
      </c>
      <c r="H18" s="3">
        <v>628.317056809</v>
      </c>
      <c r="I18" s="3">
        <v>1.7193186063</v>
      </c>
      <c r="K18" s="3">
        <v>-4.7669808008</v>
      </c>
      <c r="L18" s="3">
        <v>0.0</v>
      </c>
      <c r="M18" s="3">
        <v>15.7796849305</v>
      </c>
      <c r="N18" s="3">
        <v>0.2565305627</v>
      </c>
      <c r="O18" s="3">
        <v>104.133169438</v>
      </c>
      <c r="P18" s="3">
        <v>0.4266288054</v>
      </c>
      <c r="R18" s="3">
        <v>0.0</v>
      </c>
      <c r="S18" s="3">
        <v>0.0</v>
      </c>
      <c r="T18" s="3">
        <v>0.0</v>
      </c>
      <c r="U18" s="3">
        <v>0.0</v>
      </c>
      <c r="W18" s="3">
        <v>1.0</v>
      </c>
      <c r="Y18" t="str">
        <f>Vlookup(A18,'Ha complex'!A$1:P$2000,16)/M18</f>
        <v>4.537032389</v>
      </c>
      <c r="Z18" s="3" t="str">
        <f>If(Vlookup(A18,'Ha complex'!A$1:P$2000,16)&lt;0,"Yes")</f>
        <v>FALSE</v>
      </c>
      <c r="AA18" s="3" t="str">
        <f t="shared" si="1"/>
        <v>FALSE</v>
      </c>
      <c r="AB18" s="3">
        <v>0.0</v>
      </c>
      <c r="AC18" s="3">
        <v>2.0</v>
      </c>
    </row>
    <row r="19">
      <c r="A19" s="3">
        <v>95.0</v>
      </c>
      <c r="B19" s="3" t="s">
        <v>556</v>
      </c>
      <c r="C19" s="3" t="s">
        <v>467</v>
      </c>
      <c r="E19" s="3" t="s">
        <v>310</v>
      </c>
      <c r="G19" s="35">
        <v>0.0333</v>
      </c>
      <c r="H19" s="3">
        <v>479.219024497</v>
      </c>
      <c r="I19" s="3">
        <v>7.3650364103</v>
      </c>
      <c r="K19" s="3">
        <v>-5.4387766775</v>
      </c>
      <c r="L19" s="3">
        <v>0.0</v>
      </c>
      <c r="M19" s="3">
        <v>-7.1489348004</v>
      </c>
      <c r="N19" s="3">
        <v>0.0</v>
      </c>
      <c r="O19" s="3">
        <v>50.8908571319</v>
      </c>
      <c r="P19" s="3">
        <v>0.7071732219</v>
      </c>
      <c r="R19" s="3">
        <v>100.201048685</v>
      </c>
      <c r="S19" s="3">
        <v>0.0</v>
      </c>
      <c r="T19" s="3">
        <v>6815.27795151</v>
      </c>
      <c r="U19" s="3">
        <v>193.562834982</v>
      </c>
      <c r="W19" s="3">
        <v>1.0</v>
      </c>
      <c r="Y19" t="str">
        <f>Vlookup(A19,'Ha complex'!A$1:P$2000,16)/M19</f>
        <v>-10.01449078</v>
      </c>
      <c r="Z19" s="3" t="str">
        <f>If(Vlookup(A19,'Ha complex'!A$1:P$2000,16)&lt;0,"Yes")</f>
        <v>FALSE</v>
      </c>
      <c r="AA19" s="3" t="str">
        <f t="shared" si="1"/>
        <v>Yes</v>
      </c>
      <c r="AB19" s="3">
        <v>0.0</v>
      </c>
      <c r="AC19" s="3">
        <v>1.5</v>
      </c>
    </row>
    <row r="20">
      <c r="A20" s="3">
        <v>114.0</v>
      </c>
      <c r="B20" s="3" t="s">
        <v>816</v>
      </c>
      <c r="C20" s="3" t="s">
        <v>818</v>
      </c>
      <c r="E20" s="3" t="s">
        <v>310</v>
      </c>
      <c r="G20" s="35">
        <v>0.0497</v>
      </c>
      <c r="H20" s="3">
        <v>548.044568405</v>
      </c>
      <c r="I20" s="3">
        <v>6.5912332569</v>
      </c>
      <c r="K20" s="3">
        <v>-3.5590591198</v>
      </c>
      <c r="L20" s="3">
        <v>0.0</v>
      </c>
      <c r="M20" s="3">
        <v>-3.9184852776</v>
      </c>
      <c r="N20" s="3">
        <v>0.0</v>
      </c>
      <c r="O20" s="3">
        <v>28.2703548545</v>
      </c>
      <c r="P20" s="3">
        <v>0.2626106967</v>
      </c>
      <c r="R20" s="3">
        <v>0.0</v>
      </c>
      <c r="S20" s="3">
        <v>0.0</v>
      </c>
      <c r="T20" s="3">
        <v>0.0</v>
      </c>
      <c r="U20" s="3">
        <v>0.0</v>
      </c>
      <c r="W20" s="3">
        <v>1.0</v>
      </c>
      <c r="Y20" t="str">
        <f>Vlookup(A20,'Ha complex'!A$1:P$2000,16)/M20</f>
        <v>0</v>
      </c>
      <c r="Z20" s="3" t="str">
        <f>If(Vlookup(A20,'Ha complex'!A$1:P$2000,16)&lt;0,"Yes")</f>
        <v>FALSE</v>
      </c>
      <c r="AA20" s="3" t="str">
        <f t="shared" si="1"/>
        <v>Yes</v>
      </c>
      <c r="AB20" s="3">
        <v>0.0</v>
      </c>
      <c r="AC20" s="3">
        <v>2.0</v>
      </c>
    </row>
    <row r="21">
      <c r="A21" s="3">
        <v>124.0</v>
      </c>
      <c r="B21" s="3" t="s">
        <v>837</v>
      </c>
      <c r="C21" s="3" t="s">
        <v>839</v>
      </c>
      <c r="E21" s="3" t="s">
        <v>310</v>
      </c>
      <c r="G21" s="35">
        <v>0.232</v>
      </c>
      <c r="H21" s="3">
        <v>560.151248317</v>
      </c>
      <c r="I21" s="3">
        <v>14.5675616592</v>
      </c>
      <c r="K21" s="3">
        <v>-1.2402616639</v>
      </c>
      <c r="L21" s="3">
        <v>0.0</v>
      </c>
      <c r="M21" s="3">
        <v>2.4028693527</v>
      </c>
      <c r="N21" s="3">
        <v>1.0303491463</v>
      </c>
      <c r="O21" s="3">
        <v>15.0893104531</v>
      </c>
      <c r="P21" s="3">
        <v>0.2482922883</v>
      </c>
      <c r="R21" s="3">
        <v>22.5426628486</v>
      </c>
      <c r="S21" s="3">
        <v>0.0</v>
      </c>
      <c r="T21" s="3">
        <v>6028.47046561</v>
      </c>
      <c r="U21" s="3">
        <v>1374.12000602</v>
      </c>
      <c r="W21" s="3">
        <v>1.0</v>
      </c>
      <c r="Y21" t="str">
        <f>Vlookup(A21,'Ha complex'!A$1:P$2000,16)/M21</f>
        <v>0</v>
      </c>
      <c r="Z21" s="3" t="str">
        <f>If(Vlookup(A21,'Ha complex'!A$1:P$2000,16)&lt;0,"Yes")</f>
        <v>FALSE</v>
      </c>
      <c r="AA21" s="3" t="str">
        <f t="shared" si="1"/>
        <v>FALSE</v>
      </c>
      <c r="AB21" s="3">
        <v>0.0</v>
      </c>
      <c r="AC21" s="3">
        <v>1.5</v>
      </c>
    </row>
    <row r="22">
      <c r="A22" s="3">
        <v>126.0</v>
      </c>
      <c r="B22" s="3" t="s">
        <v>856</v>
      </c>
      <c r="C22" s="3" t="s">
        <v>857</v>
      </c>
      <c r="E22" s="3" t="s">
        <v>310</v>
      </c>
      <c r="G22" s="35">
        <v>0.057082834</v>
      </c>
      <c r="H22" s="3">
        <v>442.874545665</v>
      </c>
      <c r="I22" s="3">
        <v>9.717731009</v>
      </c>
      <c r="K22" s="3">
        <v>-3.3003063949</v>
      </c>
      <c r="L22" s="3">
        <v>0.0</v>
      </c>
      <c r="M22" s="3">
        <v>4.418837032</v>
      </c>
      <c r="N22" s="3">
        <v>0.3906127382</v>
      </c>
      <c r="O22" s="3">
        <v>20.9507715649</v>
      </c>
      <c r="P22" s="3">
        <v>0.3167259494</v>
      </c>
      <c r="R22" s="3">
        <v>53.334825368</v>
      </c>
      <c r="S22" s="3">
        <v>0.0</v>
      </c>
      <c r="T22" s="3">
        <v>3676.42702306</v>
      </c>
      <c r="U22" s="3">
        <v>81.1788400684</v>
      </c>
      <c r="W22" s="3">
        <v>1.0</v>
      </c>
      <c r="Y22" t="str">
        <f>Vlookup(A22,'Ha complex'!A$1:P$2000,16)/M22</f>
        <v>0</v>
      </c>
      <c r="Z22" s="3" t="str">
        <f>If(Vlookup(A22,'Ha complex'!A$1:P$2000,16)&lt;0,"Yes")</f>
        <v>FALSE</v>
      </c>
      <c r="AA22" s="3" t="str">
        <f t="shared" si="1"/>
        <v>FALSE</v>
      </c>
      <c r="AB22" s="3">
        <v>0.0</v>
      </c>
      <c r="AC22" s="3">
        <v>1.2</v>
      </c>
    </row>
    <row r="23">
      <c r="A23" s="3">
        <v>135.0</v>
      </c>
      <c r="B23" s="3" t="s">
        <v>871</v>
      </c>
      <c r="C23" s="3" t="s">
        <v>873</v>
      </c>
      <c r="E23" s="3" t="s">
        <v>310</v>
      </c>
      <c r="G23" s="35">
        <v>0.0599681641</v>
      </c>
      <c r="H23" s="3">
        <v>478.136419281</v>
      </c>
      <c r="I23" s="3">
        <v>8.9734194944</v>
      </c>
      <c r="K23" s="3">
        <v>-10.0569092821</v>
      </c>
      <c r="L23" s="3">
        <v>0.0</v>
      </c>
      <c r="M23" s="3">
        <v>-14.6743141021</v>
      </c>
      <c r="N23" s="3">
        <v>0.0</v>
      </c>
      <c r="O23" s="3">
        <v>136.928787294</v>
      </c>
      <c r="P23" s="3">
        <v>1.8838693452</v>
      </c>
      <c r="R23" s="3">
        <v>0.0</v>
      </c>
      <c r="S23" s="3">
        <v>0.0</v>
      </c>
      <c r="T23" s="3">
        <v>0.0</v>
      </c>
      <c r="U23" s="3">
        <v>0.0</v>
      </c>
      <c r="W23" s="3">
        <v>1.0</v>
      </c>
      <c r="Y23" t="str">
        <f>Vlookup(A23,'Ha complex'!A$1:P$2000,16)/M23</f>
        <v>-2.724965001</v>
      </c>
      <c r="Z23" s="3" t="str">
        <f>If(Vlookup(A23,'Ha complex'!A$1:P$2000,16)&lt;0,"Yes")</f>
        <v>FALSE</v>
      </c>
      <c r="AA23" s="3" t="str">
        <f t="shared" si="1"/>
        <v>Yes</v>
      </c>
      <c r="AB23" s="3">
        <v>0.0</v>
      </c>
      <c r="AC23" s="3">
        <v>1.9</v>
      </c>
    </row>
    <row r="24">
      <c r="A24" s="3">
        <v>138.0</v>
      </c>
      <c r="B24" s="3" t="s">
        <v>884</v>
      </c>
      <c r="C24" s="3" t="s">
        <v>885</v>
      </c>
      <c r="E24" s="3" t="s">
        <v>310</v>
      </c>
      <c r="G24" s="35">
        <v>0.0613</v>
      </c>
      <c r="H24" s="3">
        <v>493.086667554</v>
      </c>
      <c r="I24" s="3">
        <v>2.9697096187</v>
      </c>
      <c r="K24" s="3">
        <v>-4.1582103079</v>
      </c>
      <c r="L24" s="3">
        <v>0.0</v>
      </c>
      <c r="M24" s="3">
        <v>10.7188161784</v>
      </c>
      <c r="N24" s="3">
        <v>0.4625283246</v>
      </c>
      <c r="O24" s="3">
        <v>73.3875585502</v>
      </c>
      <c r="P24" s="3">
        <v>0.4120620912</v>
      </c>
      <c r="R24" s="3">
        <v>134.290109496</v>
      </c>
      <c r="S24" s="3">
        <v>1.0937596356</v>
      </c>
      <c r="T24" s="3">
        <v>5357.05635518</v>
      </c>
      <c r="U24" s="3">
        <v>58.5272348292</v>
      </c>
      <c r="W24" s="3">
        <v>1.0</v>
      </c>
      <c r="Y24" t="str">
        <f>Vlookup(A24,'Ha complex'!A$1:P$2000,16)/M24</f>
        <v>3.730541851</v>
      </c>
      <c r="Z24" s="3" t="str">
        <f>If(Vlookup(A24,'Ha complex'!A$1:P$2000,16)&lt;0,"Yes")</f>
        <v>FALSE</v>
      </c>
      <c r="AA24" s="3" t="str">
        <f t="shared" si="1"/>
        <v>FALSE</v>
      </c>
      <c r="AB24" s="3">
        <v>0.0</v>
      </c>
      <c r="AC24" s="3">
        <v>1.5</v>
      </c>
    </row>
    <row r="25">
      <c r="A25" s="3">
        <v>153.0</v>
      </c>
      <c r="B25" s="3" t="s">
        <v>578</v>
      </c>
      <c r="C25" s="3" t="s">
        <v>579</v>
      </c>
      <c r="E25" s="3" t="s">
        <v>310</v>
      </c>
      <c r="G25" s="35">
        <v>0.0112844497</v>
      </c>
      <c r="H25" s="3">
        <v>549.373117806</v>
      </c>
      <c r="I25" s="3">
        <v>12.9333473823</v>
      </c>
      <c r="K25" s="3">
        <v>-4.9592501698</v>
      </c>
      <c r="L25" s="3">
        <v>0.0</v>
      </c>
      <c r="M25" s="3">
        <v>4.8623816258</v>
      </c>
      <c r="N25" s="3">
        <v>0.654188045</v>
      </c>
      <c r="O25" s="3">
        <v>38.3276541131</v>
      </c>
      <c r="P25" s="3">
        <v>0.5320845874</v>
      </c>
      <c r="R25" s="3">
        <v>0.0</v>
      </c>
      <c r="S25" s="3">
        <v>0.0</v>
      </c>
      <c r="T25" s="3">
        <v>0.0</v>
      </c>
      <c r="U25" s="3">
        <v>0.0</v>
      </c>
      <c r="W25" s="3">
        <v>1.0</v>
      </c>
      <c r="Y25" t="str">
        <f>Vlookup(A25,'Ha complex'!A$1:P$2000,16)/M25</f>
        <v>1.576756887</v>
      </c>
      <c r="Z25" s="3" t="str">
        <f>If(Vlookup(A25,'Ha complex'!A$1:P$2000,16)&lt;0,"Yes")</f>
        <v>FALSE</v>
      </c>
      <c r="AA25" s="3" t="str">
        <f t="shared" si="1"/>
        <v>FALSE</v>
      </c>
      <c r="AB25" s="3">
        <v>0.0</v>
      </c>
      <c r="AC25" s="3">
        <v>2.0</v>
      </c>
    </row>
    <row r="26">
      <c r="A26" s="3">
        <v>164.0</v>
      </c>
      <c r="B26" s="3" t="s">
        <v>903</v>
      </c>
      <c r="C26" s="3" t="s">
        <v>904</v>
      </c>
      <c r="E26" s="3" t="s">
        <v>310</v>
      </c>
      <c r="G26" s="35">
        <v>0.0278</v>
      </c>
      <c r="H26" s="3">
        <v>442.678434113</v>
      </c>
      <c r="I26" s="3">
        <v>9.8117962191</v>
      </c>
      <c r="K26" s="3">
        <v>-3.1856903874</v>
      </c>
      <c r="L26" s="3">
        <v>0.0</v>
      </c>
      <c r="M26" s="3">
        <v>5.4121360898</v>
      </c>
      <c r="N26" s="3">
        <v>0.453185498</v>
      </c>
      <c r="O26" s="3">
        <v>15.8633393674</v>
      </c>
      <c r="P26" s="3">
        <v>0.1591128718</v>
      </c>
      <c r="R26" s="3">
        <v>62.9984768609</v>
      </c>
      <c r="S26" s="3">
        <v>0.0</v>
      </c>
      <c r="T26" s="3">
        <v>3765.92673816</v>
      </c>
      <c r="U26" s="3">
        <v>83.5024232274</v>
      </c>
      <c r="W26" s="3">
        <v>1.0</v>
      </c>
      <c r="Y26" t="str">
        <f>Vlookup(A26,'Ha complex'!A$1:P$2000,16)/M26</f>
        <v>0</v>
      </c>
      <c r="Z26" s="3" t="str">
        <f>If(Vlookup(A26,'Ha complex'!A$1:P$2000,16)&lt;0,"Yes")</f>
        <v>FALSE</v>
      </c>
      <c r="AA26" s="3" t="str">
        <f t="shared" si="1"/>
        <v>FALSE</v>
      </c>
      <c r="AB26" s="3">
        <v>0.0</v>
      </c>
      <c r="AC26" s="3">
        <v>1.2</v>
      </c>
    </row>
    <row r="27">
      <c r="A27" s="3">
        <v>165.0</v>
      </c>
      <c r="B27" s="3" t="s">
        <v>586</v>
      </c>
      <c r="C27" s="3" t="s">
        <v>587</v>
      </c>
      <c r="E27" s="3" t="s">
        <v>310</v>
      </c>
      <c r="G27" s="35">
        <v>0.0357</v>
      </c>
      <c r="H27" s="3">
        <v>521.608589899</v>
      </c>
      <c r="I27" s="3">
        <v>2.4788562124</v>
      </c>
      <c r="K27" s="3">
        <v>2.9727715618</v>
      </c>
      <c r="L27" s="3">
        <v>0.2517125318</v>
      </c>
      <c r="M27" s="3">
        <v>13.8151787022</v>
      </c>
      <c r="N27" s="3">
        <v>0.3048245316</v>
      </c>
      <c r="O27" s="3">
        <v>116.741836817</v>
      </c>
      <c r="P27" s="3">
        <v>0.3355864535</v>
      </c>
      <c r="R27" s="3">
        <v>0.0</v>
      </c>
      <c r="S27" s="3">
        <v>0.0</v>
      </c>
      <c r="T27" s="3">
        <v>0.0</v>
      </c>
      <c r="U27" s="3">
        <v>0.0</v>
      </c>
      <c r="W27" s="3">
        <v>1.0</v>
      </c>
      <c r="Y27" t="str">
        <f>Vlookup(A27,'Ha complex'!A$1:P$2000,16)/M27</f>
        <v>0</v>
      </c>
      <c r="Z27" s="3" t="str">
        <f>If(Vlookup(A27,'Ha complex'!A$1:P$2000,16)&lt;0,"Yes")</f>
        <v>FALSE</v>
      </c>
      <c r="AA27" s="3" t="str">
        <f t="shared" si="1"/>
        <v>FALSE</v>
      </c>
      <c r="AB27" s="3">
        <v>0.0</v>
      </c>
      <c r="AC27" s="3">
        <v>2.0</v>
      </c>
    </row>
    <row r="28">
      <c r="A28" s="3">
        <v>167.0</v>
      </c>
      <c r="B28" s="3" t="s">
        <v>933</v>
      </c>
      <c r="C28" s="3" t="s">
        <v>934</v>
      </c>
      <c r="E28" s="3" t="s">
        <v>310</v>
      </c>
      <c r="G28" s="35">
        <v>0.0667</v>
      </c>
      <c r="H28" s="3">
        <v>846.986247794</v>
      </c>
      <c r="I28" s="3">
        <v>27.4720916092</v>
      </c>
      <c r="K28" s="3">
        <v>-9.7357548176</v>
      </c>
      <c r="L28" s="3">
        <v>0.0</v>
      </c>
      <c r="M28" s="3">
        <v>5.6420153564</v>
      </c>
      <c r="N28" s="3">
        <v>0.5772107187</v>
      </c>
      <c r="O28" s="3">
        <v>22.4772580315</v>
      </c>
      <c r="P28" s="3">
        <v>0.4368707406</v>
      </c>
      <c r="R28" s="3">
        <v>58.6420873216</v>
      </c>
      <c r="S28" s="3">
        <v>0.0</v>
      </c>
      <c r="T28" s="3">
        <v>6268.57192323</v>
      </c>
      <c r="U28" s="3">
        <v>161.075815979</v>
      </c>
      <c r="W28" s="3">
        <v>1.0</v>
      </c>
      <c r="Y28" t="str">
        <f>Vlookup(A28,'Ha complex'!A$1:P$2000,16)/M28</f>
        <v>0</v>
      </c>
      <c r="Z28" s="3" t="str">
        <f>If(Vlookup(A28,'Ha complex'!A$1:P$2000,16)&lt;0,"Yes")</f>
        <v>FALSE</v>
      </c>
      <c r="AA28" s="3" t="str">
        <f t="shared" si="1"/>
        <v>FALSE</v>
      </c>
      <c r="AB28" s="3">
        <v>0.0</v>
      </c>
      <c r="AC28" s="3">
        <v>1.2</v>
      </c>
    </row>
    <row r="29">
      <c r="A29" s="3">
        <v>178.0</v>
      </c>
      <c r="B29" s="3" t="s">
        <v>592</v>
      </c>
      <c r="C29" s="3" t="s">
        <v>593</v>
      </c>
      <c r="E29" s="3" t="s">
        <v>310</v>
      </c>
      <c r="G29" s="35">
        <v>0.0</v>
      </c>
      <c r="H29" s="3">
        <v>0.0</v>
      </c>
      <c r="I29" s="3">
        <v>0.0</v>
      </c>
      <c r="K29" s="3">
        <v>-1.7091828423</v>
      </c>
      <c r="L29" s="3">
        <v>0.0</v>
      </c>
      <c r="M29" s="3">
        <v>-2.0622320395</v>
      </c>
      <c r="N29" s="3">
        <v>0.0</v>
      </c>
      <c r="O29" s="3">
        <v>-2.6034232036</v>
      </c>
      <c r="P29" s="3">
        <v>0.0</v>
      </c>
      <c r="R29" s="3">
        <v>0.0</v>
      </c>
      <c r="S29" s="3">
        <v>0.0</v>
      </c>
      <c r="T29" s="3">
        <v>0.0</v>
      </c>
      <c r="U29" s="3">
        <v>0.0</v>
      </c>
      <c r="W29" s="3">
        <v>9.0</v>
      </c>
      <c r="Y29" t="str">
        <f>Vlookup(A29,'Ha complex'!A$1:P$2000,16)/M29</f>
        <v>-7.195654972</v>
      </c>
      <c r="Z29" s="3" t="str">
        <f>If(Vlookup(A29,'Ha complex'!A$1:P$2000,16)&lt;0,"Yes")</f>
        <v>FALSE</v>
      </c>
      <c r="AA29" s="3" t="str">
        <f t="shared" si="1"/>
        <v>Yes</v>
      </c>
      <c r="AB29" s="3">
        <v>0.0</v>
      </c>
      <c r="AC29" s="3">
        <v>0.0</v>
      </c>
    </row>
    <row r="30">
      <c r="A30" s="3">
        <v>179.0</v>
      </c>
      <c r="B30" s="3" t="s">
        <v>957</v>
      </c>
      <c r="C30" s="3" t="s">
        <v>959</v>
      </c>
      <c r="E30" s="3" t="s">
        <v>310</v>
      </c>
      <c r="G30" s="35">
        <v>0.109</v>
      </c>
      <c r="H30" s="3">
        <v>629.892906633</v>
      </c>
      <c r="I30" s="3">
        <v>4.5032589009</v>
      </c>
      <c r="K30" s="3">
        <v>-2.2897567558</v>
      </c>
      <c r="L30" s="3">
        <v>0.0</v>
      </c>
      <c r="M30" s="3">
        <v>4.4316400304</v>
      </c>
      <c r="N30" s="3">
        <v>0.2499592564</v>
      </c>
      <c r="O30" s="3">
        <v>52.6885438289</v>
      </c>
      <c r="P30" s="3">
        <v>0.4576796039</v>
      </c>
      <c r="R30" s="3">
        <v>0.0</v>
      </c>
      <c r="S30" s="3">
        <v>0.0</v>
      </c>
      <c r="T30" s="52">
        <v>0.0</v>
      </c>
      <c r="U30" s="3">
        <v>0.0</v>
      </c>
      <c r="W30" s="3">
        <v>1.0</v>
      </c>
      <c r="Y30" t="str">
        <f>Vlookup(A30,'Ha complex'!A$1:P$2000,16)/M30</f>
        <v>3.348446653</v>
      </c>
      <c r="Z30" s="3" t="str">
        <f>If(Vlookup(A30,'Ha complex'!A$1:P$2000,16)&lt;0,"Yes")</f>
        <v>FALSE</v>
      </c>
      <c r="AA30" s="3" t="str">
        <f t="shared" si="1"/>
        <v>FALSE</v>
      </c>
      <c r="AB30" s="3">
        <v>0.0</v>
      </c>
      <c r="AC30" s="3">
        <v>2.0</v>
      </c>
    </row>
    <row r="31">
      <c r="A31" s="3">
        <v>182.0</v>
      </c>
      <c r="B31" s="3" t="s">
        <v>594</v>
      </c>
      <c r="C31" s="3" t="s">
        <v>596</v>
      </c>
      <c r="E31" s="3" t="s">
        <v>310</v>
      </c>
      <c r="G31" s="35">
        <v>0.0132</v>
      </c>
      <c r="H31" s="3">
        <v>407.718933456</v>
      </c>
      <c r="I31" s="3">
        <v>241.034972303</v>
      </c>
      <c r="K31" s="3">
        <v>-3.8319402827</v>
      </c>
      <c r="L31" s="3">
        <v>0.0</v>
      </c>
      <c r="M31" s="3">
        <v>4.6994417058</v>
      </c>
      <c r="N31" s="3">
        <v>3.136760984</v>
      </c>
      <c r="O31" s="3">
        <v>8.5068617404</v>
      </c>
      <c r="P31" s="3">
        <v>5.094326443</v>
      </c>
      <c r="R31" s="3">
        <v>0.0</v>
      </c>
      <c r="S31" s="3">
        <v>0.0</v>
      </c>
      <c r="T31" s="3">
        <v>0.0</v>
      </c>
      <c r="U31" s="3">
        <v>0.0</v>
      </c>
      <c r="W31" s="3">
        <v>1.0</v>
      </c>
      <c r="Y31" t="str">
        <f>Vlookup(A31,'Ha complex'!A$1:P$2000,16)/M31</f>
        <v>3.157632578</v>
      </c>
      <c r="Z31" s="3" t="str">
        <f>If(Vlookup(A31,'Ha complex'!A$1:P$2000,16)&lt;0,"Yes")</f>
        <v>FALSE</v>
      </c>
      <c r="AA31" s="3" t="str">
        <f t="shared" si="1"/>
        <v>FALSE</v>
      </c>
      <c r="AB31" s="3">
        <v>1.0</v>
      </c>
      <c r="AC31" s="3">
        <v>2.0</v>
      </c>
    </row>
    <row r="32">
      <c r="A32" s="3">
        <v>185.0</v>
      </c>
      <c r="B32" s="3" t="s">
        <v>990</v>
      </c>
      <c r="C32" s="3" t="s">
        <v>992</v>
      </c>
      <c r="E32" s="3" t="s">
        <v>310</v>
      </c>
      <c r="G32" s="35">
        <v>0.0348</v>
      </c>
      <c r="H32" s="52">
        <v>401.0</v>
      </c>
      <c r="I32" s="3">
        <v>8.5956594449</v>
      </c>
      <c r="K32" s="3">
        <v>-4.5025797809</v>
      </c>
      <c r="L32" s="3">
        <v>0.0</v>
      </c>
      <c r="M32" s="3">
        <v>16.7064398631</v>
      </c>
      <c r="N32" s="3">
        <v>3.169710831</v>
      </c>
      <c r="O32" s="3">
        <v>51.7368155086</v>
      </c>
      <c r="P32" s="3">
        <v>0.6936191708</v>
      </c>
      <c r="R32" s="3">
        <v>42.1525374351</v>
      </c>
      <c r="S32" s="3">
        <v>0.0</v>
      </c>
      <c r="T32" s="3">
        <v>2934.5402776</v>
      </c>
      <c r="U32" s="3">
        <v>431.781945741</v>
      </c>
      <c r="W32" s="3">
        <v>1.0</v>
      </c>
      <c r="Y32" t="str">
        <f>Vlookup(A32,'Ha complex'!A$1:P$2000,16)/M32</f>
        <v>0.8882269562</v>
      </c>
      <c r="Z32" s="3" t="str">
        <f>If(Vlookup(A32,'Ha complex'!A$1:P$2000,16)&lt;0,"Yes")</f>
        <v>FALSE</v>
      </c>
      <c r="AA32" s="3" t="str">
        <f t="shared" si="1"/>
        <v>FALSE</v>
      </c>
      <c r="AB32" s="3">
        <v>0.0</v>
      </c>
      <c r="AC32" s="3">
        <v>1.5</v>
      </c>
    </row>
    <row r="33">
      <c r="A33" s="3">
        <v>189.0</v>
      </c>
      <c r="B33" s="3" t="s">
        <v>1000</v>
      </c>
      <c r="C33" s="3" t="s">
        <v>1001</v>
      </c>
      <c r="E33" s="3" t="s">
        <v>310</v>
      </c>
      <c r="G33" s="35">
        <v>0.0144</v>
      </c>
      <c r="H33" s="3">
        <v>779.108065863</v>
      </c>
      <c r="I33" s="3">
        <v>14.9567945116</v>
      </c>
      <c r="K33" s="3">
        <v>-84.6143751393</v>
      </c>
      <c r="L33" s="3">
        <v>0.0</v>
      </c>
      <c r="M33" s="3">
        <v>35.6404858695</v>
      </c>
      <c r="N33" s="3">
        <v>2.2079500711</v>
      </c>
      <c r="O33" s="3">
        <v>206.168631034</v>
      </c>
      <c r="P33" s="3">
        <v>2.2307846523</v>
      </c>
      <c r="R33" s="3">
        <v>1105.93971391</v>
      </c>
      <c r="S33" s="3">
        <v>0.0</v>
      </c>
      <c r="T33" s="3">
        <v>6692.03236839</v>
      </c>
      <c r="U33" s="3">
        <v>49.1063789582</v>
      </c>
      <c r="W33" s="3">
        <v>1.0</v>
      </c>
      <c r="X33" s="3"/>
      <c r="Y33" t="str">
        <f>Vlookup(A33,'Ha complex'!A$1:P$2000,16)/M33</f>
        <v>0.4163554415</v>
      </c>
      <c r="Z33" s="3" t="str">
        <f>If(Vlookup(A33,'Ha complex'!A$1:P$2000,16)&lt;0,"Yes")</f>
        <v>FALSE</v>
      </c>
      <c r="AA33" s="3" t="str">
        <f t="shared" si="1"/>
        <v>FALSE</v>
      </c>
      <c r="AB33" s="3">
        <v>0.0</v>
      </c>
      <c r="AC33" s="3">
        <v>1.0</v>
      </c>
    </row>
    <row r="34">
      <c r="A34" s="3">
        <v>190.0</v>
      </c>
      <c r="B34" s="3" t="s">
        <v>466</v>
      </c>
      <c r="C34" s="3" t="s">
        <v>468</v>
      </c>
      <c r="E34" s="3" t="s">
        <v>310</v>
      </c>
      <c r="G34" s="35">
        <v>0.0430128295</v>
      </c>
      <c r="H34" s="3">
        <v>506.601855015</v>
      </c>
      <c r="I34" s="3">
        <v>680.128623927</v>
      </c>
      <c r="K34" s="3">
        <v>-1.6160963521</v>
      </c>
      <c r="L34" s="3">
        <v>0.0</v>
      </c>
      <c r="M34" s="3">
        <v>-1.4618641827</v>
      </c>
      <c r="N34" s="3">
        <v>0.0</v>
      </c>
      <c r="O34" s="3">
        <v>1.2584811166</v>
      </c>
      <c r="P34" s="3">
        <v>0.6132636958</v>
      </c>
      <c r="R34" s="3">
        <v>0.0</v>
      </c>
      <c r="S34" s="3">
        <v>0.0</v>
      </c>
      <c r="T34" s="3">
        <v>0.0</v>
      </c>
      <c r="U34" s="3">
        <v>0.0</v>
      </c>
      <c r="W34" s="3">
        <v>1.0</v>
      </c>
      <c r="Y34" t="str">
        <f>Vlookup(A34,'Ha complex'!A$1:P$2000,16)/M34</f>
        <v>-10.15081319</v>
      </c>
      <c r="Z34" s="3" t="str">
        <f>If(Vlookup(A34,'Ha complex'!A$1:P$2000,16)&lt;0,"Yes")</f>
        <v>FALSE</v>
      </c>
      <c r="AA34" s="3" t="str">
        <f t="shared" si="1"/>
        <v>Yes</v>
      </c>
      <c r="AB34" s="3">
        <v>0.0</v>
      </c>
      <c r="AC34" s="3">
        <v>1.9</v>
      </c>
    </row>
    <row r="35">
      <c r="A35" s="3">
        <v>192.0</v>
      </c>
      <c r="B35" s="3" t="s">
        <v>1030</v>
      </c>
      <c r="C35" s="3" t="s">
        <v>1032</v>
      </c>
      <c r="E35" s="3" t="s">
        <v>310</v>
      </c>
      <c r="G35" s="35">
        <v>0.0321</v>
      </c>
      <c r="H35" s="3">
        <v>388.841238023</v>
      </c>
      <c r="I35" s="3">
        <v>9.1121146029</v>
      </c>
      <c r="K35" s="3">
        <v>-2.4784917057</v>
      </c>
      <c r="L35" s="3">
        <v>0.0</v>
      </c>
      <c r="M35" s="3">
        <v>7.9265646235</v>
      </c>
      <c r="N35" s="3">
        <v>0.4107553916</v>
      </c>
      <c r="O35" s="3">
        <v>34.4812384266</v>
      </c>
      <c r="P35" s="3">
        <v>0.5235756574</v>
      </c>
      <c r="R35" s="3">
        <v>0.0</v>
      </c>
      <c r="S35" s="3">
        <v>0.0</v>
      </c>
      <c r="T35" s="3">
        <v>0.0</v>
      </c>
      <c r="U35" s="3">
        <v>0.0</v>
      </c>
      <c r="W35" s="3">
        <v>1.0</v>
      </c>
      <c r="Y35" t="str">
        <f>Vlookup(A35,'Ha complex'!A$1:P$2000,16)/M35</f>
        <v>1.87207333</v>
      </c>
      <c r="Z35" s="3" t="str">
        <f>If(Vlookup(A35,'Ha complex'!A$1:P$2000,16)&lt;0,"Yes")</f>
        <v>FALSE</v>
      </c>
      <c r="AA35" s="3" t="str">
        <f t="shared" si="1"/>
        <v>FALSE</v>
      </c>
      <c r="AB35" s="3">
        <v>0.0</v>
      </c>
      <c r="AC35" s="3">
        <v>2.0</v>
      </c>
    </row>
    <row r="36">
      <c r="A36" s="3">
        <v>194.0</v>
      </c>
      <c r="B36" s="3" t="s">
        <v>1049</v>
      </c>
      <c r="C36" s="3" t="s">
        <v>1052</v>
      </c>
      <c r="E36" s="3" t="s">
        <v>310</v>
      </c>
      <c r="G36" s="35">
        <v>0.0586811231</v>
      </c>
      <c r="H36" s="3">
        <v>560.233408784</v>
      </c>
      <c r="I36" s="3">
        <v>7.5475859685</v>
      </c>
      <c r="K36" s="3">
        <v>-6.0872479273</v>
      </c>
      <c r="L36" s="3">
        <v>0.0</v>
      </c>
      <c r="M36" s="3">
        <v>7.6267123421</v>
      </c>
      <c r="N36" s="3">
        <v>0.5141115395</v>
      </c>
      <c r="O36" s="3">
        <v>35.7768190192</v>
      </c>
      <c r="P36" s="3">
        <v>0.524261222</v>
      </c>
      <c r="R36" s="3">
        <v>179.731192954</v>
      </c>
      <c r="S36" s="3">
        <v>0.0</v>
      </c>
      <c r="T36" s="3">
        <v>4944.44266354</v>
      </c>
      <c r="U36" s="3">
        <v>30.7284241556</v>
      </c>
      <c r="W36" s="3">
        <v>1.0</v>
      </c>
      <c r="Y36" t="str">
        <f>Vlookup(A36,'Ha complex'!A$1:P$2000,16)/M36</f>
        <v>1.945675878</v>
      </c>
      <c r="Z36" s="3" t="str">
        <f>If(Vlookup(A36,'Ha complex'!A$1:P$2000,16)&lt;0,"Yes")</f>
        <v>FALSE</v>
      </c>
      <c r="AA36" s="3" t="str">
        <f t="shared" si="1"/>
        <v>FALSE</v>
      </c>
      <c r="AB36" s="3">
        <v>0.0</v>
      </c>
      <c r="AC36" s="3">
        <v>1.0</v>
      </c>
    </row>
    <row r="37">
      <c r="A37" s="3">
        <v>199.0</v>
      </c>
      <c r="B37" s="3" t="s">
        <v>1223</v>
      </c>
      <c r="C37" s="3" t="s">
        <v>1224</v>
      </c>
      <c r="E37" s="3" t="s">
        <v>310</v>
      </c>
      <c r="G37" s="35">
        <v>0.108</v>
      </c>
      <c r="H37" s="3">
        <v>844.830143676</v>
      </c>
      <c r="I37" s="3">
        <v>5.8209198761</v>
      </c>
      <c r="K37" s="3">
        <v>-9.2748690663</v>
      </c>
      <c r="L37" s="3">
        <v>0.0</v>
      </c>
      <c r="M37" s="3">
        <v>14.6271021111</v>
      </c>
      <c r="N37" s="3">
        <v>0.6668001547</v>
      </c>
      <c r="O37" s="3">
        <v>133.01311441</v>
      </c>
      <c r="P37" s="3">
        <v>1.1968680304</v>
      </c>
      <c r="R37" s="3">
        <v>0.0</v>
      </c>
      <c r="S37" s="3">
        <v>0.0</v>
      </c>
      <c r="T37" s="3">
        <v>0.0</v>
      </c>
      <c r="U37" s="3">
        <v>0.0</v>
      </c>
      <c r="W37" s="3">
        <v>1.0</v>
      </c>
      <c r="Y37" t="str">
        <f>Vlookup(A37,'Ha complex'!A$1:P$2000,16)/M37</f>
        <v>1.014494198</v>
      </c>
      <c r="Z37" s="3" t="str">
        <f>If(Vlookup(A37,'Ha complex'!A$1:P$2000,16)&lt;0,"Yes")</f>
        <v>FALSE</v>
      </c>
      <c r="AA37" s="3" t="str">
        <f t="shared" si="1"/>
        <v>FALSE</v>
      </c>
      <c r="AB37" s="3">
        <v>0.0</v>
      </c>
      <c r="AC37" s="3">
        <v>1.9</v>
      </c>
    </row>
    <row r="38">
      <c r="A38" s="3">
        <v>200.0</v>
      </c>
      <c r="B38" s="3" t="s">
        <v>1241</v>
      </c>
      <c r="C38" s="3" t="s">
        <v>1236</v>
      </c>
      <c r="E38" s="3" t="s">
        <v>310</v>
      </c>
      <c r="G38" s="35">
        <v>0.0747</v>
      </c>
      <c r="H38" s="3">
        <v>664.986160633</v>
      </c>
      <c r="I38" s="3">
        <v>6.4679357203</v>
      </c>
      <c r="K38" s="3">
        <v>-4.8419541992</v>
      </c>
      <c r="L38" s="3">
        <v>0.0</v>
      </c>
      <c r="M38" s="3">
        <v>5.9544133858</v>
      </c>
      <c r="N38" s="3">
        <v>0.2993995231</v>
      </c>
      <c r="O38" s="3">
        <v>45.1212350214</v>
      </c>
      <c r="P38" s="3">
        <v>0.1860694201</v>
      </c>
      <c r="R38" s="3">
        <v>0.0</v>
      </c>
      <c r="S38" s="3">
        <v>0.0</v>
      </c>
      <c r="T38" s="3">
        <v>0.0</v>
      </c>
      <c r="U38" s="3">
        <v>0.0</v>
      </c>
      <c r="W38" s="3">
        <v>1.0</v>
      </c>
      <c r="Y38" t="str">
        <f>Vlookup(A38,'Ha complex'!A$1:P$2000,16)/M38</f>
        <v>2.492119587</v>
      </c>
      <c r="Z38" s="3" t="str">
        <f>If(Vlookup(A38,'Ha complex'!A$1:P$2000,16)&lt;0,"Yes")</f>
        <v>FALSE</v>
      </c>
      <c r="AA38" s="3" t="str">
        <f t="shared" si="1"/>
        <v>FALSE</v>
      </c>
      <c r="AB38" s="3">
        <v>0.0</v>
      </c>
      <c r="AC38" s="3">
        <v>2.0</v>
      </c>
    </row>
    <row r="39">
      <c r="A39" s="3">
        <v>202.0</v>
      </c>
      <c r="B39" s="3" t="s">
        <v>1263</v>
      </c>
      <c r="C39" s="3" t="s">
        <v>1238</v>
      </c>
      <c r="E39" s="3" t="s">
        <v>310</v>
      </c>
      <c r="G39" s="35">
        <v>0.0976</v>
      </c>
      <c r="H39" s="3">
        <v>658.400609264</v>
      </c>
      <c r="I39" s="3">
        <v>18.531532384</v>
      </c>
      <c r="K39" s="3">
        <v>-2.4444720438</v>
      </c>
      <c r="L39" s="3">
        <v>0.0</v>
      </c>
      <c r="M39" s="3">
        <v>-2.5469036077</v>
      </c>
      <c r="N39" s="3">
        <v>0.0</v>
      </c>
      <c r="O39" s="3">
        <v>10.3342480017</v>
      </c>
      <c r="P39" s="3">
        <v>0.3051931371</v>
      </c>
      <c r="R39" s="3">
        <v>0.0</v>
      </c>
      <c r="S39" s="3">
        <v>0.0</v>
      </c>
      <c r="T39" s="3">
        <v>0.0</v>
      </c>
      <c r="U39" s="3">
        <v>0.0</v>
      </c>
      <c r="W39" s="3">
        <v>1.0</v>
      </c>
      <c r="Y39" t="str">
        <f>Vlookup(A39,'Ha complex'!A$1:P$2000,16)/M39</f>
        <v>-5.826333664</v>
      </c>
      <c r="Z39" s="3" t="str">
        <f>If(Vlookup(A39,'Ha complex'!A$1:P$2000,16)&lt;0,"Yes")</f>
        <v>FALSE</v>
      </c>
      <c r="AA39" s="3" t="str">
        <f t="shared" si="1"/>
        <v>Yes</v>
      </c>
      <c r="AB39" s="3">
        <v>0.0</v>
      </c>
      <c r="AC39" s="3">
        <v>2.0</v>
      </c>
    </row>
    <row r="40">
      <c r="A40" s="3">
        <v>203.0</v>
      </c>
      <c r="B40" s="3" t="s">
        <v>1290</v>
      </c>
      <c r="C40" s="3" t="s">
        <v>1239</v>
      </c>
      <c r="E40" s="3" t="s">
        <v>310</v>
      </c>
      <c r="G40" s="35">
        <v>0.0937</v>
      </c>
      <c r="H40" s="3">
        <v>820.576008571</v>
      </c>
      <c r="I40" s="3">
        <v>11.7479641276</v>
      </c>
      <c r="K40" s="3">
        <v>-3.3604813536</v>
      </c>
      <c r="L40" s="3">
        <v>0.0</v>
      </c>
      <c r="M40" s="3">
        <v>4.7598085419</v>
      </c>
      <c r="N40" s="3">
        <v>0.2796120409</v>
      </c>
      <c r="O40" s="3">
        <v>20.3023198605</v>
      </c>
      <c r="P40" s="3">
        <v>0.4316063907</v>
      </c>
      <c r="R40" s="3">
        <v>0.0</v>
      </c>
      <c r="S40" s="3">
        <v>0.0</v>
      </c>
      <c r="T40" s="3">
        <v>0.0</v>
      </c>
      <c r="U40" s="3">
        <v>0.0</v>
      </c>
      <c r="W40" s="3">
        <v>1.0</v>
      </c>
      <c r="Y40" t="str">
        <f>Vlookup(A40,'Ha complex'!A$1:P$2000,16)/M40</f>
        <v>3.117585529</v>
      </c>
      <c r="Z40" s="3" t="str">
        <f>If(Vlookup(A40,'Ha complex'!A$1:P$2000,16)&lt;0,"Yes")</f>
        <v>FALSE</v>
      </c>
      <c r="AA40" s="3" t="str">
        <f t="shared" si="1"/>
        <v>FALSE</v>
      </c>
      <c r="AB40" s="3">
        <v>0.0</v>
      </c>
      <c r="AC40" s="3">
        <v>2.0</v>
      </c>
    </row>
    <row r="41">
      <c r="A41" s="3">
        <v>205.0</v>
      </c>
      <c r="B41" s="3" t="s">
        <v>607</v>
      </c>
      <c r="C41" s="3" t="s">
        <v>608</v>
      </c>
      <c r="E41" s="3" t="s">
        <v>310</v>
      </c>
      <c r="G41" s="35">
        <v>0.0263</v>
      </c>
      <c r="H41" s="3">
        <v>482.866244215</v>
      </c>
      <c r="I41" s="3">
        <v>77.6621134074</v>
      </c>
      <c r="K41" s="3">
        <v>-5.8346126962</v>
      </c>
      <c r="L41" s="3">
        <v>0.0</v>
      </c>
      <c r="M41" s="3">
        <v>40.0874445258</v>
      </c>
      <c r="N41" s="3">
        <v>15.2322254343</v>
      </c>
      <c r="O41" s="3">
        <v>37.0905930711</v>
      </c>
      <c r="P41" s="3">
        <v>6.287933682</v>
      </c>
      <c r="R41" s="3">
        <v>0.0</v>
      </c>
      <c r="S41" s="3">
        <v>0.0</v>
      </c>
      <c r="T41" s="3">
        <v>0.0</v>
      </c>
      <c r="U41" s="3">
        <v>0.0</v>
      </c>
      <c r="W41" s="3">
        <v>1.0</v>
      </c>
      <c r="Y41" t="str">
        <f>Vlookup(A41,'Ha complex'!A$1:P$2000,16)/M41</f>
        <v>0.3701685254</v>
      </c>
      <c r="Z41" s="3" t="str">
        <f>If(Vlookup(A41,'Ha complex'!A$1:P$2000,16)&lt;0,"Yes")</f>
        <v>FALSE</v>
      </c>
      <c r="AA41" s="3" t="str">
        <f t="shared" si="1"/>
        <v>FALSE</v>
      </c>
      <c r="AB41" s="3">
        <v>1.0</v>
      </c>
      <c r="AC41" s="3">
        <v>1.9</v>
      </c>
    </row>
    <row r="42">
      <c r="A42" s="3">
        <v>206.0</v>
      </c>
      <c r="B42" s="3" t="s">
        <v>513</v>
      </c>
      <c r="C42" s="3" t="s">
        <v>517</v>
      </c>
      <c r="E42" s="3" t="s">
        <v>310</v>
      </c>
      <c r="G42" s="35">
        <v>0.0</v>
      </c>
      <c r="H42" s="3">
        <v>0.0</v>
      </c>
      <c r="I42" s="52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R42" s="3">
        <v>0.0</v>
      </c>
      <c r="S42" s="3">
        <v>0.0</v>
      </c>
      <c r="T42" s="3">
        <v>0.0</v>
      </c>
      <c r="U42" s="3">
        <v>0.0</v>
      </c>
      <c r="W42" s="3">
        <v>9.0</v>
      </c>
      <c r="Y42" t="str">
        <f>Vlookup(A42,'Ha complex'!A$1:P$2000,16)/M42</f>
        <v>#DIV/0!</v>
      </c>
      <c r="Z42" s="3" t="str">
        <f>If(Vlookup(A42,'Ha complex'!A$1:P$2000,16)&lt;0,"Yes")</f>
        <v>FALSE</v>
      </c>
      <c r="AA42" s="3" t="str">
        <f t="shared" si="1"/>
        <v>FALSE</v>
      </c>
      <c r="AB42" s="3">
        <v>0.0</v>
      </c>
      <c r="AC42" s="3">
        <v>0.0</v>
      </c>
    </row>
    <row r="43">
      <c r="A43" s="3">
        <v>207.0</v>
      </c>
      <c r="B43" s="3" t="s">
        <v>1374</v>
      </c>
      <c r="C43" s="3" t="s">
        <v>1242</v>
      </c>
      <c r="E43" s="3" t="s">
        <v>310</v>
      </c>
      <c r="G43" s="35">
        <v>0.0552</v>
      </c>
      <c r="H43" s="3">
        <v>550.435940557</v>
      </c>
      <c r="I43" s="3">
        <v>6.9884425539</v>
      </c>
      <c r="K43" s="3">
        <v>-3.2082955133</v>
      </c>
      <c r="L43" s="52">
        <v>0.0</v>
      </c>
      <c r="M43" s="3">
        <v>-4.3212609016</v>
      </c>
      <c r="N43" s="3">
        <v>0.0</v>
      </c>
      <c r="O43" s="3">
        <v>40.667755786</v>
      </c>
      <c r="P43" s="3">
        <v>0.2385591905</v>
      </c>
      <c r="R43" s="3">
        <v>82.6870307439</v>
      </c>
      <c r="S43" s="3">
        <v>0.0</v>
      </c>
      <c r="T43" s="3">
        <v>11917.4036891</v>
      </c>
      <c r="U43" s="3">
        <v>205.408546757</v>
      </c>
      <c r="W43" s="3">
        <v>1.0</v>
      </c>
      <c r="Y43" t="str">
        <f>Vlookup(A43,'Ha complex'!A$1:P$2000,16)/M43</f>
        <v>-3.433976926</v>
      </c>
      <c r="Z43" s="3" t="str">
        <f>If(Vlookup(A43,'Ha complex'!A$1:P$2000,16)&lt;0,"Yes")</f>
        <v>FALSE</v>
      </c>
      <c r="AA43" s="3" t="str">
        <f t="shared" si="1"/>
        <v>Yes</v>
      </c>
      <c r="AB43" s="3">
        <v>0.0</v>
      </c>
      <c r="AC43" s="3">
        <v>1.2</v>
      </c>
    </row>
    <row r="44">
      <c r="A44" s="3">
        <v>208.0</v>
      </c>
      <c r="B44" s="3" t="s">
        <v>76</v>
      </c>
      <c r="C44" s="3" t="s">
        <v>1415</v>
      </c>
      <c r="E44" s="3" t="s">
        <v>310</v>
      </c>
      <c r="G44" s="35">
        <v>0.0</v>
      </c>
      <c r="H44" s="3">
        <v>0.0</v>
      </c>
      <c r="I44" s="3">
        <v>0.0</v>
      </c>
      <c r="K44" s="3">
        <v>-5.9775053603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R44" s="3">
        <v>0.0</v>
      </c>
      <c r="S44" s="3">
        <v>0.0</v>
      </c>
      <c r="T44" s="3">
        <v>0.0</v>
      </c>
      <c r="U44" s="3">
        <v>0.0</v>
      </c>
      <c r="W44" s="3">
        <v>9.0</v>
      </c>
      <c r="Y44" t="str">
        <f>Vlookup(A44,'Ha complex'!A$1:P$2000,16)/M44</f>
        <v>#DIV/0!</v>
      </c>
      <c r="Z44" s="3" t="str">
        <f>If(Vlookup(A44,'Ha complex'!A$1:P$2000,16)&lt;0,"Yes")</f>
        <v>FALSE</v>
      </c>
      <c r="AA44" s="3" t="str">
        <f t="shared" si="1"/>
        <v>FALSE</v>
      </c>
      <c r="AB44" s="3">
        <v>0.0</v>
      </c>
      <c r="AC44" s="3">
        <v>0.0</v>
      </c>
    </row>
    <row r="45">
      <c r="A45" s="3">
        <v>213.0</v>
      </c>
      <c r="B45" s="3" t="s">
        <v>488</v>
      </c>
      <c r="C45" s="3" t="s">
        <v>490</v>
      </c>
      <c r="E45" s="3" t="s">
        <v>310</v>
      </c>
      <c r="G45" s="35">
        <v>0.0383</v>
      </c>
      <c r="H45" s="3">
        <v>437.554554287</v>
      </c>
      <c r="I45" s="3">
        <v>4.0667644471</v>
      </c>
      <c r="K45" s="3">
        <v>19.5113043445</v>
      </c>
      <c r="L45" s="3">
        <v>0.327314618</v>
      </c>
      <c r="M45" s="3">
        <v>80.1120531092</v>
      </c>
      <c r="N45" s="3">
        <v>14.7344247524</v>
      </c>
      <c r="O45" s="3">
        <v>850.908460809</v>
      </c>
      <c r="P45" s="3">
        <v>1.3528070374</v>
      </c>
      <c r="R45" s="3">
        <v>330.580315083</v>
      </c>
      <c r="S45" s="3">
        <v>0.0</v>
      </c>
      <c r="T45" s="3">
        <v>4891.68603134</v>
      </c>
      <c r="U45" s="3">
        <v>1060.8928948</v>
      </c>
      <c r="W45" s="3">
        <v>1.0</v>
      </c>
      <c r="Y45" t="str">
        <f>Vlookup(A45,'Ha complex'!A$1:P$2000,16)/M45</f>
        <v>0.1852294337</v>
      </c>
      <c r="Z45" s="3" t="str">
        <f>If(Vlookup(A45,'Ha complex'!A$1:P$2000,16)&lt;0,"Yes")</f>
        <v>FALSE</v>
      </c>
      <c r="AA45" s="3" t="str">
        <f t="shared" si="1"/>
        <v>FALSE</v>
      </c>
      <c r="AB45" s="3">
        <v>0.0</v>
      </c>
      <c r="AC45" s="3">
        <v>1.5</v>
      </c>
    </row>
    <row r="46">
      <c r="A46" s="3">
        <v>227.0</v>
      </c>
      <c r="B46" s="3" t="s">
        <v>620</v>
      </c>
      <c r="C46" s="3" t="s">
        <v>621</v>
      </c>
      <c r="E46" s="3" t="s">
        <v>310</v>
      </c>
      <c r="G46" s="35">
        <v>0.103</v>
      </c>
      <c r="H46" s="3">
        <v>861.298129917</v>
      </c>
      <c r="I46" s="3">
        <v>277.387425803</v>
      </c>
      <c r="K46" s="3">
        <v>-5.0230267054</v>
      </c>
      <c r="L46" s="3">
        <v>0.0</v>
      </c>
      <c r="M46" s="3">
        <v>-4.324870508</v>
      </c>
      <c r="N46" s="3">
        <v>0.0</v>
      </c>
      <c r="O46" s="3">
        <v>6.8596228364</v>
      </c>
      <c r="P46" s="3">
        <v>4.2885534763</v>
      </c>
      <c r="R46" s="3">
        <v>0.0</v>
      </c>
      <c r="S46" s="3">
        <v>0.0</v>
      </c>
      <c r="T46" s="3">
        <v>0.0</v>
      </c>
      <c r="U46" s="3">
        <v>0.0</v>
      </c>
      <c r="W46" s="3">
        <v>1.0</v>
      </c>
      <c r="Y46" t="str">
        <f>Vlookup(A46,'Ha complex'!A$1:P$2000,16)/M46</f>
        <v>-10.94189853</v>
      </c>
      <c r="Z46" s="3" t="str">
        <f>If(Vlookup(A46,'Ha complex'!A$1:P$2000,16)&lt;0,"Yes")</f>
        <v>FALSE</v>
      </c>
      <c r="AA46" s="3" t="str">
        <f t="shared" si="1"/>
        <v>Yes</v>
      </c>
      <c r="AB46" s="3">
        <v>1.0</v>
      </c>
      <c r="AC46" s="3">
        <v>2.0</v>
      </c>
    </row>
    <row r="47">
      <c r="A47" s="3">
        <v>246.0</v>
      </c>
      <c r="B47" s="3" t="s">
        <v>1482</v>
      </c>
      <c r="C47" s="3" t="s">
        <v>1277</v>
      </c>
      <c r="E47" s="3" t="s">
        <v>310</v>
      </c>
      <c r="G47" s="35">
        <v>0.087</v>
      </c>
      <c r="H47" s="3">
        <v>516.965385449</v>
      </c>
      <c r="I47" s="3">
        <v>75.3325293834</v>
      </c>
      <c r="K47" s="3">
        <v>-2.3764328594</v>
      </c>
      <c r="L47" s="3">
        <v>0.0</v>
      </c>
      <c r="M47" s="3">
        <v>-2.1406488731</v>
      </c>
      <c r="N47" s="3">
        <v>0.0</v>
      </c>
      <c r="O47" s="3">
        <v>2.0252063223</v>
      </c>
      <c r="P47" s="3">
        <v>0.2915478177</v>
      </c>
      <c r="R47" s="3">
        <v>0.0</v>
      </c>
      <c r="S47" s="3">
        <v>0.0</v>
      </c>
      <c r="T47" s="3">
        <v>0.0</v>
      </c>
      <c r="U47" s="3">
        <v>0.0</v>
      </c>
      <c r="W47" s="3">
        <v>1.0</v>
      </c>
      <c r="Y47" t="str">
        <f>Vlookup(A47,'Ha complex'!A$1:P$2000,16)/M47</f>
        <v>-22.10651865</v>
      </c>
      <c r="Z47" s="3" t="str">
        <f>If(Vlookup(A47,'Ha complex'!A$1:P$2000,16)&lt;0,"Yes")</f>
        <v>FALSE</v>
      </c>
      <c r="AA47" s="3" t="str">
        <f t="shared" si="1"/>
        <v>Yes</v>
      </c>
      <c r="AB47" s="3">
        <v>0.0</v>
      </c>
      <c r="AC47" s="3">
        <v>1.9</v>
      </c>
    </row>
    <row r="48">
      <c r="A48" s="3">
        <v>256.0</v>
      </c>
      <c r="B48" s="3" t="s">
        <v>1656</v>
      </c>
      <c r="C48" s="3" t="s">
        <v>1288</v>
      </c>
      <c r="D48" s="72"/>
      <c r="E48" s="3" t="s">
        <v>310</v>
      </c>
      <c r="G48" s="35">
        <v>0.0451</v>
      </c>
      <c r="H48" s="3">
        <v>431.485198369</v>
      </c>
      <c r="I48" s="3">
        <v>11.0990497786</v>
      </c>
      <c r="K48" s="3">
        <v>-2.6481326915</v>
      </c>
      <c r="L48" s="52">
        <v>0.0</v>
      </c>
      <c r="M48" s="3">
        <v>-2.143663654</v>
      </c>
      <c r="N48" s="3">
        <v>0.0</v>
      </c>
      <c r="O48" s="3">
        <v>9.1720720646</v>
      </c>
      <c r="P48" s="3">
        <v>0.2386707949</v>
      </c>
      <c r="R48" s="3">
        <v>0.0</v>
      </c>
      <c r="S48" s="3">
        <v>0.0</v>
      </c>
      <c r="T48" s="3">
        <v>0.0</v>
      </c>
      <c r="U48" s="3">
        <v>0.0</v>
      </c>
      <c r="W48" s="3">
        <v>1.0</v>
      </c>
      <c r="Y48" t="str">
        <f>Vlookup(A48,'Ha complex'!A$1:P$2000,16)/M48</f>
        <v>-22.07542874</v>
      </c>
      <c r="Z48" s="3" t="str">
        <f>If(Vlookup(A48,'Ha complex'!A$1:P$2000,16)&lt;0,"Yes")</f>
        <v>FALSE</v>
      </c>
      <c r="AA48" s="3" t="str">
        <f t="shared" si="1"/>
        <v>Yes</v>
      </c>
      <c r="AB48" s="3">
        <v>0.0</v>
      </c>
      <c r="AC48" s="3">
        <v>1.9</v>
      </c>
    </row>
    <row r="49">
      <c r="A49" s="3">
        <v>258.0</v>
      </c>
      <c r="B49" s="3" t="s">
        <v>1692</v>
      </c>
      <c r="C49" s="3" t="s">
        <v>1437</v>
      </c>
      <c r="E49" s="3" t="s">
        <v>310</v>
      </c>
      <c r="G49" s="35">
        <v>0.0352</v>
      </c>
      <c r="H49" s="3">
        <v>506.381631922</v>
      </c>
      <c r="I49" s="3">
        <v>3.7979666053</v>
      </c>
      <c r="K49" s="3">
        <v>-2.565989987</v>
      </c>
      <c r="L49" s="3">
        <v>0.0</v>
      </c>
      <c r="M49" s="3">
        <v>14.9921672658</v>
      </c>
      <c r="N49" s="3">
        <v>0.2836430903</v>
      </c>
      <c r="O49" s="3">
        <v>77.7422098212</v>
      </c>
      <c r="P49" s="3">
        <v>0.3114934942</v>
      </c>
      <c r="R49" s="3">
        <v>0.0</v>
      </c>
      <c r="S49" s="3">
        <v>0.0</v>
      </c>
      <c r="T49" s="3">
        <v>0.0</v>
      </c>
      <c r="U49" s="3">
        <v>0.0</v>
      </c>
      <c r="W49" s="3">
        <v>1.0</v>
      </c>
      <c r="Y49" t="str">
        <f>Vlookup(A49,'Ha complex'!A$1:P$2000,16)/M49</f>
        <v>3.156467868</v>
      </c>
      <c r="Z49" s="3" t="str">
        <f>If(Vlookup(A49,'Ha complex'!A$1:P$2000,16)&lt;0,"Yes")</f>
        <v>FALSE</v>
      </c>
      <c r="AA49" s="3" t="str">
        <f t="shared" si="1"/>
        <v>FALSE</v>
      </c>
      <c r="AB49" s="3">
        <v>0.0</v>
      </c>
      <c r="AC49" s="3">
        <v>2.0</v>
      </c>
    </row>
    <row r="50">
      <c r="A50" s="3">
        <v>262.0</v>
      </c>
      <c r="B50" s="3" t="s">
        <v>643</v>
      </c>
      <c r="C50" s="3" t="s">
        <v>644</v>
      </c>
      <c r="E50" s="3" t="s">
        <v>310</v>
      </c>
      <c r="G50" s="35">
        <v>0.042</v>
      </c>
      <c r="H50" s="3">
        <v>473.720505228</v>
      </c>
      <c r="I50" s="3">
        <v>6.1290870487</v>
      </c>
      <c r="K50" s="3">
        <v>-6.7101661115</v>
      </c>
      <c r="L50" s="3">
        <v>0.0</v>
      </c>
      <c r="M50" s="3">
        <v>3.9146134363</v>
      </c>
      <c r="N50" s="3">
        <v>0.5609858868</v>
      </c>
      <c r="O50" s="3">
        <v>58.9421034312</v>
      </c>
      <c r="P50" s="3">
        <v>0.5458465611</v>
      </c>
      <c r="R50" s="3">
        <v>0.0</v>
      </c>
      <c r="S50" s="3">
        <v>0.0</v>
      </c>
      <c r="T50" s="3">
        <v>0.0</v>
      </c>
      <c r="U50" s="3">
        <v>0.0</v>
      </c>
      <c r="W50" s="3">
        <v>1.0</v>
      </c>
      <c r="Y50" t="str">
        <f>Vlookup(A50,'Ha complex'!A$1:P$2000,16)/M50</f>
        <v>12.0886251</v>
      </c>
      <c r="Z50" s="3" t="str">
        <f>If(Vlookup(A50,'Ha complex'!A$1:P$2000,16)&lt;0,"Yes")</f>
        <v>FALSE</v>
      </c>
      <c r="AA50" s="3" t="str">
        <f t="shared" si="1"/>
        <v>FALSE</v>
      </c>
      <c r="AB50" s="3">
        <v>0.0</v>
      </c>
      <c r="AC50" s="3">
        <v>2.0</v>
      </c>
    </row>
    <row r="51">
      <c r="A51" s="3">
        <v>268.0</v>
      </c>
      <c r="B51" s="3" t="s">
        <v>1715</v>
      </c>
      <c r="C51" s="3" t="s">
        <v>1443</v>
      </c>
      <c r="E51" s="3" t="s">
        <v>310</v>
      </c>
      <c r="G51" s="35">
        <v>0.0287</v>
      </c>
      <c r="H51" s="3">
        <v>600.685889274</v>
      </c>
      <c r="I51" s="3">
        <v>3.7193061532</v>
      </c>
      <c r="K51" s="3">
        <v>-30.6240444345</v>
      </c>
      <c r="L51" s="3">
        <v>0.0</v>
      </c>
      <c r="M51" s="3">
        <v>10.2759469391</v>
      </c>
      <c r="N51" s="3">
        <v>0.4713924428</v>
      </c>
      <c r="O51" s="3">
        <v>100.810031315</v>
      </c>
      <c r="P51" s="3">
        <v>0.5912440737</v>
      </c>
      <c r="R51" s="3">
        <v>490.98776414</v>
      </c>
      <c r="S51" s="3">
        <v>0.0</v>
      </c>
      <c r="T51" s="3">
        <v>3317.99002574</v>
      </c>
      <c r="U51" s="3">
        <v>11.2242009017</v>
      </c>
      <c r="W51" s="3">
        <v>1.0</v>
      </c>
      <c r="Y51" t="str">
        <f>Vlookup(A51,'Ha complex'!A$1:P$2000,16)/M51</f>
        <v>4.605151674</v>
      </c>
      <c r="Z51" s="3" t="str">
        <f>If(Vlookup(A51,'Ha complex'!A$1:P$2000,16)&lt;0,"Yes")</f>
        <v>FALSE</v>
      </c>
      <c r="AA51" s="3" t="str">
        <f t="shared" si="1"/>
        <v>FALSE</v>
      </c>
      <c r="AB51" s="3">
        <v>0.0</v>
      </c>
      <c r="AC51" s="3">
        <v>1.2</v>
      </c>
    </row>
    <row r="52">
      <c r="A52" s="3">
        <v>279.0</v>
      </c>
      <c r="B52" s="3" t="s">
        <v>658</v>
      </c>
      <c r="C52" s="3" t="s">
        <v>659</v>
      </c>
      <c r="E52" s="3" t="s">
        <v>310</v>
      </c>
      <c r="G52" s="35">
        <v>0.0277</v>
      </c>
      <c r="H52" s="3">
        <v>441.186773026</v>
      </c>
      <c r="I52" s="3">
        <v>3.0555028175</v>
      </c>
      <c r="K52" s="3">
        <v>-4.1971050709</v>
      </c>
      <c r="L52" s="3">
        <v>0.0</v>
      </c>
      <c r="M52" s="3">
        <v>6.4527351202</v>
      </c>
      <c r="N52" s="3">
        <v>0.4830710222</v>
      </c>
      <c r="O52" s="3">
        <v>85.4531771638</v>
      </c>
      <c r="P52" s="3">
        <v>0.4006891261</v>
      </c>
      <c r="R52" s="3">
        <v>0.0</v>
      </c>
      <c r="S52" s="3">
        <v>0.0</v>
      </c>
      <c r="T52" s="3">
        <v>0.0</v>
      </c>
      <c r="U52" s="3">
        <v>0.0</v>
      </c>
      <c r="W52" s="3">
        <v>1.0</v>
      </c>
      <c r="Y52" t="str">
        <f>Vlookup(A52,'Ha complex'!A$1:P$2000,16)/M52</f>
        <v>8.685787674</v>
      </c>
      <c r="Z52" s="3" t="str">
        <f>If(Vlookup(A52,'Ha complex'!A$1:P$2000,16)&lt;0,"Yes")</f>
        <v>FALSE</v>
      </c>
      <c r="AA52" s="3" t="str">
        <f t="shared" si="1"/>
        <v>FALSE</v>
      </c>
      <c r="AB52" s="3">
        <v>0.0</v>
      </c>
      <c r="AC52" s="3">
        <v>2.0</v>
      </c>
    </row>
    <row r="53">
      <c r="A53" s="3">
        <v>318.0</v>
      </c>
      <c r="B53" s="3" t="s">
        <v>1737</v>
      </c>
      <c r="C53" s="3" t="s">
        <v>1494</v>
      </c>
      <c r="E53" s="3" t="s">
        <v>310</v>
      </c>
      <c r="G53" s="35">
        <v>0.0893</v>
      </c>
      <c r="H53" s="3">
        <v>564.218545728</v>
      </c>
      <c r="I53" s="3">
        <v>12.5281135907</v>
      </c>
      <c r="K53" s="3">
        <v>3.6151957363</v>
      </c>
      <c r="L53" s="3">
        <v>0.5013758509</v>
      </c>
      <c r="M53" s="3">
        <v>13.8297003352</v>
      </c>
      <c r="N53" s="3">
        <v>6.7608185941</v>
      </c>
      <c r="O53" s="3">
        <v>136.548999941</v>
      </c>
      <c r="P53" s="3">
        <v>0.976935323</v>
      </c>
      <c r="R53" s="3">
        <v>146.709888001</v>
      </c>
      <c r="S53" s="3">
        <v>0.0</v>
      </c>
      <c r="T53" s="3">
        <v>6096.00625094</v>
      </c>
      <c r="U53" s="3">
        <v>1443.01077429</v>
      </c>
      <c r="W53" s="3">
        <v>1.0</v>
      </c>
      <c r="Y53" t="str">
        <f>Vlookup(A53,'Ha complex'!A$1:P$2000,16)/M53</f>
        <v>62.62417219</v>
      </c>
      <c r="Z53" s="3" t="str">
        <f>If(Vlookup(A53,'Ha complex'!A$1:P$2000,16)&lt;0,"Yes")</f>
        <v>FALSE</v>
      </c>
      <c r="AA53" s="3" t="str">
        <f t="shared" si="1"/>
        <v>FALSE</v>
      </c>
      <c r="AB53" s="3">
        <v>0.0</v>
      </c>
      <c r="AC53" s="3">
        <v>1.5</v>
      </c>
    </row>
    <row r="54">
      <c r="A54" s="3">
        <v>334.0</v>
      </c>
      <c r="B54" s="3" t="s">
        <v>1739</v>
      </c>
      <c r="C54" s="3" t="s">
        <v>1645</v>
      </c>
      <c r="E54" s="3" t="s">
        <v>310</v>
      </c>
      <c r="G54" s="35">
        <v>0.0387</v>
      </c>
      <c r="H54" s="3">
        <v>433.735540053</v>
      </c>
      <c r="I54" s="3">
        <v>10.342478984</v>
      </c>
      <c r="K54" s="3">
        <v>-7.4861203021</v>
      </c>
      <c r="L54" s="3">
        <v>0.0</v>
      </c>
      <c r="M54" s="3">
        <v>5.5884157388</v>
      </c>
      <c r="N54" s="3">
        <v>0.888955171</v>
      </c>
      <c r="O54" s="3">
        <v>35.7251415108</v>
      </c>
      <c r="P54" s="3">
        <v>0.699061972</v>
      </c>
      <c r="R54" s="3">
        <v>35.2746613321</v>
      </c>
      <c r="S54" s="3">
        <v>0.0</v>
      </c>
      <c r="T54" s="3">
        <v>6796.27747499</v>
      </c>
      <c r="U54" s="3">
        <v>2335.96282047</v>
      </c>
      <c r="W54" s="3">
        <v>1.0</v>
      </c>
      <c r="Y54" t="str">
        <f>Vlookup(A54,'Ha complex'!A$1:P$2000,16)/M54</f>
        <v>154.9765758</v>
      </c>
      <c r="Z54" s="3" t="str">
        <f>If(Vlookup(A54,'Ha complex'!A$1:P$2000,16)&lt;0,"Yes")</f>
        <v>FALSE</v>
      </c>
      <c r="AA54" s="3" t="str">
        <f t="shared" si="1"/>
        <v>FALSE</v>
      </c>
      <c r="AB54" s="3">
        <v>0.0</v>
      </c>
      <c r="AC54" s="3">
        <v>1.5</v>
      </c>
    </row>
    <row r="55">
      <c r="A55" s="3">
        <v>342.0</v>
      </c>
      <c r="B55" s="3" t="s">
        <v>1747</v>
      </c>
      <c r="C55" s="3" t="s">
        <v>1749</v>
      </c>
      <c r="E55" s="3" t="s">
        <v>310</v>
      </c>
      <c r="G55" s="35">
        <v>0.0</v>
      </c>
      <c r="H55" s="3">
        <v>0.0</v>
      </c>
      <c r="I55" s="52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R55" s="3">
        <v>0.0</v>
      </c>
      <c r="S55" s="3">
        <v>0.0</v>
      </c>
      <c r="T55" s="3">
        <v>0.0</v>
      </c>
      <c r="U55" s="52">
        <v>0.0</v>
      </c>
      <c r="W55" s="3">
        <v>9.0</v>
      </c>
      <c r="Y55" t="str">
        <f>Vlookup(A55,'Ha complex'!A$1:P$2000,16)/M55</f>
        <v>#DIV/0!</v>
      </c>
      <c r="Z55" s="3" t="str">
        <f>If(Vlookup(A55,'Ha complex'!A$1:P$2000,16)&lt;0,"Yes")</f>
        <v>FALSE</v>
      </c>
      <c r="AA55" s="3" t="str">
        <f t="shared" si="1"/>
        <v>FALSE</v>
      </c>
      <c r="AB55" s="3">
        <v>0.0</v>
      </c>
      <c r="AC55" s="3">
        <v>1.9</v>
      </c>
    </row>
    <row r="56">
      <c r="A56" s="3">
        <v>350.0</v>
      </c>
      <c r="B56" s="3" t="s">
        <v>677</v>
      </c>
      <c r="C56" s="3" t="s">
        <v>678</v>
      </c>
      <c r="E56" s="3" t="s">
        <v>310</v>
      </c>
      <c r="G56" s="35">
        <v>0.041</v>
      </c>
      <c r="H56" s="3">
        <v>579.235761296</v>
      </c>
      <c r="I56" s="3">
        <v>3.8681726304</v>
      </c>
      <c r="K56" s="3">
        <v>-4.4171166336</v>
      </c>
      <c r="L56" s="3">
        <v>0.0</v>
      </c>
      <c r="M56" s="3">
        <v>4.9911656412</v>
      </c>
      <c r="N56" s="3">
        <v>0.4472472231</v>
      </c>
      <c r="O56" s="3">
        <v>81.5807742741</v>
      </c>
      <c r="P56" s="3">
        <v>0.5419645653</v>
      </c>
      <c r="R56" s="3">
        <v>0.0</v>
      </c>
      <c r="S56" s="3">
        <v>0.0</v>
      </c>
      <c r="T56" s="3">
        <v>0.0</v>
      </c>
      <c r="U56" s="3">
        <v>0.0</v>
      </c>
      <c r="W56" s="3">
        <v>1.0</v>
      </c>
      <c r="Y56" t="str">
        <f>Vlookup(A56,'Ha complex'!A$1:P$2000,16)/M56</f>
        <v>21.72675571</v>
      </c>
      <c r="Z56" s="3" t="str">
        <f>If(Vlookup(A56,'Ha complex'!A$1:P$2000,16)&lt;0,"Yes")</f>
        <v>FALSE</v>
      </c>
      <c r="AA56" s="3" t="str">
        <f t="shared" si="1"/>
        <v>FALSE</v>
      </c>
      <c r="AB56" s="3">
        <v>0.0</v>
      </c>
      <c r="AC56" s="3">
        <v>2.0</v>
      </c>
    </row>
    <row r="57">
      <c r="A57" s="3">
        <v>358.0</v>
      </c>
      <c r="B57" s="3" t="s">
        <v>681</v>
      </c>
      <c r="C57" s="3" t="s">
        <v>684</v>
      </c>
      <c r="E57" s="3" t="s">
        <v>310</v>
      </c>
      <c r="G57" s="35">
        <v>0.0468</v>
      </c>
      <c r="H57" s="3">
        <v>493.239979391</v>
      </c>
      <c r="I57" s="3">
        <v>30.1573966506</v>
      </c>
      <c r="K57" s="3">
        <v>-3.8493732024</v>
      </c>
      <c r="L57" s="3">
        <v>0.0</v>
      </c>
      <c r="M57" s="3">
        <v>2.8267877446</v>
      </c>
      <c r="N57" s="3">
        <v>2.0634982386</v>
      </c>
      <c r="O57" s="3">
        <v>66.8472629328</v>
      </c>
      <c r="P57" s="3">
        <v>3.0827034017</v>
      </c>
      <c r="R57" s="3">
        <v>0.0</v>
      </c>
      <c r="S57" s="3">
        <v>0.0</v>
      </c>
      <c r="T57" s="3">
        <v>0.0</v>
      </c>
      <c r="U57" s="3">
        <v>0.0</v>
      </c>
      <c r="W57" s="3">
        <v>1.0</v>
      </c>
      <c r="Y57" t="str">
        <f>Vlookup(A57,'Ha complex'!A$1:P$2000,16)/M57</f>
        <v>38.36221408</v>
      </c>
      <c r="Z57" s="3" t="str">
        <f>If(Vlookup(A57,'Ha complex'!A$1:P$2000,16)&lt;0,"Yes")</f>
        <v>FALSE</v>
      </c>
      <c r="AA57" s="3" t="str">
        <f t="shared" si="1"/>
        <v>FALSE</v>
      </c>
      <c r="AB57" s="3">
        <v>1.0</v>
      </c>
      <c r="AC57" s="3">
        <v>2.0</v>
      </c>
    </row>
    <row r="58">
      <c r="A58" s="3">
        <v>406.0</v>
      </c>
      <c r="B58" s="3" t="s">
        <v>720</v>
      </c>
      <c r="C58" s="3" t="s">
        <v>722</v>
      </c>
      <c r="E58" s="3" t="s">
        <v>310</v>
      </c>
      <c r="G58" s="35">
        <v>0.0915</v>
      </c>
      <c r="H58" s="3">
        <v>645.060964751</v>
      </c>
      <c r="I58" s="3">
        <v>103.21472945</v>
      </c>
      <c r="K58" s="3">
        <v>-3.1804000576</v>
      </c>
      <c r="L58" s="3">
        <v>0.0</v>
      </c>
      <c r="M58" s="3">
        <v>-2.5821134063</v>
      </c>
      <c r="N58" s="3">
        <v>0.0</v>
      </c>
      <c r="O58" s="3">
        <v>2.7118598454</v>
      </c>
      <c r="P58" s="3">
        <v>0.2482017293</v>
      </c>
      <c r="R58" s="3">
        <v>0.0</v>
      </c>
      <c r="S58" s="3">
        <v>0.0</v>
      </c>
      <c r="T58" s="3">
        <v>0.0</v>
      </c>
      <c r="U58" s="3">
        <v>0.0</v>
      </c>
      <c r="W58" s="3">
        <v>1.0</v>
      </c>
      <c r="Y58" t="str">
        <f>Vlookup(A58,'Ha complex'!A$1:P$2000,16)/M58</f>
        <v>-41.99731753</v>
      </c>
      <c r="Z58" s="3" t="str">
        <f>If(Vlookup(A58,'Ha complex'!A$1:P$2000,16)&lt;0,"Yes")</f>
        <v>FALSE</v>
      </c>
      <c r="AA58" s="3" t="str">
        <f t="shared" si="1"/>
        <v>Yes</v>
      </c>
      <c r="AB58" s="3">
        <v>0.0</v>
      </c>
      <c r="AC58" s="3">
        <v>2.0</v>
      </c>
    </row>
    <row r="59">
      <c r="A59" s="3">
        <v>419.0</v>
      </c>
      <c r="B59" s="3" t="s">
        <v>1773</v>
      </c>
      <c r="C59" s="3" t="s">
        <v>1774</v>
      </c>
      <c r="E59" s="3" t="s">
        <v>310</v>
      </c>
      <c r="G59" s="35">
        <v>0.0347</v>
      </c>
      <c r="H59" s="3">
        <v>443.382284067</v>
      </c>
      <c r="I59" s="3">
        <v>7.548545256</v>
      </c>
      <c r="K59" s="3">
        <v>-3.4432400311</v>
      </c>
      <c r="L59" s="3">
        <v>0.0</v>
      </c>
      <c r="M59" s="3">
        <v>8.1009456341</v>
      </c>
      <c r="N59" s="3">
        <v>0.3757614084</v>
      </c>
      <c r="O59" s="3">
        <v>26.6173446342</v>
      </c>
      <c r="P59" s="3">
        <v>0.3739684632</v>
      </c>
      <c r="R59" s="3">
        <v>41.6255067285</v>
      </c>
      <c r="S59" s="3">
        <v>1.4166459739</v>
      </c>
      <c r="T59" s="3">
        <v>5311.15856893</v>
      </c>
      <c r="U59" s="3">
        <v>234.643293249</v>
      </c>
      <c r="W59" s="3">
        <v>1.0</v>
      </c>
      <c r="Y59" t="str">
        <f>Vlookup(A59,'Ha complex'!A$1:P$2000,16)/M59</f>
        <v>13.38631828</v>
      </c>
      <c r="Z59" s="3" t="str">
        <f>If(Vlookup(A59,'Ha complex'!A$1:P$2000,16)&lt;0,"Yes")</f>
        <v>FALSE</v>
      </c>
      <c r="AA59" s="3" t="str">
        <f t="shared" si="1"/>
        <v>FALSE</v>
      </c>
      <c r="AB59" s="3">
        <v>0.0</v>
      </c>
      <c r="AC59" s="3">
        <v>1.5</v>
      </c>
    </row>
    <row r="60">
      <c r="A60" s="3">
        <v>440.0</v>
      </c>
      <c r="B60" s="3" t="s">
        <v>749</v>
      </c>
      <c r="C60" s="3" t="s">
        <v>750</v>
      </c>
      <c r="E60" s="3" t="s">
        <v>310</v>
      </c>
      <c r="G60" s="35">
        <v>0.0</v>
      </c>
      <c r="H60" s="3">
        <v>0.0</v>
      </c>
      <c r="I60" s="3">
        <v>0.0</v>
      </c>
      <c r="K60" s="3">
        <v>-6.9730321423</v>
      </c>
      <c r="L60" s="3">
        <v>0.0</v>
      </c>
      <c r="M60" s="3">
        <v>-5.3165849514</v>
      </c>
      <c r="N60" s="3">
        <v>0.0</v>
      </c>
      <c r="O60" s="3">
        <v>-4.5897105111</v>
      </c>
      <c r="P60" s="3">
        <v>0.0</v>
      </c>
      <c r="R60" s="3">
        <v>0.0</v>
      </c>
      <c r="S60" s="3">
        <v>0.0</v>
      </c>
      <c r="T60" s="3">
        <v>0.0</v>
      </c>
      <c r="U60" s="3">
        <v>0.0</v>
      </c>
      <c r="W60" s="3">
        <v>9.0</v>
      </c>
      <c r="Y60" t="str">
        <f>Vlookup(A60,'Ha complex'!A$1:P$2000,16)/M60</f>
        <v>-20.39689718</v>
      </c>
      <c r="Z60" s="3" t="str">
        <f>If(Vlookup(A60,'Ha complex'!A$1:P$2000,16)&lt;0,"Yes")</f>
        <v>FALSE</v>
      </c>
      <c r="AA60" s="3" t="str">
        <f t="shared" si="1"/>
        <v>Yes</v>
      </c>
      <c r="AB60" s="3">
        <v>1.0</v>
      </c>
      <c r="AC60" s="3">
        <v>0.0</v>
      </c>
    </row>
    <row r="61">
      <c r="A61" s="3">
        <v>442.0</v>
      </c>
      <c r="B61" s="3" t="s">
        <v>1793</v>
      </c>
      <c r="C61" s="3" t="s">
        <v>1795</v>
      </c>
      <c r="E61" s="3" t="s">
        <v>310</v>
      </c>
      <c r="G61" s="35">
        <v>0.0905</v>
      </c>
      <c r="H61" s="3">
        <v>795.669128596</v>
      </c>
      <c r="I61" s="52">
        <v>11.9403259065</v>
      </c>
      <c r="K61" s="3">
        <v>-3.5804098157</v>
      </c>
      <c r="L61" s="3">
        <v>0.0</v>
      </c>
      <c r="M61" s="3">
        <v>-1.836654668</v>
      </c>
      <c r="N61" s="3">
        <v>0.0</v>
      </c>
      <c r="O61" s="3">
        <v>19.9446493629</v>
      </c>
      <c r="P61" s="3">
        <v>0.1454597522</v>
      </c>
      <c r="R61" s="3">
        <v>0.0</v>
      </c>
      <c r="S61" s="3">
        <v>0.0</v>
      </c>
      <c r="T61" s="3">
        <v>0.0</v>
      </c>
      <c r="U61" s="3">
        <v>0.0</v>
      </c>
      <c r="W61" s="3">
        <v>1.0</v>
      </c>
      <c r="Y61" t="str">
        <f>Vlookup(A61,'Ha complex'!A$1:P$2000,16)/M61</f>
        <v>-59.04312798</v>
      </c>
      <c r="Z61" s="3" t="str">
        <f>If(Vlookup(A61,'Ha complex'!A$1:P$2000,16)&lt;0,"Yes")</f>
        <v>FALSE</v>
      </c>
      <c r="AA61" s="3" t="str">
        <f t="shared" si="1"/>
        <v>Yes</v>
      </c>
      <c r="AB61" s="3">
        <v>0.0</v>
      </c>
      <c r="AC61" s="3">
        <v>2.0</v>
      </c>
    </row>
    <row r="62">
      <c r="A62" s="3">
        <v>448.0</v>
      </c>
      <c r="B62" s="3" t="s">
        <v>1811</v>
      </c>
      <c r="C62" s="3" t="s">
        <v>1812</v>
      </c>
      <c r="E62" s="3" t="s">
        <v>310</v>
      </c>
      <c r="G62" s="35">
        <v>0.0860209566</v>
      </c>
      <c r="H62" s="3">
        <v>634.103832103</v>
      </c>
      <c r="I62" s="3">
        <v>1.3748809735</v>
      </c>
      <c r="K62" s="3">
        <v>6.5871380425</v>
      </c>
      <c r="L62" s="3">
        <v>0.2623251388</v>
      </c>
      <c r="M62" s="3">
        <v>32.2828043602</v>
      </c>
      <c r="N62" s="3">
        <v>0.3839166359</v>
      </c>
      <c r="O62" s="3">
        <v>262.063967447</v>
      </c>
      <c r="P62" s="3">
        <v>0.5104425377</v>
      </c>
      <c r="R62" s="3">
        <v>0.0</v>
      </c>
      <c r="S62" s="3">
        <v>0.0</v>
      </c>
      <c r="T62" s="3">
        <v>0.0</v>
      </c>
      <c r="U62" s="3">
        <v>0.0</v>
      </c>
      <c r="W62" s="3">
        <v>1.0</v>
      </c>
      <c r="Y62" t="str">
        <f>Vlookup(A62,'Ha complex'!A$1:P$2000,16)/M62</f>
        <v>3.359120707</v>
      </c>
      <c r="Z62" s="3" t="str">
        <f>If(Vlookup(A62,'Ha complex'!A$1:P$2000,16)&lt;0,"Yes")</f>
        <v>FALSE</v>
      </c>
      <c r="AA62" s="3" t="str">
        <f t="shared" si="1"/>
        <v>FALSE</v>
      </c>
      <c r="AB62" s="3">
        <v>0.0</v>
      </c>
      <c r="AC62" s="3">
        <v>1.9</v>
      </c>
    </row>
    <row r="63">
      <c r="A63" s="3">
        <v>457.0</v>
      </c>
      <c r="B63" s="3" t="s">
        <v>1839</v>
      </c>
      <c r="C63" s="3" t="s">
        <v>1841</v>
      </c>
      <c r="E63" s="3" t="s">
        <v>310</v>
      </c>
      <c r="G63" s="35">
        <v>0.0629</v>
      </c>
      <c r="H63" s="3">
        <v>574.939663362</v>
      </c>
      <c r="I63" s="3">
        <v>7.8930670057</v>
      </c>
      <c r="K63" s="3">
        <v>-3.0954747669</v>
      </c>
      <c r="L63" s="3">
        <v>0.0</v>
      </c>
      <c r="M63" s="3">
        <v>-2.9165221232</v>
      </c>
      <c r="N63" s="3">
        <v>0.0</v>
      </c>
      <c r="O63" s="3">
        <v>32.5523593749</v>
      </c>
      <c r="P63" s="3">
        <v>0.2936352254</v>
      </c>
      <c r="R63" s="3">
        <v>0.0</v>
      </c>
      <c r="S63" s="3">
        <v>0.0</v>
      </c>
      <c r="T63" s="3">
        <v>0.0</v>
      </c>
      <c r="U63" s="3">
        <v>0.0</v>
      </c>
      <c r="W63" s="3">
        <v>1.0</v>
      </c>
      <c r="Y63" t="str">
        <f>Vlookup(A63,'Ha complex'!A$1:P$2000,16)/M63</f>
        <v>1.016245456</v>
      </c>
      <c r="Z63" s="3" t="str">
        <f>If(Vlookup(A63,'Ha complex'!A$1:P$2000,16)&lt;0,"Yes")</f>
        <v>Yes</v>
      </c>
      <c r="AA63" s="3" t="str">
        <f t="shared" si="1"/>
        <v>Yes</v>
      </c>
      <c r="AB63" s="3">
        <v>0.0</v>
      </c>
      <c r="AC63" s="3">
        <v>1.9</v>
      </c>
    </row>
    <row r="64">
      <c r="A64" s="3">
        <v>468.0</v>
      </c>
      <c r="B64" s="3" t="s">
        <v>1866</v>
      </c>
      <c r="C64" s="3" t="s">
        <v>1867</v>
      </c>
      <c r="E64" s="3" t="s">
        <v>310</v>
      </c>
      <c r="G64" s="35">
        <v>0.0393</v>
      </c>
      <c r="H64" s="3">
        <v>502.770076002</v>
      </c>
      <c r="I64" s="3">
        <v>5.9981290536</v>
      </c>
      <c r="K64" s="3">
        <v>-9.0015164145</v>
      </c>
      <c r="L64" s="3">
        <v>0.0</v>
      </c>
      <c r="M64" s="3">
        <v>9.0560561133</v>
      </c>
      <c r="N64" s="3">
        <v>4.5836557127</v>
      </c>
      <c r="O64" s="3">
        <v>46.2434946805</v>
      </c>
      <c r="P64" s="3">
        <v>0.3012380844</v>
      </c>
      <c r="R64" s="3">
        <v>0.0</v>
      </c>
      <c r="S64" s="3">
        <v>0.0</v>
      </c>
      <c r="T64" s="3">
        <v>0.0</v>
      </c>
      <c r="U64" s="3">
        <v>0.0</v>
      </c>
      <c r="W64" s="3">
        <v>1.0</v>
      </c>
      <c r="Y64" t="str">
        <f>Vlookup(A64,'Ha complex'!A$1:P$2000,16)/M64</f>
        <v>-0.3272840096</v>
      </c>
      <c r="Z64" s="3" t="str">
        <f>If(Vlookup(A64,'Ha complex'!A$1:P$2000,16)&lt;0,"Yes")</f>
        <v>Yes</v>
      </c>
      <c r="AA64" s="3" t="str">
        <f t="shared" si="1"/>
        <v>FALSE</v>
      </c>
      <c r="AB64" s="3">
        <v>0.0</v>
      </c>
      <c r="AC64" s="3">
        <v>1.9</v>
      </c>
    </row>
    <row r="65">
      <c r="A65" s="3">
        <v>475.0</v>
      </c>
      <c r="B65" s="3" t="s">
        <v>792</v>
      </c>
      <c r="C65" s="3" t="s">
        <v>794</v>
      </c>
      <c r="E65" s="3" t="s">
        <v>310</v>
      </c>
      <c r="G65" s="35">
        <v>0.0144</v>
      </c>
      <c r="H65" s="3">
        <v>403.259342698</v>
      </c>
      <c r="I65" s="3">
        <v>25.2127048549</v>
      </c>
      <c r="K65" s="3">
        <v>-6.8171207243</v>
      </c>
      <c r="L65" s="3">
        <v>0.0</v>
      </c>
      <c r="M65" s="3">
        <v>6.7694290003</v>
      </c>
      <c r="N65" s="3">
        <v>2.9404480182</v>
      </c>
      <c r="O65" s="3">
        <v>84.7427419342</v>
      </c>
      <c r="P65" s="3">
        <v>8.2532342219</v>
      </c>
      <c r="R65" s="3">
        <v>36.6765358164</v>
      </c>
      <c r="S65" s="3">
        <v>21.5634511883</v>
      </c>
      <c r="T65" s="3">
        <v>6198.80193592</v>
      </c>
      <c r="U65" s="3">
        <v>1799.69421173</v>
      </c>
      <c r="W65" s="3">
        <v>1.0</v>
      </c>
      <c r="Y65" t="str">
        <f>Vlookup(A65,'Ha complex'!A$1:P$2000,16)/M65</f>
        <v>1.31813109</v>
      </c>
      <c r="Z65" s="3" t="str">
        <f>If(Vlookup(A65,'Ha complex'!A$1:P$2000,16)&lt;0,"Yes")</f>
        <v>FALSE</v>
      </c>
      <c r="AA65" s="3" t="str">
        <f t="shared" si="1"/>
        <v>FALSE</v>
      </c>
      <c r="AB65" s="3">
        <v>1.0</v>
      </c>
      <c r="AC65" s="3">
        <v>1.5</v>
      </c>
    </row>
    <row r="66">
      <c r="A66" s="3">
        <v>486.0</v>
      </c>
      <c r="B66" s="3" t="s">
        <v>2132</v>
      </c>
      <c r="C66" s="3" t="s">
        <v>2134</v>
      </c>
      <c r="E66" s="3" t="s">
        <v>310</v>
      </c>
      <c r="G66" s="35">
        <v>0.0129</v>
      </c>
      <c r="H66" s="3">
        <v>440.2155136</v>
      </c>
      <c r="I66" s="3">
        <v>4.2111329641</v>
      </c>
      <c r="K66" s="3">
        <v>-7.4317675897</v>
      </c>
      <c r="L66" s="3">
        <v>0.0</v>
      </c>
      <c r="M66" s="3">
        <v>18.3522631733</v>
      </c>
      <c r="N66" s="3">
        <v>0.7640615518</v>
      </c>
      <c r="O66" s="3">
        <v>76.451864449</v>
      </c>
      <c r="P66" s="3">
        <v>0.6462612729</v>
      </c>
      <c r="R66" s="3">
        <v>52.6729789245</v>
      </c>
      <c r="S66" s="3">
        <v>1.2089235647</v>
      </c>
      <c r="T66" s="3">
        <v>2518.78405139</v>
      </c>
      <c r="U66" s="3">
        <v>78.1527130223</v>
      </c>
      <c r="W66" s="3">
        <v>1.0</v>
      </c>
      <c r="Y66" t="str">
        <f>Vlookup(A66,'Ha complex'!A$1:P$2000,16)/M66</f>
        <v>1.809424723</v>
      </c>
      <c r="Z66" s="3" t="str">
        <f>If(Vlookup(A66,'Ha complex'!A$1:P$2000,16)&lt;0,"Yes")</f>
        <v>FALSE</v>
      </c>
      <c r="AA66" s="3" t="str">
        <f t="shared" si="1"/>
        <v>FALSE</v>
      </c>
      <c r="AB66" s="3">
        <v>0.0</v>
      </c>
      <c r="AC66" s="3">
        <v>1.5</v>
      </c>
    </row>
    <row r="67">
      <c r="A67" s="3">
        <v>488.0</v>
      </c>
      <c r="B67" s="3" t="s">
        <v>2147</v>
      </c>
      <c r="C67" s="3" t="s">
        <v>2148</v>
      </c>
      <c r="E67" s="3" t="s">
        <v>310</v>
      </c>
      <c r="G67" s="35">
        <v>0.0575</v>
      </c>
      <c r="H67" s="3">
        <v>581.527818001</v>
      </c>
      <c r="I67" s="3">
        <v>18.7934340348</v>
      </c>
      <c r="K67" s="3">
        <v>-2.7130082783</v>
      </c>
      <c r="L67" s="3">
        <v>0.0</v>
      </c>
      <c r="M67" s="3">
        <v>3.9171051635</v>
      </c>
      <c r="N67" s="3">
        <v>0.9284009011</v>
      </c>
      <c r="O67" s="3">
        <v>22.5834174253</v>
      </c>
      <c r="P67" s="3">
        <v>0.6561240402</v>
      </c>
      <c r="R67" s="3">
        <v>0.0</v>
      </c>
      <c r="S67" s="3">
        <v>0.0</v>
      </c>
      <c r="T67" s="3">
        <v>0.0</v>
      </c>
      <c r="U67" s="3">
        <v>0.0</v>
      </c>
      <c r="W67" s="3">
        <v>1.0</v>
      </c>
      <c r="Y67" t="str">
        <f>Vlookup(A67,'Ha complex'!A$1:P$2000,16)/M67</f>
        <v>8.477443754</v>
      </c>
      <c r="Z67" s="3" t="str">
        <f>If(Vlookup(A67,'Ha complex'!A$1:P$2000,16)&lt;0,"Yes")</f>
        <v>FALSE</v>
      </c>
      <c r="AA67" s="3" t="str">
        <f t="shared" si="1"/>
        <v>FALSE</v>
      </c>
      <c r="AB67" s="3">
        <v>0.0</v>
      </c>
      <c r="AC67" s="3">
        <v>1.9</v>
      </c>
    </row>
    <row r="68">
      <c r="A68" s="3">
        <v>496.0</v>
      </c>
      <c r="B68" s="3" t="s">
        <v>2167</v>
      </c>
      <c r="C68" s="3" t="s">
        <v>2168</v>
      </c>
      <c r="E68" s="3" t="s">
        <v>310</v>
      </c>
      <c r="G68" s="35">
        <v>0.041</v>
      </c>
      <c r="H68" s="3">
        <v>463.603241137</v>
      </c>
      <c r="I68" s="3">
        <v>7.4957353953</v>
      </c>
      <c r="K68" s="3">
        <v>-6.1273640111</v>
      </c>
      <c r="L68" s="3">
        <v>0.0</v>
      </c>
      <c r="M68" s="3">
        <v>-4.2794831614</v>
      </c>
      <c r="N68" s="3">
        <v>0.0</v>
      </c>
      <c r="O68" s="3">
        <v>63.0145489945</v>
      </c>
      <c r="P68" s="3">
        <v>0.876913983</v>
      </c>
      <c r="R68" s="3">
        <v>298.072245496</v>
      </c>
      <c r="S68" s="3">
        <v>1.9570770773</v>
      </c>
      <c r="T68" s="3">
        <v>10717.0851831</v>
      </c>
      <c r="U68" s="3">
        <v>100.853097313</v>
      </c>
      <c r="W68" s="3">
        <v>1.0</v>
      </c>
      <c r="Y68" t="str">
        <f>Vlookup(A68,'Ha complex'!A$1:P$2000,16)/M68</f>
        <v>-7.759590925</v>
      </c>
      <c r="Z68" s="3" t="str">
        <f>If(Vlookup(A68,'Ha complex'!A$1:P$2000,16)&lt;0,"Yes")</f>
        <v>FALSE</v>
      </c>
      <c r="AA68" s="3" t="str">
        <f t="shared" si="1"/>
        <v>Yes</v>
      </c>
      <c r="AB68" s="3">
        <v>0.0</v>
      </c>
      <c r="AC68" s="3">
        <v>1.2</v>
      </c>
    </row>
    <row r="69">
      <c r="A69" s="3">
        <v>498.0</v>
      </c>
      <c r="B69" s="3" t="s">
        <v>817</v>
      </c>
      <c r="C69" s="3" t="s">
        <v>819</v>
      </c>
      <c r="E69" s="3" t="s">
        <v>310</v>
      </c>
      <c r="G69" s="35">
        <v>0.0151</v>
      </c>
      <c r="H69" s="3">
        <v>575.233278614</v>
      </c>
      <c r="I69" s="3">
        <v>6.5308659097</v>
      </c>
      <c r="K69" s="3">
        <v>-6.0373929592</v>
      </c>
      <c r="L69" s="3">
        <v>0.0</v>
      </c>
      <c r="M69" s="3">
        <v>8.2731392245</v>
      </c>
      <c r="N69" s="3">
        <v>0.6342976617</v>
      </c>
      <c r="O69" s="3">
        <v>122.770465199</v>
      </c>
      <c r="P69" s="3">
        <v>0.6882488117</v>
      </c>
      <c r="R69" s="3">
        <v>0.0</v>
      </c>
      <c r="S69" s="3">
        <v>0.0</v>
      </c>
      <c r="T69" s="3">
        <v>0.0</v>
      </c>
      <c r="U69" s="3">
        <v>0.0</v>
      </c>
      <c r="W69" s="3">
        <v>1.0</v>
      </c>
      <c r="Y69" t="str">
        <f>Vlookup(A69,'Ha complex'!A$1:P$2000,16)/M69</f>
        <v>4.013837771</v>
      </c>
      <c r="Z69" s="3" t="str">
        <f>If(Vlookup(A69,'Ha complex'!A$1:P$2000,16)&lt;0,"Yes")</f>
        <v>FALSE</v>
      </c>
      <c r="AA69" s="3" t="str">
        <f t="shared" si="1"/>
        <v>FALSE</v>
      </c>
      <c r="AB69" s="3">
        <v>0.0</v>
      </c>
      <c r="AC69" s="3">
        <v>2.0</v>
      </c>
    </row>
    <row r="70">
      <c r="A70" s="3">
        <v>503.0</v>
      </c>
      <c r="B70" s="3" t="s">
        <v>826</v>
      </c>
      <c r="C70" s="3" t="s">
        <v>827</v>
      </c>
      <c r="E70" s="3" t="s">
        <v>310</v>
      </c>
      <c r="G70" s="35">
        <v>0.0</v>
      </c>
      <c r="H70" s="3">
        <v>0.0</v>
      </c>
      <c r="I70" s="3">
        <v>0.0</v>
      </c>
      <c r="K70" s="3">
        <v>-4.3613247513</v>
      </c>
      <c r="L70" s="3">
        <v>0.0</v>
      </c>
      <c r="M70" s="3">
        <v>-5.1145489269</v>
      </c>
      <c r="N70" s="3">
        <v>0.0</v>
      </c>
      <c r="O70" s="3">
        <v>-4.9314980077</v>
      </c>
      <c r="P70" s="3">
        <v>0.0</v>
      </c>
      <c r="R70" s="3">
        <v>0.0</v>
      </c>
      <c r="S70" s="3">
        <v>0.0</v>
      </c>
      <c r="T70" s="3">
        <v>0.0</v>
      </c>
      <c r="U70" s="3">
        <v>0.0</v>
      </c>
      <c r="W70" s="3">
        <v>9.0</v>
      </c>
      <c r="Y70" t="str">
        <f>Vlookup(A70,'Ha complex'!A$1:P$2000,16)/M70</f>
        <v>-6.492662242</v>
      </c>
      <c r="Z70" s="3" t="str">
        <f>If(Vlookup(A70,'Ha complex'!A$1:P$2000,16)&lt;0,"Yes")</f>
        <v>FALSE</v>
      </c>
      <c r="AA70" s="3" t="str">
        <f t="shared" si="1"/>
        <v>Yes</v>
      </c>
      <c r="AB70" s="3">
        <v>0.0</v>
      </c>
      <c r="AC70" s="3">
        <v>0.0</v>
      </c>
    </row>
    <row r="71">
      <c r="A71" s="3">
        <v>509.0</v>
      </c>
      <c r="B71" s="3" t="s">
        <v>829</v>
      </c>
      <c r="C71" s="3" t="s">
        <v>2226</v>
      </c>
      <c r="E71" s="3" t="s">
        <v>310</v>
      </c>
      <c r="G71" s="35">
        <v>0.0237639478</v>
      </c>
      <c r="H71" s="3">
        <v>567.571952344</v>
      </c>
      <c r="I71" s="3">
        <v>4.1737159825</v>
      </c>
      <c r="K71" s="3">
        <v>-6.9256668787</v>
      </c>
      <c r="L71" s="3">
        <v>0.0</v>
      </c>
      <c r="M71" s="3">
        <v>-8.564181133</v>
      </c>
      <c r="N71" s="3">
        <v>0.0</v>
      </c>
      <c r="O71" s="3">
        <v>63.6700379489</v>
      </c>
      <c r="P71" s="3">
        <v>0.424895435</v>
      </c>
      <c r="R71" s="3">
        <v>0.0</v>
      </c>
      <c r="S71" s="3">
        <v>0.0</v>
      </c>
      <c r="T71" s="3">
        <v>0.0</v>
      </c>
      <c r="U71" s="3">
        <v>0.0</v>
      </c>
      <c r="W71" s="3">
        <v>1.0</v>
      </c>
      <c r="Y71" t="str">
        <f>Vlookup(A71,'Ha complex'!A$1:P$2000,16)/M71</f>
        <v>-3.877433019</v>
      </c>
      <c r="Z71" s="3" t="str">
        <f>If(Vlookup(A71,'Ha complex'!A$1:P$2000,16)&lt;0,"Yes")</f>
        <v>FALSE</v>
      </c>
      <c r="AA71" s="3" t="str">
        <f t="shared" si="1"/>
        <v>Yes</v>
      </c>
      <c r="AB71" s="3">
        <v>0.0</v>
      </c>
      <c r="AC71" s="3">
        <v>2.0</v>
      </c>
    </row>
    <row r="72">
      <c r="A72" s="3">
        <v>520.0</v>
      </c>
      <c r="B72" s="3" t="s">
        <v>845</v>
      </c>
      <c r="C72" s="3" t="s">
        <v>846</v>
      </c>
      <c r="E72" s="3" t="s">
        <v>310</v>
      </c>
      <c r="G72" s="35">
        <v>0.0174</v>
      </c>
      <c r="H72" s="3">
        <v>595.010287538</v>
      </c>
      <c r="I72" s="3">
        <v>18.3820285507</v>
      </c>
      <c r="K72" s="3">
        <v>-3.232630343</v>
      </c>
      <c r="L72" s="3">
        <v>0.0</v>
      </c>
      <c r="M72" s="3">
        <v>-5.3020329439</v>
      </c>
      <c r="N72" s="3">
        <v>0.0</v>
      </c>
      <c r="O72" s="3">
        <v>21.1125019929</v>
      </c>
      <c r="P72" s="3">
        <v>0.3854595005</v>
      </c>
      <c r="R72" s="3">
        <v>0.0</v>
      </c>
      <c r="S72" s="3">
        <v>0.0</v>
      </c>
      <c r="T72" s="3">
        <v>0.0</v>
      </c>
      <c r="U72" s="3">
        <v>0.0</v>
      </c>
      <c r="W72" s="3">
        <v>1.0</v>
      </c>
      <c r="Y72" t="str">
        <f>Vlookup(A72,'Ha complex'!A$1:P$2000,16)/M72</f>
        <v>-6.263076645</v>
      </c>
      <c r="Z72" s="3" t="str">
        <f>If(Vlookup(A72,'Ha complex'!A$1:P$2000,16)&lt;0,"Yes")</f>
        <v>FALSE</v>
      </c>
      <c r="AA72" s="3" t="str">
        <f t="shared" si="1"/>
        <v>Yes</v>
      </c>
      <c r="AB72" s="3">
        <v>0.0</v>
      </c>
      <c r="AC72" s="3">
        <v>2.0</v>
      </c>
    </row>
    <row r="73">
      <c r="A73" s="3">
        <v>526.0</v>
      </c>
      <c r="B73" s="3" t="s">
        <v>143</v>
      </c>
      <c r="C73" s="3" t="s">
        <v>144</v>
      </c>
      <c r="E73" s="3" t="s">
        <v>310</v>
      </c>
      <c r="G73" s="35">
        <v>0.0</v>
      </c>
      <c r="H73" s="3">
        <v>0.0</v>
      </c>
      <c r="I73" s="3">
        <v>0.0</v>
      </c>
      <c r="K73" s="3">
        <v>-8.4765094067</v>
      </c>
      <c r="L73" s="3">
        <v>0.0</v>
      </c>
      <c r="M73" s="3">
        <v>-1.9332351386</v>
      </c>
      <c r="N73" s="52">
        <v>0.0</v>
      </c>
      <c r="O73" s="3">
        <v>-1.9264014608</v>
      </c>
      <c r="P73" s="3">
        <v>0.0</v>
      </c>
      <c r="R73" s="3">
        <v>13.5369269122</v>
      </c>
      <c r="S73" s="3">
        <v>7.2178336946</v>
      </c>
      <c r="T73" s="3">
        <v>14788.2239882</v>
      </c>
      <c r="U73" s="3">
        <v>7551.53388513</v>
      </c>
      <c r="W73" s="3">
        <v>9.0</v>
      </c>
      <c r="Y73" t="str">
        <f>Vlookup(A73,'Ha complex'!A$1:P$2000,16)/M73</f>
        <v>-17.17692692</v>
      </c>
      <c r="Z73" s="3" t="str">
        <f>If(Vlookup(A73,'Ha complex'!A$1:P$2000,16)&lt;0,"Yes")</f>
        <v>FALSE</v>
      </c>
      <c r="AA73" s="3" t="str">
        <f t="shared" si="1"/>
        <v>Yes</v>
      </c>
      <c r="AB73" s="3">
        <v>0.0</v>
      </c>
      <c r="AC73" s="3">
        <v>0.0</v>
      </c>
    </row>
    <row r="74">
      <c r="A74" s="3">
        <v>531.0</v>
      </c>
      <c r="B74" s="3" t="s">
        <v>2270</v>
      </c>
      <c r="C74" s="3" t="s">
        <v>2271</v>
      </c>
      <c r="E74" s="3" t="s">
        <v>310</v>
      </c>
      <c r="G74" s="35">
        <v>0.023799498</v>
      </c>
      <c r="H74" s="3">
        <v>485.680228631</v>
      </c>
      <c r="I74" s="3">
        <v>6.2167203893</v>
      </c>
      <c r="K74" s="3">
        <v>-17.9693531632</v>
      </c>
      <c r="L74" s="3">
        <v>0.0</v>
      </c>
      <c r="M74" s="3">
        <v>39.6905462864</v>
      </c>
      <c r="N74" s="3">
        <v>0.9652066117</v>
      </c>
      <c r="O74" s="3">
        <v>75.5058986371</v>
      </c>
      <c r="P74" s="3">
        <v>0.7735826497</v>
      </c>
      <c r="R74" s="3">
        <v>133.266625533</v>
      </c>
      <c r="S74" s="3">
        <v>1.623403699</v>
      </c>
      <c r="T74" s="3">
        <v>3163.69341747</v>
      </c>
      <c r="U74" s="3">
        <v>37.4096611088</v>
      </c>
      <c r="W74" s="3">
        <v>1.0</v>
      </c>
      <c r="Y74" t="str">
        <f>Vlookup(A74,'Ha complex'!A$1:P$2000,16)/M74</f>
        <v>0.3907724332</v>
      </c>
      <c r="Z74" s="3" t="str">
        <f>If(Vlookup(A74,'Ha complex'!A$1:P$2000,16)&lt;0,"Yes")</f>
        <v>FALSE</v>
      </c>
      <c r="AA74" s="3" t="str">
        <f t="shared" si="1"/>
        <v>FALSE</v>
      </c>
      <c r="AB74" s="3">
        <v>0.0</v>
      </c>
      <c r="AC74" s="3">
        <v>1.2</v>
      </c>
    </row>
    <row r="75">
      <c r="A75" s="3">
        <v>538.0</v>
      </c>
      <c r="B75" s="3" t="s">
        <v>2278</v>
      </c>
      <c r="C75" s="3" t="s">
        <v>2279</v>
      </c>
      <c r="E75" s="3" t="s">
        <v>310</v>
      </c>
      <c r="G75" s="35">
        <v>0.0565</v>
      </c>
      <c r="H75" s="3">
        <v>601.732594646</v>
      </c>
      <c r="I75" s="3">
        <v>1.7211728598</v>
      </c>
      <c r="K75" s="3">
        <v>-18.1275781276</v>
      </c>
      <c r="L75" s="3">
        <v>0.0</v>
      </c>
      <c r="M75" s="3">
        <v>23.7691514067</v>
      </c>
      <c r="N75" s="3">
        <v>0.7075635734</v>
      </c>
      <c r="O75" s="3">
        <v>163.270517972</v>
      </c>
      <c r="P75" s="3">
        <v>0.6405517605</v>
      </c>
      <c r="R75" s="3">
        <v>333.404660531</v>
      </c>
      <c r="S75" s="3">
        <v>2.829594542</v>
      </c>
      <c r="T75" s="3">
        <v>3381.03983201</v>
      </c>
      <c r="U75" s="3">
        <v>36.5822417709</v>
      </c>
      <c r="W75" s="3">
        <v>1.0</v>
      </c>
      <c r="Y75" t="str">
        <f>Vlookup(A75,'Ha complex'!A$1:P$2000,16)/M75</f>
        <v>0.652525245</v>
      </c>
      <c r="Z75" s="3" t="str">
        <f>If(Vlookup(A75,'Ha complex'!A$1:P$2000,16)&lt;0,"Yes")</f>
        <v>FALSE</v>
      </c>
      <c r="AA75" s="3" t="str">
        <f t="shared" si="1"/>
        <v>FALSE</v>
      </c>
      <c r="AB75" s="3">
        <v>0.0</v>
      </c>
      <c r="AC75" s="3">
        <v>1.2</v>
      </c>
    </row>
    <row r="76">
      <c r="A76" s="3">
        <v>545.0</v>
      </c>
      <c r="B76" s="3" t="s">
        <v>519</v>
      </c>
      <c r="C76" s="3" t="s">
        <v>521</v>
      </c>
      <c r="E76" s="3" t="s">
        <v>310</v>
      </c>
      <c r="G76" s="35">
        <v>0.0</v>
      </c>
      <c r="H76" s="3">
        <v>0.0</v>
      </c>
      <c r="I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R76" s="3">
        <v>0.0</v>
      </c>
      <c r="S76" s="3">
        <v>0.0</v>
      </c>
      <c r="T76" s="3">
        <v>0.0</v>
      </c>
      <c r="U76" s="3">
        <v>0.0</v>
      </c>
      <c r="W76" s="3">
        <v>9.0</v>
      </c>
      <c r="Y76" t="str">
        <f>Vlookup(A76,'Ha complex'!A$1:P$2000,16)/M76</f>
        <v>#DIV/0!</v>
      </c>
      <c r="Z76" s="3" t="str">
        <f>If(Vlookup(A76,'Ha complex'!A$1:P$2000,16)&lt;0,"Yes")</f>
        <v>FALSE</v>
      </c>
      <c r="AA76" s="3" t="str">
        <f t="shared" si="1"/>
        <v>FALSE</v>
      </c>
      <c r="AB76" s="3">
        <v>0.0</v>
      </c>
      <c r="AC76" s="3">
        <v>0.0</v>
      </c>
    </row>
    <row r="77">
      <c r="A77" s="3">
        <v>557.0</v>
      </c>
      <c r="B77" s="3" t="s">
        <v>895</v>
      </c>
      <c r="C77" s="3" t="s">
        <v>896</v>
      </c>
      <c r="E77" s="3" t="s">
        <v>310</v>
      </c>
      <c r="G77" s="35">
        <v>0.0271748922</v>
      </c>
      <c r="H77" s="3">
        <v>481.046519811</v>
      </c>
      <c r="I77" s="3">
        <v>1.0567776735</v>
      </c>
      <c r="K77" s="3">
        <v>2.9105021608</v>
      </c>
      <c r="L77" s="3">
        <v>0.1850016279</v>
      </c>
      <c r="M77" s="3">
        <v>14.8928476271</v>
      </c>
      <c r="N77" s="3">
        <v>0.171051112</v>
      </c>
      <c r="O77" s="3">
        <v>117.541431815</v>
      </c>
      <c r="P77" s="3">
        <v>0.1685590826</v>
      </c>
      <c r="R77" s="3">
        <v>0.0</v>
      </c>
      <c r="S77" s="3">
        <v>0.0</v>
      </c>
      <c r="T77" s="3">
        <v>0.0</v>
      </c>
      <c r="U77" s="3">
        <v>0.0</v>
      </c>
      <c r="W77" s="3">
        <v>1.0</v>
      </c>
      <c r="Y77" t="str">
        <f>Vlookup(A77,'Ha complex'!A$1:P$2000,16)/M77</f>
        <v>0.2966515507</v>
      </c>
      <c r="Z77" s="3" t="str">
        <f>If(Vlookup(A77,'Ha complex'!A$1:P$2000,16)&lt;0,"Yes")</f>
        <v>FALSE</v>
      </c>
      <c r="AA77" s="3" t="str">
        <f t="shared" si="1"/>
        <v>FALSE</v>
      </c>
      <c r="AB77" s="3">
        <v>0.0</v>
      </c>
      <c r="AC77" s="3">
        <v>1.9</v>
      </c>
    </row>
    <row r="78">
      <c r="A78" s="3">
        <v>581.0</v>
      </c>
      <c r="B78" s="3" t="s">
        <v>2384</v>
      </c>
      <c r="C78" s="3" t="s">
        <v>2385</v>
      </c>
      <c r="E78" s="3" t="s">
        <v>310</v>
      </c>
      <c r="G78" s="35">
        <v>0.0</v>
      </c>
      <c r="H78" s="3">
        <v>0.0</v>
      </c>
      <c r="I78" s="3">
        <v>0.0</v>
      </c>
      <c r="K78" s="3">
        <v>-4.4165558263</v>
      </c>
      <c r="L78" s="3">
        <v>0.0</v>
      </c>
      <c r="M78" s="3">
        <v>-3.6493702178</v>
      </c>
      <c r="N78" s="3">
        <v>0.0</v>
      </c>
      <c r="O78" s="3">
        <v>-11.9222046464</v>
      </c>
      <c r="P78" s="3">
        <v>0.0</v>
      </c>
      <c r="R78" s="3">
        <v>0.0</v>
      </c>
      <c r="S78" s="3">
        <v>0.0</v>
      </c>
      <c r="T78" s="3">
        <v>0.0</v>
      </c>
      <c r="U78" s="3">
        <v>0.0</v>
      </c>
      <c r="W78" s="3">
        <v>9.0</v>
      </c>
      <c r="Y78" t="str">
        <f>Vlookup(A78,'Ha complex'!A$1:P$2000,16)/M78</f>
        <v>-47.83675949</v>
      </c>
      <c r="Z78" s="3" t="str">
        <f>If(Vlookup(A78,'Ha complex'!A$1:P$2000,16)&lt;0,"Yes")</f>
        <v>FALSE</v>
      </c>
      <c r="AA78" s="3" t="str">
        <f t="shared" si="1"/>
        <v>Yes</v>
      </c>
      <c r="AB78" s="3">
        <v>0.0</v>
      </c>
      <c r="AC78" s="3">
        <v>0.0</v>
      </c>
    </row>
    <row r="79">
      <c r="A79" s="3">
        <v>594.0</v>
      </c>
      <c r="B79" s="3" t="s">
        <v>2394</v>
      </c>
      <c r="C79" s="3" t="s">
        <v>2398</v>
      </c>
      <c r="E79" s="3" t="s">
        <v>310</v>
      </c>
      <c r="G79" s="35">
        <v>0.0316</v>
      </c>
      <c r="H79" s="3">
        <v>812.725836537</v>
      </c>
      <c r="I79" s="3">
        <v>15.2283813684</v>
      </c>
      <c r="K79" s="3">
        <v>-7.9026248846</v>
      </c>
      <c r="L79" s="3">
        <v>0.0</v>
      </c>
      <c r="M79" s="3">
        <v>5.6595160972</v>
      </c>
      <c r="N79" s="3">
        <v>1.0193056259</v>
      </c>
      <c r="O79" s="3">
        <v>72.8022159598</v>
      </c>
      <c r="P79" s="3">
        <v>0.8014818859</v>
      </c>
      <c r="R79" s="3">
        <v>34.2125976245</v>
      </c>
      <c r="S79" s="3">
        <v>1.6308096436</v>
      </c>
      <c r="T79" s="3">
        <v>3799.36447558</v>
      </c>
      <c r="U79" s="3">
        <v>270.266244796</v>
      </c>
      <c r="W79" s="3">
        <v>1.0</v>
      </c>
      <c r="Y79" t="str">
        <f>Vlookup(A79,'Ha complex'!A$1:P$2000,16)/M79</f>
        <v>58.17653052</v>
      </c>
      <c r="Z79" s="3" t="str">
        <f>If(Vlookup(A79,'Ha complex'!A$1:P$2000,16)&lt;0,"Yes")</f>
        <v>FALSE</v>
      </c>
      <c r="AA79" s="3" t="str">
        <f t="shared" si="1"/>
        <v>FALSE</v>
      </c>
      <c r="AB79" s="3">
        <v>0.0</v>
      </c>
      <c r="AC79" s="3">
        <v>1.5</v>
      </c>
    </row>
    <row r="80">
      <c r="A80" s="3">
        <v>597.0</v>
      </c>
      <c r="B80" s="3" t="s">
        <v>952</v>
      </c>
      <c r="C80" s="3" t="s">
        <v>953</v>
      </c>
      <c r="E80" s="3" t="s">
        <v>310</v>
      </c>
      <c r="G80" s="35">
        <v>0.0609</v>
      </c>
      <c r="H80" s="3">
        <v>847.087704442</v>
      </c>
      <c r="I80" s="3">
        <v>7.8386990983</v>
      </c>
      <c r="K80" s="3">
        <v>-6.7841654968</v>
      </c>
      <c r="L80" s="3">
        <v>0.0</v>
      </c>
      <c r="M80" s="3">
        <v>-5.5054431331</v>
      </c>
      <c r="N80" s="3">
        <v>0.0</v>
      </c>
      <c r="O80" s="3">
        <v>64.9583524558</v>
      </c>
      <c r="P80" s="3">
        <v>0.5455911144</v>
      </c>
      <c r="R80" s="3">
        <v>0.0</v>
      </c>
      <c r="S80" s="3">
        <v>0.0</v>
      </c>
      <c r="T80" s="3">
        <v>0.0</v>
      </c>
      <c r="U80" s="3">
        <v>0.0</v>
      </c>
      <c r="W80" s="3">
        <v>1.0</v>
      </c>
      <c r="Y80" t="str">
        <f>Vlookup(A80,'Ha complex'!A$1:P$2000,16)/M80</f>
        <v>-59.80463389</v>
      </c>
      <c r="Z80" s="3" t="str">
        <f>If(Vlookup(A80,'Ha complex'!A$1:P$2000,16)&lt;0,"Yes")</f>
        <v>FALSE</v>
      </c>
      <c r="AA80" s="3" t="str">
        <f t="shared" si="1"/>
        <v>Yes</v>
      </c>
      <c r="AB80" s="3">
        <v>0.0</v>
      </c>
      <c r="AC80" s="3">
        <v>2.0</v>
      </c>
    </row>
    <row r="81">
      <c r="A81" s="3">
        <v>606.0</v>
      </c>
      <c r="B81" s="3" t="s">
        <v>2416</v>
      </c>
      <c r="C81" s="3" t="s">
        <v>2417</v>
      </c>
      <c r="E81" s="3" t="s">
        <v>310</v>
      </c>
      <c r="G81" s="35">
        <v>0.0393</v>
      </c>
      <c r="H81" s="3">
        <v>960.30797912</v>
      </c>
      <c r="I81" s="3">
        <v>326.320782784</v>
      </c>
      <c r="K81" s="3">
        <v>-39.9461544855</v>
      </c>
      <c r="L81" s="3">
        <v>0.0</v>
      </c>
      <c r="M81" s="3">
        <v>-39.0023485304</v>
      </c>
      <c r="N81" s="3">
        <v>0.0</v>
      </c>
      <c r="O81" s="3">
        <v>63.0482339085</v>
      </c>
      <c r="P81" s="3">
        <v>27.7837758964</v>
      </c>
      <c r="R81" s="3">
        <v>0.0</v>
      </c>
      <c r="S81" s="3">
        <v>0.0</v>
      </c>
      <c r="T81" s="3">
        <v>0.0</v>
      </c>
      <c r="U81" s="3">
        <v>0.0</v>
      </c>
      <c r="W81" s="3">
        <v>1.0</v>
      </c>
      <c r="Y81" t="str">
        <f>Vlookup(A81,'Ha complex'!A$1:P$2000,16)/M81</f>
        <v>-8.441825259</v>
      </c>
      <c r="Z81" s="3" t="str">
        <f>If(Vlookup(A81,'Ha complex'!A$1:P$2000,16)&lt;0,"Yes")</f>
        <v>FALSE</v>
      </c>
      <c r="AA81" s="3" t="str">
        <f t="shared" si="1"/>
        <v>Yes</v>
      </c>
      <c r="AB81" s="3">
        <v>1.0</v>
      </c>
      <c r="AC81" s="3">
        <v>2.0</v>
      </c>
    </row>
    <row r="82">
      <c r="A82" s="3">
        <v>622.0</v>
      </c>
      <c r="B82" s="3" t="s">
        <v>2438</v>
      </c>
      <c r="C82" s="3" t="s">
        <v>2439</v>
      </c>
      <c r="E82" s="3" t="s">
        <v>310</v>
      </c>
      <c r="F82" s="3"/>
      <c r="G82" s="35">
        <v>0.028</v>
      </c>
      <c r="H82" s="3">
        <v>428.940948229</v>
      </c>
      <c r="I82" s="3">
        <v>2.9148880607</v>
      </c>
      <c r="K82" s="3">
        <v>-8.1442530448</v>
      </c>
      <c r="L82" s="3">
        <v>0.0</v>
      </c>
      <c r="M82" s="3">
        <v>19.1205355248</v>
      </c>
      <c r="N82" s="3">
        <v>0.5819977895</v>
      </c>
      <c r="O82" s="3">
        <v>151.281531379</v>
      </c>
      <c r="P82" s="3">
        <v>0.4113514773</v>
      </c>
      <c r="R82" s="52">
        <v>152.978535969</v>
      </c>
      <c r="S82" s="3">
        <v>1.5221204669</v>
      </c>
      <c r="T82" s="3">
        <v>3270.1426954</v>
      </c>
      <c r="U82" s="3">
        <v>29.3986851355</v>
      </c>
      <c r="W82" s="3">
        <v>1.0</v>
      </c>
      <c r="Y82" t="str">
        <f>Vlookup(A82,'Ha complex'!A$1:P$2000,16)/M82</f>
        <v>18.27129821</v>
      </c>
      <c r="Z82" s="3" t="str">
        <f>If(Vlookup(A82,'Ha complex'!A$1:P$2000,16)&lt;0,"Yes")</f>
        <v>FALSE</v>
      </c>
      <c r="AA82" s="3" t="str">
        <f t="shared" si="1"/>
        <v>FALSE</v>
      </c>
      <c r="AB82" s="3">
        <v>0.0</v>
      </c>
      <c r="AC82" s="3">
        <v>1.5</v>
      </c>
    </row>
    <row r="83">
      <c r="A83" s="3">
        <v>626.0</v>
      </c>
      <c r="B83" s="3" t="s">
        <v>1056</v>
      </c>
      <c r="C83" s="3" t="s">
        <v>1057</v>
      </c>
      <c r="E83" s="3" t="s">
        <v>310</v>
      </c>
      <c r="G83" s="35">
        <v>0.0117</v>
      </c>
      <c r="H83" s="3">
        <v>739.259581114</v>
      </c>
      <c r="I83" s="3">
        <v>1.1025969747</v>
      </c>
      <c r="K83" s="3">
        <v>63.6879897081</v>
      </c>
      <c r="L83" s="3">
        <v>1.32891985</v>
      </c>
      <c r="M83" s="3">
        <v>341.153741244</v>
      </c>
      <c r="N83" s="3">
        <v>1.0955026889</v>
      </c>
      <c r="O83" s="3">
        <v>2902.12531273</v>
      </c>
      <c r="P83" s="3">
        <v>2.2035776178</v>
      </c>
      <c r="R83" s="3">
        <v>0.0</v>
      </c>
      <c r="S83" s="3">
        <v>0.0</v>
      </c>
      <c r="T83" s="3">
        <v>0.0</v>
      </c>
      <c r="U83" s="3">
        <v>0.0</v>
      </c>
      <c r="W83" s="3">
        <v>1.0</v>
      </c>
      <c r="Y83" t="str">
        <f>Vlookup(A83,'Ha complex'!A$1:P$2000,16)/M83</f>
        <v>1.024045655</v>
      </c>
      <c r="Z83" s="3" t="str">
        <f>If(Vlookup(A83,'Ha complex'!A$1:P$2000,16)&lt;0,"Yes")</f>
        <v>FALSE</v>
      </c>
      <c r="AA83" s="3" t="str">
        <f t="shared" si="1"/>
        <v>FALSE</v>
      </c>
      <c r="AB83" s="3">
        <v>0.0</v>
      </c>
      <c r="AC83" s="3">
        <v>1.9</v>
      </c>
    </row>
    <row r="84">
      <c r="A84" s="3">
        <v>629.0</v>
      </c>
      <c r="B84" s="3" t="s">
        <v>1063</v>
      </c>
      <c r="C84" s="3" t="s">
        <v>1064</v>
      </c>
      <c r="E84" s="3" t="s">
        <v>310</v>
      </c>
      <c r="G84" s="35">
        <v>0.0248058896</v>
      </c>
      <c r="H84" s="3">
        <v>791.835532613</v>
      </c>
      <c r="I84" s="3">
        <v>8.3514213284</v>
      </c>
      <c r="K84" s="3">
        <v>-6.7240242323</v>
      </c>
      <c r="L84" s="3">
        <v>0.0</v>
      </c>
      <c r="M84" s="3">
        <v>-4.1579813238</v>
      </c>
      <c r="N84" s="3">
        <v>0.0</v>
      </c>
      <c r="O84" s="3">
        <v>40.0263296539</v>
      </c>
      <c r="P84" s="3">
        <v>0.359100484</v>
      </c>
      <c r="R84" s="3">
        <v>0.0</v>
      </c>
      <c r="S84" s="3">
        <v>0.0</v>
      </c>
      <c r="T84" s="3">
        <v>0.0</v>
      </c>
      <c r="U84" s="3">
        <v>0.0</v>
      </c>
      <c r="W84" s="3">
        <v>1.0</v>
      </c>
      <c r="Y84" t="str">
        <f>Vlookup(A84,'Ha complex'!A$1:P$2000,16)/M84</f>
        <v>-84.02082147</v>
      </c>
      <c r="Z84" s="3" t="str">
        <f>If(Vlookup(A84,'Ha complex'!A$1:P$2000,16)&lt;0,"Yes")</f>
        <v>FALSE</v>
      </c>
      <c r="AA84" s="3" t="str">
        <f t="shared" si="1"/>
        <v>Yes</v>
      </c>
      <c r="AB84" s="3">
        <v>0.0</v>
      </c>
      <c r="AC84" s="3">
        <v>2.0</v>
      </c>
    </row>
    <row r="85">
      <c r="A85" s="3">
        <v>643.0</v>
      </c>
      <c r="B85" s="3" t="s">
        <v>1252</v>
      </c>
      <c r="C85" s="3" t="s">
        <v>1254</v>
      </c>
      <c r="E85" s="3" t="s">
        <v>310</v>
      </c>
      <c r="G85" s="35">
        <v>0.0163</v>
      </c>
      <c r="H85" s="3">
        <v>443.61198719</v>
      </c>
      <c r="I85" s="3">
        <v>2.789155417</v>
      </c>
      <c r="K85" s="3">
        <v>-8.3053123148</v>
      </c>
      <c r="L85" s="3">
        <v>0.0</v>
      </c>
      <c r="M85" s="3">
        <v>-11.3310517212</v>
      </c>
      <c r="N85" s="3">
        <v>0.0</v>
      </c>
      <c r="O85" s="3">
        <v>131.188094364</v>
      </c>
      <c r="P85" s="3">
        <v>0.592831235</v>
      </c>
      <c r="R85" s="3">
        <v>0.0</v>
      </c>
      <c r="S85" s="3">
        <v>0.0</v>
      </c>
      <c r="T85" s="3">
        <v>0.0</v>
      </c>
      <c r="U85" s="3">
        <v>0.0</v>
      </c>
      <c r="W85" s="3">
        <v>1.0</v>
      </c>
      <c r="Y85" t="str">
        <f>Vlookup(A85,'Ha complex'!A$1:P$2000,16)/M85</f>
        <v>1.609338234</v>
      </c>
      <c r="Z85" s="3" t="str">
        <f>If(Vlookup(A85,'Ha complex'!A$1:P$2000,16)&lt;0,"Yes")</f>
        <v>Yes</v>
      </c>
      <c r="AA85" s="3" t="str">
        <f t="shared" si="1"/>
        <v>Yes</v>
      </c>
      <c r="AB85" s="3">
        <v>0.0</v>
      </c>
      <c r="AC85" s="3">
        <v>2.0</v>
      </c>
    </row>
    <row r="86">
      <c r="A86" s="3">
        <v>645.0</v>
      </c>
      <c r="B86" s="3" t="s">
        <v>175</v>
      </c>
      <c r="C86" s="3" t="s">
        <v>176</v>
      </c>
      <c r="E86" s="3" t="s">
        <v>310</v>
      </c>
      <c r="G86" s="35">
        <v>0.0</v>
      </c>
      <c r="H86" s="3">
        <v>0.0</v>
      </c>
      <c r="I86" s="3">
        <v>0.0</v>
      </c>
      <c r="K86" s="3">
        <v>-4.0648103457</v>
      </c>
      <c r="L86" s="3">
        <v>0.0</v>
      </c>
      <c r="M86" s="3">
        <v>-2.6747272171</v>
      </c>
      <c r="N86" s="3">
        <v>0.0</v>
      </c>
      <c r="O86" s="3">
        <v>0.0</v>
      </c>
      <c r="P86" s="3">
        <v>0.0</v>
      </c>
      <c r="R86" s="3">
        <v>0.0</v>
      </c>
      <c r="S86" s="3">
        <v>0.0</v>
      </c>
      <c r="T86" s="3">
        <v>0.0</v>
      </c>
      <c r="U86" s="3">
        <v>0.0</v>
      </c>
      <c r="W86" s="3">
        <v>9.0</v>
      </c>
      <c r="Y86" t="str">
        <f>Vlookup(A86,'Ha complex'!A$1:P$2000,16)/M86</f>
        <v>6.817702623</v>
      </c>
      <c r="Z86" s="3" t="str">
        <f>If(Vlookup(A86,'Ha complex'!A$1:P$2000,16)&lt;0,"Yes")</f>
        <v>Yes</v>
      </c>
      <c r="AA86" s="3" t="str">
        <f t="shared" si="1"/>
        <v>Yes</v>
      </c>
      <c r="AB86" s="3">
        <v>0.0</v>
      </c>
      <c r="AC86" s="3">
        <v>0.0</v>
      </c>
    </row>
    <row r="87">
      <c r="A87" s="3">
        <v>663.0</v>
      </c>
      <c r="B87" s="3" t="s">
        <v>1464</v>
      </c>
      <c r="C87" s="3" t="s">
        <v>1465</v>
      </c>
      <c r="E87" s="3" t="s">
        <v>310</v>
      </c>
      <c r="G87" s="35">
        <v>0.0343533728</v>
      </c>
      <c r="H87" s="3">
        <v>452.921148994</v>
      </c>
      <c r="I87" s="3">
        <v>1.5117458179</v>
      </c>
      <c r="K87" s="3">
        <v>8.6834838266</v>
      </c>
      <c r="L87" s="3">
        <v>0.3379483269</v>
      </c>
      <c r="M87" s="3">
        <v>19.8867219332</v>
      </c>
      <c r="N87" s="3">
        <v>0.6576900071</v>
      </c>
      <c r="O87" s="3">
        <v>196.958757785</v>
      </c>
      <c r="P87" s="3">
        <v>1.0115436696</v>
      </c>
      <c r="R87" s="3">
        <v>189.941184958</v>
      </c>
      <c r="S87" s="3">
        <v>0.9545818121</v>
      </c>
      <c r="T87" s="3">
        <v>3292.79228619</v>
      </c>
      <c r="U87" s="3">
        <v>38.7165256774</v>
      </c>
      <c r="W87" s="3">
        <v>1.0</v>
      </c>
      <c r="Y87" t="str">
        <f>Vlookup(A87,'Ha complex'!A$1:P$2000,16)/M87</f>
        <v>-0.9169683583</v>
      </c>
      <c r="Z87" s="3" t="str">
        <f>If(Vlookup(A87,'Ha complex'!A$1:P$2000,16)&lt;0,"Yes")</f>
        <v>Yes</v>
      </c>
      <c r="AA87" s="3" t="str">
        <f t="shared" si="1"/>
        <v>FALSE</v>
      </c>
      <c r="AB87" s="3">
        <v>0.0</v>
      </c>
      <c r="AC87" s="3">
        <v>1.5</v>
      </c>
    </row>
    <row r="88">
      <c r="A88" s="3">
        <v>674.0</v>
      </c>
      <c r="B88" s="3" t="s">
        <v>1477</v>
      </c>
      <c r="C88" s="3" t="s">
        <v>1754</v>
      </c>
      <c r="E88" s="3" t="s">
        <v>310</v>
      </c>
      <c r="G88" s="35">
        <v>0.0261</v>
      </c>
      <c r="H88" s="3">
        <v>794.124898655</v>
      </c>
      <c r="I88" s="3">
        <v>3.2277711809</v>
      </c>
      <c r="K88" s="3">
        <v>-11.7871854035</v>
      </c>
      <c r="L88" s="3">
        <v>0.0</v>
      </c>
      <c r="M88" s="3">
        <v>13.6941850537</v>
      </c>
      <c r="N88" s="3">
        <v>0.5508979363</v>
      </c>
      <c r="O88" s="3">
        <v>195.064516453</v>
      </c>
      <c r="P88" s="3">
        <v>0.6055252564</v>
      </c>
      <c r="R88" s="3">
        <v>143.793096053</v>
      </c>
      <c r="S88" s="3">
        <v>1.8120751469</v>
      </c>
      <c r="T88" s="3">
        <v>6935.90964188</v>
      </c>
      <c r="U88" s="3">
        <v>157.750516332</v>
      </c>
      <c r="W88" s="3">
        <v>1.0</v>
      </c>
      <c r="Y88" t="str">
        <f>Vlookup(A88,'Ha complex'!A$1:P$2000,16)/M88</f>
        <v>-1.331623218</v>
      </c>
      <c r="Z88" s="3" t="str">
        <f>If(Vlookup(A88,'Ha complex'!A$1:P$2000,16)&lt;0,"Yes")</f>
        <v>Yes</v>
      </c>
      <c r="AA88" s="3" t="str">
        <f t="shared" si="1"/>
        <v>FALSE</v>
      </c>
      <c r="AB88" s="3">
        <v>0.0</v>
      </c>
      <c r="AC88" s="3">
        <v>1.5</v>
      </c>
    </row>
    <row r="89">
      <c r="A89" s="3">
        <v>678.0</v>
      </c>
      <c r="B89" s="3" t="s">
        <v>1759</v>
      </c>
      <c r="C89" s="3" t="s">
        <v>2032</v>
      </c>
      <c r="E89" s="3" t="s">
        <v>310</v>
      </c>
      <c r="G89" s="35">
        <v>0.0342</v>
      </c>
      <c r="H89" s="3">
        <v>746.673820146</v>
      </c>
      <c r="I89" s="3">
        <v>2.6066843408</v>
      </c>
      <c r="K89" s="3">
        <v>5.9441431389</v>
      </c>
      <c r="L89" s="3">
        <v>0.5364714129</v>
      </c>
      <c r="M89" s="3">
        <v>30.1695349406</v>
      </c>
      <c r="N89" s="3">
        <v>0.4102779203</v>
      </c>
      <c r="O89" s="3">
        <v>341.619115077</v>
      </c>
      <c r="P89" s="3">
        <v>0.8091433708</v>
      </c>
      <c r="R89" s="3">
        <v>0.0</v>
      </c>
      <c r="S89" s="3">
        <v>0.0</v>
      </c>
      <c r="T89" s="3">
        <v>0.0</v>
      </c>
      <c r="U89" s="3">
        <v>0.0</v>
      </c>
      <c r="W89" s="3">
        <v>1.0</v>
      </c>
      <c r="Y89" t="str">
        <f>Vlookup(A89,'Ha complex'!A$1:P$2000,16)/M89</f>
        <v>-0.604434069</v>
      </c>
      <c r="Z89" s="3" t="str">
        <f>If(Vlookup(A89,'Ha complex'!A$1:P$2000,16)&lt;0,"Yes")</f>
        <v>Yes</v>
      </c>
      <c r="AA89" s="3" t="str">
        <f t="shared" si="1"/>
        <v>FALSE</v>
      </c>
      <c r="AB89" s="3">
        <v>0.0</v>
      </c>
      <c r="AC89" s="3">
        <v>1.9</v>
      </c>
    </row>
    <row r="90">
      <c r="A90" s="3">
        <v>694.0</v>
      </c>
      <c r="B90" s="3" t="s">
        <v>1911</v>
      </c>
      <c r="C90" s="3" t="s">
        <v>1913</v>
      </c>
      <c r="E90" s="3" t="s">
        <v>310</v>
      </c>
      <c r="G90" s="35">
        <v>0.0159133895</v>
      </c>
      <c r="H90" s="3">
        <v>823.357638274</v>
      </c>
      <c r="I90" s="3">
        <v>8.8182007602</v>
      </c>
      <c r="K90" s="3">
        <v>-14.1592142891</v>
      </c>
      <c r="L90" s="3">
        <v>0.0</v>
      </c>
      <c r="M90" s="3">
        <v>17.0473071483</v>
      </c>
      <c r="N90" s="3">
        <v>1.2745373822</v>
      </c>
      <c r="O90" s="3">
        <v>181.331211478</v>
      </c>
      <c r="P90" s="3">
        <v>1.2533156522</v>
      </c>
      <c r="R90" s="3">
        <v>291.862216786</v>
      </c>
      <c r="S90" s="3">
        <v>2.7194834176</v>
      </c>
      <c r="T90" s="3">
        <v>6537.42796824</v>
      </c>
      <c r="U90" s="3">
        <v>76.4531651583</v>
      </c>
      <c r="W90" s="3">
        <v>1.0</v>
      </c>
      <c r="Y90" t="str">
        <f>Vlookup(A90,'Ha complex'!A$1:P$2000,16)/M90</f>
        <v>-1.069699431</v>
      </c>
      <c r="Z90" s="3" t="str">
        <f>If(Vlookup(A90,'Ha complex'!A$1:P$2000,16)&lt;0,"Yes")</f>
        <v>Yes</v>
      </c>
      <c r="AA90" s="3" t="str">
        <f t="shared" si="1"/>
        <v>FALSE</v>
      </c>
      <c r="AB90" s="3">
        <v>0.0</v>
      </c>
      <c r="AC90" s="3">
        <v>1.5</v>
      </c>
    </row>
    <row r="91">
      <c r="A91" s="3">
        <v>696.0</v>
      </c>
      <c r="B91" s="3" t="s">
        <v>2482</v>
      </c>
      <c r="C91" s="3" t="s">
        <v>2484</v>
      </c>
      <c r="E91" s="3" t="s">
        <v>310</v>
      </c>
      <c r="G91" s="35">
        <v>0.0122</v>
      </c>
      <c r="H91" s="3">
        <v>395.759123135</v>
      </c>
      <c r="I91" s="3">
        <v>5.0522243293</v>
      </c>
      <c r="K91" s="3">
        <v>3.2030335592</v>
      </c>
      <c r="L91" s="3">
        <v>0.3225630354</v>
      </c>
      <c r="M91" s="3">
        <v>12.1920865088</v>
      </c>
      <c r="N91" s="3">
        <v>0.5506797002</v>
      </c>
      <c r="O91" s="3">
        <v>33.7263048948</v>
      </c>
      <c r="P91" s="3">
        <v>0.1924496096</v>
      </c>
      <c r="R91" s="3">
        <v>54.4202535178</v>
      </c>
      <c r="S91" s="3">
        <v>0.8080566038</v>
      </c>
      <c r="T91" s="3">
        <v>1438.58510118</v>
      </c>
      <c r="U91" s="3">
        <v>39.0282873333</v>
      </c>
      <c r="W91" s="3">
        <v>1.0</v>
      </c>
      <c r="Y91" t="str">
        <f>Vlookup(A91,'Ha complex'!A$1:P$2000,16)/M91</f>
        <v>-1.495682855</v>
      </c>
      <c r="Z91" s="3" t="str">
        <f>If(Vlookup(A91,'Ha complex'!A$1:P$2000,16)&lt;0,"Yes")</f>
        <v>Yes</v>
      </c>
      <c r="AA91" s="3" t="str">
        <f t="shared" si="1"/>
        <v>FALSE</v>
      </c>
      <c r="AB91" s="3">
        <v>0.0</v>
      </c>
      <c r="AC91" s="3">
        <v>1.5</v>
      </c>
    </row>
    <row r="92">
      <c r="A92" s="3">
        <v>698.0</v>
      </c>
      <c r="B92" s="3" t="s">
        <v>2204</v>
      </c>
      <c r="C92" s="3" t="s">
        <v>2205</v>
      </c>
      <c r="E92" s="3" t="s">
        <v>310</v>
      </c>
      <c r="G92" s="35">
        <v>0.0688</v>
      </c>
      <c r="H92" s="3">
        <v>485.231188283</v>
      </c>
      <c r="I92" s="3">
        <v>66.6837681081</v>
      </c>
      <c r="K92" s="3">
        <v>-4.668826343</v>
      </c>
      <c r="L92" s="3">
        <v>0.0</v>
      </c>
      <c r="M92" s="3">
        <v>-3.7685857798</v>
      </c>
      <c r="N92" s="3">
        <v>0.0</v>
      </c>
      <c r="O92" s="3">
        <v>23.2556843264</v>
      </c>
      <c r="P92" s="3">
        <v>4.2373526445</v>
      </c>
      <c r="R92" s="3">
        <v>0.0</v>
      </c>
      <c r="S92" s="3">
        <v>0.0</v>
      </c>
      <c r="T92" s="3">
        <v>0.0</v>
      </c>
      <c r="U92" s="3">
        <v>0.0</v>
      </c>
      <c r="W92" s="3">
        <v>1.0</v>
      </c>
      <c r="Y92" t="str">
        <f>Vlookup(A92,'Ha complex'!A$1:P$2000,16)/M92</f>
        <v>4.838816423</v>
      </c>
      <c r="Z92" s="3" t="str">
        <f>If(Vlookup(A92,'Ha complex'!A$1:P$2000,16)&lt;0,"Yes")</f>
        <v>Yes</v>
      </c>
      <c r="AA92" s="3" t="str">
        <f t="shared" si="1"/>
        <v>Yes</v>
      </c>
      <c r="AB92" s="3">
        <v>1.0</v>
      </c>
      <c r="AC92" s="3">
        <v>2.0</v>
      </c>
    </row>
    <row r="93">
      <c r="A93" s="3">
        <v>699.0</v>
      </c>
      <c r="B93" s="3" t="s">
        <v>2534</v>
      </c>
      <c r="C93" s="3" t="s">
        <v>2535</v>
      </c>
      <c r="E93" s="3" t="s">
        <v>310</v>
      </c>
      <c r="G93" s="35">
        <v>0.0509</v>
      </c>
      <c r="H93" s="3">
        <v>501.615718139</v>
      </c>
      <c r="I93" s="3">
        <v>1.5078991928</v>
      </c>
      <c r="K93" s="3">
        <v>18.342900674</v>
      </c>
      <c r="L93" s="3">
        <v>0.89367062</v>
      </c>
      <c r="M93" s="3">
        <v>80.8271202675</v>
      </c>
      <c r="N93" s="3">
        <v>1.8061820289</v>
      </c>
      <c r="O93" s="3">
        <v>987.440746007</v>
      </c>
      <c r="P93" s="3">
        <v>2.769683307</v>
      </c>
      <c r="R93" s="3">
        <v>0.0</v>
      </c>
      <c r="S93" s="3">
        <v>0.0</v>
      </c>
      <c r="T93" s="3">
        <v>0.0</v>
      </c>
      <c r="U93" s="3">
        <v>0.0</v>
      </c>
      <c r="W93" s="3">
        <v>1.0</v>
      </c>
      <c r="Y93" t="str">
        <f>Vlookup(A93,'Ha complex'!A$1:P$2000,16)/M93</f>
        <v>-0.2256110907</v>
      </c>
      <c r="Z93" s="3" t="str">
        <f>If(Vlookup(A93,'Ha complex'!A$1:P$2000,16)&lt;0,"Yes")</f>
        <v>Yes</v>
      </c>
      <c r="AA93" s="3" t="str">
        <f t="shared" si="1"/>
        <v>FALSE</v>
      </c>
      <c r="AB93" s="3">
        <v>0.0</v>
      </c>
      <c r="AC93" s="3">
        <v>2.0</v>
      </c>
    </row>
    <row r="94">
      <c r="A94" s="3">
        <v>704.0</v>
      </c>
      <c r="B94" s="3" t="s">
        <v>2547</v>
      </c>
      <c r="C94" s="3" t="s">
        <v>2548</v>
      </c>
      <c r="E94" s="3" t="s">
        <v>310</v>
      </c>
      <c r="G94" s="35">
        <v>0.035</v>
      </c>
      <c r="H94" s="3">
        <v>454.595839913</v>
      </c>
      <c r="I94" s="3">
        <v>5.3721610137</v>
      </c>
      <c r="K94" s="3">
        <v>-7.2852934903</v>
      </c>
      <c r="L94" s="3">
        <v>0.0</v>
      </c>
      <c r="M94" s="3">
        <v>8.7249507293</v>
      </c>
      <c r="N94" s="3">
        <v>0.3830588993</v>
      </c>
      <c r="O94" s="3">
        <v>61.9565929752</v>
      </c>
      <c r="P94" s="3">
        <v>0.5380062764</v>
      </c>
      <c r="R94" s="3">
        <v>80.5488222527</v>
      </c>
      <c r="S94" s="3">
        <v>1.6341873374</v>
      </c>
      <c r="T94" s="3">
        <v>7789.55841265</v>
      </c>
      <c r="U94" s="3">
        <v>195.571223137</v>
      </c>
      <c r="W94" s="3">
        <v>1.0</v>
      </c>
      <c r="Y94" t="str">
        <f>Vlookup(A94,'Ha complex'!A$1:P$2000,16)/M94</f>
        <v>-2.090039856</v>
      </c>
      <c r="Z94" s="3" t="str">
        <f>If(Vlookup(A94,'Ha complex'!A$1:P$2000,16)&lt;0,"Yes")</f>
        <v>Yes</v>
      </c>
      <c r="AA94" s="3" t="str">
        <f t="shared" si="1"/>
        <v>FALSE</v>
      </c>
      <c r="AB94" s="3">
        <v>0.0</v>
      </c>
      <c r="AC94" s="3">
        <v>1.5</v>
      </c>
    </row>
    <row r="95">
      <c r="A95" s="3">
        <v>707.0</v>
      </c>
      <c r="B95" s="3" t="s">
        <v>2567</v>
      </c>
      <c r="C95" s="3" t="s">
        <v>2568</v>
      </c>
      <c r="E95" s="3" t="s">
        <v>310</v>
      </c>
      <c r="G95" s="35">
        <v>0.0236</v>
      </c>
      <c r="H95" s="3">
        <v>451.878199461</v>
      </c>
      <c r="I95" s="3">
        <v>11.8044428597</v>
      </c>
      <c r="K95" s="3">
        <v>3.9579951822</v>
      </c>
      <c r="L95" s="3">
        <v>0.3953627301</v>
      </c>
      <c r="M95" s="3">
        <v>6.4024858421</v>
      </c>
      <c r="N95" s="3">
        <v>6.574939273</v>
      </c>
      <c r="O95" s="3">
        <v>82.6376958031</v>
      </c>
      <c r="P95" s="3">
        <v>0.8801593912</v>
      </c>
      <c r="R95" s="3">
        <v>82.7511868144</v>
      </c>
      <c r="S95" s="3">
        <v>25.0148540238</v>
      </c>
      <c r="T95" s="3">
        <v>2823.24340831</v>
      </c>
      <c r="U95" s="3">
        <v>410.923473323</v>
      </c>
      <c r="W95" s="3">
        <v>1.0</v>
      </c>
      <c r="Y95" t="str">
        <f>Vlookup(A95,'Ha complex'!A$1:P$2000,16)/M95</f>
        <v>-2.848189783</v>
      </c>
      <c r="Z95" s="3" t="str">
        <f>If(Vlookup(A95,'Ha complex'!A$1:P$2000,16)&lt;0,"Yes")</f>
        <v>Yes</v>
      </c>
      <c r="AA95" s="3" t="str">
        <f t="shared" si="1"/>
        <v>FALSE</v>
      </c>
      <c r="AB95" s="3">
        <v>0.0</v>
      </c>
      <c r="AC95" s="3">
        <v>1.5</v>
      </c>
    </row>
    <row r="96">
      <c r="A96" s="3">
        <v>710.0</v>
      </c>
      <c r="B96" s="3" t="s">
        <v>2213</v>
      </c>
      <c r="C96" s="3" t="s">
        <v>2214</v>
      </c>
      <c r="E96" s="3" t="s">
        <v>310</v>
      </c>
      <c r="G96" s="35">
        <v>0.034</v>
      </c>
      <c r="H96" s="3">
        <v>408.193285607</v>
      </c>
      <c r="I96" s="52">
        <v>11.9780089443</v>
      </c>
      <c r="K96" s="3">
        <v>-4.4174814377</v>
      </c>
      <c r="L96" s="3">
        <v>0.0</v>
      </c>
      <c r="M96" s="3">
        <v>3.0772923383</v>
      </c>
      <c r="N96" s="3">
        <v>0.3164232801</v>
      </c>
      <c r="O96" s="3">
        <v>28.3446070348</v>
      </c>
      <c r="P96" s="3">
        <v>0.4830517321</v>
      </c>
      <c r="R96" s="3">
        <v>0.0</v>
      </c>
      <c r="S96" s="3">
        <v>0.0</v>
      </c>
      <c r="T96" s="3">
        <v>0.0</v>
      </c>
      <c r="U96" s="52">
        <v>0.0</v>
      </c>
      <c r="W96" s="3">
        <v>1.0</v>
      </c>
      <c r="Y96" t="str">
        <f>Vlookup(A96,'Ha complex'!A$1:P$2000,16)/M96</f>
        <v>-5.92582464</v>
      </c>
      <c r="Z96" s="3" t="str">
        <f>If(Vlookup(A96,'Ha complex'!A$1:P$2000,16)&lt;0,"Yes")</f>
        <v>Yes</v>
      </c>
      <c r="AA96" s="3" t="str">
        <f t="shared" si="1"/>
        <v>FALSE</v>
      </c>
      <c r="AB96" s="3">
        <v>0.0</v>
      </c>
      <c r="AC96" s="3">
        <v>2.0</v>
      </c>
    </row>
    <row r="97">
      <c r="A97" s="3">
        <v>714.0</v>
      </c>
      <c r="B97" s="3" t="s">
        <v>1679</v>
      </c>
      <c r="C97" s="3" t="s">
        <v>1680</v>
      </c>
      <c r="E97" s="3" t="s">
        <v>310</v>
      </c>
      <c r="G97" s="35">
        <v>0.0761</v>
      </c>
      <c r="H97" s="3">
        <v>614.101356373</v>
      </c>
      <c r="I97" s="3">
        <v>227.302181841</v>
      </c>
      <c r="K97" s="3">
        <v>-5.0917409725</v>
      </c>
      <c r="L97" s="3">
        <v>0.0</v>
      </c>
      <c r="M97" s="3">
        <v>-6.9822399991</v>
      </c>
      <c r="N97" s="3">
        <v>0.0</v>
      </c>
      <c r="O97" s="3">
        <v>11.8167636356</v>
      </c>
      <c r="P97" s="3">
        <v>5.6455774157</v>
      </c>
      <c r="R97" s="3">
        <v>0.0</v>
      </c>
      <c r="S97" s="3">
        <v>0.0</v>
      </c>
      <c r="T97" s="3">
        <v>0.0</v>
      </c>
      <c r="U97" s="3">
        <v>0.0</v>
      </c>
      <c r="W97" s="3">
        <v>1.0</v>
      </c>
      <c r="Y97" t="str">
        <f>Vlookup(A97,'Ha complex'!A$1:P$2000,16)/M97</f>
        <v>2.611696929</v>
      </c>
      <c r="Z97" s="3" t="str">
        <f>If(Vlookup(A97,'Ha complex'!A$1:P$2000,16)&lt;0,"Yes")</f>
        <v>Yes</v>
      </c>
      <c r="AA97" s="3" t="str">
        <f t="shared" si="1"/>
        <v>Yes</v>
      </c>
      <c r="AB97" s="3">
        <v>1.0</v>
      </c>
      <c r="AC97" s="3">
        <v>2.0</v>
      </c>
    </row>
    <row r="98">
      <c r="A98" s="3">
        <v>731.0</v>
      </c>
      <c r="B98" s="3" t="s">
        <v>2606</v>
      </c>
      <c r="C98" s="3" t="s">
        <v>2607</v>
      </c>
      <c r="E98" s="3" t="s">
        <v>310</v>
      </c>
      <c r="G98" s="35">
        <v>0.00418</v>
      </c>
      <c r="H98" s="3">
        <v>475.492482166</v>
      </c>
      <c r="I98" s="3">
        <v>1.6386506878</v>
      </c>
      <c r="K98" s="3">
        <v>16.5374454732</v>
      </c>
      <c r="L98" s="3">
        <v>0.9010604559</v>
      </c>
      <c r="M98" s="3">
        <v>48.8504784376</v>
      </c>
      <c r="N98" s="3">
        <v>0.6876108203</v>
      </c>
      <c r="O98" s="3">
        <v>635.396256485</v>
      </c>
      <c r="P98" s="3">
        <v>0.9233016671</v>
      </c>
      <c r="R98" s="3">
        <v>0.0</v>
      </c>
      <c r="S98" s="3">
        <v>0.0</v>
      </c>
      <c r="T98" s="3">
        <v>0.0</v>
      </c>
      <c r="U98" s="3">
        <v>0.0</v>
      </c>
      <c r="W98" s="3">
        <v>1.0</v>
      </c>
      <c r="Y98" t="str">
        <f>Vlookup(A98,'Ha complex'!A$1:P$2000,16)/M98</f>
        <v>-0.3732920402</v>
      </c>
      <c r="Z98" s="3" t="str">
        <f>If(Vlookup(A98,'Ha complex'!A$1:P$2000,16)&lt;0,"Yes")</f>
        <v>Yes</v>
      </c>
      <c r="AA98" s="3" t="str">
        <f t="shared" si="1"/>
        <v>FALSE</v>
      </c>
      <c r="AB98" s="3">
        <v>0.0</v>
      </c>
      <c r="AC98" s="3">
        <v>2.0</v>
      </c>
    </row>
    <row r="99">
      <c r="A99" s="3">
        <v>736.0</v>
      </c>
      <c r="B99" s="3" t="s">
        <v>2608</v>
      </c>
      <c r="C99" s="3" t="s">
        <v>2631</v>
      </c>
      <c r="E99" s="3" t="s">
        <v>310</v>
      </c>
      <c r="G99" s="35">
        <v>0.145</v>
      </c>
      <c r="H99" s="3">
        <v>814.177323714</v>
      </c>
      <c r="I99" s="3">
        <v>7.9171029774</v>
      </c>
      <c r="K99" s="3">
        <v>-3.4831253212</v>
      </c>
      <c r="L99" s="3">
        <v>0.0</v>
      </c>
      <c r="M99" s="3">
        <v>7.8612306463</v>
      </c>
      <c r="N99" s="3">
        <v>0.2114957522</v>
      </c>
      <c r="O99" s="3">
        <v>81.1423285059</v>
      </c>
      <c r="P99" s="3">
        <v>0.306553592</v>
      </c>
      <c r="R99" s="3">
        <v>90.8626206476</v>
      </c>
      <c r="S99" s="3">
        <v>0.743320056</v>
      </c>
      <c r="T99" s="3">
        <v>7671.00937037</v>
      </c>
      <c r="U99" s="3">
        <v>94.1130281834</v>
      </c>
      <c r="W99" s="3">
        <v>1.0</v>
      </c>
      <c r="Y99" t="str">
        <f>Vlookup(A99,'Ha complex'!A$1:P$2000,16)/M99</f>
        <v>-2.319674308</v>
      </c>
      <c r="Z99" s="3" t="str">
        <f>If(Vlookup(A99,'Ha complex'!A$1:P$2000,16)&lt;0,"Yes")</f>
        <v>Yes</v>
      </c>
      <c r="AA99" s="3" t="str">
        <f t="shared" si="1"/>
        <v>FALSE</v>
      </c>
      <c r="AB99" s="3">
        <v>0.0</v>
      </c>
      <c r="AC99" s="3">
        <v>1.5</v>
      </c>
    </row>
    <row r="100">
      <c r="A100" s="3">
        <v>763.0</v>
      </c>
      <c r="B100" s="3" t="s">
        <v>1401</v>
      </c>
      <c r="C100" s="3" t="s">
        <v>1403</v>
      </c>
      <c r="E100" s="3" t="s">
        <v>310</v>
      </c>
      <c r="G100" s="35">
        <v>0.0</v>
      </c>
      <c r="H100" s="3">
        <v>0.0</v>
      </c>
      <c r="I100" s="3">
        <v>0.0</v>
      </c>
      <c r="K100" s="3">
        <v>-1.3508224087</v>
      </c>
      <c r="L100" s="3">
        <v>0.0</v>
      </c>
      <c r="M100" s="3">
        <v>-2.5214191584</v>
      </c>
      <c r="N100" s="3">
        <v>0.0</v>
      </c>
      <c r="O100" s="3">
        <v>-1.668333344</v>
      </c>
      <c r="P100" s="3">
        <v>0.0</v>
      </c>
      <c r="R100" s="3">
        <v>15.3263495484</v>
      </c>
      <c r="S100" s="3">
        <v>3.1876182326</v>
      </c>
      <c r="T100" s="3">
        <v>8256.43124227</v>
      </c>
      <c r="U100" s="3">
        <v>358.050701672</v>
      </c>
      <c r="W100" s="3">
        <v>1.0</v>
      </c>
      <c r="Y100" t="str">
        <f>Vlookup(A100,'Ha complex'!A$1:P$2000,16)/M100</f>
        <v>7.232234554</v>
      </c>
      <c r="Z100" s="3" t="str">
        <f>If(Vlookup(A100,'Ha complex'!A$1:P$2000,16)&lt;0,"Yes")</f>
        <v>Yes</v>
      </c>
      <c r="AA100" s="3" t="str">
        <f t="shared" si="1"/>
        <v>Yes</v>
      </c>
      <c r="AB100" s="3">
        <v>0.0</v>
      </c>
      <c r="AC100" s="3">
        <v>1.0</v>
      </c>
    </row>
    <row r="101">
      <c r="A101" s="3">
        <v>771.0</v>
      </c>
      <c r="B101" s="3" t="s">
        <v>2653</v>
      </c>
      <c r="C101" s="3" t="s">
        <v>2654</v>
      </c>
      <c r="E101" s="3" t="s">
        <v>310</v>
      </c>
      <c r="G101" s="35">
        <v>0.1039142665</v>
      </c>
      <c r="H101" s="3">
        <v>833.084058621</v>
      </c>
      <c r="I101" s="3">
        <v>17.0929433164</v>
      </c>
      <c r="K101" s="3">
        <v>-5.8886512803</v>
      </c>
      <c r="L101" s="3">
        <v>0.0</v>
      </c>
      <c r="M101" s="3">
        <v>-4.7104654617</v>
      </c>
      <c r="N101" s="3">
        <v>0.0</v>
      </c>
      <c r="O101" s="3">
        <v>25.0656302228</v>
      </c>
      <c r="P101" s="3">
        <v>0.3204142836</v>
      </c>
      <c r="R101" s="3">
        <v>101.008192655</v>
      </c>
      <c r="S101" s="3">
        <v>0.8156448264</v>
      </c>
      <c r="T101" s="3">
        <v>7060.68128421</v>
      </c>
      <c r="U101" s="3">
        <v>69.9454030987</v>
      </c>
      <c r="W101" s="3">
        <v>1.0</v>
      </c>
      <c r="Y101" t="str">
        <f>Vlookup(A101,'Ha complex'!A$1:P$2000,16)/M101</f>
        <v>3.871272364</v>
      </c>
      <c r="Z101" s="3" t="str">
        <f>If(Vlookup(A101,'Ha complex'!A$1:P$2000,16)&lt;0,"Yes")</f>
        <v>Yes</v>
      </c>
      <c r="AA101" s="3" t="str">
        <f t="shared" si="1"/>
        <v>Yes</v>
      </c>
      <c r="AB101" s="3">
        <v>0.0</v>
      </c>
      <c r="AC101" s="3">
        <v>1.2</v>
      </c>
    </row>
    <row r="102">
      <c r="A102" s="3">
        <v>1002.0</v>
      </c>
      <c r="B102" s="3" t="s">
        <v>2174</v>
      </c>
      <c r="C102" s="3" t="s">
        <v>2175</v>
      </c>
      <c r="E102" s="3" t="s">
        <v>310</v>
      </c>
      <c r="G102" s="35">
        <v>0.0743</v>
      </c>
      <c r="H102" s="3">
        <v>514.48497081</v>
      </c>
      <c r="I102" s="3">
        <v>2.7927509103</v>
      </c>
      <c r="K102" s="3">
        <v>-4.6227960538</v>
      </c>
      <c r="L102" s="3">
        <v>0.0</v>
      </c>
      <c r="M102" s="3">
        <v>-10.3512247393</v>
      </c>
      <c r="N102" s="3">
        <v>0.0</v>
      </c>
      <c r="O102" s="3">
        <v>54.3093757891</v>
      </c>
      <c r="P102" s="3">
        <v>0.5313918221</v>
      </c>
      <c r="R102" s="3">
        <v>253.880508291</v>
      </c>
      <c r="S102" s="3">
        <v>0.8410343443</v>
      </c>
      <c r="T102" s="3">
        <v>5578.20281921</v>
      </c>
      <c r="U102" s="3">
        <v>24.7894460278</v>
      </c>
      <c r="W102" s="3">
        <v>1.0</v>
      </c>
      <c r="Y102" t="str">
        <f>Vlookup(A102,'Ha complex'!A$1:P$2000,16)/M102</f>
        <v>-0.6313255588</v>
      </c>
      <c r="Z102" s="3" t="str">
        <f>If(Vlookup(A102,'Ha complex'!A$1:P$2000,16)&lt;0,"Yes")</f>
        <v>FALSE</v>
      </c>
      <c r="AA102" s="3" t="str">
        <f t="shared" si="1"/>
        <v>Yes</v>
      </c>
      <c r="AB102" s="3">
        <v>0.0</v>
      </c>
      <c r="AC102" s="3">
        <v>1.2</v>
      </c>
    </row>
    <row r="103">
      <c r="A103" s="3">
        <v>1009.0</v>
      </c>
      <c r="B103" s="3" t="s">
        <v>1682</v>
      </c>
      <c r="C103" s="3" t="s">
        <v>1683</v>
      </c>
      <c r="E103" s="3" t="s">
        <v>310</v>
      </c>
      <c r="G103" s="35">
        <v>0.029</v>
      </c>
      <c r="H103" s="3">
        <v>508.501587759</v>
      </c>
      <c r="I103" s="3">
        <v>8.6685981436</v>
      </c>
      <c r="K103" s="3">
        <v>-4.7935321853</v>
      </c>
      <c r="L103" s="3">
        <v>0.0</v>
      </c>
      <c r="M103" s="3">
        <v>-8.2251805396</v>
      </c>
      <c r="N103" s="3">
        <v>0.0</v>
      </c>
      <c r="O103" s="3">
        <v>23.9561557324</v>
      </c>
      <c r="P103" s="3">
        <v>0.2563878477</v>
      </c>
      <c r="R103" s="3">
        <v>87.3071310994</v>
      </c>
      <c r="S103" s="3">
        <v>1.9088922423</v>
      </c>
      <c r="T103" s="3">
        <v>7217.04473825</v>
      </c>
      <c r="U103" s="3">
        <v>177.592877022</v>
      </c>
      <c r="W103" s="3">
        <v>1.0</v>
      </c>
      <c r="Y103" t="str">
        <f>Vlookup(A103,'Ha complex'!A$1:P$2000,16)/M103</f>
        <v>-0.7945105534</v>
      </c>
      <c r="Z103" s="3" t="str">
        <f>If(Vlookup(A103,'Ha complex'!A$1:P$2000,16)&lt;0,"Yes")</f>
        <v>FALSE</v>
      </c>
      <c r="AA103" s="3" t="str">
        <f t="shared" si="1"/>
        <v>Yes</v>
      </c>
      <c r="AB103" s="3">
        <v>0.0</v>
      </c>
      <c r="AC103" s="3">
        <v>1.2</v>
      </c>
    </row>
    <row r="104">
      <c r="A104" s="3">
        <v>1015.0</v>
      </c>
      <c r="B104" s="3" t="s">
        <v>2169</v>
      </c>
      <c r="C104" s="3" t="s">
        <v>2170</v>
      </c>
      <c r="E104" s="3" t="s">
        <v>310</v>
      </c>
      <c r="G104" s="35">
        <v>0.0562</v>
      </c>
      <c r="H104" s="3">
        <v>479.233755174</v>
      </c>
      <c r="I104" s="3">
        <v>3.892485788</v>
      </c>
      <c r="K104" s="3">
        <v>3.1456877961</v>
      </c>
      <c r="L104" s="3">
        <v>0.1744262266</v>
      </c>
      <c r="M104" s="3">
        <v>6.9054162372</v>
      </c>
      <c r="N104" s="3">
        <v>0.4021415214</v>
      </c>
      <c r="O104" s="3">
        <v>36.7753057401</v>
      </c>
      <c r="P104" s="3">
        <v>0.2840521131</v>
      </c>
      <c r="R104" s="3">
        <v>121.206088284</v>
      </c>
      <c r="S104" s="3">
        <v>0.6724754725</v>
      </c>
      <c r="T104" s="3">
        <v>3409.59297641</v>
      </c>
      <c r="U104" s="3">
        <v>41.5611173345</v>
      </c>
      <c r="W104" s="3">
        <v>1.0</v>
      </c>
      <c r="Y104" t="str">
        <f>Vlookup(A104,'Ha complex'!A$1:P$2000,16)/M104</f>
        <v>0.9463575428</v>
      </c>
      <c r="Z104" s="3" t="str">
        <f>If(Vlookup(A104,'Ha complex'!A$1:P$2000,16)&lt;0,"Yes")</f>
        <v>FALSE</v>
      </c>
      <c r="AA104" s="3" t="str">
        <f t="shared" si="1"/>
        <v>FALSE</v>
      </c>
      <c r="AB104" s="3">
        <v>0.0</v>
      </c>
      <c r="AC104" s="3">
        <v>1.2</v>
      </c>
    </row>
    <row r="105">
      <c r="A105" s="3">
        <v>1027.0</v>
      </c>
      <c r="B105" s="3" t="s">
        <v>2165</v>
      </c>
      <c r="C105" s="3" t="s">
        <v>2166</v>
      </c>
      <c r="E105" s="3" t="s">
        <v>310</v>
      </c>
      <c r="G105" s="35">
        <v>0.0623</v>
      </c>
      <c r="H105" s="3">
        <v>621.326400772</v>
      </c>
      <c r="I105" s="3">
        <v>28.7054745015</v>
      </c>
      <c r="K105" s="3">
        <v>-2.2594542681</v>
      </c>
      <c r="L105" s="3">
        <v>0.0</v>
      </c>
      <c r="M105" s="3">
        <v>-3.3304661202</v>
      </c>
      <c r="N105" s="3">
        <v>0.0</v>
      </c>
      <c r="O105" s="3">
        <v>8.5342233163</v>
      </c>
      <c r="P105" s="3">
        <v>0.3248831499</v>
      </c>
      <c r="R105" s="3">
        <v>0.0</v>
      </c>
      <c r="S105" s="3">
        <v>0.0</v>
      </c>
      <c r="T105" s="3">
        <v>0.0</v>
      </c>
      <c r="U105" s="3">
        <v>0.0</v>
      </c>
      <c r="W105" s="3">
        <v>1.0</v>
      </c>
      <c r="Y105" t="str">
        <f>Vlookup(A105,'Ha complex'!A$1:P$2000,16)/M105</f>
        <v>-1.962185624</v>
      </c>
      <c r="Z105" s="3" t="str">
        <f>If(Vlookup(A105,'Ha complex'!A$1:P$2000,16)&lt;0,"Yes")</f>
        <v>FALSE</v>
      </c>
      <c r="AA105" s="3" t="str">
        <f t="shared" si="1"/>
        <v>Yes</v>
      </c>
      <c r="AB105" s="3">
        <v>0.0</v>
      </c>
      <c r="AC105" s="3">
        <v>2.0</v>
      </c>
    </row>
    <row r="106">
      <c r="A106" s="3">
        <v>1031.0</v>
      </c>
      <c r="B106" s="3" t="s">
        <v>2158</v>
      </c>
      <c r="C106" s="3" t="s">
        <v>2159</v>
      </c>
      <c r="E106" s="3" t="s">
        <v>310</v>
      </c>
      <c r="G106" s="35">
        <v>0.1668453758</v>
      </c>
      <c r="H106" s="3">
        <v>681.547130921</v>
      </c>
      <c r="I106" s="3">
        <v>4.9316440878</v>
      </c>
      <c r="K106" s="3">
        <v>-3.1337240916</v>
      </c>
      <c r="L106" s="3">
        <v>0.0</v>
      </c>
      <c r="M106" s="3">
        <v>-1.453294503</v>
      </c>
      <c r="N106" s="3">
        <v>0.0</v>
      </c>
      <c r="O106" s="3">
        <v>12.3908017366</v>
      </c>
      <c r="P106" s="3">
        <v>0.1514559782</v>
      </c>
      <c r="R106" s="3">
        <v>0.0</v>
      </c>
      <c r="S106" s="3">
        <v>0.0</v>
      </c>
      <c r="T106" s="3">
        <v>0.0</v>
      </c>
      <c r="U106" s="3">
        <v>0.0</v>
      </c>
      <c r="W106" s="3">
        <v>1.0</v>
      </c>
      <c r="Y106" t="str">
        <f>Vlookup(A106,'Ha complex'!A$1:P$2000,16)/M106</f>
        <v>-4.496674782</v>
      </c>
      <c r="Z106" s="3" t="str">
        <f>If(Vlookup(A106,'Ha complex'!A$1:P$2000,16)&lt;0,"Yes")</f>
        <v>FALSE</v>
      </c>
      <c r="AA106" s="3" t="str">
        <f t="shared" si="1"/>
        <v>Yes</v>
      </c>
      <c r="AB106" s="3">
        <v>0.0</v>
      </c>
      <c r="AC106" s="3">
        <v>1.9</v>
      </c>
    </row>
    <row r="107">
      <c r="A107" s="3">
        <v>1043.0</v>
      </c>
      <c r="B107" s="3" t="s">
        <v>2130</v>
      </c>
      <c r="C107" s="3" t="s">
        <v>2131</v>
      </c>
      <c r="E107" s="3" t="s">
        <v>310</v>
      </c>
      <c r="G107" s="35">
        <v>0.0403</v>
      </c>
      <c r="H107" s="3">
        <v>467.903273511</v>
      </c>
      <c r="I107" s="3">
        <v>2.2697156125</v>
      </c>
      <c r="K107" s="3">
        <v>-4.2902582197</v>
      </c>
      <c r="L107" s="3">
        <v>0.0</v>
      </c>
      <c r="M107" s="3">
        <v>9.6359457502</v>
      </c>
      <c r="N107" s="3">
        <v>0.5779720157</v>
      </c>
      <c r="O107" s="3">
        <v>72.8385260136</v>
      </c>
      <c r="P107" s="3">
        <v>0.4072907928</v>
      </c>
      <c r="R107" s="3">
        <v>172.766224026</v>
      </c>
      <c r="S107" s="3">
        <v>0.8499116114</v>
      </c>
      <c r="T107" s="3">
        <v>3626.68182974</v>
      </c>
      <c r="U107" s="3">
        <v>18.8700419333</v>
      </c>
      <c r="W107" s="3">
        <v>1.0</v>
      </c>
      <c r="Y107" t="str">
        <f>Vlookup(A107,'Ha complex'!A$1:P$2000,16)/M107</f>
        <v>0.6781890342</v>
      </c>
      <c r="Z107" s="3" t="str">
        <f>If(Vlookup(A107,'Ha complex'!A$1:P$2000,16)&lt;0,"Yes")</f>
        <v>FALSE</v>
      </c>
      <c r="AA107" s="3" t="str">
        <f t="shared" si="1"/>
        <v>FALSE</v>
      </c>
      <c r="AB107" s="3">
        <v>0.0</v>
      </c>
      <c r="AC107" s="3">
        <v>1.2</v>
      </c>
    </row>
    <row r="108">
      <c r="A108" s="3">
        <v>1060.0</v>
      </c>
      <c r="B108" s="3" t="s">
        <v>1685</v>
      </c>
      <c r="C108" s="3" t="s">
        <v>1686</v>
      </c>
      <c r="E108" s="3" t="s">
        <v>310</v>
      </c>
      <c r="G108" s="35">
        <v>0.0372</v>
      </c>
      <c r="H108" s="3">
        <v>450.627463776</v>
      </c>
      <c r="I108" s="3">
        <v>2.8487024732</v>
      </c>
      <c r="K108" s="3">
        <v>-3.4947930283</v>
      </c>
      <c r="L108" s="3">
        <v>0.0</v>
      </c>
      <c r="M108" s="3">
        <v>-3.7392216638</v>
      </c>
      <c r="N108" s="3">
        <v>0.0</v>
      </c>
      <c r="O108" s="3">
        <v>41.0099926483</v>
      </c>
      <c r="P108" s="3">
        <v>0.3533390525</v>
      </c>
      <c r="R108" s="3">
        <v>0.0</v>
      </c>
      <c r="S108" s="3">
        <v>0.0</v>
      </c>
      <c r="T108" s="3">
        <v>0.0</v>
      </c>
      <c r="U108" s="3">
        <v>0.0</v>
      </c>
      <c r="W108" s="3">
        <v>1.0</v>
      </c>
      <c r="Y108" t="str">
        <f>Vlookup(A108,'Ha complex'!A$1:P$2000,16)/M108</f>
        <v>-1.747687976</v>
      </c>
      <c r="Z108" s="3" t="str">
        <f>If(Vlookup(A108,'Ha complex'!A$1:P$2000,16)&lt;0,"Yes")</f>
        <v>FALSE</v>
      </c>
      <c r="AA108" s="3" t="str">
        <f t="shared" si="1"/>
        <v>Yes</v>
      </c>
      <c r="AB108" s="3">
        <v>0.0</v>
      </c>
      <c r="AC108" s="3">
        <v>1.9</v>
      </c>
    </row>
    <row r="109">
      <c r="A109" s="3">
        <v>1072.0</v>
      </c>
      <c r="B109" s="3" t="s">
        <v>2009</v>
      </c>
      <c r="C109" s="3" t="s">
        <v>2010</v>
      </c>
      <c r="E109" s="3" t="s">
        <v>310</v>
      </c>
      <c r="G109" s="35">
        <v>0.0607</v>
      </c>
      <c r="H109" s="3">
        <v>548.751712722</v>
      </c>
      <c r="I109" s="3">
        <v>8.2712871159</v>
      </c>
      <c r="K109" s="3">
        <v>-3.5384826457</v>
      </c>
      <c r="L109" s="3">
        <v>0.0</v>
      </c>
      <c r="M109" s="3">
        <v>-3.094561875</v>
      </c>
      <c r="N109" s="3">
        <v>0.0</v>
      </c>
      <c r="O109" s="3">
        <v>27.2228166006</v>
      </c>
      <c r="P109" s="3">
        <v>0.2905136699</v>
      </c>
      <c r="R109" s="3">
        <v>0.0</v>
      </c>
      <c r="S109" s="3">
        <v>0.0</v>
      </c>
      <c r="T109" s="3">
        <v>0.0</v>
      </c>
      <c r="U109" s="3">
        <v>0.0</v>
      </c>
      <c r="W109" s="3">
        <v>1.0</v>
      </c>
      <c r="Y109" t="str">
        <f>Vlookup(A109,'Ha complex'!A$1:P$2000,16)/M109</f>
        <v>-2.111766708</v>
      </c>
      <c r="Z109" s="3" t="str">
        <f>If(Vlookup(A109,'Ha complex'!A$1:P$2000,16)&lt;0,"Yes")</f>
        <v>FALSE</v>
      </c>
      <c r="AA109" s="3" t="str">
        <f t="shared" si="1"/>
        <v>Yes</v>
      </c>
      <c r="AB109" s="3">
        <v>0.0</v>
      </c>
      <c r="AC109" s="3">
        <v>2.0</v>
      </c>
    </row>
    <row r="110">
      <c r="A110" s="3">
        <v>1079.0</v>
      </c>
      <c r="B110" s="3" t="s">
        <v>1993</v>
      </c>
      <c r="C110" s="3" t="s">
        <v>1994</v>
      </c>
      <c r="E110" s="3" t="s">
        <v>310</v>
      </c>
      <c r="G110" s="35">
        <v>0.114</v>
      </c>
      <c r="H110" s="3">
        <v>870.593899988</v>
      </c>
      <c r="I110" s="3">
        <v>43.7489010384</v>
      </c>
      <c r="K110" s="3">
        <v>-4.0721754731</v>
      </c>
      <c r="L110" s="3">
        <v>0.0</v>
      </c>
      <c r="M110" s="3">
        <v>18.7620927601</v>
      </c>
      <c r="N110" s="3">
        <v>3.5460035317</v>
      </c>
      <c r="O110" s="3">
        <v>76.6372241369</v>
      </c>
      <c r="P110" s="3">
        <v>1.426520411</v>
      </c>
      <c r="R110" s="3">
        <v>73.4014230027</v>
      </c>
      <c r="S110" s="3">
        <v>22.0209007631</v>
      </c>
      <c r="T110" s="3">
        <v>10572.3006106</v>
      </c>
      <c r="U110" s="3">
        <v>2079.16173055</v>
      </c>
      <c r="W110" s="3">
        <v>3.0</v>
      </c>
      <c r="Y110" t="str">
        <f>Vlookup(A110,'Ha complex'!A$1:P$2000,16)/M110</f>
        <v>0.3483083058</v>
      </c>
      <c r="Z110" s="3" t="str">
        <f>If(Vlookup(A110,'Ha complex'!A$1:P$2000,16)&lt;0,"Yes")</f>
        <v>FALSE</v>
      </c>
      <c r="AA110" s="3" t="str">
        <f t="shared" si="1"/>
        <v>FALSE</v>
      </c>
      <c r="AB110" s="3">
        <v>0.0</v>
      </c>
      <c r="AC110" s="3">
        <v>1.5</v>
      </c>
    </row>
    <row r="111">
      <c r="A111" s="3">
        <v>1085.0</v>
      </c>
      <c r="B111" s="3" t="s">
        <v>1980</v>
      </c>
      <c r="C111" s="3" t="s">
        <v>1981</v>
      </c>
      <c r="E111" s="3" t="s">
        <v>310</v>
      </c>
      <c r="G111" s="35">
        <v>0.0088427037</v>
      </c>
      <c r="H111" s="3">
        <v>447.943512694</v>
      </c>
      <c r="I111" s="3">
        <v>1.8351699486</v>
      </c>
      <c r="K111" s="3">
        <v>-6.9826674047</v>
      </c>
      <c r="L111" s="3">
        <v>0.0</v>
      </c>
      <c r="M111" s="3">
        <v>61.413282151</v>
      </c>
      <c r="N111" s="3">
        <v>0.5460906546</v>
      </c>
      <c r="O111" s="3">
        <v>196.198752418</v>
      </c>
      <c r="P111" s="3">
        <v>0.6470353156</v>
      </c>
      <c r="R111" s="3">
        <v>0.0</v>
      </c>
      <c r="S111" s="3">
        <v>0.0</v>
      </c>
      <c r="T111" s="3">
        <v>0.0</v>
      </c>
      <c r="U111" s="3">
        <v>0.0</v>
      </c>
      <c r="W111" s="3">
        <v>1.0</v>
      </c>
      <c r="Y111" t="str">
        <f>Vlookup(A111,'Ha complex'!A$1:P$2000,16)/M111</f>
        <v>0.1064100877</v>
      </c>
      <c r="Z111" s="3" t="str">
        <f>If(Vlookup(A111,'Ha complex'!A$1:P$2000,16)&lt;0,"Yes")</f>
        <v>FALSE</v>
      </c>
      <c r="AA111" s="3" t="str">
        <f t="shared" si="1"/>
        <v>FALSE</v>
      </c>
      <c r="AB111" s="3">
        <v>0.0</v>
      </c>
      <c r="AC111" s="3">
        <v>2.0</v>
      </c>
    </row>
    <row r="112">
      <c r="A112" s="3">
        <v>1087.0</v>
      </c>
      <c r="B112" s="3" t="s">
        <v>1974</v>
      </c>
      <c r="C112" s="3" t="s">
        <v>1975</v>
      </c>
      <c r="E112" s="3" t="s">
        <v>310</v>
      </c>
      <c r="G112" s="35">
        <v>0.0541</v>
      </c>
      <c r="H112" s="3">
        <v>454.971873821</v>
      </c>
      <c r="I112" s="3">
        <v>1.073893255</v>
      </c>
      <c r="K112" s="3">
        <v>6.7019559286</v>
      </c>
      <c r="L112" s="3">
        <v>0.6162201385</v>
      </c>
      <c r="M112" s="3">
        <v>30.6000185457</v>
      </c>
      <c r="N112" s="3">
        <v>0.40236303</v>
      </c>
      <c r="O112" s="3">
        <v>336.141966427</v>
      </c>
      <c r="P112" s="3">
        <v>1.2345283729</v>
      </c>
      <c r="R112" s="3">
        <v>0.0</v>
      </c>
      <c r="S112" s="3">
        <v>0.0</v>
      </c>
      <c r="T112" s="3">
        <v>0.0</v>
      </c>
      <c r="U112" s="3">
        <v>0.0</v>
      </c>
      <c r="W112" s="3">
        <v>1.0</v>
      </c>
      <c r="X112" s="3"/>
      <c r="Y112" t="str">
        <f>Vlookup(A112,'Ha complex'!A$1:P$2000,16)/M112</f>
        <v>0.2135617249</v>
      </c>
      <c r="Z112" s="3" t="str">
        <f>If(Vlookup(A112,'Ha complex'!A$1:P$2000,16)&lt;0,"Yes")</f>
        <v>FALSE</v>
      </c>
      <c r="AA112" s="3" t="str">
        <f t="shared" si="1"/>
        <v>FALSE</v>
      </c>
      <c r="AB112" s="3">
        <v>0.0</v>
      </c>
      <c r="AC112" s="3">
        <v>2.0</v>
      </c>
    </row>
    <row r="113">
      <c r="A113" s="3">
        <v>1112.0</v>
      </c>
      <c r="B113" s="3" t="s">
        <v>1112</v>
      </c>
      <c r="C113" s="3" t="s">
        <v>1113</v>
      </c>
      <c r="E113" s="3" t="s">
        <v>310</v>
      </c>
      <c r="G113" s="35">
        <v>0.0</v>
      </c>
      <c r="H113" s="3">
        <v>0.0</v>
      </c>
      <c r="I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R113" s="3">
        <v>0.0</v>
      </c>
      <c r="S113" s="3">
        <v>0.0</v>
      </c>
      <c r="T113" s="3">
        <v>0.0</v>
      </c>
      <c r="U113" s="3">
        <v>0.0</v>
      </c>
      <c r="W113" s="3">
        <v>9.0</v>
      </c>
      <c r="Y113" t="str">
        <f>Vlookup(A113,'Ha complex'!A$1:P$2000,16)/M113</f>
        <v>#DIV/0!</v>
      </c>
      <c r="Z113" s="3" t="str">
        <f>If(Vlookup(A113,'Ha complex'!A$1:P$2000,16)&lt;0,"Yes")</f>
        <v>FALSE</v>
      </c>
      <c r="AA113" s="3" t="str">
        <f t="shared" si="1"/>
        <v>FALSE</v>
      </c>
      <c r="AB113" s="3">
        <v>0.0</v>
      </c>
      <c r="AC113" s="3">
        <v>0.0</v>
      </c>
    </row>
    <row r="114">
      <c r="A114" s="3">
        <v>1114.0</v>
      </c>
      <c r="B114" s="3" t="s">
        <v>1929</v>
      </c>
      <c r="C114" s="3" t="s">
        <v>1930</v>
      </c>
      <c r="E114" s="3" t="s">
        <v>310</v>
      </c>
      <c r="G114" s="35">
        <v>0.0300130165</v>
      </c>
      <c r="H114" s="3">
        <v>501.88174808</v>
      </c>
      <c r="I114" s="3">
        <v>2.1944174578</v>
      </c>
      <c r="K114" s="3">
        <v>6.0683415513</v>
      </c>
      <c r="L114" s="3">
        <v>0.3719458423</v>
      </c>
      <c r="M114" s="3">
        <v>18.7766363417</v>
      </c>
      <c r="N114" s="3">
        <v>0.4820088728</v>
      </c>
      <c r="O114" s="3">
        <v>187.583839031</v>
      </c>
      <c r="P114" s="3">
        <v>0.539841214</v>
      </c>
      <c r="R114" s="3">
        <v>356.386982535</v>
      </c>
      <c r="S114" s="3">
        <v>1.7836032692</v>
      </c>
      <c r="T114" s="3">
        <v>5315.15319627</v>
      </c>
      <c r="U114" s="3">
        <v>16.648610405</v>
      </c>
      <c r="W114" s="3">
        <v>1.0</v>
      </c>
      <c r="Y114" t="str">
        <f>Vlookup(A114,'Ha complex'!A$1:P$2000,16)/M114</f>
        <v>0.348038521</v>
      </c>
      <c r="Z114" s="3" t="str">
        <f>If(Vlookup(A114,'Ha complex'!A$1:P$2000,16)&lt;0,"Yes")</f>
        <v>FALSE</v>
      </c>
      <c r="AA114" s="3" t="str">
        <f t="shared" si="1"/>
        <v>FALSE</v>
      </c>
      <c r="AB114" s="3">
        <v>0.0</v>
      </c>
      <c r="AC114" s="3">
        <v>1.5</v>
      </c>
    </row>
    <row r="115">
      <c r="A115" s="3">
        <v>1118.0</v>
      </c>
      <c r="B115" s="3" t="s">
        <v>1923</v>
      </c>
      <c r="C115" s="3" t="s">
        <v>1924</v>
      </c>
      <c r="E115" s="3" t="s">
        <v>310</v>
      </c>
      <c r="G115" s="35">
        <v>0.0588070224</v>
      </c>
      <c r="H115" s="3">
        <v>697.248387836</v>
      </c>
      <c r="I115" s="3">
        <v>3.1160774705</v>
      </c>
      <c r="K115" s="3">
        <v>-4.893435952</v>
      </c>
      <c r="L115" s="52">
        <v>0.0</v>
      </c>
      <c r="M115" s="3">
        <v>19.301903696</v>
      </c>
      <c r="N115" s="3">
        <v>0.4561094133</v>
      </c>
      <c r="O115" s="3">
        <v>165.028637149</v>
      </c>
      <c r="P115" s="3">
        <v>0.4578555471</v>
      </c>
      <c r="R115" s="3">
        <v>206.087688282</v>
      </c>
      <c r="S115" s="3">
        <v>1.0605204586</v>
      </c>
      <c r="T115" s="3">
        <v>5294.86926679</v>
      </c>
      <c r="U115" s="3">
        <v>45.6111376482</v>
      </c>
      <c r="W115" s="3">
        <v>1.0</v>
      </c>
      <c r="Y115" t="str">
        <f>Vlookup(A115,'Ha complex'!A$1:P$2000,16)/M115</f>
        <v>0.3385672649</v>
      </c>
      <c r="Z115" s="3" t="str">
        <f>If(Vlookup(A115,'Ha complex'!A$1:P$2000,16)&lt;0,"Yes")</f>
        <v>FALSE</v>
      </c>
      <c r="AA115" s="3" t="str">
        <f t="shared" si="1"/>
        <v>FALSE</v>
      </c>
      <c r="AB115" s="3">
        <v>0.0</v>
      </c>
      <c r="AC115" s="3">
        <v>1.5</v>
      </c>
    </row>
    <row r="116">
      <c r="A116" s="3">
        <v>1120.0</v>
      </c>
      <c r="B116" s="3" t="s">
        <v>1919</v>
      </c>
      <c r="C116" s="3" t="s">
        <v>1920</v>
      </c>
      <c r="E116" s="3" t="s">
        <v>310</v>
      </c>
      <c r="G116" s="35">
        <v>0.0</v>
      </c>
      <c r="H116" s="3">
        <v>0.0</v>
      </c>
      <c r="I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R116" s="3">
        <v>0.0</v>
      </c>
      <c r="S116" s="3">
        <v>0.0</v>
      </c>
      <c r="T116" s="3">
        <v>0.0</v>
      </c>
      <c r="U116" s="3">
        <v>0.0</v>
      </c>
      <c r="W116" s="3">
        <v>9.0</v>
      </c>
      <c r="Y116" t="str">
        <f>Vlookup(A116,'Ha complex'!A$1:P$2000,16)/M116</f>
        <v>#DIV/0!</v>
      </c>
      <c r="Z116" s="3" t="str">
        <f>If(Vlookup(A116,'Ha complex'!A$1:P$2000,16)&lt;0,"Yes")</f>
        <v>FALSE</v>
      </c>
      <c r="AA116" s="3" t="str">
        <f t="shared" si="1"/>
        <v>FALSE</v>
      </c>
      <c r="AB116" s="3">
        <v>0.0</v>
      </c>
      <c r="AC116" s="3">
        <v>0.0</v>
      </c>
    </row>
    <row r="117">
      <c r="A117" s="3">
        <v>1127.0</v>
      </c>
      <c r="B117" s="3" t="s">
        <v>1912</v>
      </c>
      <c r="C117" s="3" t="s">
        <v>1914</v>
      </c>
      <c r="E117" s="3" t="s">
        <v>310</v>
      </c>
      <c r="G117" s="35">
        <v>0.0158848706</v>
      </c>
      <c r="H117" s="3">
        <v>872.909408451</v>
      </c>
      <c r="I117" s="3">
        <v>5.0807659059</v>
      </c>
      <c r="K117" s="3">
        <v>-7.9716588322</v>
      </c>
      <c r="L117" s="3">
        <v>0.0</v>
      </c>
      <c r="M117" s="3">
        <v>30.3039618728</v>
      </c>
      <c r="N117" s="3">
        <v>0.3715065915</v>
      </c>
      <c r="O117" s="3">
        <v>155.539739215</v>
      </c>
      <c r="P117" s="3">
        <v>0.7295034333</v>
      </c>
      <c r="R117" s="3">
        <v>0.0</v>
      </c>
      <c r="S117" s="3">
        <v>0.0</v>
      </c>
      <c r="T117" s="3">
        <v>0.0</v>
      </c>
      <c r="U117" s="3">
        <v>0.0</v>
      </c>
      <c r="W117" s="3">
        <v>1.0</v>
      </c>
      <c r="Y117" t="str">
        <f>Vlookup(A117,'Ha complex'!A$1:P$2000,16)/M117</f>
        <v>0.2156481311</v>
      </c>
      <c r="Z117" s="3" t="str">
        <f>If(Vlookup(A117,'Ha complex'!A$1:P$2000,16)&lt;0,"Yes")</f>
        <v>FALSE</v>
      </c>
      <c r="AA117" s="3" t="str">
        <f t="shared" si="1"/>
        <v>FALSE</v>
      </c>
      <c r="AB117" s="3">
        <v>0.0</v>
      </c>
      <c r="AC117" s="3">
        <v>1.9</v>
      </c>
    </row>
    <row r="118">
      <c r="A118" s="3">
        <v>1128.0</v>
      </c>
      <c r="B118" s="3" t="s">
        <v>1908</v>
      </c>
      <c r="C118" s="3" t="s">
        <v>1909</v>
      </c>
      <c r="E118" s="3" t="s">
        <v>310</v>
      </c>
      <c r="G118" s="35">
        <v>0.158</v>
      </c>
      <c r="H118" s="3">
        <v>515.073524491</v>
      </c>
      <c r="I118" s="3">
        <v>12.0327659879</v>
      </c>
      <c r="K118" s="3">
        <v>-2.7357260434</v>
      </c>
      <c r="L118" s="3">
        <v>0.0</v>
      </c>
      <c r="M118" s="3">
        <v>3.849575836</v>
      </c>
      <c r="N118" s="3">
        <v>2.1680124545</v>
      </c>
      <c r="O118" s="3">
        <v>44.8670436253</v>
      </c>
      <c r="P118" s="3">
        <v>0.6447218387</v>
      </c>
      <c r="R118" s="3">
        <v>52.7316684424</v>
      </c>
      <c r="S118" s="3">
        <v>15.6518728363</v>
      </c>
      <c r="T118" s="3">
        <v>5907.31107043</v>
      </c>
      <c r="U118" s="3">
        <v>1375.1432104</v>
      </c>
      <c r="W118" s="3">
        <v>1.0</v>
      </c>
      <c r="Y118" t="str">
        <f>Vlookup(A118,'Ha complex'!A$1:P$2000,16)/M118</f>
        <v>1.69758774</v>
      </c>
      <c r="Z118" s="3" t="str">
        <f>If(Vlookup(A118,'Ha complex'!A$1:P$2000,16)&lt;0,"Yes")</f>
        <v>FALSE</v>
      </c>
      <c r="AA118" s="3" t="str">
        <f t="shared" si="1"/>
        <v>FALSE</v>
      </c>
      <c r="AB118" s="3">
        <v>0.0</v>
      </c>
      <c r="AC118" s="3">
        <v>1.5</v>
      </c>
    </row>
    <row r="119">
      <c r="A119" s="3">
        <v>1135.0</v>
      </c>
      <c r="B119" s="3" t="s">
        <v>1687</v>
      </c>
      <c r="C119" s="3" t="s">
        <v>1688</v>
      </c>
      <c r="E119" s="3" t="s">
        <v>310</v>
      </c>
      <c r="G119" s="35">
        <v>0.00834</v>
      </c>
      <c r="H119" s="3">
        <v>400.692090822</v>
      </c>
      <c r="I119" s="3">
        <v>105.461623196</v>
      </c>
      <c r="K119" s="3">
        <v>-3.082685916</v>
      </c>
      <c r="L119" s="3">
        <v>0.0</v>
      </c>
      <c r="M119" s="3">
        <v>-4.9832367337</v>
      </c>
      <c r="N119" s="3">
        <v>0.0</v>
      </c>
      <c r="O119" s="3">
        <v>21.8527270704</v>
      </c>
      <c r="P119" s="3">
        <v>5.0512042943</v>
      </c>
      <c r="R119" s="3">
        <v>0.0</v>
      </c>
      <c r="S119" s="3">
        <v>0.0</v>
      </c>
      <c r="T119" s="3">
        <v>0.0</v>
      </c>
      <c r="U119" s="3">
        <v>0.0</v>
      </c>
      <c r="W119" s="3">
        <v>1.0</v>
      </c>
      <c r="Y119" t="str">
        <f>Vlookup(A119,'Ha complex'!A$1:P$2000,16)/M119</f>
        <v>-1.311395202</v>
      </c>
      <c r="Z119" s="3" t="str">
        <f>If(Vlookup(A119,'Ha complex'!A$1:P$2000,16)&lt;0,"Yes")</f>
        <v>FALSE</v>
      </c>
      <c r="AA119" s="3" t="str">
        <f t="shared" si="1"/>
        <v>Yes</v>
      </c>
      <c r="AB119" s="3">
        <v>1.0</v>
      </c>
      <c r="AC119" s="3">
        <v>2.0</v>
      </c>
    </row>
    <row r="120">
      <c r="A120" s="3">
        <v>1141.0</v>
      </c>
      <c r="B120" s="3" t="s">
        <v>1891</v>
      </c>
      <c r="C120" s="3" t="s">
        <v>1893</v>
      </c>
      <c r="E120" s="3" t="s">
        <v>310</v>
      </c>
      <c r="G120" s="35">
        <v>0.0227</v>
      </c>
      <c r="H120" s="3">
        <v>468.886195493</v>
      </c>
      <c r="I120" s="3">
        <v>12.5778305172</v>
      </c>
      <c r="K120" s="3">
        <v>-9.1980823922</v>
      </c>
      <c r="L120" s="3">
        <v>0.0</v>
      </c>
      <c r="M120" s="3">
        <v>10.4613126986</v>
      </c>
      <c r="N120" s="3">
        <v>7.8745107779</v>
      </c>
      <c r="O120" s="3">
        <v>114.253811507</v>
      </c>
      <c r="P120" s="3">
        <v>1.0089975017</v>
      </c>
      <c r="R120" s="3">
        <v>193.812285788</v>
      </c>
      <c r="S120" s="3">
        <v>58.2291367932</v>
      </c>
      <c r="T120" s="3">
        <v>5435.57691811</v>
      </c>
      <c r="U120" s="3">
        <v>1254.06958591</v>
      </c>
      <c r="W120" s="3">
        <v>1.0</v>
      </c>
      <c r="Y120" t="str">
        <f>Vlookup(A120,'Ha complex'!A$1:P$2000,16)/M120</f>
        <v>0.6246819047</v>
      </c>
      <c r="Z120" s="3" t="str">
        <f>If(Vlookup(A120,'Ha complex'!A$1:P$2000,16)&lt;0,"Yes")</f>
        <v>FALSE</v>
      </c>
      <c r="AA120" s="3" t="str">
        <f t="shared" si="1"/>
        <v>FALSE</v>
      </c>
      <c r="AB120" s="3">
        <v>0.0</v>
      </c>
      <c r="AC120" s="3">
        <v>1.5</v>
      </c>
    </row>
    <row r="121">
      <c r="A121" s="3">
        <v>1145.0</v>
      </c>
      <c r="B121" s="3" t="s">
        <v>1691</v>
      </c>
      <c r="C121" s="3" t="s">
        <v>1693</v>
      </c>
      <c r="E121" s="3" t="s">
        <v>310</v>
      </c>
      <c r="G121" s="35">
        <v>0.0519</v>
      </c>
      <c r="H121" s="3">
        <v>628.644549577</v>
      </c>
      <c r="I121" s="3">
        <v>208.312679792</v>
      </c>
      <c r="K121" s="3">
        <v>-3.8148332181</v>
      </c>
      <c r="L121" s="3">
        <v>0.0</v>
      </c>
      <c r="M121" s="3">
        <v>6.5775510685</v>
      </c>
      <c r="N121" s="3">
        <v>6.2366744145</v>
      </c>
      <c r="O121" s="3">
        <v>21.9812830409</v>
      </c>
      <c r="P121" s="3">
        <v>5.9908467024</v>
      </c>
      <c r="R121" s="3">
        <v>0.0</v>
      </c>
      <c r="S121" s="3">
        <v>0.0</v>
      </c>
      <c r="T121" s="3">
        <v>0.0</v>
      </c>
      <c r="U121" s="3">
        <v>0.0</v>
      </c>
      <c r="W121" s="3">
        <v>1.0</v>
      </c>
      <c r="X121" s="3"/>
      <c r="Y121" t="str">
        <f>Vlookup(A121,'Ha complex'!A$1:P$2000,16)/M121</f>
        <v>0.9935297612</v>
      </c>
      <c r="Z121" s="3" t="str">
        <f>If(Vlookup(A121,'Ha complex'!A$1:P$2000,16)&lt;0,"Yes")</f>
        <v>FALSE</v>
      </c>
      <c r="AA121" s="3" t="str">
        <f t="shared" si="1"/>
        <v>FALSE</v>
      </c>
      <c r="AB121" s="3">
        <v>1.0</v>
      </c>
      <c r="AC121" s="3">
        <v>2.0</v>
      </c>
    </row>
    <row r="122">
      <c r="A122" s="3">
        <v>1156.0</v>
      </c>
      <c r="B122" s="3" t="s">
        <v>1696</v>
      </c>
      <c r="C122" s="3" t="s">
        <v>1697</v>
      </c>
      <c r="E122" s="3" t="s">
        <v>310</v>
      </c>
      <c r="G122" s="35">
        <v>0.0265</v>
      </c>
      <c r="H122" s="3">
        <v>428.357602067</v>
      </c>
      <c r="I122" s="52">
        <v>144.277986045</v>
      </c>
      <c r="K122" s="3">
        <v>-12.1701522477</v>
      </c>
      <c r="L122" s="3">
        <v>0.0</v>
      </c>
      <c r="M122" s="3">
        <v>5.7950687729</v>
      </c>
      <c r="N122" s="3">
        <v>5.3730246479</v>
      </c>
      <c r="O122" s="3">
        <v>33.8612902601</v>
      </c>
      <c r="P122" s="3">
        <v>6.6388021667</v>
      </c>
      <c r="R122" s="3">
        <v>0.0</v>
      </c>
      <c r="S122" s="3">
        <v>0.0</v>
      </c>
      <c r="T122" s="3">
        <v>0.0</v>
      </c>
      <c r="U122" s="3">
        <v>0.0</v>
      </c>
      <c r="W122" s="3">
        <v>1.0</v>
      </c>
      <c r="Y122" t="str">
        <f>Vlookup(A122,'Ha complex'!A$1:P$2000,16)/M122</f>
        <v>1.127681655</v>
      </c>
      <c r="Z122" s="3" t="str">
        <f>If(Vlookup(A122,'Ha complex'!A$1:P$2000,16)&lt;0,"Yes")</f>
        <v>FALSE</v>
      </c>
      <c r="AA122" s="3" t="str">
        <f t="shared" si="1"/>
        <v>FALSE</v>
      </c>
      <c r="AB122" s="3">
        <v>1.0</v>
      </c>
      <c r="AC122" s="3">
        <v>2.0</v>
      </c>
    </row>
    <row r="123">
      <c r="A123" s="3">
        <v>1170.0</v>
      </c>
      <c r="B123" s="3" t="s">
        <v>117</v>
      </c>
      <c r="C123" s="3" t="s">
        <v>119</v>
      </c>
      <c r="E123" s="3" t="s">
        <v>310</v>
      </c>
      <c r="G123" s="35">
        <v>0.0</v>
      </c>
      <c r="H123" s="3">
        <v>0.0</v>
      </c>
      <c r="I123" s="3">
        <v>0.0</v>
      </c>
      <c r="K123" s="3">
        <v>-2.0164170678</v>
      </c>
      <c r="L123" s="3">
        <v>0.0</v>
      </c>
      <c r="M123" s="3">
        <v>-0.9688242071</v>
      </c>
      <c r="N123" s="3">
        <v>0.0</v>
      </c>
      <c r="O123" s="3">
        <v>-1.4401688114</v>
      </c>
      <c r="P123" s="3">
        <v>0.0</v>
      </c>
      <c r="R123" s="3">
        <v>0.0</v>
      </c>
      <c r="S123" s="3">
        <v>0.0</v>
      </c>
      <c r="T123" s="3">
        <v>0.0</v>
      </c>
      <c r="U123" s="3">
        <v>0.0</v>
      </c>
      <c r="W123" s="3">
        <v>9.0</v>
      </c>
      <c r="Z123" s="3"/>
      <c r="AB123" s="3">
        <v>0.0</v>
      </c>
      <c r="AC123" s="3">
        <v>0.0</v>
      </c>
    </row>
    <row r="124">
      <c r="A124" s="3">
        <v>1179.0</v>
      </c>
      <c r="B124" s="3" t="s">
        <v>1616</v>
      </c>
      <c r="C124" s="3" t="s">
        <v>1617</v>
      </c>
      <c r="E124" s="3" t="s">
        <v>310</v>
      </c>
      <c r="G124" s="35">
        <v>0.1500799221</v>
      </c>
      <c r="H124" s="3">
        <v>992.792838784</v>
      </c>
      <c r="I124" s="3">
        <v>420.307063727</v>
      </c>
      <c r="K124" s="3">
        <v>-5.7494465623</v>
      </c>
      <c r="L124" s="3">
        <v>0.0</v>
      </c>
      <c r="M124" s="3">
        <v>-9.221612236</v>
      </c>
      <c r="N124" s="3">
        <v>0.0</v>
      </c>
      <c r="O124" s="3">
        <v>29.6272614073</v>
      </c>
      <c r="P124" s="3">
        <v>11.8506899904</v>
      </c>
      <c r="R124" s="3">
        <v>0.0</v>
      </c>
      <c r="S124" s="3">
        <v>0.0</v>
      </c>
      <c r="T124" s="3">
        <v>0.0</v>
      </c>
      <c r="U124" s="3">
        <v>0.0</v>
      </c>
      <c r="W124" s="3">
        <v>1.0</v>
      </c>
      <c r="Z124" s="3"/>
      <c r="AB124" s="3">
        <v>0.0</v>
      </c>
      <c r="AC124" s="3">
        <v>2.0</v>
      </c>
    </row>
    <row r="125">
      <c r="A125" s="3">
        <v>1181.0</v>
      </c>
      <c r="B125" s="3" t="s">
        <v>1507</v>
      </c>
      <c r="C125" s="3" t="s">
        <v>1508</v>
      </c>
      <c r="E125" s="3" t="s">
        <v>310</v>
      </c>
      <c r="G125" s="35">
        <v>0.129</v>
      </c>
      <c r="H125" s="3">
        <v>548.874321447</v>
      </c>
      <c r="I125" s="3">
        <v>24.5721009297</v>
      </c>
      <c r="K125" s="3">
        <v>-2.6697963627</v>
      </c>
      <c r="L125" s="3">
        <v>0.0</v>
      </c>
      <c r="M125" s="3">
        <v>-2.395307968</v>
      </c>
      <c r="N125" s="3">
        <v>0.0</v>
      </c>
      <c r="O125" s="3">
        <v>20.5989104703</v>
      </c>
      <c r="P125" s="3">
        <v>0.9407028129</v>
      </c>
      <c r="R125" s="3">
        <v>24.3555008996</v>
      </c>
      <c r="S125" s="3">
        <v>1.489293174</v>
      </c>
      <c r="T125" s="3">
        <v>8732.92154989</v>
      </c>
      <c r="U125" s="3">
        <v>389.743782357</v>
      </c>
      <c r="W125" s="3">
        <v>1.0</v>
      </c>
      <c r="Z125" s="3"/>
      <c r="AB125" s="3">
        <v>0.0</v>
      </c>
      <c r="AC125" s="3">
        <v>1.5</v>
      </c>
    </row>
    <row r="126">
      <c r="A126" s="3">
        <v>1192.0</v>
      </c>
      <c r="B126" s="3" t="s">
        <v>1372</v>
      </c>
      <c r="C126" s="3" t="s">
        <v>1373</v>
      </c>
      <c r="E126" s="3" t="s">
        <v>310</v>
      </c>
      <c r="G126" s="35">
        <v>0.0329864941</v>
      </c>
      <c r="H126" s="3">
        <v>489.765556675</v>
      </c>
      <c r="I126" s="3">
        <v>1.2505410412</v>
      </c>
      <c r="K126" s="3">
        <v>8.065191783</v>
      </c>
      <c r="L126" s="3">
        <v>0.2859246419</v>
      </c>
      <c r="M126" s="3">
        <v>21.25196927</v>
      </c>
      <c r="N126" s="3">
        <v>0.2929627288</v>
      </c>
      <c r="O126" s="3">
        <v>221.535877157</v>
      </c>
      <c r="P126" s="3">
        <v>0.5971758692</v>
      </c>
      <c r="R126" s="3">
        <v>0.0</v>
      </c>
      <c r="S126" s="3">
        <v>0.0</v>
      </c>
      <c r="T126" s="3">
        <v>0.0</v>
      </c>
      <c r="U126" s="3">
        <v>0.0</v>
      </c>
      <c r="W126" s="3">
        <v>1.0</v>
      </c>
      <c r="AB126" s="3">
        <v>0.0</v>
      </c>
      <c r="AC126" s="3">
        <v>2.0</v>
      </c>
    </row>
    <row r="127">
      <c r="A127" s="3">
        <v>1204.0</v>
      </c>
      <c r="B127" s="3" t="s">
        <v>471</v>
      </c>
      <c r="C127" s="3" t="s">
        <v>473</v>
      </c>
      <c r="E127" s="3" t="s">
        <v>310</v>
      </c>
      <c r="G127" s="35">
        <v>0.0</v>
      </c>
      <c r="H127" s="3">
        <v>0.0</v>
      </c>
      <c r="I127" s="3">
        <v>0.0</v>
      </c>
      <c r="K127" s="3">
        <v>-3.1208617696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R127" s="3">
        <v>0.0</v>
      </c>
      <c r="S127" s="3">
        <v>0.0</v>
      </c>
      <c r="T127" s="3">
        <v>0.0</v>
      </c>
      <c r="U127" s="3">
        <v>0.0</v>
      </c>
      <c r="W127" s="3">
        <v>9.0</v>
      </c>
      <c r="AB127" s="3">
        <v>0.0</v>
      </c>
      <c r="AC127" s="3">
        <v>0.0</v>
      </c>
    </row>
    <row r="128">
      <c r="A128" s="3">
        <v>1209.0</v>
      </c>
      <c r="B128" s="3" t="s">
        <v>451</v>
      </c>
      <c r="C128" s="3" t="s">
        <v>454</v>
      </c>
      <c r="E128" s="3" t="s">
        <v>310</v>
      </c>
      <c r="F128" t="str">
        <f>match(A560,'Ha complex'!A$2:A$560),0</f>
        <v>#ERROR!</v>
      </c>
      <c r="G128" s="35">
        <v>0.0</v>
      </c>
      <c r="H128" s="3">
        <v>0.0</v>
      </c>
      <c r="I128" s="3">
        <v>0.0</v>
      </c>
      <c r="K128" s="3">
        <v>-2.1409390775</v>
      </c>
      <c r="L128" s="3">
        <v>0.0</v>
      </c>
      <c r="M128" s="3">
        <v>-2.4029219421</v>
      </c>
      <c r="N128" s="3">
        <v>0.0</v>
      </c>
      <c r="O128" s="3">
        <v>-1.4868132969</v>
      </c>
      <c r="P128" s="3">
        <v>0.0</v>
      </c>
      <c r="R128" s="3">
        <v>0.0</v>
      </c>
      <c r="S128" s="3">
        <v>0.0</v>
      </c>
      <c r="T128" s="3">
        <v>0.0</v>
      </c>
      <c r="U128" s="3">
        <v>0.0</v>
      </c>
      <c r="W128" s="3">
        <v>9.0</v>
      </c>
      <c r="AB128" s="3">
        <v>0.0</v>
      </c>
      <c r="AC128" s="3">
        <v>0.0</v>
      </c>
    </row>
    <row r="129">
      <c r="A129" s="3">
        <v>29.0</v>
      </c>
      <c r="B129" s="3" t="s">
        <v>1116</v>
      </c>
      <c r="C129" s="3" t="s">
        <v>244</v>
      </c>
      <c r="E129" s="3" t="s">
        <v>479</v>
      </c>
      <c r="G129" s="35">
        <v>0.0521</v>
      </c>
      <c r="H129" s="3">
        <v>966.359434467</v>
      </c>
      <c r="I129" s="52">
        <v>75.949150533</v>
      </c>
      <c r="K129" s="3">
        <v>-23.2480064196</v>
      </c>
      <c r="L129" s="3">
        <v>0.0</v>
      </c>
      <c r="M129" s="3">
        <v>-25.8068709445</v>
      </c>
      <c r="N129" s="52">
        <v>0.0</v>
      </c>
      <c r="O129" s="3">
        <v>91.4683085662</v>
      </c>
      <c r="P129" s="3">
        <v>4.8402216614</v>
      </c>
      <c r="R129" s="3">
        <v>0.0</v>
      </c>
      <c r="S129" s="3">
        <v>0.0</v>
      </c>
      <c r="T129" s="3">
        <v>0.0</v>
      </c>
      <c r="U129" s="3">
        <v>0.0</v>
      </c>
      <c r="W129" s="3">
        <v>9.0</v>
      </c>
      <c r="Y129" t="str">
        <f>Vlookup(A129,'Ha complex'!A$1:P$2000,16)/M129</f>
        <v>-0.4131973667</v>
      </c>
      <c r="Z129" s="3" t="str">
        <f>If(Vlookup(A129,'Ha complex'!A$1:P$2000,16)&lt;0,"Yes")</f>
        <v>FALSE</v>
      </c>
      <c r="AA129" s="3" t="str">
        <f t="shared" ref="AA129:AA135" si="2">If(M129&lt;0,"Yes")</f>
        <v>Yes</v>
      </c>
      <c r="AB129" s="3">
        <v>0.0</v>
      </c>
      <c r="AC129" s="3">
        <v>0.0</v>
      </c>
    </row>
    <row r="130">
      <c r="A130" s="3">
        <v>701.0</v>
      </c>
      <c r="B130" s="3" t="s">
        <v>2717</v>
      </c>
      <c r="C130" s="3" t="s">
        <v>2744</v>
      </c>
      <c r="E130" s="3" t="s">
        <v>479</v>
      </c>
      <c r="G130" s="35">
        <v>0.0</v>
      </c>
      <c r="H130" s="3">
        <v>0.0</v>
      </c>
      <c r="I130" s="3">
        <v>0.0</v>
      </c>
      <c r="K130" s="3">
        <v>-6.087213682</v>
      </c>
      <c r="L130" s="3">
        <v>0.0</v>
      </c>
      <c r="M130" s="3">
        <v>-12.9585867647</v>
      </c>
      <c r="N130" s="3">
        <v>0.0</v>
      </c>
      <c r="O130" s="3">
        <v>-9.1461556749</v>
      </c>
      <c r="P130" s="3">
        <v>0.0</v>
      </c>
      <c r="R130" s="3">
        <v>53.7196750903</v>
      </c>
      <c r="S130" s="3">
        <v>21.6876976265</v>
      </c>
      <c r="T130" s="3">
        <v>8988.34203267</v>
      </c>
      <c r="U130" s="3">
        <v>3746.76895149</v>
      </c>
      <c r="W130" s="3">
        <v>9.0</v>
      </c>
      <c r="Y130" t="str">
        <f>Vlookup(A130,'Ha complex'!A$1:P$2000,16)/M130</f>
        <v>1.407213232</v>
      </c>
      <c r="Z130" s="3" t="str">
        <f>If(Vlookup(A130,'Ha complex'!A$1:P$2000,16)&lt;0,"Yes")</f>
        <v>Yes</v>
      </c>
      <c r="AA130" s="3" t="str">
        <f t="shared" si="2"/>
        <v>Yes</v>
      </c>
      <c r="AB130" s="3">
        <v>0.0</v>
      </c>
      <c r="AC130" s="3">
        <v>0.0</v>
      </c>
    </row>
    <row r="131">
      <c r="A131" s="3">
        <v>888.0</v>
      </c>
      <c r="B131" s="3" t="s">
        <v>2332</v>
      </c>
      <c r="C131" s="3" t="s">
        <v>2333</v>
      </c>
      <c r="E131" s="3" t="s">
        <v>479</v>
      </c>
      <c r="G131" s="35">
        <v>0.0</v>
      </c>
      <c r="H131" s="3">
        <v>0.0</v>
      </c>
      <c r="I131" s="3">
        <v>0.0</v>
      </c>
      <c r="K131" s="3">
        <v>-27.3266876274</v>
      </c>
      <c r="L131" s="3">
        <v>0.0</v>
      </c>
      <c r="M131" s="3">
        <v>-895.885861695</v>
      </c>
      <c r="N131" s="3">
        <v>0.0</v>
      </c>
      <c r="O131" s="3">
        <v>-207.868486642</v>
      </c>
      <c r="P131" s="3">
        <v>0.0</v>
      </c>
      <c r="R131" s="3">
        <v>0.0</v>
      </c>
      <c r="S131" s="3">
        <v>0.0</v>
      </c>
      <c r="T131" s="3">
        <v>0.0</v>
      </c>
      <c r="U131" s="3">
        <v>0.0</v>
      </c>
      <c r="W131" s="3">
        <v>9.0</v>
      </c>
      <c r="Y131" t="str">
        <f>Vlookup(A131,'Ha complex'!A$1:P$2000,16)/M131</f>
        <v>-0.2940734004</v>
      </c>
      <c r="Z131" s="3" t="str">
        <f>If(Vlookup(A131,'Ha complex'!A$1:P$2000,16)&lt;0,"Yes")</f>
        <v>FALSE</v>
      </c>
      <c r="AA131" s="3" t="str">
        <f t="shared" si="2"/>
        <v>Yes</v>
      </c>
      <c r="AB131" s="3">
        <v>0.0</v>
      </c>
      <c r="AC131" s="3">
        <v>0.0</v>
      </c>
    </row>
    <row r="132">
      <c r="A132" s="3">
        <v>968.0</v>
      </c>
      <c r="B132" s="3" t="s">
        <v>2248</v>
      </c>
      <c r="C132" s="3" t="s">
        <v>2249</v>
      </c>
      <c r="E132" s="3" t="s">
        <v>479</v>
      </c>
      <c r="G132" s="35">
        <v>0.0994</v>
      </c>
      <c r="H132" s="3">
        <v>476.597170562</v>
      </c>
      <c r="I132" s="3">
        <v>23.2828200987</v>
      </c>
      <c r="K132" s="3">
        <v>-0.6177822603</v>
      </c>
      <c r="L132" s="3">
        <v>0.0</v>
      </c>
      <c r="M132" s="3">
        <v>-0.7255376797</v>
      </c>
      <c r="N132" s="3">
        <v>0.0</v>
      </c>
      <c r="O132" s="3">
        <v>6.6783740639</v>
      </c>
      <c r="P132" s="3">
        <v>0.2053525458</v>
      </c>
      <c r="R132" s="3">
        <v>0.0</v>
      </c>
      <c r="S132" s="3">
        <v>0.0</v>
      </c>
      <c r="T132" s="3">
        <v>0.0</v>
      </c>
      <c r="U132" s="3">
        <v>0.0</v>
      </c>
      <c r="W132" s="3">
        <v>9.0</v>
      </c>
      <c r="Y132" t="str">
        <f>Vlookup(A132,'Ha complex'!A$1:P$2000,16)/M132</f>
        <v>-9.007103181</v>
      </c>
      <c r="Z132" s="3" t="str">
        <f>If(Vlookup(A132,'Ha complex'!A$1:P$2000,16)&lt;0,"Yes")</f>
        <v>FALSE</v>
      </c>
      <c r="AA132" s="3" t="str">
        <f t="shared" si="2"/>
        <v>Yes</v>
      </c>
      <c r="AB132" s="3">
        <v>0.0</v>
      </c>
      <c r="AC132" s="3">
        <v>0.0</v>
      </c>
    </row>
    <row r="133">
      <c r="A133" s="3">
        <v>1062.0</v>
      </c>
      <c r="B133" s="3" t="s">
        <v>2117</v>
      </c>
      <c r="C133" s="3" t="s">
        <v>2118</v>
      </c>
      <c r="E133" s="3" t="s">
        <v>479</v>
      </c>
      <c r="G133" s="35">
        <v>0.0423</v>
      </c>
      <c r="H133" s="3">
        <v>1031.30965535</v>
      </c>
      <c r="I133" s="52">
        <v>191.039237761</v>
      </c>
      <c r="K133" s="3">
        <v>-2.3880005787</v>
      </c>
      <c r="L133" s="3">
        <v>0.0</v>
      </c>
      <c r="M133" s="3">
        <v>-8.4617134369</v>
      </c>
      <c r="N133" s="3">
        <v>0.0</v>
      </c>
      <c r="O133" s="3">
        <v>16.5257092578</v>
      </c>
      <c r="P133" s="3">
        <v>1.3444796953</v>
      </c>
      <c r="R133" s="3">
        <v>0.0</v>
      </c>
      <c r="S133" s="3">
        <v>0.0</v>
      </c>
      <c r="T133" s="3">
        <v>0.0</v>
      </c>
      <c r="U133" s="3">
        <v>0.0</v>
      </c>
      <c r="W133" s="3">
        <v>9.0</v>
      </c>
      <c r="Y133" t="str">
        <f>Vlookup(A133,'Ha complex'!A$1:P$2000,16)/M133</f>
        <v>-0.7723013538</v>
      </c>
      <c r="Z133" s="3" t="str">
        <f>If(Vlookup(A133,'Ha complex'!A$1:P$2000,16)&lt;0,"Yes")</f>
        <v>FALSE</v>
      </c>
      <c r="AA133" s="3" t="str">
        <f t="shared" si="2"/>
        <v>Yes</v>
      </c>
      <c r="AB133" s="3">
        <v>0.0</v>
      </c>
      <c r="AC133" s="3">
        <v>0.0</v>
      </c>
    </row>
    <row r="134">
      <c r="A134" s="3">
        <v>1074.0</v>
      </c>
      <c r="B134" s="3" t="s">
        <v>2001</v>
      </c>
      <c r="C134" s="3" t="s">
        <v>2002</v>
      </c>
      <c r="E134" s="3" t="s">
        <v>479</v>
      </c>
      <c r="G134" s="35">
        <v>0.0175</v>
      </c>
      <c r="H134" s="3">
        <v>417.626921762</v>
      </c>
      <c r="I134" s="3">
        <v>0.0234587095</v>
      </c>
      <c r="K134" s="3">
        <v>-242.552963348</v>
      </c>
      <c r="L134" s="3">
        <v>0.0</v>
      </c>
      <c r="M134" s="3">
        <v>-145.933320372</v>
      </c>
      <c r="N134" s="3">
        <v>0.0</v>
      </c>
      <c r="O134" s="3">
        <v>470.416138977</v>
      </c>
      <c r="P134" s="3">
        <v>0.0172235819</v>
      </c>
      <c r="R134" s="3">
        <v>0.0</v>
      </c>
      <c r="S134" s="3">
        <v>0.0</v>
      </c>
      <c r="T134" s="3">
        <v>0.0</v>
      </c>
      <c r="U134" s="3">
        <v>0.0</v>
      </c>
      <c r="W134" s="3">
        <v>9.0</v>
      </c>
      <c r="Y134" t="str">
        <f>Vlookup(A134,'Ha complex'!A$1:P$2000,16)/M134</f>
        <v>-0.04478067604</v>
      </c>
      <c r="Z134" s="3" t="str">
        <f>If(Vlookup(A134,'Ha complex'!A$1:P$2000,16)&lt;0,"Yes")</f>
        <v>FALSE</v>
      </c>
      <c r="AA134" s="3" t="str">
        <f t="shared" si="2"/>
        <v>Yes</v>
      </c>
      <c r="AB134" s="3">
        <v>0.0</v>
      </c>
      <c r="AC134" s="3">
        <v>0.0</v>
      </c>
    </row>
    <row r="135">
      <c r="A135" s="3">
        <v>1104.0</v>
      </c>
      <c r="B135" s="3" t="s">
        <v>1943</v>
      </c>
      <c r="C135" s="3" t="s">
        <v>1944</v>
      </c>
      <c r="E135" s="3" t="s">
        <v>479</v>
      </c>
      <c r="G135" s="35">
        <v>0.152</v>
      </c>
      <c r="H135" s="3">
        <v>627.716900976</v>
      </c>
      <c r="I135" s="3">
        <v>43.3403218759</v>
      </c>
      <c r="K135" s="3">
        <v>-4.2048215107</v>
      </c>
      <c r="L135" s="3">
        <v>0.0</v>
      </c>
      <c r="M135" s="3">
        <v>-1.3003209774</v>
      </c>
      <c r="N135" s="3">
        <v>0.0</v>
      </c>
      <c r="O135" s="3">
        <v>6.6140060671</v>
      </c>
      <c r="P135" s="3">
        <v>0.2469940363</v>
      </c>
      <c r="R135" s="3">
        <v>3.6793255041</v>
      </c>
      <c r="S135" s="3">
        <v>1.0385048192</v>
      </c>
      <c r="T135" s="3">
        <v>4627.65246937</v>
      </c>
      <c r="U135" s="3">
        <v>1478.07980477</v>
      </c>
      <c r="W135" s="3">
        <v>9.0</v>
      </c>
      <c r="Y135" t="str">
        <f>Vlookup(A135,'Ha complex'!A$1:P$2000,16)/M135</f>
        <v>-5.025676626</v>
      </c>
      <c r="Z135" s="3" t="str">
        <f>If(Vlookup(A135,'Ha complex'!A$1:P$2000,16)&lt;0,"Yes")</f>
        <v>FALSE</v>
      </c>
      <c r="AA135" s="3" t="str">
        <f t="shared" si="2"/>
        <v>Yes</v>
      </c>
      <c r="AB135" s="3">
        <v>0.0</v>
      </c>
      <c r="AC135" s="3">
        <v>0.0</v>
      </c>
    </row>
    <row r="136">
      <c r="A136" s="3">
        <v>1186.0</v>
      </c>
      <c r="B136" s="3" t="s">
        <v>1396</v>
      </c>
      <c r="C136" s="3" t="s">
        <v>1396</v>
      </c>
      <c r="E136" s="3" t="s">
        <v>479</v>
      </c>
      <c r="G136" s="35">
        <v>0.0715813297</v>
      </c>
      <c r="H136" s="3">
        <v>1327.37667154</v>
      </c>
      <c r="I136" s="3">
        <v>13.4562656888</v>
      </c>
      <c r="K136" s="3">
        <v>-37.9715067981</v>
      </c>
      <c r="L136" s="3">
        <v>0.0</v>
      </c>
      <c r="M136" s="3">
        <v>-45.22355711</v>
      </c>
      <c r="N136" s="3">
        <v>0.0</v>
      </c>
      <c r="O136" s="3">
        <v>278.25757578</v>
      </c>
      <c r="P136" s="3">
        <v>1.3410919648</v>
      </c>
      <c r="R136" s="3">
        <v>392.17261968</v>
      </c>
      <c r="S136" s="3">
        <v>2.2622097484</v>
      </c>
      <c r="T136" s="3">
        <v>8329.38632288</v>
      </c>
      <c r="U136" s="3">
        <v>31.8250675018</v>
      </c>
      <c r="W136" s="3">
        <v>9.0</v>
      </c>
      <c r="AB136" s="3">
        <v>0.0</v>
      </c>
      <c r="AC136" s="3">
        <v>0.0</v>
      </c>
    </row>
    <row r="137">
      <c r="A137" s="3">
        <v>1203.0</v>
      </c>
      <c r="B137" s="3" t="s">
        <v>477</v>
      </c>
      <c r="C137" s="3" t="s">
        <v>478</v>
      </c>
      <c r="E137" s="3" t="s">
        <v>479</v>
      </c>
      <c r="G137" s="35">
        <v>0.0</v>
      </c>
      <c r="H137" s="3">
        <v>0.0</v>
      </c>
      <c r="I137" s="3">
        <v>0.0</v>
      </c>
      <c r="K137" s="3">
        <v>-3.0251477775</v>
      </c>
      <c r="L137" s="3">
        <v>0.0</v>
      </c>
      <c r="M137" s="3">
        <v>-8.6081103414</v>
      </c>
      <c r="N137" s="3">
        <v>0.0</v>
      </c>
      <c r="O137" s="3">
        <v>-16.7115171786</v>
      </c>
      <c r="P137" s="3">
        <v>0.0</v>
      </c>
      <c r="R137" s="3">
        <v>0.0</v>
      </c>
      <c r="S137" s="3">
        <v>0.0</v>
      </c>
      <c r="T137" s="3">
        <v>0.0</v>
      </c>
      <c r="U137" s="3">
        <v>0.0</v>
      </c>
      <c r="W137" s="3">
        <v>9.0</v>
      </c>
      <c r="AB137" s="3">
        <v>0.0</v>
      </c>
      <c r="AC137" s="3">
        <v>0.0</v>
      </c>
    </row>
    <row r="138">
      <c r="A138" s="3">
        <v>6.0</v>
      </c>
      <c r="B138" s="3" t="s">
        <v>193</v>
      </c>
      <c r="C138" s="3" t="s">
        <v>204</v>
      </c>
      <c r="E138" s="3" t="s">
        <v>210</v>
      </c>
      <c r="G138" s="35">
        <v>0.0258</v>
      </c>
      <c r="H138" s="3">
        <v>597.199215762</v>
      </c>
      <c r="I138" s="3">
        <v>7.3673727261</v>
      </c>
      <c r="K138" s="3">
        <v>26.5698173594</v>
      </c>
      <c r="L138" s="3">
        <v>0.9966935692</v>
      </c>
      <c r="M138" s="3">
        <v>100.737465601</v>
      </c>
      <c r="N138" s="3">
        <v>1.8202060081</v>
      </c>
      <c r="O138" s="3">
        <v>209.657991094</v>
      </c>
      <c r="P138" s="3">
        <v>1.4641526783</v>
      </c>
      <c r="R138" s="3">
        <v>499.230117602</v>
      </c>
      <c r="S138" s="3">
        <v>2.7653380597</v>
      </c>
      <c r="T138" s="3">
        <v>2990.09358337</v>
      </c>
      <c r="U138" s="3">
        <v>37.93318466</v>
      </c>
      <c r="W138" s="3">
        <v>1.0</v>
      </c>
      <c r="Y138" t="str">
        <f>Vlookup(A138,'Ha complex'!A$1:P$2000,16)/M138</f>
        <v>0.2400961465</v>
      </c>
      <c r="Z138" s="3" t="str">
        <f>If(Vlookup(A138,'Ha complex'!A$1:P$2000,16)&lt;0,"Yes")</f>
        <v>FALSE</v>
      </c>
      <c r="AA138" s="3" t="str">
        <f t="shared" ref="AA138:AA191" si="3">If(M138&lt;0,"Yes")</f>
        <v>FALSE</v>
      </c>
      <c r="AB138" s="3">
        <v>0.0</v>
      </c>
      <c r="AC138" s="3">
        <v>1.2</v>
      </c>
    </row>
    <row r="139">
      <c r="A139" s="3">
        <v>20.0</v>
      </c>
      <c r="B139" s="3" t="s">
        <v>1643</v>
      </c>
      <c r="C139" s="3" t="s">
        <v>231</v>
      </c>
      <c r="E139" s="3" t="s">
        <v>210</v>
      </c>
      <c r="G139" s="35">
        <v>0.0</v>
      </c>
      <c r="H139" s="3">
        <v>0.0</v>
      </c>
      <c r="I139" s="3">
        <v>0.0</v>
      </c>
      <c r="K139" s="3">
        <v>-2.921442878</v>
      </c>
      <c r="L139" s="3">
        <v>0.0</v>
      </c>
      <c r="M139" s="3">
        <v>-3.0394895714</v>
      </c>
      <c r="N139" s="3">
        <v>0.0</v>
      </c>
      <c r="O139" s="3">
        <v>-3.1512019749</v>
      </c>
      <c r="P139" s="3">
        <v>0.0</v>
      </c>
      <c r="R139" s="3">
        <v>0.0</v>
      </c>
      <c r="S139" s="3">
        <v>0.0</v>
      </c>
      <c r="T139" s="3">
        <v>0.0</v>
      </c>
      <c r="U139" s="3">
        <v>0.0</v>
      </c>
      <c r="W139" s="3">
        <v>9.0</v>
      </c>
      <c r="Y139" t="str">
        <f>Vlookup(A139,'Ha complex'!A$1:P$2000,16)/M139</f>
        <v>-3.508263762</v>
      </c>
      <c r="Z139" s="3" t="str">
        <f>If(Vlookup(A139,'Ha complex'!A$1:P$2000,16)&lt;0,"Yes")</f>
        <v>FALSE</v>
      </c>
      <c r="AA139" s="3" t="str">
        <f t="shared" si="3"/>
        <v>Yes</v>
      </c>
      <c r="AB139" s="3">
        <v>0.0</v>
      </c>
      <c r="AC139" s="3">
        <v>0.0</v>
      </c>
    </row>
    <row r="140">
      <c r="A140" s="3">
        <v>33.0</v>
      </c>
      <c r="B140" s="3" t="s">
        <v>396</v>
      </c>
      <c r="C140" s="3" t="s">
        <v>251</v>
      </c>
      <c r="E140" s="3" t="s">
        <v>210</v>
      </c>
      <c r="G140" s="35">
        <v>0.015</v>
      </c>
      <c r="H140" s="3">
        <v>513.407098601</v>
      </c>
      <c r="I140" s="3">
        <v>3.0459133076</v>
      </c>
      <c r="K140" s="3">
        <v>7.865778066</v>
      </c>
      <c r="L140" s="3">
        <v>1.6616163346</v>
      </c>
      <c r="M140" s="3">
        <v>37.9315663416</v>
      </c>
      <c r="N140" s="3">
        <v>1.7465251575</v>
      </c>
      <c r="O140" s="3">
        <v>485.766612678</v>
      </c>
      <c r="P140" s="3">
        <v>3.2827307803</v>
      </c>
      <c r="R140" s="3">
        <v>0.0</v>
      </c>
      <c r="S140" s="3">
        <v>0.0</v>
      </c>
      <c r="T140" s="3">
        <v>0.0</v>
      </c>
      <c r="U140" s="3">
        <v>0.0</v>
      </c>
      <c r="W140" s="3">
        <v>1.0</v>
      </c>
      <c r="Y140" t="str">
        <f>Vlookup(A140,'Ha complex'!A$1:P$2000,16)/M140</f>
        <v>0.2811202422</v>
      </c>
      <c r="Z140" s="3" t="str">
        <f>If(Vlookup(A140,'Ha complex'!A$1:P$2000,16)&lt;0,"Yes")</f>
        <v>FALSE</v>
      </c>
      <c r="AA140" s="3" t="str">
        <f t="shared" si="3"/>
        <v>FALSE</v>
      </c>
      <c r="AB140" s="3">
        <v>0.0</v>
      </c>
      <c r="AC140" s="3">
        <v>1.9</v>
      </c>
    </row>
    <row r="141">
      <c r="A141" s="3">
        <v>43.0</v>
      </c>
      <c r="B141" s="3" t="s">
        <v>305</v>
      </c>
      <c r="C141" s="3" t="s">
        <v>258</v>
      </c>
      <c r="E141" s="3" t="s">
        <v>210</v>
      </c>
      <c r="G141" s="35">
        <v>0.0147</v>
      </c>
      <c r="H141" s="3">
        <v>474.868545345</v>
      </c>
      <c r="I141" s="3">
        <v>6.7666639079</v>
      </c>
      <c r="K141" s="3">
        <v>-5.2266131957</v>
      </c>
      <c r="L141" s="3">
        <v>0.0</v>
      </c>
      <c r="M141" s="3">
        <v>-11.0420473126</v>
      </c>
      <c r="N141" s="3">
        <v>0.0</v>
      </c>
      <c r="O141" s="3">
        <v>36.6630934296</v>
      </c>
      <c r="P141" s="3">
        <v>0.2284383041</v>
      </c>
      <c r="R141" s="3">
        <v>149.905270792</v>
      </c>
      <c r="S141" s="3">
        <v>0.5879236534</v>
      </c>
      <c r="T141" s="3">
        <v>4881.9193494</v>
      </c>
      <c r="U141" s="3">
        <v>37.605080258</v>
      </c>
      <c r="W141" s="3">
        <v>1.0</v>
      </c>
      <c r="Y141" t="str">
        <f>Vlookup(A141,'Ha complex'!A$1:P$2000,16)/M141</f>
        <v>-6.520757711</v>
      </c>
      <c r="Z141" s="3" t="str">
        <f>If(Vlookup(A141,'Ha complex'!A$1:P$2000,16)&lt;0,"Yes")</f>
        <v>FALSE</v>
      </c>
      <c r="AA141" s="3" t="str">
        <f t="shared" si="3"/>
        <v>Yes</v>
      </c>
      <c r="AB141" s="3">
        <v>0.0</v>
      </c>
      <c r="AC141" s="3">
        <v>1.2</v>
      </c>
    </row>
    <row r="142">
      <c r="A142" s="3">
        <v>99.0</v>
      </c>
      <c r="B142" s="3" t="s">
        <v>347</v>
      </c>
      <c r="C142" s="3" t="s">
        <v>352</v>
      </c>
      <c r="E142" s="3" t="s">
        <v>210</v>
      </c>
      <c r="G142" s="35">
        <v>0.0478</v>
      </c>
      <c r="H142" s="3">
        <v>479.082114584</v>
      </c>
      <c r="I142" s="3">
        <v>9.4119931764</v>
      </c>
      <c r="K142" s="3">
        <v>-6.7082041024</v>
      </c>
      <c r="L142" s="3">
        <v>0.0</v>
      </c>
      <c r="M142" s="3">
        <v>11.0522135495</v>
      </c>
      <c r="N142" s="3">
        <v>0.555811604</v>
      </c>
      <c r="O142" s="3">
        <v>23.5641715019</v>
      </c>
      <c r="P142" s="3">
        <v>0.2848312669</v>
      </c>
      <c r="R142" s="3">
        <v>142.792771937</v>
      </c>
      <c r="S142" s="3">
        <v>0.0</v>
      </c>
      <c r="T142" s="3">
        <v>3211.71329455</v>
      </c>
      <c r="U142" s="3">
        <v>23.5521330847</v>
      </c>
      <c r="W142" s="3">
        <v>1.0</v>
      </c>
      <c r="Y142" t="str">
        <f>Vlookup(A142,'Ha complex'!A$1:P$2000,16)/M142</f>
        <v>0</v>
      </c>
      <c r="Z142" s="3" t="str">
        <f>If(Vlookup(A142,'Ha complex'!A$1:P$2000,16)&lt;0,"Yes")</f>
        <v>FALSE</v>
      </c>
      <c r="AA142" s="3" t="str">
        <f t="shared" si="3"/>
        <v>FALSE</v>
      </c>
      <c r="AB142" s="3">
        <v>0.0</v>
      </c>
      <c r="AC142" s="3">
        <v>1.0</v>
      </c>
    </row>
    <row r="143">
      <c r="A143" s="3">
        <v>123.0</v>
      </c>
      <c r="B143" s="3" t="s">
        <v>3025</v>
      </c>
      <c r="C143" s="3" t="s">
        <v>1006</v>
      </c>
      <c r="E143" s="3" t="s">
        <v>210</v>
      </c>
      <c r="G143" s="35">
        <v>0.0613</v>
      </c>
      <c r="H143" s="3">
        <v>467.284640242</v>
      </c>
      <c r="I143" s="3">
        <v>0.9428044764</v>
      </c>
      <c r="K143" s="3">
        <v>-1.9155990282</v>
      </c>
      <c r="L143" s="3">
        <v>0.0</v>
      </c>
      <c r="M143" s="3">
        <v>2.7479478097</v>
      </c>
      <c r="N143" s="3">
        <v>0.0268717525</v>
      </c>
      <c r="O143" s="3">
        <v>38.7021606811</v>
      </c>
      <c r="P143" s="3">
        <v>0.0437292425</v>
      </c>
      <c r="R143" s="3">
        <v>0.0</v>
      </c>
      <c r="S143" s="3">
        <v>0.0</v>
      </c>
      <c r="T143" s="3">
        <v>0.0</v>
      </c>
      <c r="U143" s="3">
        <v>0.0</v>
      </c>
      <c r="W143" s="3">
        <v>1.0</v>
      </c>
      <c r="Y143" t="str">
        <f>Vlookup(A143,'Ha complex'!A$1:P$2000,16)/M143</f>
        <v>0</v>
      </c>
      <c r="Z143" s="3" t="str">
        <f>If(Vlookup(A143,'Ha complex'!A$1:P$2000,16)&lt;0,"Yes")</f>
        <v>FALSE</v>
      </c>
      <c r="AA143" s="3" t="str">
        <f t="shared" si="3"/>
        <v>FALSE</v>
      </c>
      <c r="AB143" s="3">
        <v>0.0</v>
      </c>
      <c r="AC143" s="3">
        <v>2.0</v>
      </c>
    </row>
    <row r="144">
      <c r="A144" s="3">
        <v>129.0</v>
      </c>
      <c r="B144" s="3" t="s">
        <v>378</v>
      </c>
      <c r="C144" s="3" t="s">
        <v>379</v>
      </c>
      <c r="E144" s="3" t="s">
        <v>210</v>
      </c>
      <c r="G144" s="35">
        <v>0.0163</v>
      </c>
      <c r="H144" s="3">
        <v>440.908180349</v>
      </c>
      <c r="I144" s="3">
        <v>0.9620466528</v>
      </c>
      <c r="K144" s="3">
        <v>-8.1796632294</v>
      </c>
      <c r="L144" s="3">
        <v>0.0</v>
      </c>
      <c r="M144" s="3">
        <v>15.46353486</v>
      </c>
      <c r="N144" s="52">
        <v>0.2540594394</v>
      </c>
      <c r="O144" s="3">
        <v>217.662097569</v>
      </c>
      <c r="P144" s="3">
        <v>0.4346056939</v>
      </c>
      <c r="R144" s="3">
        <v>255.660319788</v>
      </c>
      <c r="S144" s="3">
        <v>0.0</v>
      </c>
      <c r="T144" s="3">
        <v>4230.28071031</v>
      </c>
      <c r="U144" s="3">
        <v>26.7306212336</v>
      </c>
      <c r="W144" s="3">
        <v>1.0</v>
      </c>
      <c r="Y144" t="str">
        <f>Vlookup(A144,'Ha complex'!A$1:P$2000,16)/M144</f>
        <v>2.585889494</v>
      </c>
      <c r="Z144" s="3" t="str">
        <f>If(Vlookup(A144,'Ha complex'!A$1:P$2000,16)&lt;0,"Yes")</f>
        <v>FALSE</v>
      </c>
      <c r="AA144" s="3" t="str">
        <f t="shared" si="3"/>
        <v>FALSE</v>
      </c>
      <c r="AB144" s="3">
        <v>0.0</v>
      </c>
      <c r="AC144" s="3">
        <v>1.5</v>
      </c>
    </row>
    <row r="145">
      <c r="A145" s="3">
        <v>130.0</v>
      </c>
      <c r="B145" s="3" t="s">
        <v>382</v>
      </c>
      <c r="C145" s="3" t="s">
        <v>383</v>
      </c>
      <c r="E145" s="3" t="s">
        <v>210</v>
      </c>
      <c r="G145" s="35">
        <v>0.0161302335</v>
      </c>
      <c r="H145" s="3">
        <v>590.788540774</v>
      </c>
      <c r="I145" s="3">
        <v>6.0444179424</v>
      </c>
      <c r="K145" s="3">
        <v>-32.6019749653</v>
      </c>
      <c r="L145" s="3">
        <v>0.0</v>
      </c>
      <c r="M145" s="3">
        <v>106.720908993</v>
      </c>
      <c r="N145" s="52">
        <v>2.2002041043</v>
      </c>
      <c r="O145" s="3">
        <v>57.3319874648</v>
      </c>
      <c r="P145" s="3">
        <v>0.1866569318</v>
      </c>
      <c r="R145" s="3">
        <v>242.025606283</v>
      </c>
      <c r="S145" s="3">
        <v>0.0</v>
      </c>
      <c r="T145" s="3">
        <v>2073.53792624</v>
      </c>
      <c r="U145" s="3">
        <v>18.7794421839</v>
      </c>
      <c r="W145" s="3">
        <v>1.0</v>
      </c>
      <c r="Y145" t="str">
        <f>Vlookup(A145,'Ha complex'!A$1:P$2000,16)/M145</f>
        <v>0.3746875164</v>
      </c>
      <c r="Z145" s="3" t="str">
        <f>If(Vlookup(A145,'Ha complex'!A$1:P$2000,16)&lt;0,"Yes")</f>
        <v>FALSE</v>
      </c>
      <c r="AA145" s="3" t="str">
        <f t="shared" si="3"/>
        <v>FALSE</v>
      </c>
      <c r="AB145" s="3">
        <v>0.0</v>
      </c>
      <c r="AC145" s="3">
        <v>1.0</v>
      </c>
    </row>
    <row r="146">
      <c r="A146" s="3">
        <v>133.0</v>
      </c>
      <c r="B146" s="3" t="s">
        <v>567</v>
      </c>
      <c r="C146" s="3" t="s">
        <v>568</v>
      </c>
      <c r="E146" s="3" t="s">
        <v>210</v>
      </c>
      <c r="G146" s="35">
        <v>0.0160263435</v>
      </c>
      <c r="H146" s="3">
        <v>738.977672627</v>
      </c>
      <c r="I146" s="3">
        <v>27.0861715868</v>
      </c>
      <c r="K146" s="3">
        <v>-4.2733405256</v>
      </c>
      <c r="L146" s="3">
        <v>0.0</v>
      </c>
      <c r="M146" s="3">
        <v>-2.5795519181</v>
      </c>
      <c r="N146" s="3">
        <v>0.0</v>
      </c>
      <c r="O146" s="3">
        <v>3.6889735467</v>
      </c>
      <c r="P146" s="3">
        <v>0.2546337195</v>
      </c>
      <c r="R146" s="3">
        <v>0.0</v>
      </c>
      <c r="S146" s="3">
        <v>0.0</v>
      </c>
      <c r="T146" s="3">
        <v>0.0</v>
      </c>
      <c r="U146" s="3">
        <v>0.0</v>
      </c>
      <c r="W146" s="3">
        <v>1.0</v>
      </c>
      <c r="Y146" t="str">
        <f>Vlookup(A146,'Ha complex'!A$1:P$2000,16)/M146</f>
        <v>-15.50152647</v>
      </c>
      <c r="Z146" s="3" t="str">
        <f>If(Vlookup(A146,'Ha complex'!A$1:P$2000,16)&lt;0,"Yes")</f>
        <v>FALSE</v>
      </c>
      <c r="AA146" s="3" t="str">
        <f t="shared" si="3"/>
        <v>Yes</v>
      </c>
      <c r="AB146" s="3">
        <v>1.0</v>
      </c>
      <c r="AC146" s="3">
        <v>2.0</v>
      </c>
    </row>
    <row r="147">
      <c r="A147" s="3">
        <v>144.0</v>
      </c>
      <c r="B147" s="3" t="s">
        <v>1495</v>
      </c>
      <c r="C147" s="3" t="s">
        <v>1038</v>
      </c>
      <c r="E147" s="3" t="s">
        <v>210</v>
      </c>
      <c r="G147" s="35">
        <v>0.0030268456</v>
      </c>
      <c r="H147" s="3">
        <v>1370.17894994</v>
      </c>
      <c r="I147" s="3">
        <v>1.254951583</v>
      </c>
      <c r="K147" s="3">
        <v>825.907941715</v>
      </c>
      <c r="L147" s="3">
        <v>26.7632997859</v>
      </c>
      <c r="M147" s="3">
        <v>2208.72910619</v>
      </c>
      <c r="N147" s="3">
        <v>24.7480503736</v>
      </c>
      <c r="O147" s="3">
        <v>27677.7393039</v>
      </c>
      <c r="P147" s="3">
        <v>22.1011024339</v>
      </c>
      <c r="R147" s="3">
        <v>0.0</v>
      </c>
      <c r="S147" s="3">
        <v>0.0</v>
      </c>
      <c r="T147" s="3">
        <v>0.0</v>
      </c>
      <c r="U147" s="3">
        <v>0.0</v>
      </c>
      <c r="W147" s="3">
        <v>1.0</v>
      </c>
      <c r="Y147" t="str">
        <f>Vlookup(A147,'Ha complex'!A$1:P$2000,16)/M147</f>
        <v>0.003471133555</v>
      </c>
      <c r="Z147" s="3" t="str">
        <f>If(Vlookup(A147,'Ha complex'!A$1:P$2000,16)&lt;0,"Yes")</f>
        <v>FALSE</v>
      </c>
      <c r="AA147" s="3" t="str">
        <f t="shared" si="3"/>
        <v>FALSE</v>
      </c>
      <c r="AB147" s="3">
        <v>0.0</v>
      </c>
      <c r="AC147" s="3">
        <v>2.0</v>
      </c>
    </row>
    <row r="148">
      <c r="A148" s="3">
        <v>150.0</v>
      </c>
      <c r="B148" s="3" t="s">
        <v>1499</v>
      </c>
      <c r="C148" s="3" t="s">
        <v>1046</v>
      </c>
      <c r="E148" s="3" t="s">
        <v>210</v>
      </c>
      <c r="G148" s="35">
        <v>0.0213648272</v>
      </c>
      <c r="H148" s="3">
        <v>347.999699675</v>
      </c>
      <c r="I148" s="3">
        <v>0.1631678246</v>
      </c>
      <c r="K148" s="3">
        <v>-2.7068935531</v>
      </c>
      <c r="L148" s="3">
        <v>0.0</v>
      </c>
      <c r="M148" s="3">
        <v>12.3154557608</v>
      </c>
      <c r="N148" s="3">
        <v>0.0547187934</v>
      </c>
      <c r="O148" s="3">
        <v>134.67137047</v>
      </c>
      <c r="P148" s="3">
        <v>0.0486338494</v>
      </c>
      <c r="R148" s="3">
        <v>0.0</v>
      </c>
      <c r="S148" s="3">
        <v>0.0</v>
      </c>
      <c r="T148" s="3">
        <v>0.0</v>
      </c>
      <c r="U148" s="3">
        <v>0.0</v>
      </c>
      <c r="W148" s="3">
        <v>1.0</v>
      </c>
      <c r="Y148" t="str">
        <f>Vlookup(A148,'Ha complex'!A$1:P$2000,16)/M148</f>
        <v>0.6225343068</v>
      </c>
      <c r="Z148" s="3" t="str">
        <f>If(Vlookup(A148,'Ha complex'!A$1:P$2000,16)&lt;0,"Yes")</f>
        <v>FALSE</v>
      </c>
      <c r="AA148" s="3" t="str">
        <f t="shared" si="3"/>
        <v>FALSE</v>
      </c>
      <c r="AB148" s="3">
        <v>0.0</v>
      </c>
      <c r="AC148" s="3">
        <v>1.9</v>
      </c>
    </row>
    <row r="149">
      <c r="A149" s="3">
        <v>157.0</v>
      </c>
      <c r="B149" s="3" t="s">
        <v>582</v>
      </c>
      <c r="C149" s="3" t="s">
        <v>583</v>
      </c>
      <c r="E149" s="3" t="s">
        <v>210</v>
      </c>
      <c r="G149" s="35">
        <v>0.0289420894</v>
      </c>
      <c r="H149" s="3">
        <v>529.692466561</v>
      </c>
      <c r="I149" s="3">
        <v>3.8397251566</v>
      </c>
      <c r="K149" s="3">
        <v>-7.5884466565</v>
      </c>
      <c r="L149" s="3">
        <v>0.0</v>
      </c>
      <c r="M149" s="3">
        <v>7.8980099571</v>
      </c>
      <c r="N149" s="3">
        <v>0.186619429</v>
      </c>
      <c r="O149" s="3">
        <v>62.0457112968</v>
      </c>
      <c r="P149" s="3">
        <v>0.4010075422</v>
      </c>
      <c r="R149" s="3">
        <v>0.0</v>
      </c>
      <c r="S149" s="3">
        <v>0.0</v>
      </c>
      <c r="T149" s="3">
        <v>0.0</v>
      </c>
      <c r="U149" s="3">
        <v>0.0</v>
      </c>
      <c r="W149" s="3">
        <v>1.0</v>
      </c>
      <c r="Y149" t="str">
        <f>Vlookup(A149,'Ha complex'!A$1:P$2000,16)/M149</f>
        <v>0.9707247467</v>
      </c>
      <c r="Z149" s="3" t="str">
        <f>If(Vlookup(A149,'Ha complex'!A$1:P$2000,16)&lt;0,"Yes")</f>
        <v>FALSE</v>
      </c>
      <c r="AA149" s="3" t="str">
        <f t="shared" si="3"/>
        <v>FALSE</v>
      </c>
      <c r="AB149" s="3">
        <v>0.0</v>
      </c>
      <c r="AC149" s="3">
        <v>2.0</v>
      </c>
    </row>
    <row r="150">
      <c r="A150" s="3">
        <v>169.0</v>
      </c>
      <c r="B150" s="3" t="s">
        <v>453</v>
      </c>
      <c r="C150" s="3" t="s">
        <v>456</v>
      </c>
      <c r="E150" s="3" t="s">
        <v>210</v>
      </c>
      <c r="G150" s="35">
        <v>0.0615</v>
      </c>
      <c r="H150" s="3">
        <v>804.250757763</v>
      </c>
      <c r="I150" s="3">
        <v>1.8324675916</v>
      </c>
      <c r="K150" s="3">
        <v>-26.7968594867</v>
      </c>
      <c r="L150" s="3">
        <v>0.0</v>
      </c>
      <c r="M150" s="3">
        <v>33.5934488341</v>
      </c>
      <c r="N150" s="3">
        <v>0.8104893826</v>
      </c>
      <c r="O150" s="3">
        <v>306.836182399</v>
      </c>
      <c r="P150" s="3">
        <v>0.5764043374</v>
      </c>
      <c r="R150" s="3">
        <v>270.219320299</v>
      </c>
      <c r="S150" s="3">
        <v>0.0</v>
      </c>
      <c r="T150" s="3">
        <v>5199.72451144</v>
      </c>
      <c r="U150" s="3">
        <v>34.8138383727</v>
      </c>
      <c r="W150" s="3">
        <v>1.0</v>
      </c>
      <c r="Y150" t="str">
        <f>Vlookup(A150,'Ha complex'!A$1:P$2000,16)/M150</f>
        <v>0</v>
      </c>
      <c r="Z150" s="3" t="str">
        <f>If(Vlookup(A150,'Ha complex'!A$1:P$2000,16)&lt;0,"Yes")</f>
        <v>FALSE</v>
      </c>
      <c r="AA150" s="3" t="str">
        <f t="shared" si="3"/>
        <v>FALSE</v>
      </c>
      <c r="AB150" s="3">
        <v>0.0</v>
      </c>
      <c r="AC150" s="3">
        <v>1.5</v>
      </c>
    </row>
    <row r="151">
      <c r="A151" s="3">
        <v>173.0</v>
      </c>
      <c r="B151" s="3" t="s">
        <v>460</v>
      </c>
      <c r="C151" s="3" t="s">
        <v>461</v>
      </c>
      <c r="E151" s="3" t="s">
        <v>210</v>
      </c>
      <c r="G151" s="35">
        <v>0.0165821908</v>
      </c>
      <c r="H151" s="52">
        <v>1556.07629858</v>
      </c>
      <c r="I151" s="3">
        <v>5.966612279</v>
      </c>
      <c r="K151" s="3">
        <v>-106.965738792</v>
      </c>
      <c r="L151" s="3">
        <v>0.0</v>
      </c>
      <c r="M151" s="3">
        <v>278.827886904</v>
      </c>
      <c r="N151" s="3">
        <v>1.8194299799</v>
      </c>
      <c r="O151" s="3">
        <v>1003.08167517</v>
      </c>
      <c r="P151" s="3">
        <v>1.6248957302</v>
      </c>
      <c r="R151" s="3">
        <v>0.0</v>
      </c>
      <c r="S151" s="3">
        <v>0.0</v>
      </c>
      <c r="T151" s="3">
        <v>0.0</v>
      </c>
      <c r="U151" s="3">
        <v>0.0</v>
      </c>
      <c r="W151" s="3">
        <v>1.0</v>
      </c>
      <c r="Y151" t="str">
        <f>Vlookup(A151,'Ha complex'!A$1:P$2000,16)/M151</f>
        <v>0.05321960581</v>
      </c>
      <c r="Z151" s="3" t="str">
        <f>If(Vlookup(A151,'Ha complex'!A$1:P$2000,16)&lt;0,"Yes")</f>
        <v>FALSE</v>
      </c>
      <c r="AA151" s="3" t="str">
        <f t="shared" si="3"/>
        <v>FALSE</v>
      </c>
      <c r="AB151" s="3">
        <v>0.0</v>
      </c>
      <c r="AC151" s="3">
        <v>1.9</v>
      </c>
    </row>
    <row r="152">
      <c r="A152" s="3">
        <v>197.0</v>
      </c>
      <c r="B152" s="3" t="s">
        <v>472</v>
      </c>
      <c r="C152" s="3" t="s">
        <v>474</v>
      </c>
      <c r="E152" s="3" t="s">
        <v>210</v>
      </c>
      <c r="G152" s="35">
        <v>0.035520413</v>
      </c>
      <c r="H152" s="3">
        <v>331.146800206</v>
      </c>
      <c r="I152" s="52">
        <v>0.7289025855</v>
      </c>
      <c r="K152" s="3">
        <v>4.3365316583</v>
      </c>
      <c r="L152" s="3">
        <v>0.1746837306</v>
      </c>
      <c r="M152" s="3">
        <v>6.3499886494</v>
      </c>
      <c r="N152" s="3">
        <v>0.1174273802</v>
      </c>
      <c r="O152" s="3">
        <v>85.9086236826</v>
      </c>
      <c r="P152" s="3">
        <v>0.1253120449</v>
      </c>
      <c r="R152" s="3">
        <v>103.370999868</v>
      </c>
      <c r="S152" s="3">
        <v>0.0</v>
      </c>
      <c r="T152" s="3">
        <v>2816.14938056</v>
      </c>
      <c r="U152" s="3">
        <v>15.7959358543</v>
      </c>
      <c r="W152" s="3">
        <v>1.0</v>
      </c>
      <c r="Y152" t="str">
        <f>Vlookup(A152,'Ha complex'!A$1:P$2000,16)/M152</f>
        <v>2.33687193</v>
      </c>
      <c r="Z152" s="3" t="str">
        <f>If(Vlookup(A152,'Ha complex'!A$1:P$2000,16)&lt;0,"Yes")</f>
        <v>FALSE</v>
      </c>
      <c r="AA152" s="3" t="str">
        <f t="shared" si="3"/>
        <v>FALSE</v>
      </c>
      <c r="AB152" s="3">
        <v>0.0</v>
      </c>
      <c r="AC152" s="3">
        <v>1.5</v>
      </c>
    </row>
    <row r="153">
      <c r="A153" s="3">
        <v>228.0</v>
      </c>
      <c r="B153" s="3" t="s">
        <v>514</v>
      </c>
      <c r="C153" s="3" t="s">
        <v>515</v>
      </c>
      <c r="E153" s="3" t="s">
        <v>210</v>
      </c>
      <c r="G153" s="35">
        <v>0.0346</v>
      </c>
      <c r="H153" s="3">
        <v>831.177642209</v>
      </c>
      <c r="I153" s="3">
        <v>3.027472701</v>
      </c>
      <c r="K153" s="3">
        <v>-21.1634247339</v>
      </c>
      <c r="L153" s="3">
        <v>0.0</v>
      </c>
      <c r="M153" s="3">
        <v>53.5031973579</v>
      </c>
      <c r="N153" s="3">
        <v>1.0809149498</v>
      </c>
      <c r="O153" s="3">
        <v>222.276119307</v>
      </c>
      <c r="P153" s="3">
        <v>0.7266825858</v>
      </c>
      <c r="R153" s="3">
        <v>337.400955769</v>
      </c>
      <c r="S153" s="3">
        <v>0.0</v>
      </c>
      <c r="T153" s="3">
        <v>3210.52100215</v>
      </c>
      <c r="U153" s="3">
        <v>23.9401025124</v>
      </c>
      <c r="W153" s="3">
        <v>1.0</v>
      </c>
      <c r="Y153" t="str">
        <f>Vlookup(A153,'Ha complex'!A$1:P$2000,16)/M153</f>
        <v>0.8844760049</v>
      </c>
      <c r="Z153" s="3" t="str">
        <f>If(Vlookup(A153,'Ha complex'!A$1:P$2000,16)&lt;0,"Yes")</f>
        <v>FALSE</v>
      </c>
      <c r="AA153" s="3" t="str">
        <f t="shared" si="3"/>
        <v>FALSE</v>
      </c>
      <c r="AB153" s="3">
        <v>0.0</v>
      </c>
      <c r="AC153" s="3">
        <v>1.5</v>
      </c>
    </row>
    <row r="154">
      <c r="A154" s="3">
        <v>232.0</v>
      </c>
      <c r="B154" s="3" t="s">
        <v>628</v>
      </c>
      <c r="C154" s="3" t="s">
        <v>629</v>
      </c>
      <c r="E154" s="3" t="s">
        <v>210</v>
      </c>
      <c r="G154" s="35">
        <v>0.0359</v>
      </c>
      <c r="H154" s="3">
        <v>651.600557619</v>
      </c>
      <c r="I154" s="3">
        <v>14.9267266432</v>
      </c>
      <c r="K154" s="3">
        <v>-106.101980115</v>
      </c>
      <c r="L154" s="3">
        <v>0.0</v>
      </c>
      <c r="M154" s="3">
        <v>-160.695574296</v>
      </c>
      <c r="N154" s="3">
        <v>0.0</v>
      </c>
      <c r="O154" s="3">
        <v>194.706330563</v>
      </c>
      <c r="P154" s="3">
        <v>4.3407731013</v>
      </c>
      <c r="R154" s="3">
        <v>0.0</v>
      </c>
      <c r="S154" s="3">
        <v>0.0</v>
      </c>
      <c r="T154" s="3">
        <v>0.0</v>
      </c>
      <c r="U154" s="3">
        <v>0.0</v>
      </c>
      <c r="W154" s="3">
        <v>1.0</v>
      </c>
      <c r="Y154" t="str">
        <f>Vlookup(A154,'Ha complex'!A$1:P$2000,16)/M154</f>
        <v>-0.2944841167</v>
      </c>
      <c r="Z154" s="3" t="str">
        <f>If(Vlookup(A154,'Ha complex'!A$1:P$2000,16)&lt;0,"Yes")</f>
        <v>FALSE</v>
      </c>
      <c r="AA154" s="3" t="str">
        <f t="shared" si="3"/>
        <v>Yes</v>
      </c>
      <c r="AB154" s="3">
        <v>0.0</v>
      </c>
      <c r="AC154" s="3">
        <v>1.9</v>
      </c>
    </row>
    <row r="155">
      <c r="A155" s="3">
        <v>250.0</v>
      </c>
      <c r="B155" s="3" t="s">
        <v>637</v>
      </c>
      <c r="C155" s="3" t="s">
        <v>1283</v>
      </c>
      <c r="E155" s="3" t="s">
        <v>210</v>
      </c>
      <c r="G155" s="35">
        <v>0.0</v>
      </c>
      <c r="H155" s="3">
        <v>0.0</v>
      </c>
      <c r="I155" s="3">
        <v>0.0</v>
      </c>
      <c r="K155" s="3">
        <v>-81.0033043987</v>
      </c>
      <c r="L155" s="3">
        <v>0.0</v>
      </c>
      <c r="M155" s="3">
        <v>-113.241080256</v>
      </c>
      <c r="N155" s="3">
        <v>0.0</v>
      </c>
      <c r="O155" s="3">
        <v>-174.517209217</v>
      </c>
      <c r="P155" s="3">
        <v>0.0</v>
      </c>
      <c r="R155" s="3">
        <v>0.0</v>
      </c>
      <c r="S155" s="3">
        <v>0.0</v>
      </c>
      <c r="T155" s="3">
        <v>0.0</v>
      </c>
      <c r="U155" s="3">
        <v>0.0</v>
      </c>
      <c r="W155" s="3">
        <v>9.0</v>
      </c>
      <c r="Y155" t="str">
        <f>Vlookup(A155,'Ha complex'!A$1:P$2000,16)/M155</f>
        <v>-0.4178898165</v>
      </c>
      <c r="Z155" s="3" t="str">
        <f>If(Vlookup(A155,'Ha complex'!A$1:P$2000,16)&lt;0,"Yes")</f>
        <v>FALSE</v>
      </c>
      <c r="AA155" s="3" t="str">
        <f t="shared" si="3"/>
        <v>Yes</v>
      </c>
      <c r="AB155" s="3">
        <v>0.0</v>
      </c>
      <c r="AC155" s="3">
        <v>0.0</v>
      </c>
    </row>
    <row r="156">
      <c r="A156" s="3">
        <v>265.0</v>
      </c>
      <c r="B156" s="3" t="s">
        <v>645</v>
      </c>
      <c r="C156" s="3" t="s">
        <v>1441</v>
      </c>
      <c r="E156" s="3" t="s">
        <v>210</v>
      </c>
      <c r="G156" s="35">
        <v>0.0234</v>
      </c>
      <c r="H156" s="3">
        <v>472.98375591</v>
      </c>
      <c r="I156" s="3">
        <v>1.5957068893</v>
      </c>
      <c r="K156" s="3">
        <v>-17.6904680208</v>
      </c>
      <c r="L156" s="3">
        <v>0.0</v>
      </c>
      <c r="M156" s="3">
        <v>15.3440573239</v>
      </c>
      <c r="N156" s="3">
        <v>0.2911556871</v>
      </c>
      <c r="O156" s="3">
        <v>183.351160535</v>
      </c>
      <c r="P156" s="3">
        <v>0.4552867003</v>
      </c>
      <c r="R156" s="3">
        <v>0.0</v>
      </c>
      <c r="S156" s="3">
        <v>0.0</v>
      </c>
      <c r="T156" s="3">
        <v>0.0</v>
      </c>
      <c r="U156" s="3">
        <v>0.0</v>
      </c>
      <c r="W156" s="3">
        <v>1.0</v>
      </c>
      <c r="Y156" t="str">
        <f>Vlookup(A156,'Ha complex'!A$1:P$2000,16)/M156</f>
        <v>3.084079605</v>
      </c>
      <c r="Z156" s="3" t="str">
        <f>If(Vlookup(A156,'Ha complex'!A$1:P$2000,16)&lt;0,"Yes")</f>
        <v>FALSE</v>
      </c>
      <c r="AA156" s="3" t="str">
        <f t="shared" si="3"/>
        <v>FALSE</v>
      </c>
      <c r="AB156" s="3">
        <v>0.0</v>
      </c>
      <c r="AC156" s="3">
        <v>2.0</v>
      </c>
    </row>
    <row r="157">
      <c r="A157" s="3">
        <v>291.0</v>
      </c>
      <c r="B157" s="3" t="s">
        <v>2315</v>
      </c>
      <c r="C157" s="3" t="s">
        <v>1456</v>
      </c>
      <c r="E157" s="3" t="s">
        <v>210</v>
      </c>
      <c r="G157" s="35">
        <v>0.0199819039</v>
      </c>
      <c r="H157" s="3">
        <v>414.493346505</v>
      </c>
      <c r="I157" s="3">
        <v>0.5900190039</v>
      </c>
      <c r="K157" s="3">
        <v>-14.3675597625</v>
      </c>
      <c r="L157" s="3">
        <v>0.0</v>
      </c>
      <c r="M157" s="3">
        <v>17.9302820099</v>
      </c>
      <c r="N157" s="3">
        <v>0.1084605294</v>
      </c>
      <c r="O157" s="3">
        <v>122.509214027</v>
      </c>
      <c r="P157" s="3">
        <v>0.1471192133</v>
      </c>
      <c r="R157" s="3">
        <v>0.0</v>
      </c>
      <c r="S157" s="3">
        <v>0.0</v>
      </c>
      <c r="T157" s="3">
        <v>0.0</v>
      </c>
      <c r="U157" s="3">
        <v>0.0</v>
      </c>
      <c r="W157" s="3">
        <v>1.0</v>
      </c>
      <c r="Y157" t="str">
        <f>Vlookup(A157,'Ha complex'!A$1:P$2000,16)/M157</f>
        <v>3.125834113</v>
      </c>
      <c r="Z157" s="3" t="str">
        <f>If(Vlookup(A157,'Ha complex'!A$1:P$2000,16)&lt;0,"Yes")</f>
        <v>FALSE</v>
      </c>
      <c r="AA157" s="3" t="str">
        <f t="shared" si="3"/>
        <v>FALSE</v>
      </c>
      <c r="AB157" s="3">
        <v>0.0</v>
      </c>
      <c r="AC157" s="3">
        <v>1.9</v>
      </c>
    </row>
    <row r="158">
      <c r="A158" s="3">
        <v>325.0</v>
      </c>
      <c r="B158" s="3" t="s">
        <v>2364</v>
      </c>
      <c r="C158" s="3" t="s">
        <v>1500</v>
      </c>
      <c r="E158" s="3" t="s">
        <v>210</v>
      </c>
      <c r="G158" s="35">
        <v>0.0134</v>
      </c>
      <c r="H158" s="3">
        <v>1081.7048213</v>
      </c>
      <c r="I158" s="3">
        <v>3.9467022107</v>
      </c>
      <c r="K158" s="3">
        <v>68.7672930276</v>
      </c>
      <c r="L158" s="3">
        <v>12.2261646366</v>
      </c>
      <c r="M158" s="3">
        <v>547.614737972</v>
      </c>
      <c r="N158" s="3">
        <v>25.0292140901</v>
      </c>
      <c r="O158" s="3">
        <v>6787.97425229</v>
      </c>
      <c r="P158" s="3">
        <v>30.9507147234</v>
      </c>
      <c r="R158" s="3">
        <v>0.0</v>
      </c>
      <c r="S158" s="3">
        <v>0.0</v>
      </c>
      <c r="T158" s="3">
        <v>0.0</v>
      </c>
      <c r="U158" s="3">
        <v>0.0</v>
      </c>
      <c r="W158" s="3">
        <v>1.0</v>
      </c>
      <c r="Y158" t="str">
        <f>Vlookup(A158,'Ha complex'!A$1:P$2000,16)/M158</f>
        <v>1.581538032</v>
      </c>
      <c r="Z158" s="3" t="str">
        <f>If(Vlookup(A158,'Ha complex'!A$1:P$2000,16)&lt;0,"Yes")</f>
        <v>FALSE</v>
      </c>
      <c r="AA158" s="3" t="str">
        <f t="shared" si="3"/>
        <v>FALSE</v>
      </c>
      <c r="AB158" s="3">
        <v>0.0</v>
      </c>
      <c r="AC158" s="3">
        <v>1.9</v>
      </c>
    </row>
    <row r="159">
      <c r="A159" s="3">
        <v>383.0</v>
      </c>
      <c r="B159" s="3" t="s">
        <v>2945</v>
      </c>
      <c r="C159" s="3" t="s">
        <v>2013</v>
      </c>
      <c r="E159" s="3" t="s">
        <v>210</v>
      </c>
      <c r="G159" s="35">
        <v>0.0366</v>
      </c>
      <c r="H159" s="3">
        <v>857.112532748</v>
      </c>
      <c r="I159" s="3">
        <v>1.5093327805</v>
      </c>
      <c r="K159" s="3">
        <v>6.6582923769</v>
      </c>
      <c r="L159" s="3">
        <v>0.3095920923</v>
      </c>
      <c r="M159" s="3">
        <v>25.5581324714</v>
      </c>
      <c r="N159" s="3">
        <v>0.1946790558</v>
      </c>
      <c r="O159" s="3">
        <v>388.223309535</v>
      </c>
      <c r="P159" s="3">
        <v>0.3990091716</v>
      </c>
      <c r="R159" s="3">
        <v>0.0</v>
      </c>
      <c r="S159" s="3">
        <v>0.0</v>
      </c>
      <c r="T159" s="3">
        <v>0.0</v>
      </c>
      <c r="U159" s="3">
        <v>0.0</v>
      </c>
      <c r="W159" s="3">
        <v>1.0</v>
      </c>
      <c r="Y159" t="str">
        <f>Vlookup(A159,'Ha complex'!A$1:P$2000,16)/M159</f>
        <v>4.242948374</v>
      </c>
      <c r="Z159" s="3" t="str">
        <f>If(Vlookup(A159,'Ha complex'!A$1:P$2000,16)&lt;0,"Yes")</f>
        <v>FALSE</v>
      </c>
      <c r="AA159" s="3" t="str">
        <f t="shared" si="3"/>
        <v>FALSE</v>
      </c>
      <c r="AB159" s="3">
        <v>0.0</v>
      </c>
      <c r="AC159" s="3">
        <v>2.0</v>
      </c>
    </row>
    <row r="160">
      <c r="A160" s="3">
        <v>389.0</v>
      </c>
      <c r="B160" s="3" t="s">
        <v>701</v>
      </c>
      <c r="C160" s="3" t="s">
        <v>702</v>
      </c>
      <c r="E160" s="3" t="s">
        <v>210</v>
      </c>
      <c r="G160" s="35">
        <v>0.0294</v>
      </c>
      <c r="H160" s="3">
        <v>507.683219195</v>
      </c>
      <c r="I160" s="3">
        <v>2.3659770007</v>
      </c>
      <c r="K160" s="3">
        <v>-5.9203780932</v>
      </c>
      <c r="L160" s="3">
        <v>0.0</v>
      </c>
      <c r="M160" s="3">
        <v>16.8331089664</v>
      </c>
      <c r="N160" s="3">
        <v>0.5433957409</v>
      </c>
      <c r="O160" s="3">
        <v>176.640372842</v>
      </c>
      <c r="P160" s="3">
        <v>0.5155177722</v>
      </c>
      <c r="R160" s="3">
        <v>138.413710915</v>
      </c>
      <c r="S160" s="3">
        <v>1.50591421</v>
      </c>
      <c r="T160" s="3">
        <v>4987.8253292</v>
      </c>
      <c r="U160" s="3">
        <v>69.3030560324</v>
      </c>
      <c r="W160" s="3">
        <v>1.0</v>
      </c>
      <c r="Y160" t="str">
        <f>Vlookup(A160,'Ha complex'!A$1:P$2000,16)/M160</f>
        <v>6.44217517</v>
      </c>
      <c r="Z160" s="3" t="str">
        <f>If(Vlookup(A160,'Ha complex'!A$1:P$2000,16)&lt;0,"Yes")</f>
        <v>FALSE</v>
      </c>
      <c r="AA160" s="3" t="str">
        <f t="shared" si="3"/>
        <v>FALSE</v>
      </c>
      <c r="AB160" s="3">
        <v>0.0</v>
      </c>
      <c r="AC160" s="3">
        <v>1.5</v>
      </c>
    </row>
    <row r="161">
      <c r="A161" s="3">
        <v>477.0</v>
      </c>
      <c r="B161" s="3" t="s">
        <v>796</v>
      </c>
      <c r="C161" s="3" t="s">
        <v>2268</v>
      </c>
      <c r="E161" s="3" t="s">
        <v>210</v>
      </c>
      <c r="G161" s="35">
        <v>0.0</v>
      </c>
      <c r="H161" s="3">
        <v>489.273000976</v>
      </c>
      <c r="I161" s="3">
        <v>4.0358955658</v>
      </c>
      <c r="K161" s="3">
        <v>-100.81403751</v>
      </c>
      <c r="L161" s="3">
        <v>0.0</v>
      </c>
      <c r="M161" s="3">
        <v>-107.448165035</v>
      </c>
      <c r="N161" s="3">
        <v>0.0</v>
      </c>
      <c r="O161" s="3">
        <v>266.774884666</v>
      </c>
      <c r="P161" s="3">
        <v>2.0145557433</v>
      </c>
      <c r="R161" s="3">
        <v>0.0</v>
      </c>
      <c r="S161" s="3">
        <v>0.0</v>
      </c>
      <c r="T161" s="3">
        <v>0.0</v>
      </c>
      <c r="U161" s="3">
        <v>0.0</v>
      </c>
      <c r="W161" s="3">
        <v>1.0</v>
      </c>
      <c r="Y161" t="str">
        <f>Vlookup(A161,'Ha complex'!A$1:P$2000,16)/M161</f>
        <v>-0.083044646</v>
      </c>
      <c r="Z161" s="3" t="str">
        <f>If(Vlookup(A161,'Ha complex'!A$1:P$2000,16)&lt;0,"Yes")</f>
        <v>FALSE</v>
      </c>
      <c r="AA161" s="3" t="str">
        <f t="shared" si="3"/>
        <v>Yes</v>
      </c>
      <c r="AB161" s="3">
        <v>1.0</v>
      </c>
      <c r="AC161" s="3">
        <v>2.0</v>
      </c>
    </row>
    <row r="162">
      <c r="A162" s="3">
        <v>478.0</v>
      </c>
      <c r="B162" s="3" t="s">
        <v>799</v>
      </c>
      <c r="C162" s="3" t="s">
        <v>2272</v>
      </c>
      <c r="E162" s="3" t="s">
        <v>210</v>
      </c>
      <c r="G162" s="35">
        <v>6.34E-4</v>
      </c>
      <c r="H162" s="3">
        <v>275.023501693</v>
      </c>
      <c r="I162" s="3">
        <v>2.0066377029</v>
      </c>
      <c r="K162" s="3">
        <v>-14.529499279</v>
      </c>
      <c r="L162" s="3">
        <v>0.0</v>
      </c>
      <c r="M162" s="3">
        <v>196.656966038</v>
      </c>
      <c r="N162" s="3">
        <v>1.3235920619</v>
      </c>
      <c r="O162" s="3">
        <v>64.0899030001</v>
      </c>
      <c r="P162" s="3">
        <v>1.3141607707</v>
      </c>
      <c r="R162" s="3">
        <v>0.0</v>
      </c>
      <c r="S162" s="3">
        <v>0.0</v>
      </c>
      <c r="T162" s="3">
        <v>0.0</v>
      </c>
      <c r="U162" s="3">
        <v>0.0</v>
      </c>
      <c r="W162" s="3">
        <v>1.0</v>
      </c>
      <c r="Y162" t="str">
        <f>Vlookup(A162,'Ha complex'!A$1:P$2000,16)/M162</f>
        <v>0.0453733982</v>
      </c>
      <c r="Z162" s="3" t="str">
        <f>If(Vlookup(A162,'Ha complex'!A$1:P$2000,16)&lt;0,"Yes")</f>
        <v>FALSE</v>
      </c>
      <c r="AA162" s="3" t="str">
        <f t="shared" si="3"/>
        <v>FALSE</v>
      </c>
      <c r="AB162" s="3">
        <v>0.0</v>
      </c>
      <c r="AC162" s="3">
        <v>2.0</v>
      </c>
    </row>
    <row r="163">
      <c r="A163" s="3">
        <v>527.0</v>
      </c>
      <c r="B163" s="3" t="s">
        <v>1121</v>
      </c>
      <c r="C163" s="3" t="s">
        <v>1122</v>
      </c>
      <c r="E163" s="3" t="s">
        <v>210</v>
      </c>
      <c r="G163" s="35">
        <v>0.0</v>
      </c>
      <c r="H163" s="3">
        <v>0.0</v>
      </c>
      <c r="I163" s="3">
        <v>0.0</v>
      </c>
      <c r="K163" s="3">
        <v>-13.242738996</v>
      </c>
      <c r="L163" s="3">
        <v>0.0</v>
      </c>
      <c r="M163" s="3">
        <v>-16.8618095765</v>
      </c>
      <c r="N163" s="3">
        <v>0.0</v>
      </c>
      <c r="O163" s="3">
        <v>-11.2851681355</v>
      </c>
      <c r="P163" s="3">
        <v>0.0</v>
      </c>
      <c r="R163" s="3">
        <v>0.0</v>
      </c>
      <c r="S163" s="3">
        <v>0.0</v>
      </c>
      <c r="T163" s="3">
        <v>0.0</v>
      </c>
      <c r="U163" s="3">
        <v>0.0</v>
      </c>
      <c r="W163" s="3">
        <v>9.0</v>
      </c>
      <c r="Y163" t="str">
        <f>Vlookup(A163,'Ha complex'!A$1:P$2000,16)/M163</f>
        <v>-1.969363878</v>
      </c>
      <c r="Z163" s="3" t="str">
        <f>If(Vlookup(A163,'Ha complex'!A$1:P$2000,16)&lt;0,"Yes")</f>
        <v>FALSE</v>
      </c>
      <c r="AA163" s="3" t="str">
        <f t="shared" si="3"/>
        <v>Yes</v>
      </c>
      <c r="AB163" s="3">
        <v>0.0</v>
      </c>
      <c r="AC163" s="3">
        <v>0.0</v>
      </c>
    </row>
    <row r="164">
      <c r="A164" s="3">
        <v>543.0</v>
      </c>
      <c r="B164" s="3" t="s">
        <v>876</v>
      </c>
      <c r="C164" s="3" t="s">
        <v>2591</v>
      </c>
      <c r="E164" s="3" t="s">
        <v>210</v>
      </c>
      <c r="G164" s="35">
        <v>0.0322230626</v>
      </c>
      <c r="H164" s="3">
        <v>501.462296688</v>
      </c>
      <c r="I164" s="3">
        <v>0.7333631342</v>
      </c>
      <c r="K164" s="3">
        <v>-3.5378181015</v>
      </c>
      <c r="L164" s="3">
        <v>0.0</v>
      </c>
      <c r="M164" s="3">
        <v>12.0316660496</v>
      </c>
      <c r="N164" s="3">
        <v>0.0478642953</v>
      </c>
      <c r="O164" s="3">
        <v>28.7126227631</v>
      </c>
      <c r="P164" s="3">
        <v>0.0319898552</v>
      </c>
      <c r="R164" s="3">
        <v>0.0</v>
      </c>
      <c r="S164" s="3">
        <v>0.0</v>
      </c>
      <c r="T164" s="3">
        <v>0.0</v>
      </c>
      <c r="U164" s="3">
        <v>0.0</v>
      </c>
      <c r="W164" s="3">
        <v>1.0</v>
      </c>
      <c r="Y164" t="str">
        <f>Vlookup(A164,'Ha complex'!A$1:P$2000,16)/M164</f>
        <v>1.289095898</v>
      </c>
      <c r="Z164" s="3" t="str">
        <f>If(Vlookup(A164,'Ha complex'!A$1:P$2000,16)&lt;0,"Yes")</f>
        <v>FALSE</v>
      </c>
      <c r="AA164" s="3" t="str">
        <f t="shared" si="3"/>
        <v>FALSE</v>
      </c>
      <c r="AB164" s="3">
        <v>1.0</v>
      </c>
      <c r="AC164" s="3">
        <v>2.0</v>
      </c>
    </row>
    <row r="165">
      <c r="A165" s="3">
        <v>560.0</v>
      </c>
      <c r="B165" s="3" t="s">
        <v>2948</v>
      </c>
      <c r="C165" s="3" t="s">
        <v>2623</v>
      </c>
      <c r="E165" s="3" t="s">
        <v>210</v>
      </c>
      <c r="G165" s="35">
        <v>0.00897</v>
      </c>
      <c r="H165" s="3">
        <v>432.82266361</v>
      </c>
      <c r="I165" s="3">
        <v>1.9462180732</v>
      </c>
      <c r="K165" s="3">
        <v>-2.205340265</v>
      </c>
      <c r="L165" s="3">
        <v>0.0</v>
      </c>
      <c r="M165" s="3">
        <v>10.1849249367</v>
      </c>
      <c r="N165" s="3">
        <v>0.1508654947</v>
      </c>
      <c r="O165" s="3">
        <v>66.0237359739</v>
      </c>
      <c r="P165" s="3">
        <v>0.1680623825</v>
      </c>
      <c r="R165" s="3">
        <v>0.0</v>
      </c>
      <c r="S165" s="3">
        <v>0.0</v>
      </c>
      <c r="T165" s="3">
        <v>0.0</v>
      </c>
      <c r="U165" s="3">
        <v>0.0</v>
      </c>
      <c r="W165" s="3">
        <v>1.0</v>
      </c>
      <c r="Y165" t="str">
        <f>Vlookup(A165,'Ha complex'!A$1:P$2000,16)/M165</f>
        <v>0.4337770156</v>
      </c>
      <c r="Z165" s="3" t="str">
        <f>If(Vlookup(A165,'Ha complex'!A$1:P$2000,16)&lt;0,"Yes")</f>
        <v>FALSE</v>
      </c>
      <c r="AA165" s="3" t="str">
        <f t="shared" si="3"/>
        <v>FALSE</v>
      </c>
      <c r="AB165" s="3">
        <v>0.0</v>
      </c>
      <c r="AC165" s="3">
        <v>1.9</v>
      </c>
    </row>
    <row r="166">
      <c r="A166" s="3">
        <v>593.0</v>
      </c>
      <c r="B166" s="3" t="s">
        <v>945</v>
      </c>
      <c r="C166" s="3" t="s">
        <v>946</v>
      </c>
      <c r="E166" s="3" t="s">
        <v>210</v>
      </c>
      <c r="G166" s="35">
        <v>0.0029195061</v>
      </c>
      <c r="H166" s="3">
        <v>403.958642834</v>
      </c>
      <c r="I166" s="3">
        <v>0.9163871315</v>
      </c>
      <c r="K166" s="3">
        <v>-5.8602673733</v>
      </c>
      <c r="L166" s="3">
        <v>0.0</v>
      </c>
      <c r="M166" s="3">
        <v>19.088445027</v>
      </c>
      <c r="N166" s="3">
        <v>0.0765786652</v>
      </c>
      <c r="O166" s="3">
        <v>44.4406672393</v>
      </c>
      <c r="P166" s="3">
        <v>0.1093230572</v>
      </c>
      <c r="R166" s="3">
        <v>0.0</v>
      </c>
      <c r="S166" s="3">
        <v>0.0</v>
      </c>
      <c r="T166" s="3">
        <v>0.0</v>
      </c>
      <c r="U166" s="3">
        <v>0.0</v>
      </c>
      <c r="W166" s="3">
        <v>1.0</v>
      </c>
      <c r="Y166" t="str">
        <f>Vlookup(A166,'Ha complex'!A$1:P$2000,16)/M166</f>
        <v>17.24870782</v>
      </c>
      <c r="Z166" s="3" t="str">
        <f>If(Vlookup(A166,'Ha complex'!A$1:P$2000,16)&lt;0,"Yes")</f>
        <v>FALSE</v>
      </c>
      <c r="AA166" s="3" t="str">
        <f t="shared" si="3"/>
        <v>FALSE</v>
      </c>
      <c r="AB166" s="3">
        <v>1.0</v>
      </c>
      <c r="AC166" s="3">
        <v>2.0</v>
      </c>
    </row>
    <row r="167">
      <c r="A167" s="3">
        <v>608.0</v>
      </c>
      <c r="B167" s="3" t="s">
        <v>963</v>
      </c>
      <c r="C167" s="3" t="s">
        <v>965</v>
      </c>
      <c r="E167" s="3" t="s">
        <v>210</v>
      </c>
      <c r="G167" s="35">
        <v>0.012917003</v>
      </c>
      <c r="H167" s="3">
        <v>467.086289156</v>
      </c>
      <c r="I167" s="3">
        <v>0.4315257012</v>
      </c>
      <c r="K167" s="3">
        <v>22.5331970938</v>
      </c>
      <c r="L167" s="3">
        <v>0.2179719664</v>
      </c>
      <c r="M167" s="3">
        <v>58.4044338549</v>
      </c>
      <c r="N167" s="3">
        <v>0.6801186545</v>
      </c>
      <c r="O167" s="3">
        <v>520.375313359</v>
      </c>
      <c r="P167" s="3">
        <v>0.3045181635</v>
      </c>
      <c r="R167" s="3">
        <v>126.524310883</v>
      </c>
      <c r="S167" s="3">
        <v>0.7745799069</v>
      </c>
      <c r="T167" s="3">
        <v>2041.3260776</v>
      </c>
      <c r="U167" s="3">
        <v>33.6837593429</v>
      </c>
      <c r="W167" s="3">
        <v>1.0</v>
      </c>
      <c r="Y167" t="str">
        <f>Vlookup(A167,'Ha complex'!A$1:P$2000,16)/M167</f>
        <v>5.637431771</v>
      </c>
      <c r="Z167" s="3" t="str">
        <f>If(Vlookup(A167,'Ha complex'!A$1:P$2000,16)&lt;0,"Yes")</f>
        <v>FALSE</v>
      </c>
      <c r="AA167" s="3" t="str">
        <f t="shared" si="3"/>
        <v>FALSE</v>
      </c>
      <c r="AB167" s="3">
        <v>0.0</v>
      </c>
      <c r="AC167" s="3">
        <v>1.5</v>
      </c>
    </row>
    <row r="168">
      <c r="A168" s="3">
        <v>609.0</v>
      </c>
      <c r="B168" s="3" t="s">
        <v>971</v>
      </c>
      <c r="C168" s="3" t="s">
        <v>2689</v>
      </c>
      <c r="E168" s="3" t="s">
        <v>210</v>
      </c>
      <c r="G168" s="35">
        <v>0.0016808378</v>
      </c>
      <c r="H168" s="3">
        <v>473.77563272</v>
      </c>
      <c r="I168" s="3">
        <v>0.6576318806</v>
      </c>
      <c r="K168" s="3">
        <v>-5.7942483396</v>
      </c>
      <c r="L168" s="3">
        <v>0.0</v>
      </c>
      <c r="M168" s="3">
        <v>52.278061756</v>
      </c>
      <c r="N168" s="3">
        <v>0.2558297705</v>
      </c>
      <c r="O168" s="3">
        <v>179.200424389</v>
      </c>
      <c r="P168" s="3">
        <v>0.1782317603</v>
      </c>
      <c r="R168" s="3">
        <v>0.0</v>
      </c>
      <c r="S168" s="3">
        <v>0.0</v>
      </c>
      <c r="T168" s="3">
        <v>0.0</v>
      </c>
      <c r="U168" s="3">
        <v>0.0</v>
      </c>
      <c r="W168" s="3">
        <v>1.0</v>
      </c>
      <c r="X168" s="3"/>
      <c r="Y168" t="str">
        <f>Vlookup(A168,'Ha complex'!A$1:P$2000,16)/M168</f>
        <v>6.298072268</v>
      </c>
      <c r="Z168" s="3" t="str">
        <f>If(Vlookup(A168,'Ha complex'!A$1:P$2000,16)&lt;0,"Yes")</f>
        <v>FALSE</v>
      </c>
      <c r="AA168" s="3" t="str">
        <f t="shared" si="3"/>
        <v>FALSE</v>
      </c>
      <c r="AB168" s="3">
        <v>1.0</v>
      </c>
      <c r="AC168" s="3">
        <v>2.0</v>
      </c>
    </row>
    <row r="169">
      <c r="A169" s="3">
        <v>615.0</v>
      </c>
      <c r="B169" s="3" t="s">
        <v>206</v>
      </c>
      <c r="C169" s="3" t="s">
        <v>208</v>
      </c>
      <c r="E169" s="3" t="s">
        <v>210</v>
      </c>
      <c r="G169" s="35">
        <v>0.00817</v>
      </c>
      <c r="H169" s="3">
        <v>413.722367402</v>
      </c>
      <c r="I169" s="3">
        <v>0.2981683723</v>
      </c>
      <c r="K169" s="3">
        <v>18.3740608502</v>
      </c>
      <c r="L169" s="3">
        <v>0.4536126659</v>
      </c>
      <c r="M169" s="3">
        <v>77.7130423613</v>
      </c>
      <c r="N169" s="3">
        <v>0.3830329365</v>
      </c>
      <c r="O169" s="3">
        <v>929.89572665</v>
      </c>
      <c r="P169" s="3">
        <v>0.4823116143</v>
      </c>
      <c r="R169" s="3">
        <v>0.0</v>
      </c>
      <c r="S169" s="3">
        <v>0.0</v>
      </c>
      <c r="T169" s="3">
        <v>0.0</v>
      </c>
      <c r="U169" s="3">
        <v>0.0</v>
      </c>
      <c r="W169" s="3">
        <v>1.0</v>
      </c>
      <c r="Y169" t="str">
        <f>Vlookup(A169,'Ha complex'!A$1:P$2000,16)/M169</f>
        <v>4.49547458</v>
      </c>
      <c r="Z169" s="3" t="str">
        <f>If(Vlookup(A169,'Ha complex'!A$1:P$2000,16)&lt;0,"Yes")</f>
        <v>FALSE</v>
      </c>
      <c r="AA169" s="3" t="str">
        <f t="shared" si="3"/>
        <v>FALSE</v>
      </c>
      <c r="AB169" s="3">
        <v>0.0</v>
      </c>
      <c r="AC169" s="3">
        <v>2.0</v>
      </c>
    </row>
    <row r="170">
      <c r="A170" s="3">
        <v>653.0</v>
      </c>
      <c r="B170" s="3" t="s">
        <v>1273</v>
      </c>
      <c r="C170" s="3" t="s">
        <v>1274</v>
      </c>
      <c r="E170" s="3" t="s">
        <v>210</v>
      </c>
      <c r="G170" s="35">
        <v>0.0039498957</v>
      </c>
      <c r="H170" s="3">
        <v>448.027273499</v>
      </c>
      <c r="I170" s="3">
        <v>0.4377015512</v>
      </c>
      <c r="K170" s="3">
        <v>6.2356614411</v>
      </c>
      <c r="L170" s="3">
        <v>0.2106103692</v>
      </c>
      <c r="M170" s="3">
        <v>28.9992760752</v>
      </c>
      <c r="N170" s="3">
        <v>0.2295074593</v>
      </c>
      <c r="O170" s="3">
        <v>294.690995518</v>
      </c>
      <c r="P170" s="3">
        <v>0.2946225023</v>
      </c>
      <c r="R170" s="3">
        <v>0.0</v>
      </c>
      <c r="S170" s="3">
        <v>0.0</v>
      </c>
      <c r="T170" s="3">
        <v>0.0</v>
      </c>
      <c r="U170" s="3">
        <v>0.0</v>
      </c>
      <c r="W170" s="3">
        <v>1.0</v>
      </c>
      <c r="Y170" t="str">
        <f>Vlookup(A170,'Ha complex'!A$1:P$2000,16)/M170</f>
        <v>-0.6288258616</v>
      </c>
      <c r="Z170" s="3" t="str">
        <f>If(Vlookup(A170,'Ha complex'!A$1:P$2000,16)&lt;0,"Yes")</f>
        <v>Yes</v>
      </c>
      <c r="AA170" s="3" t="str">
        <f t="shared" si="3"/>
        <v>FALSE</v>
      </c>
      <c r="AB170" s="3">
        <v>1.0</v>
      </c>
      <c r="AC170" s="3">
        <v>1.9</v>
      </c>
    </row>
    <row r="171">
      <c r="A171" s="3">
        <v>654.0</v>
      </c>
      <c r="B171" s="3" t="s">
        <v>1278</v>
      </c>
      <c r="C171" s="3" t="s">
        <v>1279</v>
      </c>
      <c r="E171" s="3" t="s">
        <v>210</v>
      </c>
      <c r="G171" s="35">
        <v>0.0105</v>
      </c>
      <c r="H171" s="3">
        <v>464.166082201</v>
      </c>
      <c r="I171" s="52">
        <v>0.3490417216</v>
      </c>
      <c r="K171" s="3">
        <v>11.9868715376</v>
      </c>
      <c r="L171" s="3">
        <v>0.2628355477</v>
      </c>
      <c r="M171" s="3">
        <v>32.5112425103</v>
      </c>
      <c r="N171" s="3">
        <v>0.2634667824</v>
      </c>
      <c r="O171" s="3">
        <v>479.474293308</v>
      </c>
      <c r="P171" s="3">
        <v>0.3761602117</v>
      </c>
      <c r="R171" s="3">
        <v>0.0</v>
      </c>
      <c r="S171" s="3">
        <v>0.0</v>
      </c>
      <c r="T171" s="3">
        <v>0.0</v>
      </c>
      <c r="U171" s="3">
        <v>0.0</v>
      </c>
      <c r="W171" s="3">
        <v>1.0</v>
      </c>
      <c r="Y171" t="str">
        <f>Vlookup(A171,'Ha complex'!A$1:P$2000,16)/M171</f>
        <v>-0.5608981188</v>
      </c>
      <c r="Z171" s="3" t="str">
        <f>If(Vlookup(A171,'Ha complex'!A$1:P$2000,16)&lt;0,"Yes")</f>
        <v>Yes</v>
      </c>
      <c r="AA171" s="3" t="str">
        <f t="shared" si="3"/>
        <v>FALSE</v>
      </c>
      <c r="AB171" s="3">
        <v>0.0</v>
      </c>
      <c r="AC171" s="3">
        <v>2.0</v>
      </c>
    </row>
    <row r="172">
      <c r="A172" s="3">
        <v>665.0</v>
      </c>
      <c r="B172" s="3" t="s">
        <v>1472</v>
      </c>
      <c r="C172" s="3" t="s">
        <v>1473</v>
      </c>
      <c r="E172" s="3" t="s">
        <v>210</v>
      </c>
      <c r="G172" s="35">
        <v>0.00265</v>
      </c>
      <c r="H172" s="3">
        <v>428.740019743</v>
      </c>
      <c r="I172" s="3">
        <v>4.3200321859</v>
      </c>
      <c r="K172" s="3">
        <v>-7.6583997646</v>
      </c>
      <c r="L172" s="3">
        <v>0.0</v>
      </c>
      <c r="M172" s="3">
        <v>8.0566563835</v>
      </c>
      <c r="N172" s="3">
        <v>1.6191728009</v>
      </c>
      <c r="O172" s="3">
        <v>38.8008137421</v>
      </c>
      <c r="P172" s="3">
        <v>0.1825284697</v>
      </c>
      <c r="R172" s="3">
        <v>30.5173255716</v>
      </c>
      <c r="S172" s="3">
        <v>9.1556222265</v>
      </c>
      <c r="T172" s="3">
        <v>3677.25737571</v>
      </c>
      <c r="U172" s="3">
        <v>724.693185238</v>
      </c>
      <c r="W172" s="3">
        <v>1.0</v>
      </c>
      <c r="Y172" t="str">
        <f>Vlookup(A172,'Ha complex'!A$1:P$2000,16)/M172</f>
        <v>-2.263407286</v>
      </c>
      <c r="Z172" s="3" t="str">
        <f>If(Vlookup(A172,'Ha complex'!A$1:P$2000,16)&lt;0,"Yes")</f>
        <v>Yes</v>
      </c>
      <c r="AA172" s="3" t="str">
        <f t="shared" si="3"/>
        <v>FALSE</v>
      </c>
      <c r="AB172" s="3">
        <v>1.0</v>
      </c>
      <c r="AC172" s="3">
        <v>1.5</v>
      </c>
    </row>
    <row r="173">
      <c r="A173" s="3">
        <v>684.0</v>
      </c>
      <c r="B173" s="3" t="s">
        <v>1707</v>
      </c>
      <c r="C173" s="3" t="s">
        <v>1708</v>
      </c>
      <c r="E173" s="3" t="s">
        <v>210</v>
      </c>
      <c r="G173" s="35">
        <v>0.0102869567</v>
      </c>
      <c r="H173" s="3">
        <v>645.704904035</v>
      </c>
      <c r="I173" s="3">
        <v>1.9511683375</v>
      </c>
      <c r="K173" s="3">
        <v>-16.3850764086</v>
      </c>
      <c r="L173" s="3">
        <v>0.0</v>
      </c>
      <c r="M173" s="3">
        <v>40.5457261387</v>
      </c>
      <c r="N173" s="3">
        <v>0.6702688556</v>
      </c>
      <c r="O173" s="3">
        <v>384.982141225</v>
      </c>
      <c r="P173" s="3">
        <v>0.832058264</v>
      </c>
      <c r="R173" s="3">
        <v>0.0</v>
      </c>
      <c r="S173" s="3">
        <v>0.0</v>
      </c>
      <c r="T173" s="3">
        <v>0.0</v>
      </c>
      <c r="U173" s="3">
        <v>0.0</v>
      </c>
      <c r="W173" s="3">
        <v>1.0</v>
      </c>
      <c r="Y173" t="str">
        <f>Vlookup(A173,'Ha complex'!A$1:P$2000,16)/M173</f>
        <v>-0.4497513425</v>
      </c>
      <c r="Z173" s="3" t="str">
        <f>If(Vlookup(A173,'Ha complex'!A$1:P$2000,16)&lt;0,"Yes")</f>
        <v>Yes</v>
      </c>
      <c r="AA173" s="3" t="str">
        <f t="shared" si="3"/>
        <v>FALSE</v>
      </c>
      <c r="AB173" s="3">
        <v>0.0</v>
      </c>
      <c r="AC173" s="3">
        <v>2.0</v>
      </c>
    </row>
    <row r="174">
      <c r="A174" s="3">
        <v>703.0</v>
      </c>
      <c r="B174" s="3" t="s">
        <v>2710</v>
      </c>
      <c r="C174" s="3" t="s">
        <v>2711</v>
      </c>
      <c r="E174" s="3" t="s">
        <v>210</v>
      </c>
      <c r="G174" s="35">
        <v>0.0502</v>
      </c>
      <c r="H174" s="3">
        <v>825.634318534</v>
      </c>
      <c r="I174" s="3">
        <v>0.5551763567</v>
      </c>
      <c r="K174" s="3">
        <v>2.5256001007</v>
      </c>
      <c r="L174" s="3">
        <v>0.2680181094</v>
      </c>
      <c r="M174" s="3">
        <v>55.6773442995</v>
      </c>
      <c r="N174" s="3">
        <v>0.2385730359</v>
      </c>
      <c r="O174" s="3">
        <v>454.402661859</v>
      </c>
      <c r="P174" s="3">
        <v>0.3385170932</v>
      </c>
      <c r="R174" s="3">
        <v>0.0</v>
      </c>
      <c r="S174" s="3">
        <v>0.0</v>
      </c>
      <c r="T174" s="3">
        <v>0.0</v>
      </c>
      <c r="U174" s="3">
        <v>0.0</v>
      </c>
      <c r="W174" s="3">
        <v>1.0</v>
      </c>
      <c r="Y174" t="str">
        <f>Vlookup(A174,'Ha complex'!A$1:P$2000,16)/M174</f>
        <v>-0.3275209152</v>
      </c>
      <c r="Z174" s="3" t="str">
        <f>If(Vlookup(A174,'Ha complex'!A$1:P$2000,16)&lt;0,"Yes")</f>
        <v>Yes</v>
      </c>
      <c r="AA174" s="3" t="str">
        <f t="shared" si="3"/>
        <v>FALSE</v>
      </c>
      <c r="AB174" s="3">
        <v>0.0</v>
      </c>
      <c r="AC174" s="3">
        <v>1.9</v>
      </c>
    </row>
    <row r="175">
      <c r="A175" s="3">
        <v>728.0</v>
      </c>
      <c r="B175" s="3" t="s">
        <v>1958</v>
      </c>
      <c r="C175" s="3" t="s">
        <v>1959</v>
      </c>
      <c r="E175" s="3" t="s">
        <v>210</v>
      </c>
      <c r="G175" s="35">
        <v>0.0865</v>
      </c>
      <c r="H175" s="3">
        <v>667.046399318</v>
      </c>
      <c r="I175" s="3">
        <v>8.6368067599</v>
      </c>
      <c r="K175" s="3">
        <v>-8.9853347571</v>
      </c>
      <c r="L175" s="3">
        <v>0.0</v>
      </c>
      <c r="M175" s="3">
        <v>7.4660453489</v>
      </c>
      <c r="N175" s="3">
        <v>0.4822544475</v>
      </c>
      <c r="O175" s="3">
        <v>73.2673612855</v>
      </c>
      <c r="P175" s="3">
        <v>0.5930132746</v>
      </c>
      <c r="R175" s="3">
        <v>333.057474576</v>
      </c>
      <c r="S175" s="3">
        <v>1.783958505</v>
      </c>
      <c r="T175" s="3">
        <v>6527.64381629</v>
      </c>
      <c r="U175" s="3">
        <v>43.5429359715</v>
      </c>
      <c r="W175" s="3">
        <v>1.0</v>
      </c>
      <c r="Y175" t="str">
        <f>Vlookup(A175,'Ha complex'!A$1:P$2000,16)/M175</f>
        <v>-2.442457005</v>
      </c>
      <c r="Z175" s="3" t="str">
        <f>If(Vlookup(A175,'Ha complex'!A$1:P$2000,16)&lt;0,"Yes")</f>
        <v>Yes</v>
      </c>
      <c r="AA175" s="3" t="str">
        <f t="shared" si="3"/>
        <v>FALSE</v>
      </c>
      <c r="AB175" s="3">
        <v>0.0</v>
      </c>
      <c r="AC175" s="3">
        <v>1.2</v>
      </c>
    </row>
    <row r="176">
      <c r="A176" s="3">
        <v>733.0</v>
      </c>
      <c r="B176" s="3" t="s">
        <v>2260</v>
      </c>
      <c r="C176" s="3" t="s">
        <v>2261</v>
      </c>
      <c r="E176" s="3" t="s">
        <v>210</v>
      </c>
      <c r="G176" s="35">
        <v>0.0249</v>
      </c>
      <c r="H176" s="3">
        <v>430.145890966</v>
      </c>
      <c r="I176" s="3">
        <v>1.0297995465</v>
      </c>
      <c r="K176" s="3">
        <v>-3.3302028603</v>
      </c>
      <c r="L176" s="3">
        <v>0.0</v>
      </c>
      <c r="M176" s="3">
        <v>14.742245896</v>
      </c>
      <c r="N176" s="3">
        <v>0.1813900703</v>
      </c>
      <c r="O176" s="3">
        <v>83.6325250355</v>
      </c>
      <c r="P176" s="3">
        <v>0.2203262685</v>
      </c>
      <c r="R176" s="3">
        <v>0.0</v>
      </c>
      <c r="S176" s="3">
        <v>0.0</v>
      </c>
      <c r="T176" s="3">
        <v>0.0</v>
      </c>
      <c r="U176" s="3">
        <v>0.0</v>
      </c>
      <c r="W176" s="3">
        <v>1.0</v>
      </c>
      <c r="X176" s="3"/>
      <c r="Y176" t="str">
        <f>Vlookup(A176,'Ha complex'!A$1:P$2000,16)/M176</f>
        <v>-1.236954999</v>
      </c>
      <c r="Z176" s="3" t="str">
        <f>If(Vlookup(A176,'Ha complex'!A$1:P$2000,16)&lt;0,"Yes")</f>
        <v>Yes</v>
      </c>
      <c r="AA176" s="3" t="str">
        <f t="shared" si="3"/>
        <v>FALSE</v>
      </c>
      <c r="AB176" s="3">
        <v>0.0</v>
      </c>
      <c r="AC176" s="3">
        <v>2.0</v>
      </c>
    </row>
    <row r="177">
      <c r="A177" s="3">
        <v>735.0</v>
      </c>
      <c r="B177" s="3" t="s">
        <v>1976</v>
      </c>
      <c r="C177" s="3" t="s">
        <v>1977</v>
      </c>
      <c r="E177" s="3" t="s">
        <v>210</v>
      </c>
      <c r="G177" s="35">
        <v>0.0311687305</v>
      </c>
      <c r="H177" s="3">
        <v>724.452747341</v>
      </c>
      <c r="I177" s="3">
        <v>9.103660496</v>
      </c>
      <c r="K177" s="3">
        <v>-17.9422818175</v>
      </c>
      <c r="L177" s="3">
        <v>0.0</v>
      </c>
      <c r="M177" s="3">
        <v>-32.3798477214</v>
      </c>
      <c r="N177" s="3">
        <v>0.0</v>
      </c>
      <c r="O177" s="3">
        <v>129.791168244</v>
      </c>
      <c r="P177" s="3">
        <v>0.6605294703</v>
      </c>
      <c r="R177" s="3">
        <v>550.765224255</v>
      </c>
      <c r="S177" s="3">
        <v>1.8614080894</v>
      </c>
      <c r="T177" s="3">
        <v>5879.07255268</v>
      </c>
      <c r="U177" s="3">
        <v>23.6747428005</v>
      </c>
      <c r="W177" s="3">
        <v>1.0</v>
      </c>
      <c r="Y177" t="str">
        <f>Vlookup(A177,'Ha complex'!A$1:P$2000,16)/M177</f>
        <v>0.5631741977</v>
      </c>
      <c r="Z177" s="3" t="str">
        <f>If(Vlookup(A177,'Ha complex'!A$1:P$2000,16)&lt;0,"Yes")</f>
        <v>Yes</v>
      </c>
      <c r="AA177" s="3" t="str">
        <f t="shared" si="3"/>
        <v>Yes</v>
      </c>
      <c r="AB177" s="3">
        <v>0.0</v>
      </c>
      <c r="AC177" s="3">
        <v>1.2</v>
      </c>
    </row>
    <row r="178">
      <c r="A178" s="3">
        <v>766.0</v>
      </c>
      <c r="B178" s="3" t="s">
        <v>1713</v>
      </c>
      <c r="C178" s="3" t="s">
        <v>1714</v>
      </c>
      <c r="E178" s="3" t="s">
        <v>210</v>
      </c>
      <c r="G178" s="35">
        <v>0.00844</v>
      </c>
      <c r="H178" s="3">
        <v>631.319572103</v>
      </c>
      <c r="I178" s="3">
        <v>0.7552457262</v>
      </c>
      <c r="K178" s="3">
        <v>5.1701395724</v>
      </c>
      <c r="L178" s="3">
        <v>0.0497395699</v>
      </c>
      <c r="M178" s="3">
        <v>7.8146284816</v>
      </c>
      <c r="N178" s="3">
        <v>0.1267228659</v>
      </c>
      <c r="O178" s="3">
        <v>138.65828931</v>
      </c>
      <c r="P178" s="3">
        <v>0.1654608938</v>
      </c>
      <c r="R178" s="3">
        <v>0.0</v>
      </c>
      <c r="S178" s="3">
        <v>0.0</v>
      </c>
      <c r="T178" s="3">
        <v>0.0</v>
      </c>
      <c r="U178" s="3">
        <v>0.0</v>
      </c>
      <c r="W178" s="3">
        <v>1.0</v>
      </c>
      <c r="Y178" t="str">
        <f>Vlookup(A178,'Ha complex'!A$1:P$2000,16)/M178</f>
        <v>-2.333507576</v>
      </c>
      <c r="Z178" s="3" t="str">
        <f>If(Vlookup(A178,'Ha complex'!A$1:P$2000,16)&lt;0,"Yes")</f>
        <v>Yes</v>
      </c>
      <c r="AA178" s="3" t="str">
        <f t="shared" si="3"/>
        <v>FALSE</v>
      </c>
      <c r="AB178" s="3">
        <v>1.0</v>
      </c>
      <c r="AC178" s="3">
        <v>2.0</v>
      </c>
    </row>
    <row r="179">
      <c r="A179" s="3">
        <v>776.0</v>
      </c>
      <c r="B179" s="3" t="s">
        <v>2149</v>
      </c>
      <c r="C179" s="3" t="s">
        <v>2150</v>
      </c>
      <c r="E179" s="3" t="s">
        <v>210</v>
      </c>
      <c r="G179" s="35">
        <v>0.0966</v>
      </c>
      <c r="H179" s="3">
        <v>502.180686509</v>
      </c>
      <c r="I179" s="3">
        <v>1.2806263487</v>
      </c>
      <c r="K179" s="3">
        <v>-2.2109727278</v>
      </c>
      <c r="L179" s="3">
        <v>0.0</v>
      </c>
      <c r="M179" s="3">
        <v>4.164084187</v>
      </c>
      <c r="N179" s="3">
        <v>0.0741123135</v>
      </c>
      <c r="O179" s="3">
        <v>34.8090809702</v>
      </c>
      <c r="P179" s="3">
        <v>0.0571264932</v>
      </c>
      <c r="R179" s="3">
        <v>52.3659895808</v>
      </c>
      <c r="S179" s="3">
        <v>0.2925141655</v>
      </c>
      <c r="T179" s="3">
        <v>13126.5435643</v>
      </c>
      <c r="U179" s="3">
        <v>103.168464894</v>
      </c>
      <c r="W179" s="3">
        <v>1.0</v>
      </c>
      <c r="Y179" t="str">
        <f>Vlookup(A179,'Ha complex'!A$1:P$2000,16)/M179</f>
        <v>481.1996756</v>
      </c>
      <c r="Z179" s="3" t="str">
        <f>If(Vlookup(A179,'Ha complex'!A$1:P$2000,16)&lt;0,"Yes")</f>
        <v>FALSE</v>
      </c>
      <c r="AA179" s="3" t="str">
        <f t="shared" si="3"/>
        <v>FALSE</v>
      </c>
      <c r="AB179" s="3">
        <v>0.0</v>
      </c>
      <c r="AC179" s="3">
        <v>1.5</v>
      </c>
    </row>
    <row r="180">
      <c r="A180" s="3">
        <v>783.0</v>
      </c>
      <c r="B180" s="3" t="s">
        <v>2493</v>
      </c>
      <c r="C180" s="3" t="s">
        <v>2494</v>
      </c>
      <c r="E180" s="3" t="s">
        <v>210</v>
      </c>
      <c r="G180" s="35">
        <v>0.0244247614</v>
      </c>
      <c r="H180" s="3">
        <v>839.846359414</v>
      </c>
      <c r="I180" s="3">
        <v>2.5871260952</v>
      </c>
      <c r="K180" s="3">
        <v>-6.4588223051</v>
      </c>
      <c r="L180" s="3">
        <v>0.0</v>
      </c>
      <c r="M180" s="3">
        <v>10.2575589804</v>
      </c>
      <c r="N180" s="3">
        <v>0.085492667</v>
      </c>
      <c r="O180" s="3">
        <v>48.9322824766</v>
      </c>
      <c r="P180" s="3">
        <v>0.1311908377</v>
      </c>
      <c r="R180" s="3">
        <v>0.0</v>
      </c>
      <c r="S180" s="3">
        <v>0.0</v>
      </c>
      <c r="T180" s="3">
        <v>0.0</v>
      </c>
      <c r="U180" s="3">
        <v>0.0</v>
      </c>
      <c r="W180" s="3">
        <v>1.0</v>
      </c>
      <c r="Y180" t="str">
        <f>Vlookup(A180,'Ha complex'!A$1:P$2000,16)/M180</f>
        <v>6.420172961</v>
      </c>
      <c r="Z180" s="3" t="str">
        <f>If(Vlookup(A180,'Ha complex'!A$1:P$2000,16)&lt;0,"Yes")</f>
        <v>FALSE</v>
      </c>
      <c r="AA180" s="3" t="str">
        <f t="shared" si="3"/>
        <v>FALSE</v>
      </c>
      <c r="AB180" s="3">
        <v>1.0</v>
      </c>
      <c r="AC180" s="3">
        <v>1.9</v>
      </c>
    </row>
    <row r="181">
      <c r="A181" s="3">
        <v>797.0</v>
      </c>
      <c r="B181" s="3" t="s">
        <v>2162</v>
      </c>
      <c r="C181" s="3" t="s">
        <v>2163</v>
      </c>
      <c r="E181" s="3" t="s">
        <v>210</v>
      </c>
      <c r="G181" s="35">
        <v>0.129</v>
      </c>
      <c r="H181" s="3">
        <v>776.434274991</v>
      </c>
      <c r="I181" s="3">
        <v>8.6026979333</v>
      </c>
      <c r="K181" s="3">
        <v>-7.7466034426</v>
      </c>
      <c r="L181" s="3">
        <v>0.0</v>
      </c>
      <c r="M181" s="3">
        <v>8.6335531852</v>
      </c>
      <c r="N181" s="3">
        <v>0.2017090858</v>
      </c>
      <c r="O181" s="3">
        <v>52.3179698233</v>
      </c>
      <c r="P181" s="3">
        <v>0.5340851406</v>
      </c>
      <c r="R181" s="3">
        <v>239.791019637</v>
      </c>
      <c r="S181" s="3">
        <v>1.0713537489</v>
      </c>
      <c r="T181" s="3">
        <v>9230.17475862</v>
      </c>
      <c r="U181" s="3">
        <v>49.8450078684</v>
      </c>
      <c r="W181" s="3">
        <v>1.0</v>
      </c>
      <c r="Y181" t="str">
        <f>Vlookup(A181,'Ha complex'!A$1:P$2000,16)/M181</f>
        <v>7.627833106</v>
      </c>
      <c r="Z181" s="3" t="str">
        <f>If(Vlookup(A181,'Ha complex'!A$1:P$2000,16)&lt;0,"Yes")</f>
        <v>FALSE</v>
      </c>
      <c r="AA181" s="3" t="str">
        <f t="shared" si="3"/>
        <v>FALSE</v>
      </c>
      <c r="AB181" s="3">
        <v>0.0</v>
      </c>
      <c r="AC181" s="3">
        <v>1.2</v>
      </c>
    </row>
    <row r="182">
      <c r="A182" s="3">
        <v>843.0</v>
      </c>
      <c r="B182" s="3" t="s">
        <v>1124</v>
      </c>
      <c r="C182" s="3" t="s">
        <v>1125</v>
      </c>
      <c r="E182" s="3" t="s">
        <v>210</v>
      </c>
      <c r="G182" s="35">
        <v>0.0</v>
      </c>
      <c r="H182" s="3">
        <v>0.0</v>
      </c>
      <c r="I182" s="3">
        <v>0.0</v>
      </c>
      <c r="K182" s="3">
        <v>-7.2947016686</v>
      </c>
      <c r="L182" s="3">
        <v>0.0</v>
      </c>
      <c r="M182" s="3">
        <v>-5.5393059182</v>
      </c>
      <c r="N182" s="3">
        <v>0.0</v>
      </c>
      <c r="O182" s="3">
        <v>-6.0262607401</v>
      </c>
      <c r="P182" s="3">
        <v>0.0</v>
      </c>
      <c r="R182" s="3">
        <v>0.0</v>
      </c>
      <c r="S182" s="3">
        <v>0.0</v>
      </c>
      <c r="T182" s="3">
        <v>0.0</v>
      </c>
      <c r="U182" s="3">
        <v>0.0</v>
      </c>
      <c r="W182" s="3">
        <v>9.0</v>
      </c>
      <c r="Y182" t="str">
        <f>Vlookup(A182,'Ha complex'!A$1:P$2000,16)/M182</f>
        <v>-47.5612298</v>
      </c>
      <c r="Z182" s="3" t="str">
        <f>If(Vlookup(A182,'Ha complex'!A$1:P$2000,16)&lt;0,"Yes")</f>
        <v>FALSE</v>
      </c>
      <c r="AA182" s="3" t="str">
        <f t="shared" si="3"/>
        <v>Yes</v>
      </c>
      <c r="AB182" s="3">
        <v>0.0</v>
      </c>
      <c r="AC182" s="3">
        <v>0.0</v>
      </c>
    </row>
    <row r="183">
      <c r="A183" s="3">
        <v>876.0</v>
      </c>
      <c r="B183" s="3" t="s">
        <v>962</v>
      </c>
      <c r="C183" s="3" t="s">
        <v>964</v>
      </c>
      <c r="E183" s="3" t="s">
        <v>210</v>
      </c>
      <c r="G183" s="35">
        <v>0.0245</v>
      </c>
      <c r="H183" s="3">
        <v>577.531487086</v>
      </c>
      <c r="I183" s="3">
        <v>16.6454613813</v>
      </c>
      <c r="K183" s="3">
        <v>-5.707275758</v>
      </c>
      <c r="L183" s="3">
        <v>0.0</v>
      </c>
      <c r="M183" s="3">
        <v>11.5780782952</v>
      </c>
      <c r="N183" s="3">
        <v>0.1995573456</v>
      </c>
      <c r="O183" s="3">
        <v>28.506745752</v>
      </c>
      <c r="P183" s="3">
        <v>0.4830086193</v>
      </c>
      <c r="R183" s="3">
        <v>0.0</v>
      </c>
      <c r="S183" s="3">
        <v>0.0</v>
      </c>
      <c r="T183" s="3">
        <v>0.0</v>
      </c>
      <c r="U183" s="3">
        <v>0.0</v>
      </c>
      <c r="W183" s="3">
        <v>1.0</v>
      </c>
      <c r="Y183" t="str">
        <f>Vlookup(A183,'Ha complex'!A$1:P$2000,16)/M183</f>
        <v>22.75474349</v>
      </c>
      <c r="Z183" s="3" t="str">
        <f>If(Vlookup(A183,'Ha complex'!A$1:P$2000,16)&lt;0,"Yes")</f>
        <v>FALSE</v>
      </c>
      <c r="AA183" s="3" t="str">
        <f t="shared" si="3"/>
        <v>FALSE</v>
      </c>
      <c r="AB183" s="3">
        <v>0.0</v>
      </c>
      <c r="AC183" s="3">
        <v>2.0</v>
      </c>
    </row>
    <row r="184">
      <c r="A184" s="3">
        <v>950.0</v>
      </c>
      <c r="B184" s="3" t="s">
        <v>2253</v>
      </c>
      <c r="C184" s="3" t="s">
        <v>2254</v>
      </c>
      <c r="E184" s="3" t="s">
        <v>210</v>
      </c>
      <c r="G184" s="35">
        <v>0.0772</v>
      </c>
      <c r="H184" s="3">
        <v>788.811288837</v>
      </c>
      <c r="I184" s="3">
        <v>3.7454095363</v>
      </c>
      <c r="K184" s="3">
        <v>-4.1355469003</v>
      </c>
      <c r="L184" s="3">
        <v>0.0</v>
      </c>
      <c r="M184" s="3">
        <v>-5.0832974959</v>
      </c>
      <c r="N184" s="3">
        <v>0.0</v>
      </c>
      <c r="O184" s="3">
        <v>24.1305109521</v>
      </c>
      <c r="P184" s="3">
        <v>0.0740005312</v>
      </c>
      <c r="R184" s="3">
        <v>38.02569795</v>
      </c>
      <c r="S184" s="3">
        <v>0.1908553483</v>
      </c>
      <c r="T184" s="3">
        <v>10989.6200737</v>
      </c>
      <c r="U184" s="3">
        <v>42.1430111318</v>
      </c>
      <c r="W184" s="3">
        <v>1.0</v>
      </c>
      <c r="Y184" t="str">
        <f>Vlookup(A184,'Ha complex'!A$1:P$2000,16)/M184</f>
        <v>-51.8278149</v>
      </c>
      <c r="Z184" s="3" t="str">
        <f>If(Vlookup(A184,'Ha complex'!A$1:P$2000,16)&lt;0,"Yes")</f>
        <v>FALSE</v>
      </c>
      <c r="AA184" s="3" t="str">
        <f t="shared" si="3"/>
        <v>Yes</v>
      </c>
      <c r="AB184" s="3">
        <v>0.0</v>
      </c>
      <c r="AC184" s="3">
        <v>1.5</v>
      </c>
    </row>
    <row r="185">
      <c r="A185" s="3">
        <v>971.0</v>
      </c>
      <c r="B185" s="3" t="s">
        <v>2238</v>
      </c>
      <c r="C185" s="3" t="s">
        <v>2239</v>
      </c>
      <c r="E185" s="3" t="s">
        <v>210</v>
      </c>
      <c r="G185" s="35">
        <v>0.0661</v>
      </c>
      <c r="H185" s="3">
        <v>588.243145184</v>
      </c>
      <c r="I185" s="3">
        <v>0.566245959</v>
      </c>
      <c r="K185" s="3">
        <v>-2.150753517</v>
      </c>
      <c r="L185" s="3">
        <v>0.0</v>
      </c>
      <c r="M185" s="3">
        <v>6.2499379254</v>
      </c>
      <c r="N185" s="3">
        <v>0.0361332721</v>
      </c>
      <c r="O185" s="3">
        <v>57.2076084555</v>
      </c>
      <c r="P185" s="3">
        <v>0.0537812202</v>
      </c>
      <c r="R185" s="3">
        <v>0.0</v>
      </c>
      <c r="S185" s="3">
        <v>0.0</v>
      </c>
      <c r="T185" s="3">
        <v>0.0</v>
      </c>
      <c r="U185" s="3">
        <v>0.0</v>
      </c>
      <c r="W185" s="3">
        <v>1.0</v>
      </c>
      <c r="Y185" t="str">
        <f>Vlookup(A185,'Ha complex'!A$1:P$2000,16)/M185</f>
        <v>1.045609224</v>
      </c>
      <c r="Z185" s="3" t="str">
        <f>If(Vlookup(A185,'Ha complex'!A$1:P$2000,16)&lt;0,"Yes")</f>
        <v>FALSE</v>
      </c>
      <c r="AA185" s="3" t="str">
        <f t="shared" si="3"/>
        <v>FALSE</v>
      </c>
      <c r="AB185" s="3">
        <v>0.0</v>
      </c>
      <c r="AC185" s="3">
        <v>1.9</v>
      </c>
    </row>
    <row r="186">
      <c r="A186" s="3">
        <v>978.0</v>
      </c>
      <c r="B186" s="3" t="s">
        <v>1717</v>
      </c>
      <c r="C186" s="3" t="s">
        <v>2233</v>
      </c>
      <c r="E186" s="3" t="s">
        <v>210</v>
      </c>
      <c r="G186" s="35">
        <v>0.0221</v>
      </c>
      <c r="H186" s="3">
        <v>490.033863046</v>
      </c>
      <c r="I186" s="3">
        <v>0.302872984</v>
      </c>
      <c r="K186" s="3">
        <v>-2.4191073672</v>
      </c>
      <c r="L186" s="3">
        <v>0.0</v>
      </c>
      <c r="M186" s="3">
        <v>1.7249407303</v>
      </c>
      <c r="N186" s="3">
        <v>0.0206625958</v>
      </c>
      <c r="O186" s="3">
        <v>24.7918068404</v>
      </c>
      <c r="P186" s="3">
        <v>0.0197087704</v>
      </c>
      <c r="R186" s="3">
        <v>0.0</v>
      </c>
      <c r="S186" s="3">
        <v>0.0</v>
      </c>
      <c r="T186" s="3">
        <v>0.0</v>
      </c>
      <c r="U186" s="3">
        <v>0.0</v>
      </c>
      <c r="W186" s="3">
        <v>1.0</v>
      </c>
      <c r="Y186" t="str">
        <f>Vlookup(A186,'Ha complex'!A$1:P$2000,16)/M186</f>
        <v>3.788531761</v>
      </c>
      <c r="Z186" s="3" t="str">
        <f>If(Vlookup(A186,'Ha complex'!A$1:P$2000,16)&lt;0,"Yes")</f>
        <v>FALSE</v>
      </c>
      <c r="AA186" s="3" t="str">
        <f t="shared" si="3"/>
        <v>FALSE</v>
      </c>
      <c r="AB186" s="3">
        <v>1.0</v>
      </c>
      <c r="AC186" s="3">
        <v>2.0</v>
      </c>
    </row>
    <row r="187">
      <c r="A187" s="3">
        <v>981.0</v>
      </c>
      <c r="B187" s="3" t="s">
        <v>1722</v>
      </c>
      <c r="C187" s="3" t="s">
        <v>2227</v>
      </c>
      <c r="E187" s="3" t="s">
        <v>210</v>
      </c>
      <c r="G187" s="35">
        <v>0.0190480189</v>
      </c>
      <c r="H187" s="3">
        <v>476.185625597</v>
      </c>
      <c r="I187" s="3">
        <v>1.2989436549</v>
      </c>
      <c r="K187" s="3">
        <v>-4.011101349</v>
      </c>
      <c r="L187" s="3">
        <v>0.0</v>
      </c>
      <c r="M187" s="3">
        <v>-3.0573454634</v>
      </c>
      <c r="N187" s="3">
        <v>0.0</v>
      </c>
      <c r="O187" s="3">
        <v>17.2057417598</v>
      </c>
      <c r="P187" s="3">
        <v>0.0358438366</v>
      </c>
      <c r="R187" s="3">
        <v>0.0</v>
      </c>
      <c r="S187" s="3">
        <v>0.0</v>
      </c>
      <c r="T187" s="3">
        <v>0.0</v>
      </c>
      <c r="U187" s="3">
        <v>0.0</v>
      </c>
      <c r="W187" s="3">
        <v>1.0</v>
      </c>
      <c r="Y187" t="str">
        <f>Vlookup(A187,'Ha complex'!A$1:P$2000,16)/M187</f>
        <v>-2.137472792</v>
      </c>
      <c r="Z187" s="3" t="str">
        <f>If(Vlookup(A187,'Ha complex'!A$1:P$2000,16)&lt;0,"Yes")</f>
        <v>FALSE</v>
      </c>
      <c r="AA187" s="3" t="str">
        <f t="shared" si="3"/>
        <v>Yes</v>
      </c>
      <c r="AB187" s="3">
        <v>1.0</v>
      </c>
      <c r="AC187" s="3">
        <v>2.0</v>
      </c>
    </row>
    <row r="188">
      <c r="A188" s="3">
        <v>984.0</v>
      </c>
      <c r="B188" s="3" t="s">
        <v>2217</v>
      </c>
      <c r="C188" s="3" t="s">
        <v>2218</v>
      </c>
      <c r="E188" s="3" t="s">
        <v>210</v>
      </c>
      <c r="G188" s="35">
        <v>0.0584</v>
      </c>
      <c r="H188" s="3">
        <v>742.041073495</v>
      </c>
      <c r="I188" s="3">
        <v>9.6361354861</v>
      </c>
      <c r="K188" s="3">
        <v>-10.9470995522</v>
      </c>
      <c r="L188" s="3">
        <v>0.0</v>
      </c>
      <c r="M188" s="3">
        <v>9.1114456042</v>
      </c>
      <c r="N188" s="3">
        <v>0.5575515481</v>
      </c>
      <c r="O188" s="3">
        <v>63.237463595</v>
      </c>
      <c r="P188" s="3">
        <v>0.4892527669</v>
      </c>
      <c r="R188" s="3">
        <v>211.9540644</v>
      </c>
      <c r="S188" s="3">
        <v>2.0002925597</v>
      </c>
      <c r="T188" s="3">
        <v>7414.14431555</v>
      </c>
      <c r="U188" s="3">
        <v>116.186576071</v>
      </c>
      <c r="W188" s="3">
        <v>1.0</v>
      </c>
      <c r="Y188" t="str">
        <f>Vlookup(A188,'Ha complex'!A$1:P$2000,16)/M188</f>
        <v>0.7172289696</v>
      </c>
      <c r="Z188" s="3" t="str">
        <f>If(Vlookup(A188,'Ha complex'!A$1:P$2000,16)&lt;0,"Yes")</f>
        <v>FALSE</v>
      </c>
      <c r="AA188" s="3" t="str">
        <f t="shared" si="3"/>
        <v>FALSE</v>
      </c>
      <c r="AB188" s="3">
        <v>0.0</v>
      </c>
      <c r="AC188" s="3">
        <v>1.2</v>
      </c>
    </row>
    <row r="189">
      <c r="A189" s="3">
        <v>1037.0</v>
      </c>
      <c r="B189" s="3" t="s">
        <v>2151</v>
      </c>
      <c r="C189" s="3" t="s">
        <v>2152</v>
      </c>
      <c r="E189" s="3" t="s">
        <v>210</v>
      </c>
      <c r="G189" s="35">
        <v>0.0285441855</v>
      </c>
      <c r="H189" s="3">
        <v>381.48408295</v>
      </c>
      <c r="I189" s="3">
        <v>0.3055441933</v>
      </c>
      <c r="K189" s="3">
        <v>-1.7647669612</v>
      </c>
      <c r="L189" s="3">
        <v>0.0</v>
      </c>
      <c r="M189" s="3">
        <v>3.7619054913</v>
      </c>
      <c r="N189" s="3">
        <v>0.0439300468</v>
      </c>
      <c r="O189" s="3">
        <v>55.0985579013</v>
      </c>
      <c r="P189" s="3">
        <v>0.0483910004</v>
      </c>
      <c r="R189" s="3">
        <v>0.0</v>
      </c>
      <c r="S189" s="3">
        <v>0.0</v>
      </c>
      <c r="T189" s="3">
        <v>0.0</v>
      </c>
      <c r="U189" s="3">
        <v>0.0</v>
      </c>
      <c r="W189" s="3">
        <v>1.0</v>
      </c>
      <c r="Y189" t="str">
        <f>Vlookup(A189,'Ha complex'!A$1:P$2000,16)/M189</f>
        <v>1.737149633</v>
      </c>
      <c r="Z189" s="3" t="str">
        <f>If(Vlookup(A189,'Ha complex'!A$1:P$2000,16)&lt;0,"Yes")</f>
        <v>FALSE</v>
      </c>
      <c r="AA189" s="3" t="str">
        <f t="shared" si="3"/>
        <v>FALSE</v>
      </c>
      <c r="AB189" s="3">
        <v>0.0</v>
      </c>
      <c r="AC189" s="3">
        <v>2.0</v>
      </c>
    </row>
    <row r="190">
      <c r="A190" s="3">
        <v>1046.0</v>
      </c>
      <c r="B190" s="3" t="s">
        <v>2126</v>
      </c>
      <c r="C190" s="3" t="s">
        <v>2127</v>
      </c>
      <c r="E190" s="3" t="s">
        <v>210</v>
      </c>
      <c r="G190" s="35">
        <v>0.00576</v>
      </c>
      <c r="H190" s="3">
        <v>376.183202804</v>
      </c>
      <c r="I190" s="3">
        <v>4.5118595037</v>
      </c>
      <c r="K190" s="3">
        <v>-10.3295102312</v>
      </c>
      <c r="L190" s="3">
        <v>0.0</v>
      </c>
      <c r="M190" s="3">
        <v>-32.8843027337</v>
      </c>
      <c r="N190" s="3">
        <v>0.0</v>
      </c>
      <c r="O190" s="3">
        <v>211.630679716</v>
      </c>
      <c r="P190" s="3">
        <v>1.4604944407</v>
      </c>
      <c r="R190" s="3">
        <v>199.321040839</v>
      </c>
      <c r="S190" s="3">
        <v>5.174548721</v>
      </c>
      <c r="T190" s="3">
        <v>3765.85213133</v>
      </c>
      <c r="U190" s="3">
        <v>127.451189927</v>
      </c>
      <c r="W190" s="3">
        <v>1.0</v>
      </c>
      <c r="Y190" t="str">
        <f>Vlookup(A190,'Ha complex'!A$1:P$2000,16)/M190</f>
        <v>-0.1987268149</v>
      </c>
      <c r="Z190" s="3" t="str">
        <f>If(Vlookup(A190,'Ha complex'!A$1:P$2000,16)&lt;0,"Yes")</f>
        <v>FALSE</v>
      </c>
      <c r="AA190" s="3" t="str">
        <f t="shared" si="3"/>
        <v>Yes</v>
      </c>
      <c r="AB190" s="3">
        <v>0.0</v>
      </c>
      <c r="AC190" s="3">
        <v>1.5</v>
      </c>
    </row>
    <row r="191">
      <c r="A191" s="3">
        <v>1084.0</v>
      </c>
      <c r="B191" s="3" t="s">
        <v>1984</v>
      </c>
      <c r="C191" s="3" t="s">
        <v>1986</v>
      </c>
      <c r="E191" s="3" t="s">
        <v>210</v>
      </c>
      <c r="G191" s="35">
        <v>0.0478</v>
      </c>
      <c r="H191" s="3">
        <v>652.706827069</v>
      </c>
      <c r="I191" s="3">
        <v>8.5611782568</v>
      </c>
      <c r="K191" s="3">
        <v>3.6444508497</v>
      </c>
      <c r="L191" s="3">
        <v>0.0844930683</v>
      </c>
      <c r="M191" s="3">
        <v>8.2661444709</v>
      </c>
      <c r="N191" s="3">
        <v>4.5654047668</v>
      </c>
      <c r="O191" s="3">
        <v>83.8142218288</v>
      </c>
      <c r="P191" s="3">
        <v>0.5251893087</v>
      </c>
      <c r="R191" s="3">
        <v>41.2317152914</v>
      </c>
      <c r="S191" s="3">
        <v>12.3976359112</v>
      </c>
      <c r="T191" s="3">
        <v>2611.96063217</v>
      </c>
      <c r="U191" s="3">
        <v>383.474643357</v>
      </c>
      <c r="W191" s="3">
        <v>1.0</v>
      </c>
      <c r="Y191" t="str">
        <f>Vlookup(A191,'Ha complex'!A$1:P$2000,16)/M191</f>
        <v>0.7905732552</v>
      </c>
      <c r="Z191" s="3" t="str">
        <f>If(Vlookup(A191,'Ha complex'!A$1:P$2000,16)&lt;0,"Yes")</f>
        <v>FALSE</v>
      </c>
      <c r="AA191" s="3" t="str">
        <f t="shared" si="3"/>
        <v>FALSE</v>
      </c>
      <c r="AB191" s="3">
        <v>0.0</v>
      </c>
      <c r="AC191" s="3">
        <v>1.5</v>
      </c>
    </row>
    <row r="192">
      <c r="A192" s="3">
        <v>1205.0</v>
      </c>
      <c r="B192" s="3" t="s">
        <v>162</v>
      </c>
      <c r="C192" s="3" t="s">
        <v>163</v>
      </c>
      <c r="E192" s="3" t="s">
        <v>210</v>
      </c>
      <c r="G192" s="35">
        <v>0.0</v>
      </c>
      <c r="H192" s="3">
        <v>0.0</v>
      </c>
      <c r="I192" s="3">
        <v>0.0</v>
      </c>
      <c r="K192" s="3">
        <v>-25.4184547922</v>
      </c>
      <c r="L192" s="3">
        <v>0.0</v>
      </c>
      <c r="M192" s="3">
        <v>-5.9513275201</v>
      </c>
      <c r="N192" s="3">
        <v>0.0</v>
      </c>
      <c r="O192" s="3">
        <v>-4.8825112634</v>
      </c>
      <c r="P192" s="3">
        <v>0.0</v>
      </c>
      <c r="R192" s="3">
        <v>4.6401523496</v>
      </c>
      <c r="S192" s="3">
        <v>0.1584466365</v>
      </c>
      <c r="T192" s="3">
        <v>4247.5315287</v>
      </c>
      <c r="U192" s="3">
        <v>59.6055073844</v>
      </c>
      <c r="W192" s="3">
        <v>9.0</v>
      </c>
      <c r="AB192" s="3">
        <v>0.0</v>
      </c>
      <c r="AC192" s="3">
        <v>0.0</v>
      </c>
    </row>
    <row r="193">
      <c r="A193" s="3">
        <v>1090.0</v>
      </c>
      <c r="B193" s="3" t="s">
        <v>142</v>
      </c>
      <c r="C193" s="3" t="s">
        <v>145</v>
      </c>
      <c r="E193" s="3" t="s">
        <v>147</v>
      </c>
      <c r="G193" s="35">
        <v>0.0345</v>
      </c>
      <c r="H193" s="3">
        <v>583.907275854</v>
      </c>
      <c r="I193" s="3">
        <v>5.1651027221</v>
      </c>
      <c r="K193" s="3">
        <v>22.4000054368</v>
      </c>
      <c r="L193" s="3">
        <v>2.648240121</v>
      </c>
      <c r="M193" s="3">
        <v>97.0244952434</v>
      </c>
      <c r="N193" s="3">
        <v>3.5045739555</v>
      </c>
      <c r="O193" s="3">
        <v>508.381317727</v>
      </c>
      <c r="P193" s="3">
        <v>4.2422876773</v>
      </c>
      <c r="R193" s="3">
        <v>838.793298878</v>
      </c>
      <c r="S193" s="3">
        <v>7.1481098127</v>
      </c>
      <c r="T193" s="3">
        <v>4091.41188387</v>
      </c>
      <c r="U193" s="3">
        <v>86.8885521308</v>
      </c>
      <c r="W193" s="3">
        <v>1.0</v>
      </c>
      <c r="Y193" t="str">
        <f>Vlookup(A193,'Ha complex'!A$1:P$2000,16)/M193</f>
        <v>0.0673540504</v>
      </c>
      <c r="Z193" s="3" t="str">
        <f>If(Vlookup(A193,'Ha complex'!A$1:P$2000,16)&lt;0,"Yes")</f>
        <v>FALSE</v>
      </c>
      <c r="AA193" s="3" t="str">
        <f>If(M193&lt;0,"Yes")</f>
        <v>FALSE</v>
      </c>
      <c r="AB193" s="3">
        <v>0.0</v>
      </c>
      <c r="AC193" s="3">
        <v>1.5</v>
      </c>
    </row>
    <row r="194">
      <c r="A194" s="3">
        <v>1178.0</v>
      </c>
      <c r="B194" s="3" t="s">
        <v>1621</v>
      </c>
      <c r="C194" s="3" t="s">
        <v>1622</v>
      </c>
      <c r="E194" s="3" t="s">
        <v>147</v>
      </c>
      <c r="G194" s="35">
        <v>0.033358704</v>
      </c>
      <c r="H194" s="3">
        <v>468.052398109</v>
      </c>
      <c r="I194" s="3">
        <v>2.2232332414</v>
      </c>
      <c r="K194" s="3">
        <v>4.7135435273</v>
      </c>
      <c r="L194" s="3">
        <v>0.3160483553</v>
      </c>
      <c r="M194" s="3">
        <v>29.3821923514</v>
      </c>
      <c r="N194" s="3">
        <v>0.6711584467</v>
      </c>
      <c r="O194" s="3">
        <v>104.695113275</v>
      </c>
      <c r="P194" s="3">
        <v>0.5694547975</v>
      </c>
      <c r="R194" s="3">
        <v>89.2642240837</v>
      </c>
      <c r="S194" s="3">
        <v>0.8388139625</v>
      </c>
      <c r="T194" s="3">
        <v>2165.18205506</v>
      </c>
      <c r="U194" s="3">
        <v>27.9452545165</v>
      </c>
      <c r="W194" s="3">
        <v>1.0</v>
      </c>
      <c r="Z194" s="3"/>
      <c r="AB194" s="3">
        <v>0.0</v>
      </c>
      <c r="AC194" s="3">
        <v>1.5</v>
      </c>
    </row>
    <row r="195">
      <c r="A195" s="3">
        <v>216.0</v>
      </c>
      <c r="B195" s="3" t="s">
        <v>618</v>
      </c>
      <c r="C195" s="3" t="s">
        <v>619</v>
      </c>
      <c r="E195" s="3" t="s">
        <v>1846</v>
      </c>
      <c r="G195" s="35">
        <v>0.0</v>
      </c>
      <c r="H195" s="3">
        <v>0.0</v>
      </c>
      <c r="I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R195" s="3">
        <v>0.0</v>
      </c>
      <c r="S195" s="3">
        <v>0.0</v>
      </c>
      <c r="T195" s="3">
        <v>0.0</v>
      </c>
      <c r="U195" s="3">
        <v>0.0</v>
      </c>
      <c r="W195" s="3">
        <v>9.0</v>
      </c>
      <c r="Y195" t="str">
        <f>Vlookup(A195,'Ha complex'!A$1:P$2000,16)/M195</f>
        <v>#DIV/0!</v>
      </c>
      <c r="Z195" s="3" t="str">
        <f>If(Vlookup(A195,'Ha complex'!A$1:P$2000,16)&lt;0,"Yes")</f>
        <v>FALSE</v>
      </c>
      <c r="AA195" s="3" t="str">
        <f t="shared" ref="AA195:AA199" si="4">If(M195&lt;0,"Yes")</f>
        <v>FALSE</v>
      </c>
      <c r="AB195" s="3">
        <v>0.0</v>
      </c>
      <c r="AC195" s="3">
        <v>1.9</v>
      </c>
    </row>
    <row r="196">
      <c r="A196" s="3">
        <v>447.0</v>
      </c>
      <c r="B196" s="3" t="s">
        <v>2611</v>
      </c>
      <c r="C196" s="3" t="s">
        <v>2198</v>
      </c>
      <c r="E196" s="3" t="s">
        <v>1846</v>
      </c>
      <c r="G196" s="35">
        <v>0.0</v>
      </c>
      <c r="H196" s="3">
        <v>0.0</v>
      </c>
      <c r="I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R196" s="3">
        <v>0.0</v>
      </c>
      <c r="S196" s="3">
        <v>0.0</v>
      </c>
      <c r="T196" s="3">
        <v>0.0</v>
      </c>
      <c r="U196" s="3">
        <v>0.0</v>
      </c>
      <c r="W196" s="3">
        <v>9.0</v>
      </c>
      <c r="Y196" t="str">
        <f>Vlookup(A196,'Ha complex'!A$1:P$2000,16)/M196</f>
        <v>#DIV/0!</v>
      </c>
      <c r="Z196" s="3" t="str">
        <f>If(Vlookup(A196,'Ha complex'!A$1:P$2000,16)&lt;0,"Yes")</f>
        <v>FALSE</v>
      </c>
      <c r="AA196" s="3" t="str">
        <f t="shared" si="4"/>
        <v>FALSE</v>
      </c>
      <c r="AB196" s="3">
        <v>0.0</v>
      </c>
      <c r="AC196" s="3">
        <v>1.9</v>
      </c>
    </row>
    <row r="197">
      <c r="A197" s="3">
        <v>489.0</v>
      </c>
      <c r="B197" s="3" t="s">
        <v>3113</v>
      </c>
      <c r="C197" s="3" t="s">
        <v>2397</v>
      </c>
      <c r="E197" s="3" t="s">
        <v>1846</v>
      </c>
      <c r="G197" s="35">
        <v>0.0334</v>
      </c>
      <c r="H197" s="3">
        <v>473.114758772</v>
      </c>
      <c r="I197" s="3">
        <v>0.2423633295</v>
      </c>
      <c r="K197" s="3">
        <v>-8.4216021523</v>
      </c>
      <c r="L197" s="3">
        <v>0.0</v>
      </c>
      <c r="M197" s="3">
        <v>19.0830576247</v>
      </c>
      <c r="N197" s="3">
        <v>0.2249561972</v>
      </c>
      <c r="O197" s="3">
        <v>318.883786648</v>
      </c>
      <c r="P197" s="3">
        <v>0.2992317817</v>
      </c>
      <c r="R197" s="3">
        <v>0.0</v>
      </c>
      <c r="S197" s="3">
        <v>0.0</v>
      </c>
      <c r="T197" s="3">
        <v>0.0</v>
      </c>
      <c r="U197" s="3">
        <v>0.0</v>
      </c>
      <c r="W197" s="3">
        <v>1.0</v>
      </c>
      <c r="Y197" t="str">
        <f>Vlookup(A197,'Ha complex'!A$1:P$2000,16)/M197</f>
        <v>1.740131972</v>
      </c>
      <c r="Z197" s="3" t="str">
        <f>If(Vlookup(A197,'Ha complex'!A$1:P$2000,16)&lt;0,"Yes")</f>
        <v>FALSE</v>
      </c>
      <c r="AA197" s="3" t="str">
        <f t="shared" si="4"/>
        <v>FALSE</v>
      </c>
      <c r="AB197" s="3">
        <v>0.0</v>
      </c>
      <c r="AC197" s="3">
        <v>2.0</v>
      </c>
    </row>
    <row r="198">
      <c r="A198" s="3">
        <v>801.0</v>
      </c>
      <c r="B198" s="3" t="s">
        <v>2171</v>
      </c>
      <c r="C198" s="3" t="s">
        <v>2172</v>
      </c>
      <c r="E198" s="3" t="s">
        <v>1846</v>
      </c>
      <c r="G198" s="35">
        <v>0.0348918823</v>
      </c>
      <c r="H198" s="3">
        <v>506.593329135</v>
      </c>
      <c r="I198" s="3">
        <v>0.0</v>
      </c>
      <c r="K198" s="3">
        <v>-23.3126983053</v>
      </c>
      <c r="L198" s="3">
        <v>0.0</v>
      </c>
      <c r="M198" s="3">
        <v>8.0625700463</v>
      </c>
      <c r="N198" s="3">
        <v>0.4004650685</v>
      </c>
      <c r="O198" s="3">
        <v>25.4551024625</v>
      </c>
      <c r="P198" s="3">
        <v>0.1726172549</v>
      </c>
      <c r="R198" s="3">
        <v>234.072329996</v>
      </c>
      <c r="S198" s="3">
        <v>1.5301948985</v>
      </c>
      <c r="T198" s="3">
        <v>4242.90342057</v>
      </c>
      <c r="U198" s="3">
        <v>46.0362877981</v>
      </c>
      <c r="W198" s="3">
        <v>1.0</v>
      </c>
      <c r="Y198" t="str">
        <f>Vlookup(A198,'Ha complex'!A$1:P$2000,16)/M198</f>
        <v>8.16802861</v>
      </c>
      <c r="Z198" s="3" t="str">
        <f>If(Vlookup(A198,'Ha complex'!A$1:P$2000,16)&lt;0,"Yes")</f>
        <v>FALSE</v>
      </c>
      <c r="AA198" s="3" t="str">
        <f t="shared" si="4"/>
        <v>FALSE</v>
      </c>
      <c r="AB198" s="3">
        <v>0.0</v>
      </c>
      <c r="AC198" s="3">
        <v>1.0</v>
      </c>
    </row>
    <row r="199">
      <c r="A199" s="3">
        <v>823.0</v>
      </c>
      <c r="B199" s="3" t="s">
        <v>2429</v>
      </c>
      <c r="C199" s="3" t="s">
        <v>2430</v>
      </c>
      <c r="E199" s="3" t="s">
        <v>1846</v>
      </c>
      <c r="G199" s="35">
        <v>0.00879</v>
      </c>
      <c r="H199" s="3">
        <v>643.91169092</v>
      </c>
      <c r="I199" s="3">
        <v>0.5076379253</v>
      </c>
      <c r="K199" s="3">
        <v>-1187.00568295</v>
      </c>
      <c r="L199" s="3">
        <v>0.0</v>
      </c>
      <c r="M199" s="3">
        <v>3408.99183958</v>
      </c>
      <c r="N199" s="3">
        <v>38.6618672499</v>
      </c>
      <c r="O199" s="3">
        <v>41158.5455899</v>
      </c>
      <c r="P199" s="3">
        <v>29.0411736178</v>
      </c>
      <c r="R199" s="3">
        <v>0.0</v>
      </c>
      <c r="S199" s="3">
        <v>0.0</v>
      </c>
      <c r="T199" s="3">
        <v>0.0</v>
      </c>
      <c r="U199" s="3">
        <v>0.0</v>
      </c>
      <c r="W199" s="3">
        <v>1.0</v>
      </c>
      <c r="Y199" t="str">
        <f>Vlookup(A199,'Ha complex'!A$1:P$2000,16)/M199</f>
        <v>0.07986172159</v>
      </c>
      <c r="Z199" s="3" t="str">
        <f>If(Vlookup(A199,'Ha complex'!A$1:P$2000,16)&lt;0,"Yes")</f>
        <v>FALSE</v>
      </c>
      <c r="AA199" s="3" t="str">
        <f t="shared" si="4"/>
        <v>FALSE</v>
      </c>
      <c r="AB199" s="3">
        <v>0.0</v>
      </c>
      <c r="AC199" s="3">
        <v>2.0</v>
      </c>
    </row>
    <row r="200">
      <c r="A200" s="3">
        <v>1166.0</v>
      </c>
      <c r="B200" s="3" t="s">
        <v>1842</v>
      </c>
      <c r="C200" s="3" t="s">
        <v>1844</v>
      </c>
      <c r="E200" s="3" t="s">
        <v>1846</v>
      </c>
      <c r="G200" s="35">
        <v>0.0</v>
      </c>
      <c r="H200" s="3">
        <v>0.0</v>
      </c>
      <c r="I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R200" s="3">
        <v>0.0</v>
      </c>
      <c r="S200" s="3">
        <v>0.0</v>
      </c>
      <c r="T200" s="3">
        <v>0.0</v>
      </c>
      <c r="U200" s="3">
        <v>0.0</v>
      </c>
      <c r="W200" s="3">
        <v>9.0</v>
      </c>
      <c r="Z200" s="3"/>
      <c r="AB200" s="3">
        <v>0.0</v>
      </c>
      <c r="AC200" s="3">
        <v>0.0</v>
      </c>
    </row>
    <row r="201">
      <c r="A201" s="3">
        <v>72.0</v>
      </c>
      <c r="B201" s="3" t="s">
        <v>541</v>
      </c>
      <c r="C201" s="3" t="s">
        <v>292</v>
      </c>
      <c r="E201" s="3" t="s">
        <v>44</v>
      </c>
      <c r="G201" s="35">
        <v>0.0189024537</v>
      </c>
      <c r="H201" s="3">
        <v>351.573693228</v>
      </c>
      <c r="I201" s="3">
        <v>0.3609385281</v>
      </c>
      <c r="K201" s="3">
        <v>10.9279081828</v>
      </c>
      <c r="L201" s="3">
        <v>0.5840425147</v>
      </c>
      <c r="M201" s="3">
        <v>54.1336397346</v>
      </c>
      <c r="N201" s="52">
        <v>0.329514918</v>
      </c>
      <c r="O201" s="3">
        <v>594.833561993</v>
      </c>
      <c r="P201" s="3">
        <v>0.408410102</v>
      </c>
      <c r="R201" s="3">
        <v>0.0</v>
      </c>
      <c r="S201" s="3">
        <v>0.0</v>
      </c>
      <c r="T201" s="3">
        <v>0.0</v>
      </c>
      <c r="U201" s="3">
        <v>0.0</v>
      </c>
      <c r="W201" s="3">
        <v>1.0</v>
      </c>
      <c r="Y201" t="str">
        <f>Vlookup(A201,'Ha complex'!A$1:P$2000,16)/M201</f>
        <v>1.322522224</v>
      </c>
      <c r="Z201" s="3" t="str">
        <f>If(Vlookup(A201,'Ha complex'!A$1:P$2000,16)&lt;0,"Yes")</f>
        <v>FALSE</v>
      </c>
      <c r="AA201" s="3" t="str">
        <f t="shared" ref="AA201:AA208" si="5">If(M201&lt;0,"Yes")</f>
        <v>FALSE</v>
      </c>
      <c r="AB201" s="3">
        <v>0.0</v>
      </c>
      <c r="AC201" s="3">
        <v>2.0</v>
      </c>
    </row>
    <row r="202">
      <c r="A202" s="3">
        <v>77.0</v>
      </c>
      <c r="B202" s="3" t="s">
        <v>194</v>
      </c>
      <c r="C202" s="3" t="s">
        <v>195</v>
      </c>
      <c r="E202" s="3" t="s">
        <v>44</v>
      </c>
      <c r="G202" s="35">
        <v>0.0</v>
      </c>
      <c r="H202" s="3">
        <v>0.0</v>
      </c>
      <c r="I202" s="3">
        <v>0.0</v>
      </c>
      <c r="K202" s="3">
        <v>7.2716734189</v>
      </c>
      <c r="L202" s="3">
        <v>0.1916567698</v>
      </c>
      <c r="M202" s="3">
        <v>24.32900518</v>
      </c>
      <c r="N202" s="3">
        <v>0.8069970902</v>
      </c>
      <c r="O202" s="3">
        <v>127.5433432266</v>
      </c>
      <c r="P202" s="3">
        <v>0.2926755604</v>
      </c>
      <c r="R202" s="3">
        <v>37.2274945913</v>
      </c>
      <c r="S202" s="3">
        <v>0.8316005407</v>
      </c>
      <c r="T202" s="3">
        <v>1618.22644853</v>
      </c>
      <c r="U202" s="3">
        <v>76.5122211023</v>
      </c>
      <c r="W202" s="3">
        <v>3.0</v>
      </c>
      <c r="Y202" t="str">
        <f>Vlookup(A202,'Ha complex'!A$1:P$2000,16)/M202</f>
        <v>2.942699099</v>
      </c>
      <c r="Z202" s="3" t="str">
        <f>If(Vlookup(A202,'Ha complex'!A$1:P$2000,16)&lt;0,"Yes")</f>
        <v>FALSE</v>
      </c>
      <c r="AA202" s="3" t="str">
        <f t="shared" si="5"/>
        <v>FALSE</v>
      </c>
      <c r="AB202" s="3">
        <v>0.0</v>
      </c>
      <c r="AC202" s="3">
        <v>1.5</v>
      </c>
    </row>
    <row r="203">
      <c r="A203" s="3">
        <v>184.0</v>
      </c>
      <c r="B203" s="3" t="s">
        <v>2913</v>
      </c>
      <c r="C203" s="3" t="s">
        <v>1225</v>
      </c>
      <c r="E203" s="3" t="s">
        <v>44</v>
      </c>
      <c r="G203" s="35">
        <v>0.00533</v>
      </c>
      <c r="H203" s="3">
        <v>364.728909238</v>
      </c>
      <c r="I203" s="3">
        <v>2.3947335722</v>
      </c>
      <c r="K203" s="3">
        <v>18.7411369257</v>
      </c>
      <c r="L203" s="3">
        <v>1.7440270929</v>
      </c>
      <c r="M203" s="3">
        <v>127.22555491</v>
      </c>
      <c r="N203" s="3">
        <v>1.5060596638</v>
      </c>
      <c r="O203" s="3">
        <v>238.605579954</v>
      </c>
      <c r="P203" s="3">
        <v>1.4967363271</v>
      </c>
      <c r="R203" s="3">
        <v>0.0</v>
      </c>
      <c r="S203" s="3">
        <v>0.0</v>
      </c>
      <c r="T203" s="3">
        <v>0.0</v>
      </c>
      <c r="U203" s="3">
        <v>0.0</v>
      </c>
      <c r="W203" s="3">
        <v>1.0</v>
      </c>
      <c r="Y203" t="str">
        <f>Vlookup(A203,'Ha complex'!A$1:P$2000,16)/M203</f>
        <v>0.116636239</v>
      </c>
      <c r="Z203" s="3" t="str">
        <f>If(Vlookup(A203,'Ha complex'!A$1:P$2000,16)&lt;0,"Yes")</f>
        <v>FALSE</v>
      </c>
      <c r="AA203" s="3" t="str">
        <f t="shared" si="5"/>
        <v>FALSE</v>
      </c>
      <c r="AB203" s="3">
        <v>0.0</v>
      </c>
      <c r="AC203" s="3">
        <v>2.0</v>
      </c>
    </row>
    <row r="204">
      <c r="A204" s="3">
        <v>558.0</v>
      </c>
      <c r="B204" s="3" t="s">
        <v>42</v>
      </c>
      <c r="C204" s="3" t="s">
        <v>43</v>
      </c>
      <c r="E204" s="3" t="s">
        <v>44</v>
      </c>
      <c r="F204" s="3"/>
      <c r="G204" s="35">
        <v>0.00965</v>
      </c>
      <c r="H204" s="3">
        <v>442.239875833</v>
      </c>
      <c r="I204" s="3">
        <v>4.8634241875</v>
      </c>
      <c r="K204" s="3">
        <v>62.8438372698</v>
      </c>
      <c r="L204" s="3">
        <v>2.2374891292</v>
      </c>
      <c r="M204" s="3">
        <v>66.8972837242</v>
      </c>
      <c r="N204" s="3">
        <v>75.9892293821</v>
      </c>
      <c r="O204" s="3">
        <v>1394.52641658</v>
      </c>
      <c r="P204" s="3">
        <v>7.5077281805</v>
      </c>
      <c r="R204" s="52">
        <v>787.095131598</v>
      </c>
      <c r="S204" s="3">
        <v>236.243107058</v>
      </c>
      <c r="T204" s="3">
        <v>2016.72645783</v>
      </c>
      <c r="U204" s="3">
        <v>103.791811379</v>
      </c>
      <c r="W204" s="3">
        <v>1.0</v>
      </c>
      <c r="Y204" t="str">
        <f>Vlookup(A204,'Ha complex'!A$1:P$2000,16)/M204</f>
        <v>0.06604134126</v>
      </c>
      <c r="Z204" s="3" t="str">
        <f>If(Vlookup(A204,'Ha complex'!A$1:P$2000,16)&lt;0,"Yes")</f>
        <v>FALSE</v>
      </c>
      <c r="AA204" s="3" t="str">
        <f t="shared" si="5"/>
        <v>FALSE</v>
      </c>
      <c r="AB204" s="3">
        <v>0.0</v>
      </c>
      <c r="AC204" s="3">
        <v>1.5</v>
      </c>
    </row>
    <row r="205">
      <c r="A205" s="3">
        <v>641.0</v>
      </c>
      <c r="B205" s="3" t="s">
        <v>438</v>
      </c>
      <c r="C205" s="3" t="s">
        <v>441</v>
      </c>
      <c r="E205" s="3" t="s">
        <v>44</v>
      </c>
      <c r="G205" s="35">
        <v>0.0138</v>
      </c>
      <c r="H205" s="3">
        <v>380.378514502</v>
      </c>
      <c r="I205" s="3">
        <v>0.388844066</v>
      </c>
      <c r="K205" s="3">
        <v>-178.215247826</v>
      </c>
      <c r="L205" s="52">
        <v>0.0</v>
      </c>
      <c r="M205" s="3">
        <v>62.1825657727</v>
      </c>
      <c r="N205" s="52">
        <v>0.1723719856</v>
      </c>
      <c r="O205" s="3">
        <v>508.787577161</v>
      </c>
      <c r="P205" s="3">
        <v>0.4383381597</v>
      </c>
      <c r="R205" s="3">
        <v>252.747695328</v>
      </c>
      <c r="S205" s="3">
        <v>1.3577305481</v>
      </c>
      <c r="T205" s="3">
        <v>1853.79772046</v>
      </c>
      <c r="U205" s="3">
        <v>8.7497829213</v>
      </c>
      <c r="W205" s="3">
        <v>1.0</v>
      </c>
      <c r="Y205" t="str">
        <f>Vlookup(A205,'Ha complex'!A$1:P$2000,16)/M205</f>
        <v>-0.293257355</v>
      </c>
      <c r="Z205" s="3" t="str">
        <f>If(Vlookup(A205,'Ha complex'!A$1:P$2000,16)&lt;0,"Yes")</f>
        <v>Yes</v>
      </c>
      <c r="AA205" s="3" t="str">
        <f t="shared" si="5"/>
        <v>FALSE</v>
      </c>
      <c r="AB205" s="3">
        <v>0.0</v>
      </c>
      <c r="AC205" s="3">
        <v>1.5</v>
      </c>
    </row>
    <row r="206">
      <c r="A206" s="3">
        <v>760.0</v>
      </c>
      <c r="B206" s="3" t="s">
        <v>2097</v>
      </c>
      <c r="C206" s="3" t="s">
        <v>2098</v>
      </c>
      <c r="E206" s="3" t="s">
        <v>44</v>
      </c>
      <c r="G206" s="35">
        <v>0.0444</v>
      </c>
      <c r="H206" s="3">
        <v>408.808104241</v>
      </c>
      <c r="I206" s="3">
        <v>1.8929046688</v>
      </c>
      <c r="K206" s="3">
        <v>-11.9166692111</v>
      </c>
      <c r="L206" s="3">
        <v>0.0</v>
      </c>
      <c r="M206" s="3">
        <v>44.0027584988</v>
      </c>
      <c r="N206" s="3">
        <v>1.050484158</v>
      </c>
      <c r="O206" s="3">
        <v>260.894839432</v>
      </c>
      <c r="P206" s="3">
        <v>0.9693198323</v>
      </c>
      <c r="R206" s="3">
        <v>203.38850384</v>
      </c>
      <c r="S206" s="3">
        <v>2.0346923535</v>
      </c>
      <c r="T206" s="3">
        <v>2220.83862443</v>
      </c>
      <c r="U206" s="3">
        <v>46.0011394767</v>
      </c>
      <c r="W206" s="3">
        <v>1.0</v>
      </c>
      <c r="Y206" t="str">
        <f>Vlookup(A206,'Ha complex'!A$1:P$2000,16)/M206</f>
        <v>-0.4144170817</v>
      </c>
      <c r="Z206" s="3" t="str">
        <f>If(Vlookup(A206,'Ha complex'!A$1:P$2000,16)&lt;0,"Yes")</f>
        <v>Yes</v>
      </c>
      <c r="AA206" s="3" t="str">
        <f t="shared" si="5"/>
        <v>FALSE</v>
      </c>
      <c r="AB206" s="3">
        <v>0.0</v>
      </c>
      <c r="AC206" s="3">
        <v>1.5</v>
      </c>
    </row>
    <row r="207">
      <c r="A207" s="3">
        <v>986.0</v>
      </c>
      <c r="B207" s="3" t="s">
        <v>1726</v>
      </c>
      <c r="C207" s="3" t="s">
        <v>2211</v>
      </c>
      <c r="E207" s="3" t="s">
        <v>44</v>
      </c>
      <c r="G207" s="35">
        <v>0.0197</v>
      </c>
      <c r="H207" s="3">
        <v>915.280343396</v>
      </c>
      <c r="I207" s="3">
        <v>8.199705787</v>
      </c>
      <c r="K207" s="3">
        <v>-11.5904491078</v>
      </c>
      <c r="L207" s="3">
        <v>0.0</v>
      </c>
      <c r="M207" s="3">
        <v>55.1005409983</v>
      </c>
      <c r="N207" s="3">
        <v>1.5322151553</v>
      </c>
      <c r="O207" s="3">
        <v>267.086413436</v>
      </c>
      <c r="P207" s="3">
        <v>3.0029730086</v>
      </c>
      <c r="R207" s="3">
        <v>0.0</v>
      </c>
      <c r="S207" s="3">
        <v>0.0</v>
      </c>
      <c r="T207" s="3">
        <v>0.0</v>
      </c>
      <c r="U207" s="3">
        <v>0.0</v>
      </c>
      <c r="W207" s="3">
        <v>1.0</v>
      </c>
      <c r="Y207" t="str">
        <f>Vlookup(A207,'Ha complex'!A$1:P$2000,16)/M207</f>
        <v>0.1186012446</v>
      </c>
      <c r="Z207" s="3" t="str">
        <f>If(Vlookup(A207,'Ha complex'!A$1:P$2000,16)&lt;0,"Yes")</f>
        <v>FALSE</v>
      </c>
      <c r="AA207" s="3" t="str">
        <f t="shared" si="5"/>
        <v>FALSE</v>
      </c>
      <c r="AB207" s="3">
        <v>0.0</v>
      </c>
      <c r="AC207" s="3">
        <v>1.9</v>
      </c>
    </row>
    <row r="208">
      <c r="A208" s="3">
        <v>1157.0</v>
      </c>
      <c r="B208" s="3" t="s">
        <v>1728</v>
      </c>
      <c r="C208" s="3" t="s">
        <v>1729</v>
      </c>
      <c r="E208" s="3" t="s">
        <v>44</v>
      </c>
      <c r="G208" s="35">
        <v>0.0046</v>
      </c>
      <c r="H208" s="3">
        <v>354.907087499</v>
      </c>
      <c r="I208" s="3">
        <v>0.6922911198</v>
      </c>
      <c r="K208" s="3">
        <v>5.152033609</v>
      </c>
      <c r="L208" s="3">
        <v>0.1536645824</v>
      </c>
      <c r="M208" s="3">
        <v>7.0921744484</v>
      </c>
      <c r="N208" s="3">
        <v>2.7358626946</v>
      </c>
      <c r="O208" s="3">
        <v>165.96503152</v>
      </c>
      <c r="P208" s="3">
        <v>0.274343679</v>
      </c>
      <c r="R208" s="3">
        <v>0.0</v>
      </c>
      <c r="S208" s="3">
        <v>0.0</v>
      </c>
      <c r="T208" s="3">
        <v>0.0</v>
      </c>
      <c r="U208" s="3">
        <v>0.0</v>
      </c>
      <c r="W208" s="3">
        <v>1.0</v>
      </c>
      <c r="Y208" t="str">
        <f>Vlookup(A208,'Ha complex'!A$1:P$2000,16)/M208</f>
        <v>0.9214371121</v>
      </c>
      <c r="Z208" s="3" t="str">
        <f>If(Vlookup(A208,'Ha complex'!A$1:P$2000,16)&lt;0,"Yes")</f>
        <v>FALSE</v>
      </c>
      <c r="AA208" s="3" t="str">
        <f t="shared" si="5"/>
        <v>FALSE</v>
      </c>
      <c r="AB208" s="3">
        <v>0.0</v>
      </c>
      <c r="AC208" s="3">
        <v>1.9</v>
      </c>
    </row>
    <row r="209">
      <c r="A209" s="3">
        <v>1161.0</v>
      </c>
      <c r="B209" s="3" t="s">
        <v>1730</v>
      </c>
      <c r="C209" s="3" t="s">
        <v>1859</v>
      </c>
      <c r="E209" s="3" t="s">
        <v>44</v>
      </c>
      <c r="G209" s="35">
        <v>0.0239555595</v>
      </c>
      <c r="H209" s="3">
        <v>434.841724399</v>
      </c>
      <c r="I209" s="3">
        <v>0.3365416312</v>
      </c>
      <c r="K209" s="3">
        <v>15.7481476164</v>
      </c>
      <c r="L209" s="3">
        <v>0.5507958176</v>
      </c>
      <c r="M209" s="3">
        <v>72.3178860557</v>
      </c>
      <c r="N209" s="3">
        <v>0.4008482926</v>
      </c>
      <c r="O209" s="3">
        <v>761.099080613</v>
      </c>
      <c r="P209" s="3">
        <v>0.4923235573</v>
      </c>
      <c r="R209" s="3">
        <v>0.0</v>
      </c>
      <c r="S209" s="3">
        <v>0.0</v>
      </c>
      <c r="T209" s="3">
        <v>0.0</v>
      </c>
      <c r="U209" s="3">
        <v>0.0</v>
      </c>
      <c r="W209" s="3">
        <v>1.0</v>
      </c>
      <c r="Z209" s="3"/>
      <c r="AB209" s="3">
        <v>0.0</v>
      </c>
      <c r="AC209" s="3">
        <v>1.9</v>
      </c>
    </row>
    <row r="210">
      <c r="A210" s="3">
        <v>1162.0</v>
      </c>
      <c r="B210" s="3" t="s">
        <v>1854</v>
      </c>
      <c r="C210" s="3" t="s">
        <v>1855</v>
      </c>
      <c r="E210" s="3" t="s">
        <v>44</v>
      </c>
      <c r="G210" s="35">
        <v>0.0249</v>
      </c>
      <c r="H210" s="3">
        <v>477.13827212</v>
      </c>
      <c r="I210" s="3">
        <v>0.2484317667</v>
      </c>
      <c r="K210" s="3">
        <v>18.6809772564</v>
      </c>
      <c r="L210" s="3">
        <v>0.25180507</v>
      </c>
      <c r="M210" s="3">
        <v>44.2959615336</v>
      </c>
      <c r="N210" s="3">
        <v>0.5573618221</v>
      </c>
      <c r="O210" s="3">
        <v>423.33892137</v>
      </c>
      <c r="P210" s="3">
        <v>0.3615983531</v>
      </c>
      <c r="R210" s="3">
        <v>239.075023296</v>
      </c>
      <c r="S210" s="3">
        <v>1.0181667471</v>
      </c>
      <c r="T210" s="3">
        <v>3212.61522605</v>
      </c>
      <c r="U210" s="3">
        <v>14.4555140548</v>
      </c>
      <c r="W210" s="3">
        <v>1.0</v>
      </c>
      <c r="Z210" s="3"/>
      <c r="AB210" s="3">
        <v>0.0</v>
      </c>
      <c r="AC210" s="3">
        <v>1.5</v>
      </c>
    </row>
    <row r="211">
      <c r="A211" s="3">
        <v>8.0</v>
      </c>
      <c r="B211" s="3" t="s">
        <v>279</v>
      </c>
      <c r="C211" s="3" t="s">
        <v>216</v>
      </c>
      <c r="E211" s="3" t="s">
        <v>226</v>
      </c>
      <c r="G211" s="35">
        <v>0.0894</v>
      </c>
      <c r="H211" s="3">
        <v>410.835185146</v>
      </c>
      <c r="I211" s="3">
        <v>0.4715620392</v>
      </c>
      <c r="K211" s="3">
        <v>3.3445101503</v>
      </c>
      <c r="L211" s="3">
        <v>0.2822152424</v>
      </c>
      <c r="M211" s="3">
        <v>13.9531310054</v>
      </c>
      <c r="N211" s="3">
        <v>0.1685103365</v>
      </c>
      <c r="O211" s="3">
        <v>184.09641868</v>
      </c>
      <c r="P211" s="3">
        <v>0.1335230754</v>
      </c>
      <c r="R211" s="3">
        <v>273.781834697</v>
      </c>
      <c r="S211" s="3">
        <v>0.6885101893</v>
      </c>
      <c r="T211" s="3">
        <v>5236.22832182</v>
      </c>
      <c r="U211" s="3">
        <v>10.6945191353</v>
      </c>
      <c r="W211" s="3">
        <v>1.0</v>
      </c>
      <c r="Y211" t="str">
        <f>Vlookup(A211,'Ha complex'!A$1:P$2000,16)/M211</f>
        <v>1.733422935</v>
      </c>
      <c r="Z211" s="3" t="str">
        <f>If(Vlookup(A211,'Ha complex'!A$1:P$2000,16)&lt;0,"Yes")</f>
        <v>FALSE</v>
      </c>
      <c r="AA211" s="3" t="str">
        <f t="shared" ref="AA211:AA239" si="6">If(M211&lt;0,"Yes")</f>
        <v>FALSE</v>
      </c>
      <c r="AB211" s="3">
        <v>0.0</v>
      </c>
      <c r="AC211" s="3">
        <v>1.5</v>
      </c>
    </row>
    <row r="212">
      <c r="A212" s="3">
        <v>13.0</v>
      </c>
      <c r="B212" s="3" t="s">
        <v>1310</v>
      </c>
      <c r="C212" s="3" t="s">
        <v>225</v>
      </c>
      <c r="E212" s="3" t="s">
        <v>226</v>
      </c>
      <c r="G212" s="35">
        <v>0.0122</v>
      </c>
      <c r="H212" s="3">
        <v>365.81552717</v>
      </c>
      <c r="I212" s="3">
        <v>0.6150928408</v>
      </c>
      <c r="K212" s="3">
        <v>-198.152645386</v>
      </c>
      <c r="L212" s="3">
        <v>0.0</v>
      </c>
      <c r="M212" s="3">
        <v>-106.68246615</v>
      </c>
      <c r="N212" s="3">
        <v>0.0</v>
      </c>
      <c r="O212" s="3">
        <v>1228.25633596</v>
      </c>
      <c r="P212" s="3">
        <v>1.7460330934</v>
      </c>
      <c r="R212" s="3">
        <v>0.0</v>
      </c>
      <c r="S212" s="3">
        <v>0.0</v>
      </c>
      <c r="T212" s="3">
        <v>0.0</v>
      </c>
      <c r="U212" s="3">
        <v>0.0</v>
      </c>
      <c r="W212" s="3">
        <v>1.0</v>
      </c>
      <c r="Y212" t="str">
        <f>Vlookup(A212,'Ha complex'!A$1:P$2000,16)/M212</f>
        <v>-0.0425826513</v>
      </c>
      <c r="Z212" s="3" t="str">
        <f>If(Vlookup(A212,'Ha complex'!A$1:P$2000,16)&lt;0,"Yes")</f>
        <v>FALSE</v>
      </c>
      <c r="AA212" s="3" t="str">
        <f t="shared" si="6"/>
        <v>Yes</v>
      </c>
      <c r="AB212" s="3">
        <v>0.0</v>
      </c>
      <c r="AC212" s="3">
        <v>2.0</v>
      </c>
    </row>
    <row r="213">
      <c r="A213" s="3">
        <v>28.0</v>
      </c>
      <c r="B213" s="3" t="s">
        <v>528</v>
      </c>
      <c r="C213" s="3" t="s">
        <v>243</v>
      </c>
      <c r="E213" s="3" t="s">
        <v>226</v>
      </c>
      <c r="G213" s="35">
        <v>0.0221</v>
      </c>
      <c r="H213" s="3">
        <v>451.360599936</v>
      </c>
      <c r="I213" s="3">
        <v>0.5205530476</v>
      </c>
      <c r="K213" s="3">
        <v>3.7772856344</v>
      </c>
      <c r="L213" s="3">
        <v>0.1212765862</v>
      </c>
      <c r="M213" s="3">
        <v>12.2102462886</v>
      </c>
      <c r="N213" s="3">
        <v>0.0829479934</v>
      </c>
      <c r="O213" s="3">
        <v>118.516128321</v>
      </c>
      <c r="P213" s="3">
        <v>0.1924818219</v>
      </c>
      <c r="R213" s="3">
        <v>0.0</v>
      </c>
      <c r="S213" s="3">
        <v>0.0</v>
      </c>
      <c r="T213" s="3">
        <v>0.0</v>
      </c>
      <c r="U213" s="3">
        <v>0.0</v>
      </c>
      <c r="W213" s="3">
        <v>1.0</v>
      </c>
      <c r="Y213" t="str">
        <f>Vlookup(A213,'Ha complex'!A$1:P$2000,16)/M213</f>
        <v>0.8733100763</v>
      </c>
      <c r="Z213" s="3" t="str">
        <f>If(Vlookup(A213,'Ha complex'!A$1:P$2000,16)&lt;0,"Yes")</f>
        <v>FALSE</v>
      </c>
      <c r="AA213" s="3" t="str">
        <f t="shared" si="6"/>
        <v>FALSE</v>
      </c>
      <c r="AB213" s="3">
        <v>0.0</v>
      </c>
      <c r="AC213" s="3">
        <v>2.0</v>
      </c>
    </row>
    <row r="214">
      <c r="A214" s="3">
        <v>60.0</v>
      </c>
      <c r="B214" s="3" t="s">
        <v>222</v>
      </c>
      <c r="C214" s="3" t="s">
        <v>223</v>
      </c>
      <c r="E214" s="3" t="s">
        <v>226</v>
      </c>
      <c r="G214" s="35">
        <v>0.0488684898</v>
      </c>
      <c r="H214" s="3">
        <v>807.143713747</v>
      </c>
      <c r="I214" s="3">
        <v>1.5064617047</v>
      </c>
      <c r="K214" s="3">
        <v>-3.3461323465</v>
      </c>
      <c r="L214" s="3">
        <v>0.0</v>
      </c>
      <c r="M214" s="3">
        <v>3.3927409407</v>
      </c>
      <c r="N214" s="3">
        <v>0.094523415</v>
      </c>
      <c r="O214" s="3">
        <v>52.9342826663</v>
      </c>
      <c r="P214" s="3">
        <v>0.0553593689</v>
      </c>
      <c r="R214" s="3">
        <v>79.8285140628</v>
      </c>
      <c r="S214" s="3">
        <v>0.1451106117</v>
      </c>
      <c r="T214" s="3">
        <v>3411.94701762</v>
      </c>
      <c r="U214" s="3">
        <v>10.9512897444</v>
      </c>
      <c r="W214" s="3">
        <v>1.0</v>
      </c>
      <c r="Y214" t="str">
        <f>Vlookup(A214,'Ha complex'!A$1:P$2000,16)/M214</f>
        <v>8.754928086</v>
      </c>
      <c r="Z214" s="3" t="str">
        <f>If(Vlookup(A214,'Ha complex'!A$1:P$2000,16)&lt;0,"Yes")</f>
        <v>FALSE</v>
      </c>
      <c r="AA214" s="3" t="str">
        <f t="shared" si="6"/>
        <v>FALSE</v>
      </c>
      <c r="AB214" s="3">
        <v>0.0</v>
      </c>
      <c r="AC214" s="3">
        <v>1.5</v>
      </c>
    </row>
    <row r="215">
      <c r="A215" s="3">
        <v>61.0</v>
      </c>
      <c r="B215" s="3" t="s">
        <v>520</v>
      </c>
      <c r="C215" s="3" t="s">
        <v>283</v>
      </c>
      <c r="E215" s="3" t="s">
        <v>226</v>
      </c>
      <c r="G215" s="35">
        <v>0.0526</v>
      </c>
      <c r="H215" s="3">
        <v>546.16444939</v>
      </c>
      <c r="I215" s="3">
        <v>0.5150661756</v>
      </c>
      <c r="K215" s="3">
        <v>-2.2185495885</v>
      </c>
      <c r="L215" s="3">
        <v>0.0</v>
      </c>
      <c r="M215" s="3">
        <v>10.4043617818</v>
      </c>
      <c r="N215" s="3">
        <v>0.0821887063</v>
      </c>
      <c r="O215" s="3">
        <v>73.005017699</v>
      </c>
      <c r="P215" s="3">
        <v>0.0820180277</v>
      </c>
      <c r="R215" s="3">
        <v>155.171119953</v>
      </c>
      <c r="S215" s="3">
        <v>0.3264755289</v>
      </c>
      <c r="T215" s="52">
        <v>5140.0</v>
      </c>
      <c r="U215" s="3">
        <v>20.0483006085</v>
      </c>
      <c r="W215" s="3">
        <v>1.0</v>
      </c>
      <c r="Y215" t="str">
        <f>Vlookup(A215,'Ha complex'!A$1:P$2000,16)/M215</f>
        <v>6.881050766</v>
      </c>
      <c r="Z215" s="3" t="str">
        <f>If(Vlookup(A215,'Ha complex'!A$1:P$2000,16)&lt;0,"Yes")</f>
        <v>FALSE</v>
      </c>
      <c r="AA215" s="3" t="str">
        <f t="shared" si="6"/>
        <v>FALSE</v>
      </c>
      <c r="AB215" s="3">
        <v>0.0</v>
      </c>
      <c r="AC215" s="3">
        <v>1.2</v>
      </c>
    </row>
    <row r="216">
      <c r="A216" s="3">
        <v>96.0</v>
      </c>
      <c r="B216" s="3" t="s">
        <v>247</v>
      </c>
      <c r="C216" s="3" t="s">
        <v>249</v>
      </c>
      <c r="E216" s="3" t="s">
        <v>226</v>
      </c>
      <c r="G216" s="35">
        <v>0.0168</v>
      </c>
      <c r="H216" s="3">
        <v>259.282343449</v>
      </c>
      <c r="I216" s="3">
        <v>0.6383472564</v>
      </c>
      <c r="K216" s="3">
        <v>-0.7149546029</v>
      </c>
      <c r="L216" s="3">
        <v>0.0</v>
      </c>
      <c r="M216" s="3">
        <v>5.4479891227</v>
      </c>
      <c r="N216" s="3">
        <v>0.0219415431</v>
      </c>
      <c r="O216" s="3">
        <v>13.192314953</v>
      </c>
      <c r="P216" s="3">
        <v>0.0222717556</v>
      </c>
      <c r="R216" s="3">
        <v>0.0</v>
      </c>
      <c r="S216" s="3">
        <v>0.0</v>
      </c>
      <c r="T216" s="3">
        <v>0.0</v>
      </c>
      <c r="U216" s="3">
        <v>0.0</v>
      </c>
      <c r="W216" s="3">
        <v>1.0</v>
      </c>
      <c r="Y216" t="str">
        <f>Vlookup(A216,'Ha complex'!A$1:P$2000,16)/M216</f>
        <v>0</v>
      </c>
      <c r="Z216" s="3" t="str">
        <f>If(Vlookup(A216,'Ha complex'!A$1:P$2000,16)&lt;0,"Yes")</f>
        <v>FALSE</v>
      </c>
      <c r="AA216" s="3" t="str">
        <f t="shared" si="6"/>
        <v>FALSE</v>
      </c>
      <c r="AB216" s="3">
        <v>0.0</v>
      </c>
      <c r="AC216" s="3">
        <v>2.0</v>
      </c>
    </row>
    <row r="217">
      <c r="A217" s="3">
        <v>118.0</v>
      </c>
      <c r="B217" s="3" t="s">
        <v>563</v>
      </c>
      <c r="C217" s="3" t="s">
        <v>564</v>
      </c>
      <c r="E217" s="3" t="s">
        <v>226</v>
      </c>
      <c r="G217" s="35">
        <v>0.1478596388</v>
      </c>
      <c r="H217" s="3">
        <v>500.421495638</v>
      </c>
      <c r="I217" s="3">
        <v>0.1758814619</v>
      </c>
      <c r="K217" s="3">
        <v>0.9743860226</v>
      </c>
      <c r="L217" s="3">
        <v>0.0208713821</v>
      </c>
      <c r="M217" s="3">
        <v>7.3516770936</v>
      </c>
      <c r="N217" s="3">
        <v>0.0185375475</v>
      </c>
      <c r="O217" s="3">
        <v>39.9569093166</v>
      </c>
      <c r="P217" s="3">
        <v>0.018522258</v>
      </c>
      <c r="R217" s="3">
        <v>0.0</v>
      </c>
      <c r="S217" s="3">
        <v>0.0</v>
      </c>
      <c r="T217" s="3">
        <v>0.0</v>
      </c>
      <c r="U217" s="3">
        <v>0.0</v>
      </c>
      <c r="W217" s="3">
        <v>1.0</v>
      </c>
      <c r="Y217" t="str">
        <f>Vlookup(A217,'Ha complex'!A$1:P$2000,16)/M217</f>
        <v>0</v>
      </c>
      <c r="Z217" s="3" t="str">
        <f>If(Vlookup(A217,'Ha complex'!A$1:P$2000,16)&lt;0,"Yes")</f>
        <v>FALSE</v>
      </c>
      <c r="AA217" s="3" t="str">
        <f t="shared" si="6"/>
        <v>FALSE</v>
      </c>
      <c r="AB217" s="3">
        <v>0.0</v>
      </c>
      <c r="AC217" s="3">
        <v>2.0</v>
      </c>
    </row>
    <row r="218">
      <c r="A218" s="3">
        <v>127.0</v>
      </c>
      <c r="B218" s="3" t="s">
        <v>1292</v>
      </c>
      <c r="C218" s="3" t="s">
        <v>1018</v>
      </c>
      <c r="E218" s="3" t="s">
        <v>226</v>
      </c>
      <c r="G218" s="35">
        <v>0.0599</v>
      </c>
      <c r="H218" s="3">
        <v>417.667680367</v>
      </c>
      <c r="I218" s="3">
        <v>0.666186542</v>
      </c>
      <c r="K218" s="3">
        <v>3.0659077747</v>
      </c>
      <c r="L218" s="3">
        <v>0.1302754969</v>
      </c>
      <c r="M218" s="3">
        <v>5.3719329495</v>
      </c>
      <c r="N218" s="3">
        <v>0.1419551422</v>
      </c>
      <c r="O218" s="3">
        <v>68.123491958</v>
      </c>
      <c r="P218" s="3">
        <v>0.0742524467</v>
      </c>
      <c r="R218" s="3">
        <v>107.96406716</v>
      </c>
      <c r="S218" s="3">
        <v>0.0</v>
      </c>
      <c r="T218" s="3">
        <v>4031.04650316</v>
      </c>
      <c r="U218" s="3">
        <v>23.5435204348</v>
      </c>
      <c r="W218" s="3">
        <v>1.0</v>
      </c>
      <c r="Y218" t="str">
        <f>Vlookup(A218,'Ha complex'!A$1:P$2000,16)/M218</f>
        <v>7.443687909</v>
      </c>
      <c r="Z218" s="3" t="str">
        <f>If(Vlookup(A218,'Ha complex'!A$1:P$2000,16)&lt;0,"Yes")</f>
        <v>FALSE</v>
      </c>
      <c r="AA218" s="3" t="str">
        <f t="shared" si="6"/>
        <v>FALSE</v>
      </c>
      <c r="AB218" s="3">
        <v>0.0</v>
      </c>
      <c r="AC218" s="3">
        <v>1.5</v>
      </c>
    </row>
    <row r="219">
      <c r="A219" s="3">
        <v>142.0</v>
      </c>
      <c r="B219" s="3" t="s">
        <v>573</v>
      </c>
      <c r="C219" s="3" t="s">
        <v>574</v>
      </c>
      <c r="E219" s="3" t="s">
        <v>226</v>
      </c>
      <c r="G219" s="35">
        <v>0.070288572</v>
      </c>
      <c r="H219" s="3">
        <v>687.026525161</v>
      </c>
      <c r="I219" s="3">
        <v>163.476758815</v>
      </c>
      <c r="K219" s="3">
        <v>-0.8306127723</v>
      </c>
      <c r="L219" s="3">
        <v>0.0</v>
      </c>
      <c r="M219" s="3">
        <v>1.3889527415</v>
      </c>
      <c r="N219" s="3">
        <v>0.1233933535</v>
      </c>
      <c r="O219" s="3">
        <v>1.3761146664</v>
      </c>
      <c r="P219" s="3">
        <v>0.2419585226</v>
      </c>
      <c r="R219" s="3">
        <v>0.0</v>
      </c>
      <c r="S219" s="3">
        <v>0.0</v>
      </c>
      <c r="T219" s="3">
        <v>0.0</v>
      </c>
      <c r="U219" s="3">
        <v>0.0</v>
      </c>
      <c r="W219" s="3">
        <v>1.0</v>
      </c>
      <c r="Y219" t="str">
        <f>Vlookup(A219,'Ha complex'!A$1:P$2000,16)/M219</f>
        <v>5.519837706</v>
      </c>
      <c r="Z219" s="3" t="str">
        <f>If(Vlookup(A219,'Ha complex'!A$1:P$2000,16)&lt;0,"Yes")</f>
        <v>FALSE</v>
      </c>
      <c r="AA219" s="3" t="str">
        <f t="shared" si="6"/>
        <v>FALSE</v>
      </c>
      <c r="AB219" s="3">
        <v>0.0</v>
      </c>
      <c r="AC219" s="3">
        <v>2.0</v>
      </c>
    </row>
    <row r="220">
      <c r="A220" s="3">
        <v>162.0</v>
      </c>
      <c r="B220" s="3" t="s">
        <v>3190</v>
      </c>
      <c r="C220" s="3" t="s">
        <v>1074</v>
      </c>
      <c r="E220" s="3" t="s">
        <v>226</v>
      </c>
      <c r="G220" s="35">
        <v>0.0326</v>
      </c>
      <c r="H220" s="3">
        <v>613.010358546</v>
      </c>
      <c r="I220" s="3">
        <v>0.5726725001</v>
      </c>
      <c r="K220" s="3">
        <v>-6.836695235</v>
      </c>
      <c r="L220" s="3">
        <v>0.0</v>
      </c>
      <c r="M220" s="3">
        <v>11.5506434413</v>
      </c>
      <c r="N220" s="3">
        <v>0.1381067462</v>
      </c>
      <c r="O220" s="3">
        <v>183.620253313</v>
      </c>
      <c r="P220" s="3">
        <v>0.2036746678</v>
      </c>
      <c r="R220" s="3">
        <v>232.694870801</v>
      </c>
      <c r="S220" s="3">
        <v>0.0</v>
      </c>
      <c r="T220" s="3">
        <v>10756.7965586</v>
      </c>
      <c r="U220" s="3">
        <v>35.7466323718</v>
      </c>
      <c r="W220" s="3">
        <v>1.0</v>
      </c>
      <c r="Y220" t="str">
        <f>Vlookup(A220,'Ha complex'!A$1:P$2000,16)/M220</f>
        <v>0</v>
      </c>
      <c r="Z220" s="3" t="str">
        <f>If(Vlookup(A220,'Ha complex'!A$1:P$2000,16)&lt;0,"Yes")</f>
        <v>FALSE</v>
      </c>
      <c r="AA220" s="3" t="str">
        <f t="shared" si="6"/>
        <v>FALSE</v>
      </c>
      <c r="AB220" s="3">
        <v>0.0</v>
      </c>
      <c r="AC220" s="3">
        <v>1.5</v>
      </c>
    </row>
    <row r="221">
      <c r="A221" s="3">
        <v>170.0</v>
      </c>
      <c r="B221" s="3" t="s">
        <v>1529</v>
      </c>
      <c r="C221" s="3" t="s">
        <v>1216</v>
      </c>
      <c r="E221" s="3" t="s">
        <v>226</v>
      </c>
      <c r="G221" s="35">
        <v>0.134</v>
      </c>
      <c r="H221" s="3">
        <v>433.043057347</v>
      </c>
      <c r="I221" s="3">
        <v>0.7892994762</v>
      </c>
      <c r="K221" s="3">
        <v>0.1586084393</v>
      </c>
      <c r="L221" s="3">
        <v>0.0255367553</v>
      </c>
      <c r="M221" s="3">
        <v>4.4446322703</v>
      </c>
      <c r="N221" s="3">
        <v>0.0332415264</v>
      </c>
      <c r="O221" s="3">
        <v>27.6840133223</v>
      </c>
      <c r="P221" s="3">
        <v>0.0308462806</v>
      </c>
      <c r="R221" s="3">
        <v>37.1823488992</v>
      </c>
      <c r="S221" s="3">
        <v>0.0</v>
      </c>
      <c r="T221" s="3">
        <v>14729.224011</v>
      </c>
      <c r="U221" s="3">
        <v>94.0636826741</v>
      </c>
      <c r="W221" s="3">
        <v>1.0</v>
      </c>
      <c r="Y221" t="str">
        <f>Vlookup(A221,'Ha complex'!A$1:P$2000,16)/M221</f>
        <v>3.338658707</v>
      </c>
      <c r="Z221" s="3" t="str">
        <f>If(Vlookup(A221,'Ha complex'!A$1:P$2000,16)&lt;0,"Yes")</f>
        <v>FALSE</v>
      </c>
      <c r="AA221" s="3" t="str">
        <f t="shared" si="6"/>
        <v>FALSE</v>
      </c>
      <c r="AB221" s="3">
        <v>0.0</v>
      </c>
      <c r="AC221" s="3">
        <v>1.5</v>
      </c>
    </row>
    <row r="222">
      <c r="A222" s="3">
        <v>224.0</v>
      </c>
      <c r="B222" s="3" t="s">
        <v>2053</v>
      </c>
      <c r="C222" s="3" t="s">
        <v>1253</v>
      </c>
      <c r="E222" s="3" t="s">
        <v>226</v>
      </c>
      <c r="G222" s="35">
        <v>0.07</v>
      </c>
      <c r="H222" s="3">
        <v>553.209276729</v>
      </c>
      <c r="I222" s="3">
        <v>1.3926136197</v>
      </c>
      <c r="K222" s="3">
        <v>4.3056391778</v>
      </c>
      <c r="L222" s="3">
        <v>0.1571425912</v>
      </c>
      <c r="M222" s="3">
        <v>12.8481832555</v>
      </c>
      <c r="N222" s="3">
        <v>0.1427963037</v>
      </c>
      <c r="O222" s="3">
        <v>120.692259588</v>
      </c>
      <c r="P222" s="3">
        <v>0.1033052595</v>
      </c>
      <c r="R222" s="3">
        <v>198.579932804</v>
      </c>
      <c r="S222" s="3">
        <v>0.0</v>
      </c>
      <c r="T222" s="3">
        <v>8777.42110876</v>
      </c>
      <c r="U222" s="3">
        <v>44.5258370684</v>
      </c>
      <c r="W222" s="3">
        <v>1.0</v>
      </c>
      <c r="Y222" t="str">
        <f>Vlookup(A222,'Ha complex'!A$1:P$2000,16)/M222</f>
        <v>3.683189546</v>
      </c>
      <c r="Z222" s="3" t="str">
        <f>If(Vlookup(A222,'Ha complex'!A$1:P$2000,16)&lt;0,"Yes")</f>
        <v>FALSE</v>
      </c>
      <c r="AA222" s="3" t="str">
        <f t="shared" si="6"/>
        <v>FALSE</v>
      </c>
      <c r="AB222" s="3">
        <v>0.0</v>
      </c>
      <c r="AC222" s="3">
        <v>1.5</v>
      </c>
    </row>
    <row r="223">
      <c r="A223" s="3">
        <v>316.0</v>
      </c>
      <c r="B223" s="3" t="s">
        <v>668</v>
      </c>
      <c r="C223" s="3" t="s">
        <v>669</v>
      </c>
      <c r="E223" s="3" t="s">
        <v>226</v>
      </c>
      <c r="G223" s="35">
        <v>0.0331</v>
      </c>
      <c r="H223" s="3">
        <v>531.514454398</v>
      </c>
      <c r="I223" s="52">
        <v>0.8443295839</v>
      </c>
      <c r="K223" s="3">
        <v>62.444947384</v>
      </c>
      <c r="L223" s="3">
        <v>1.961228765</v>
      </c>
      <c r="M223" s="3">
        <v>231.77452261</v>
      </c>
      <c r="N223" s="3">
        <v>2.6752933049</v>
      </c>
      <c r="O223" s="3">
        <v>1261.28193262</v>
      </c>
      <c r="P223" s="3">
        <v>2.1082566454</v>
      </c>
      <c r="R223" s="3">
        <v>2899.54531241</v>
      </c>
      <c r="S223" s="3">
        <v>0.0</v>
      </c>
      <c r="T223" s="3">
        <v>5183.65587763</v>
      </c>
      <c r="U223" s="3">
        <v>26.0957528608</v>
      </c>
      <c r="W223" s="3">
        <v>1.0</v>
      </c>
      <c r="Y223" t="str">
        <f>Vlookup(A223,'Ha complex'!A$1:P$2000,16)/M223</f>
        <v>3.736707234</v>
      </c>
      <c r="Z223" s="3" t="str">
        <f>If(Vlookup(A223,'Ha complex'!A$1:P$2000,16)&lt;0,"Yes")</f>
        <v>FALSE</v>
      </c>
      <c r="AA223" s="3" t="str">
        <f t="shared" si="6"/>
        <v>FALSE</v>
      </c>
      <c r="AB223" s="3">
        <v>0.0</v>
      </c>
      <c r="AC223" s="3">
        <v>1.2</v>
      </c>
    </row>
    <row r="224">
      <c r="A224" s="3">
        <v>413.0</v>
      </c>
      <c r="B224" s="3" t="s">
        <v>2526</v>
      </c>
      <c r="C224" s="3" t="s">
        <v>2181</v>
      </c>
      <c r="E224" s="3" t="s">
        <v>226</v>
      </c>
      <c r="G224" s="35">
        <v>0.089</v>
      </c>
      <c r="H224" s="3">
        <v>658.088596839</v>
      </c>
      <c r="I224" s="3">
        <v>5.1320875054</v>
      </c>
      <c r="K224" s="3">
        <v>0.564554312</v>
      </c>
      <c r="L224" s="3">
        <v>0.4752799209</v>
      </c>
      <c r="M224" s="3">
        <v>6.4645826834</v>
      </c>
      <c r="N224" s="3">
        <v>0.5632446168</v>
      </c>
      <c r="O224" s="3">
        <v>86.8097616176</v>
      </c>
      <c r="P224" s="3">
        <v>0.875350568</v>
      </c>
      <c r="R224" s="3">
        <v>42.3037612264</v>
      </c>
      <c r="S224" s="3">
        <v>21.0645746844</v>
      </c>
      <c r="T224" s="3">
        <v>39575.0072815</v>
      </c>
      <c r="U224" s="3">
        <v>19150.4991082</v>
      </c>
      <c r="W224" s="3">
        <v>1.0</v>
      </c>
      <c r="Y224" t="str">
        <f>Vlookup(A224,'Ha complex'!A$1:P$2000,16)/M224</f>
        <v>16.7747621</v>
      </c>
      <c r="Z224" s="3" t="str">
        <f>If(Vlookup(A224,'Ha complex'!A$1:P$2000,16)&lt;0,"Yes")</f>
        <v>FALSE</v>
      </c>
      <c r="AA224" s="3" t="str">
        <f t="shared" si="6"/>
        <v>FALSE</v>
      </c>
      <c r="AB224" s="3">
        <v>0.0</v>
      </c>
      <c r="AC224" s="3">
        <v>1.5</v>
      </c>
    </row>
    <row r="225">
      <c r="A225" s="3">
        <v>495.0</v>
      </c>
      <c r="B225" s="3" t="s">
        <v>2773</v>
      </c>
      <c r="C225" s="3" t="s">
        <v>2402</v>
      </c>
      <c r="E225" s="3" t="s">
        <v>226</v>
      </c>
      <c r="G225" s="35">
        <v>0.0597</v>
      </c>
      <c r="H225" s="3">
        <v>738.644738147</v>
      </c>
      <c r="I225" s="3">
        <v>19.4309834539</v>
      </c>
      <c r="K225" s="3">
        <v>-1.5981688214</v>
      </c>
      <c r="L225" s="3">
        <v>0.0</v>
      </c>
      <c r="M225" s="3">
        <v>-1.4804673463</v>
      </c>
      <c r="N225" s="3">
        <v>0.0</v>
      </c>
      <c r="O225" s="3">
        <v>4.5226915887</v>
      </c>
      <c r="P225" s="3">
        <v>0.0567389614</v>
      </c>
      <c r="R225" s="3">
        <v>43.6320472518</v>
      </c>
      <c r="S225" s="3">
        <v>0.2554717014</v>
      </c>
      <c r="T225" s="3">
        <v>8563.17360034</v>
      </c>
      <c r="U225" s="3">
        <v>44.1516877583</v>
      </c>
      <c r="W225" s="3">
        <v>1.0</v>
      </c>
      <c r="Y225" t="str">
        <f>Vlookup(A225,'Ha complex'!A$1:P$2000,16)/M225</f>
        <v>-22.43010546</v>
      </c>
      <c r="Z225" s="3" t="str">
        <f>If(Vlookup(A225,'Ha complex'!A$1:P$2000,16)&lt;0,"Yes")</f>
        <v>FALSE</v>
      </c>
      <c r="AA225" s="3" t="str">
        <f t="shared" si="6"/>
        <v>Yes</v>
      </c>
      <c r="AB225" s="3">
        <v>0.0</v>
      </c>
      <c r="AC225" s="3">
        <v>1.0</v>
      </c>
    </row>
    <row r="226">
      <c r="A226" s="3">
        <v>584.0</v>
      </c>
      <c r="B226" s="3" t="s">
        <v>924</v>
      </c>
      <c r="C226" s="3" t="s">
        <v>925</v>
      </c>
      <c r="E226" s="3" t="s">
        <v>226</v>
      </c>
      <c r="G226" s="35">
        <v>0.028</v>
      </c>
      <c r="H226" s="3">
        <v>433.242240413</v>
      </c>
      <c r="I226" s="3">
        <v>0.2796664948</v>
      </c>
      <c r="K226" s="3">
        <v>3.9341676905</v>
      </c>
      <c r="L226" s="3">
        <v>0.0622813249</v>
      </c>
      <c r="M226" s="3">
        <v>12.7517644766</v>
      </c>
      <c r="N226" s="3">
        <v>0.0588719047</v>
      </c>
      <c r="O226" s="3">
        <v>121.331831172</v>
      </c>
      <c r="P226" s="3">
        <v>0.0624414882</v>
      </c>
      <c r="R226" s="3">
        <v>0.0</v>
      </c>
      <c r="S226" s="3">
        <v>0.0</v>
      </c>
      <c r="T226" s="3">
        <v>0.0</v>
      </c>
      <c r="U226" s="3">
        <v>0.0</v>
      </c>
      <c r="W226" s="3">
        <v>1.0</v>
      </c>
      <c r="Y226" t="str">
        <f>Vlookup(A226,'Ha complex'!A$1:P$2000,16)/M226</f>
        <v>13.6901874</v>
      </c>
      <c r="Z226" s="3" t="str">
        <f>If(Vlookup(A226,'Ha complex'!A$1:P$2000,16)&lt;0,"Yes")</f>
        <v>FALSE</v>
      </c>
      <c r="AA226" s="3" t="str">
        <f t="shared" si="6"/>
        <v>FALSE</v>
      </c>
      <c r="AB226" s="3">
        <v>0.0</v>
      </c>
      <c r="AC226" s="3">
        <v>2.0</v>
      </c>
    </row>
    <row r="227">
      <c r="A227" s="3">
        <v>644.0</v>
      </c>
      <c r="B227" s="3" t="s">
        <v>2862</v>
      </c>
      <c r="C227" s="3" t="s">
        <v>2702</v>
      </c>
      <c r="E227" s="79" t="s">
        <v>226</v>
      </c>
      <c r="G227" s="35">
        <v>0.0590503168</v>
      </c>
      <c r="H227" s="3">
        <v>500.033466083</v>
      </c>
      <c r="I227" s="3">
        <v>2.6697088427</v>
      </c>
      <c r="K227" s="3">
        <v>-2.6683435449</v>
      </c>
      <c r="L227" s="3">
        <v>0.0</v>
      </c>
      <c r="M227" s="3">
        <v>-24.9373582547</v>
      </c>
      <c r="N227" s="3">
        <v>0.0</v>
      </c>
      <c r="O227" s="3">
        <v>67.6178386471</v>
      </c>
      <c r="P227" s="3">
        <v>0.1609603266</v>
      </c>
      <c r="R227" s="3">
        <v>201.31448448</v>
      </c>
      <c r="S227" s="3">
        <v>0.3770414948</v>
      </c>
      <c r="T227" s="3">
        <v>6332.2326848</v>
      </c>
      <c r="U227" s="3">
        <v>30.1806263681</v>
      </c>
      <c r="W227" s="3">
        <v>2.0</v>
      </c>
      <c r="Y227" t="str">
        <f>Vlookup(A227,'Ha complex'!A$1:P$2000,16)/M227</f>
        <v>0.7312520667</v>
      </c>
      <c r="Z227" s="3" t="str">
        <f>If(Vlookup(A227,'Ha complex'!A$1:P$2000,16)&lt;0,"Yes")</f>
        <v>Yes</v>
      </c>
      <c r="AA227" s="3" t="str">
        <f t="shared" si="6"/>
        <v>Yes</v>
      </c>
      <c r="AB227" s="3">
        <v>0.0</v>
      </c>
      <c r="AC227" s="3">
        <v>1.2</v>
      </c>
    </row>
    <row r="228">
      <c r="A228" s="3">
        <v>697.0</v>
      </c>
      <c r="B228" s="3" t="s">
        <v>2791</v>
      </c>
      <c r="C228" s="3" t="s">
        <v>2753</v>
      </c>
      <c r="E228" s="3" t="s">
        <v>226</v>
      </c>
      <c r="G228" s="35">
        <v>0.0299</v>
      </c>
      <c r="H228" s="3">
        <v>809.10480963</v>
      </c>
      <c r="I228" s="3">
        <v>13.5185856735</v>
      </c>
      <c r="K228" s="3">
        <v>-5.3826338087</v>
      </c>
      <c r="L228" s="3">
        <v>0.0</v>
      </c>
      <c r="M228" s="3">
        <v>30.9302331872</v>
      </c>
      <c r="N228" s="3">
        <v>5.0735607964</v>
      </c>
      <c r="O228" s="3">
        <v>224.921876356</v>
      </c>
      <c r="P228" s="3">
        <v>3.2744399881</v>
      </c>
      <c r="R228" s="3">
        <v>154.127780828</v>
      </c>
      <c r="S228" s="3">
        <v>45.9016845353</v>
      </c>
      <c r="T228" s="3">
        <v>11952.1034145</v>
      </c>
      <c r="U228" s="3">
        <v>3171.98666494</v>
      </c>
      <c r="W228" s="3">
        <v>1.0</v>
      </c>
      <c r="Y228" t="str">
        <f>Vlookup(A228,'Ha complex'!A$1:P$2000,16)/M228</f>
        <v>-0.5895686157</v>
      </c>
      <c r="Z228" s="3" t="str">
        <f>If(Vlookup(A228,'Ha complex'!A$1:P$2000,16)&lt;0,"Yes")</f>
        <v>Yes</v>
      </c>
      <c r="AA228" s="3" t="str">
        <f t="shared" si="6"/>
        <v>FALSE</v>
      </c>
      <c r="AB228" s="3">
        <v>0.0</v>
      </c>
      <c r="AC228" s="3">
        <v>1.5</v>
      </c>
    </row>
    <row r="229">
      <c r="A229" s="3">
        <v>883.0</v>
      </c>
      <c r="B229" s="3" t="s">
        <v>2334</v>
      </c>
      <c r="C229" s="3" t="s">
        <v>2335</v>
      </c>
      <c r="E229" s="3" t="s">
        <v>226</v>
      </c>
      <c r="G229" s="35">
        <v>0.0399866638</v>
      </c>
      <c r="H229" s="3">
        <v>379.976411546</v>
      </c>
      <c r="I229" s="3">
        <v>0.4012133531</v>
      </c>
      <c r="K229" s="3">
        <v>3.5509628205</v>
      </c>
      <c r="L229" s="3">
        <v>0.0327020624</v>
      </c>
      <c r="M229" s="3">
        <v>8.4026223093</v>
      </c>
      <c r="N229" s="3">
        <v>0.0759037259</v>
      </c>
      <c r="O229" s="3">
        <v>78.4199595433</v>
      </c>
      <c r="P229" s="3">
        <v>0.0434167534</v>
      </c>
      <c r="R229" s="3">
        <v>45.0169867854</v>
      </c>
      <c r="S229" s="3">
        <v>0.1559415201</v>
      </c>
      <c r="T229" s="3">
        <v>2742.9897512</v>
      </c>
      <c r="U229" s="3">
        <v>8.4168361973</v>
      </c>
      <c r="W229" s="3">
        <v>1.0</v>
      </c>
      <c r="Y229" t="str">
        <f>Vlookup(A229,'Ha complex'!A$1:P$2000,16)/M229</f>
        <v>31.35404544</v>
      </c>
      <c r="Z229" s="3" t="str">
        <f>If(Vlookup(A229,'Ha complex'!A$1:P$2000,16)&lt;0,"Yes")</f>
        <v>FALSE</v>
      </c>
      <c r="AA229" s="3" t="str">
        <f t="shared" si="6"/>
        <v>FALSE</v>
      </c>
      <c r="AB229" s="3">
        <v>0.0</v>
      </c>
      <c r="AC229" s="3">
        <v>1.5</v>
      </c>
    </row>
    <row r="230">
      <c r="A230" s="3">
        <v>924.0</v>
      </c>
      <c r="B230" s="3" t="s">
        <v>2328</v>
      </c>
      <c r="C230" s="3" t="s">
        <v>2329</v>
      </c>
      <c r="E230" s="3" t="s">
        <v>226</v>
      </c>
      <c r="G230" s="35">
        <v>0.055</v>
      </c>
      <c r="H230" s="3">
        <v>617.83293904</v>
      </c>
      <c r="I230" s="3">
        <v>7.4755390612</v>
      </c>
      <c r="K230" s="3">
        <v>-2.2932714738</v>
      </c>
      <c r="L230" s="3">
        <v>0.0</v>
      </c>
      <c r="M230" s="3">
        <v>10.2944558497</v>
      </c>
      <c r="N230" s="3">
        <v>0.2838077849</v>
      </c>
      <c r="O230" s="3">
        <v>9.8460515714</v>
      </c>
      <c r="P230" s="3">
        <v>0.0723671538</v>
      </c>
      <c r="R230" s="3">
        <v>15.4170146807</v>
      </c>
      <c r="S230" s="3">
        <v>0.2422616174</v>
      </c>
      <c r="T230" s="3">
        <v>2671.73160372</v>
      </c>
      <c r="U230" s="3">
        <v>79.1497648531</v>
      </c>
      <c r="W230" s="3">
        <v>1.0</v>
      </c>
      <c r="Y230" t="str">
        <f>Vlookup(A230,'Ha complex'!A$1:P$2000,16)/M230</f>
        <v>25.59204737</v>
      </c>
      <c r="Z230" s="3" t="str">
        <f>If(Vlookup(A230,'Ha complex'!A$1:P$2000,16)&lt;0,"Yes")</f>
        <v>FALSE</v>
      </c>
      <c r="AA230" s="3" t="str">
        <f t="shared" si="6"/>
        <v>FALSE</v>
      </c>
      <c r="AB230" s="3">
        <v>0.0</v>
      </c>
      <c r="AC230" s="3">
        <v>1.2</v>
      </c>
    </row>
    <row r="231">
      <c r="A231" s="3">
        <v>925.0</v>
      </c>
      <c r="B231" s="3" t="s">
        <v>1230</v>
      </c>
      <c r="C231" s="3" t="s">
        <v>1231</v>
      </c>
      <c r="E231" s="3" t="s">
        <v>226</v>
      </c>
      <c r="G231" s="35">
        <v>0.0629816822</v>
      </c>
      <c r="H231" s="3">
        <v>506.632042915</v>
      </c>
      <c r="I231" s="3">
        <v>0.4010870575</v>
      </c>
      <c r="K231" s="3">
        <v>3.9988154074</v>
      </c>
      <c r="L231" s="3">
        <v>0.111881923</v>
      </c>
      <c r="M231" s="3">
        <v>11.0701449074</v>
      </c>
      <c r="N231" s="3">
        <v>0.0919795157</v>
      </c>
      <c r="O231" s="3">
        <v>64.388394763</v>
      </c>
      <c r="P231" s="3">
        <v>0.0746579809</v>
      </c>
      <c r="R231" s="3">
        <v>100.294313732</v>
      </c>
      <c r="S231" s="3">
        <v>0.1908220317</v>
      </c>
      <c r="T231" s="3">
        <v>2112.65524789</v>
      </c>
      <c r="U231" s="3">
        <v>5.2536130309</v>
      </c>
      <c r="W231" s="3">
        <v>1.0</v>
      </c>
      <c r="Y231" t="str">
        <f>Vlookup(A231,'Ha complex'!A$1:P$2000,16)/M231</f>
        <v>23.79880335</v>
      </c>
      <c r="Z231" s="3" t="str">
        <f>If(Vlookup(A231,'Ha complex'!A$1:P$2000,16)&lt;0,"Yes")</f>
        <v>FALSE</v>
      </c>
      <c r="AA231" s="3" t="str">
        <f t="shared" si="6"/>
        <v>FALSE</v>
      </c>
      <c r="AB231" s="3">
        <v>0.0</v>
      </c>
      <c r="AC231" s="3">
        <v>1.5</v>
      </c>
    </row>
    <row r="232">
      <c r="A232" s="3">
        <v>960.0</v>
      </c>
      <c r="B232" s="3" t="s">
        <v>1765</v>
      </c>
      <c r="C232" s="3" t="s">
        <v>1766</v>
      </c>
      <c r="E232" s="3" t="s">
        <v>226</v>
      </c>
      <c r="G232" s="35">
        <v>0.0409</v>
      </c>
      <c r="H232" s="3">
        <v>644.336269885</v>
      </c>
      <c r="I232" s="3">
        <v>0.3677575588</v>
      </c>
      <c r="K232" s="3">
        <v>2.5486114131</v>
      </c>
      <c r="L232" s="3">
        <v>0.0414344978</v>
      </c>
      <c r="M232" s="3">
        <v>13.7561669409</v>
      </c>
      <c r="N232" s="3">
        <v>0.0400264316</v>
      </c>
      <c r="O232" s="3">
        <v>122.556860241</v>
      </c>
      <c r="P232" s="3">
        <v>0.0352632342</v>
      </c>
      <c r="R232" s="3">
        <v>0.0</v>
      </c>
      <c r="S232" s="3">
        <v>0.0</v>
      </c>
      <c r="T232" s="3">
        <v>0.0</v>
      </c>
      <c r="U232" s="3">
        <v>0.0</v>
      </c>
      <c r="W232" s="3">
        <v>1.0</v>
      </c>
      <c r="Y232" t="str">
        <f>Vlookup(A232,'Ha complex'!A$1:P$2000,16)/M232</f>
        <v>19.15186133</v>
      </c>
      <c r="Z232" s="3" t="str">
        <f>If(Vlookup(A232,'Ha complex'!A$1:P$2000,16)&lt;0,"Yes")</f>
        <v>FALSE</v>
      </c>
      <c r="AA232" s="3" t="str">
        <f t="shared" si="6"/>
        <v>FALSE</v>
      </c>
      <c r="AB232" s="3">
        <v>0.0</v>
      </c>
      <c r="AC232" s="3">
        <v>2.0</v>
      </c>
    </row>
    <row r="233">
      <c r="A233" s="3">
        <v>1063.0</v>
      </c>
      <c r="B233" s="3" t="s">
        <v>2113</v>
      </c>
      <c r="C233" s="3" t="s">
        <v>2115</v>
      </c>
      <c r="E233" s="3" t="s">
        <v>226</v>
      </c>
      <c r="G233" s="35">
        <v>0.0252269274</v>
      </c>
      <c r="H233" s="3">
        <v>442.448376964</v>
      </c>
      <c r="I233" s="3">
        <v>1.6023723483</v>
      </c>
      <c r="K233" s="3">
        <v>2.0275840805</v>
      </c>
      <c r="L233" s="3">
        <v>0.034987863</v>
      </c>
      <c r="M233" s="3">
        <v>3.5746832582</v>
      </c>
      <c r="N233" s="3">
        <v>0.0395681771</v>
      </c>
      <c r="O233" s="3">
        <v>19.1221049928</v>
      </c>
      <c r="P233" s="3">
        <v>0.0433925914</v>
      </c>
      <c r="R233" s="3">
        <v>58.6226546938</v>
      </c>
      <c r="S233" s="3">
        <v>0.1071474598</v>
      </c>
      <c r="T233" s="3">
        <v>2436.17550192</v>
      </c>
      <c r="U233" s="3">
        <v>8.7636568277</v>
      </c>
      <c r="W233" s="3">
        <v>1.0</v>
      </c>
      <c r="Y233" t="str">
        <f>Vlookup(A233,'Ha complex'!A$1:P$2000,16)/M233</f>
        <v>1.828131969</v>
      </c>
      <c r="Z233" s="3" t="str">
        <f>If(Vlookup(A233,'Ha complex'!A$1:P$2000,16)&lt;0,"Yes")</f>
        <v>FALSE</v>
      </c>
      <c r="AA233" s="3" t="str">
        <f t="shared" si="6"/>
        <v>FALSE</v>
      </c>
      <c r="AB233" s="3">
        <v>0.0</v>
      </c>
      <c r="AC233" s="3">
        <v>1.2</v>
      </c>
    </row>
    <row r="234">
      <c r="A234" s="3">
        <v>1088.0</v>
      </c>
      <c r="B234" s="3" t="s">
        <v>1971</v>
      </c>
      <c r="C234" s="3" t="s">
        <v>1972</v>
      </c>
      <c r="E234" s="3" t="s">
        <v>226</v>
      </c>
      <c r="G234" s="35">
        <v>0.105</v>
      </c>
      <c r="H234" s="3">
        <v>996.958852316</v>
      </c>
      <c r="I234" s="3">
        <v>13.1374908742</v>
      </c>
      <c r="K234" s="3">
        <v>-12.0674015466</v>
      </c>
      <c r="L234" s="3">
        <v>0.0</v>
      </c>
      <c r="M234" s="3">
        <v>-123.042752606</v>
      </c>
      <c r="N234" s="3">
        <v>0.0</v>
      </c>
      <c r="O234" s="3">
        <v>313.786334077</v>
      </c>
      <c r="P234" s="3">
        <v>2.8015418171</v>
      </c>
      <c r="R234" s="3">
        <v>2000.62260967</v>
      </c>
      <c r="S234" s="3">
        <v>4.1830891725</v>
      </c>
      <c r="T234" s="3">
        <v>8857.22788135</v>
      </c>
      <c r="U234" s="3">
        <v>34.8956862014</v>
      </c>
      <c r="W234" s="3">
        <v>1.0</v>
      </c>
      <c r="Y234" t="str">
        <f>Vlookup(A234,'Ha complex'!A$1:P$2000,16)/M234</f>
        <v>-0.05311156166</v>
      </c>
      <c r="Z234" s="3" t="str">
        <f>If(Vlookup(A234,'Ha complex'!A$1:P$2000,16)&lt;0,"Yes")</f>
        <v>FALSE</v>
      </c>
      <c r="AA234" s="3" t="str">
        <f t="shared" si="6"/>
        <v>Yes</v>
      </c>
      <c r="AB234" s="3">
        <v>0.0</v>
      </c>
      <c r="AC234" s="3">
        <v>1.0</v>
      </c>
    </row>
    <row r="235">
      <c r="A235" s="3">
        <v>1108.0</v>
      </c>
      <c r="B235" s="3" t="s">
        <v>1768</v>
      </c>
      <c r="C235" s="3" t="s">
        <v>1769</v>
      </c>
      <c r="E235" s="3" t="s">
        <v>226</v>
      </c>
      <c r="G235" s="35">
        <v>0.102</v>
      </c>
      <c r="H235" s="3">
        <v>400.638016418</v>
      </c>
      <c r="I235" s="3">
        <v>0.9170196159</v>
      </c>
      <c r="K235" s="3">
        <v>-0.5713484442</v>
      </c>
      <c r="L235" s="3">
        <v>0.0</v>
      </c>
      <c r="M235" s="3">
        <v>2.4456141235</v>
      </c>
      <c r="N235" s="3">
        <v>0.9707883374</v>
      </c>
      <c r="O235" s="3">
        <v>31.6484487959</v>
      </c>
      <c r="P235" s="3">
        <v>0.0476089545</v>
      </c>
      <c r="R235" s="3">
        <v>0.0</v>
      </c>
      <c r="S235" s="3">
        <v>0.0</v>
      </c>
      <c r="T235" s="3">
        <v>0.0</v>
      </c>
      <c r="U235" s="3">
        <v>0.0</v>
      </c>
      <c r="W235" s="3">
        <v>1.0</v>
      </c>
      <c r="Y235" t="str">
        <f>Vlookup(A235,'Ha complex'!A$1:P$2000,16)/M235</f>
        <v>2.672127495</v>
      </c>
      <c r="Z235" s="3" t="str">
        <f>If(Vlookup(A235,'Ha complex'!A$1:P$2000,16)&lt;0,"Yes")</f>
        <v>FALSE</v>
      </c>
      <c r="AA235" s="3" t="str">
        <f t="shared" si="6"/>
        <v>FALSE</v>
      </c>
      <c r="AB235" s="3">
        <v>0.0</v>
      </c>
      <c r="AC235" s="3">
        <v>1.9</v>
      </c>
    </row>
    <row r="236">
      <c r="A236" s="3">
        <v>1116.0</v>
      </c>
      <c r="B236" s="3" t="s">
        <v>1926</v>
      </c>
      <c r="C236" s="3" t="s">
        <v>1927</v>
      </c>
      <c r="E236" s="3" t="s">
        <v>226</v>
      </c>
      <c r="G236" s="35">
        <v>0.0667</v>
      </c>
      <c r="H236" s="3">
        <v>410.610780056</v>
      </c>
      <c r="I236" s="3">
        <v>0.8961345121</v>
      </c>
      <c r="K236" s="3">
        <v>3.3665440826</v>
      </c>
      <c r="L236" s="3">
        <v>0.0414469533</v>
      </c>
      <c r="M236" s="3">
        <v>11.0033271289</v>
      </c>
      <c r="N236" s="3">
        <v>2.0345123153</v>
      </c>
      <c r="O236" s="3">
        <v>134.608025583</v>
      </c>
      <c r="P236" s="3">
        <v>0.1622704028</v>
      </c>
      <c r="R236" s="3">
        <v>32.3272723858</v>
      </c>
      <c r="S236" s="3">
        <v>9.6613298202</v>
      </c>
      <c r="T236" s="3">
        <v>2877.8951822</v>
      </c>
      <c r="U236" s="3">
        <v>421.549792739</v>
      </c>
      <c r="W236" s="3">
        <v>1.0</v>
      </c>
      <c r="Y236" t="str">
        <f>Vlookup(A236,'Ha complex'!A$1:P$2000,16)/M236</f>
        <v>0.5939106114</v>
      </c>
      <c r="Z236" s="3" t="str">
        <f>If(Vlookup(A236,'Ha complex'!A$1:P$2000,16)&lt;0,"Yes")</f>
        <v>FALSE</v>
      </c>
      <c r="AA236" s="3" t="str">
        <f t="shared" si="6"/>
        <v>FALSE</v>
      </c>
      <c r="AB236" s="3">
        <v>0.0</v>
      </c>
      <c r="AC236" s="3">
        <v>1.8</v>
      </c>
    </row>
    <row r="237">
      <c r="A237" s="3">
        <v>1143.0</v>
      </c>
      <c r="B237" s="3" t="s">
        <v>1108</v>
      </c>
      <c r="C237" s="3" t="s">
        <v>1109</v>
      </c>
      <c r="E237" s="3" t="s">
        <v>226</v>
      </c>
      <c r="G237" s="35">
        <v>0.0696</v>
      </c>
      <c r="H237" s="3">
        <v>523.329587513</v>
      </c>
      <c r="I237" s="3">
        <v>7.9700132041</v>
      </c>
      <c r="K237" s="3">
        <v>-1.0149996397</v>
      </c>
      <c r="L237" s="3">
        <v>0.0</v>
      </c>
      <c r="M237" s="3">
        <v>-2.8637646022</v>
      </c>
      <c r="N237" s="3">
        <v>0.0</v>
      </c>
      <c r="O237" s="3">
        <v>11.9549033517</v>
      </c>
      <c r="P237" s="3">
        <v>0.0880561892</v>
      </c>
      <c r="R237" s="3">
        <v>53.7859151713</v>
      </c>
      <c r="S237" s="3">
        <v>0.2379037429</v>
      </c>
      <c r="T237" s="3">
        <v>4508.96331482</v>
      </c>
      <c r="U237" s="3">
        <v>22.1527858447</v>
      </c>
      <c r="W237" s="3">
        <v>1.0</v>
      </c>
      <c r="Y237" t="str">
        <f>Vlookup(A237,'Ha complex'!A$1:P$2000,16)/M237</f>
        <v>-2.281958768</v>
      </c>
      <c r="Z237" s="3" t="str">
        <f>If(Vlookup(A237,'Ha complex'!A$1:P$2000,16)&lt;0,"Yes")</f>
        <v>FALSE</v>
      </c>
      <c r="AA237" s="3" t="str">
        <f t="shared" si="6"/>
        <v>Yes</v>
      </c>
      <c r="AB237" s="3">
        <v>0.0</v>
      </c>
      <c r="AC237" s="3">
        <v>1.2</v>
      </c>
    </row>
    <row r="238">
      <c r="A238" s="3">
        <v>1149.0</v>
      </c>
      <c r="B238" s="3" t="s">
        <v>152</v>
      </c>
      <c r="C238" s="3" t="s">
        <v>153</v>
      </c>
      <c r="E238" s="3" t="s">
        <v>226</v>
      </c>
      <c r="G238" s="35">
        <v>0.0877</v>
      </c>
      <c r="H238" s="3">
        <v>343.416857822</v>
      </c>
      <c r="I238" s="3">
        <v>1.7095240283</v>
      </c>
      <c r="K238" s="3">
        <v>1.1638411553</v>
      </c>
      <c r="L238" s="52">
        <v>0.0766837988</v>
      </c>
      <c r="M238" s="3">
        <v>3.8967853447</v>
      </c>
      <c r="N238" s="3">
        <v>0.6735020168</v>
      </c>
      <c r="O238" s="3">
        <v>61.5970328291</v>
      </c>
      <c r="P238" s="3">
        <v>0.3196296928</v>
      </c>
      <c r="R238" s="3">
        <v>45.6201171339</v>
      </c>
      <c r="S238" s="3">
        <v>13.646049141</v>
      </c>
      <c r="T238" s="3">
        <v>11286.6596016</v>
      </c>
      <c r="U238" s="3">
        <v>3014.85711297</v>
      </c>
      <c r="W238" s="3">
        <v>1.0</v>
      </c>
      <c r="Y238" t="str">
        <f>Vlookup(A238,'Ha complex'!A$1:P$2000,16)/M238</f>
        <v>1.677021484</v>
      </c>
      <c r="Z238" s="3" t="str">
        <f>If(Vlookup(A238,'Ha complex'!A$1:P$2000,16)&lt;0,"Yes")</f>
        <v>FALSE</v>
      </c>
      <c r="AA238" s="3" t="str">
        <f t="shared" si="6"/>
        <v>FALSE</v>
      </c>
      <c r="AB238" s="3">
        <v>0.0</v>
      </c>
      <c r="AC238" s="3">
        <v>1.5</v>
      </c>
    </row>
    <row r="239">
      <c r="A239" s="3">
        <v>1151.0</v>
      </c>
      <c r="B239" s="3" t="s">
        <v>1878</v>
      </c>
      <c r="C239" s="3" t="s">
        <v>1879</v>
      </c>
      <c r="E239" s="3" t="s">
        <v>226</v>
      </c>
      <c r="G239" s="35">
        <v>0.0564</v>
      </c>
      <c r="H239" s="3">
        <v>323.249898528</v>
      </c>
      <c r="I239" s="3">
        <v>0.9555612033</v>
      </c>
      <c r="K239" s="3">
        <v>2.3663227263</v>
      </c>
      <c r="L239" s="3">
        <v>0.2203964958</v>
      </c>
      <c r="M239" s="3">
        <v>34.7935417629</v>
      </c>
      <c r="N239" s="3">
        <v>0.0583752674</v>
      </c>
      <c r="O239" s="3">
        <v>246.481505469</v>
      </c>
      <c r="P239" s="3">
        <v>0.410682368</v>
      </c>
      <c r="R239" s="3">
        <v>480.709450718</v>
      </c>
      <c r="S239" s="3">
        <v>2.051999343</v>
      </c>
      <c r="T239" s="3">
        <v>19810.7580044</v>
      </c>
      <c r="U239" s="3">
        <v>105.07808441</v>
      </c>
      <c r="W239" s="3">
        <v>1.0</v>
      </c>
      <c r="Y239" t="str">
        <f>Vlookup(A239,'Ha complex'!A$1:P$2000,16)/M239</f>
        <v>0.1878220041</v>
      </c>
      <c r="Z239" s="3" t="str">
        <f>If(Vlookup(A239,'Ha complex'!A$1:P$2000,16)&lt;0,"Yes")</f>
        <v>FALSE</v>
      </c>
      <c r="AA239" s="3" t="str">
        <f t="shared" si="6"/>
        <v>FALSE</v>
      </c>
      <c r="AB239" s="3">
        <v>0.0</v>
      </c>
      <c r="AC239" s="3">
        <v>1.2</v>
      </c>
    </row>
    <row r="240">
      <c r="A240" s="3">
        <v>1165.0</v>
      </c>
      <c r="B240" s="3" t="s">
        <v>1851</v>
      </c>
      <c r="C240" s="3" t="s">
        <v>1852</v>
      </c>
      <c r="E240" s="3" t="s">
        <v>226</v>
      </c>
      <c r="G240" s="35">
        <v>0.0811</v>
      </c>
      <c r="H240" s="3">
        <v>669.495618547</v>
      </c>
      <c r="I240" s="3">
        <v>1.4756688812</v>
      </c>
      <c r="K240" s="3">
        <v>-2.0279032711</v>
      </c>
      <c r="L240" s="3">
        <v>0.0</v>
      </c>
      <c r="M240" s="3">
        <v>2.165696086</v>
      </c>
      <c r="N240" s="3">
        <v>1.1767929445</v>
      </c>
      <c r="O240" s="3">
        <v>26.6336651585</v>
      </c>
      <c r="P240" s="3">
        <v>0.0343107872</v>
      </c>
      <c r="R240" s="3">
        <v>0.0</v>
      </c>
      <c r="S240" s="3">
        <v>0.0</v>
      </c>
      <c r="T240" s="3">
        <v>0.0</v>
      </c>
      <c r="U240" s="3">
        <v>0.0</v>
      </c>
      <c r="W240" s="3">
        <v>1.0</v>
      </c>
      <c r="Z240" s="3"/>
      <c r="AB240" s="3">
        <v>0.0</v>
      </c>
      <c r="AC240" s="3">
        <v>1.9</v>
      </c>
    </row>
    <row r="241">
      <c r="A241" s="3">
        <v>1195.0</v>
      </c>
      <c r="B241" s="3" t="s">
        <v>1155</v>
      </c>
      <c r="C241" s="3" t="s">
        <v>1157</v>
      </c>
      <c r="E241" s="3" t="s">
        <v>226</v>
      </c>
      <c r="G241" s="35">
        <v>0.12</v>
      </c>
      <c r="H241" s="3">
        <v>472.366831916</v>
      </c>
      <c r="I241" s="3">
        <v>0.8483342475</v>
      </c>
      <c r="K241" s="3">
        <v>1.6107133657</v>
      </c>
      <c r="L241" s="3">
        <v>0.1501533415</v>
      </c>
      <c r="M241" s="3">
        <v>9.3533510742</v>
      </c>
      <c r="N241" s="3">
        <v>0.1184925657</v>
      </c>
      <c r="O241" s="3">
        <v>81.106072002</v>
      </c>
      <c r="P241" s="3">
        <v>0.1406890726</v>
      </c>
      <c r="R241" s="3">
        <v>151.987986455</v>
      </c>
      <c r="S241" s="3">
        <v>0.3330844904</v>
      </c>
      <c r="T241" s="3">
        <v>5397.48291567</v>
      </c>
      <c r="U241" s="3">
        <v>31.3284449395</v>
      </c>
      <c r="W241" s="3">
        <v>1.0</v>
      </c>
      <c r="AB241" s="3">
        <v>0.0</v>
      </c>
      <c r="AC241" s="3">
        <v>1.5</v>
      </c>
    </row>
    <row r="242">
      <c r="A242" s="3">
        <v>149.0</v>
      </c>
      <c r="B242" s="3" t="s">
        <v>575</v>
      </c>
      <c r="C242" s="3" t="s">
        <v>576</v>
      </c>
      <c r="E242" s="3" t="s">
        <v>485</v>
      </c>
      <c r="G242" s="35">
        <v>0.0582</v>
      </c>
      <c r="H242" s="3">
        <v>676.642081156</v>
      </c>
      <c r="I242" s="3">
        <v>2.266105647</v>
      </c>
      <c r="K242" s="3">
        <v>-5.6411101518</v>
      </c>
      <c r="L242" s="3">
        <v>0.0</v>
      </c>
      <c r="M242" s="3">
        <v>5.6023153252</v>
      </c>
      <c r="N242" s="3">
        <v>0.1000004713</v>
      </c>
      <c r="O242" s="3">
        <v>51.1591340541</v>
      </c>
      <c r="P242" s="3">
        <v>0.0894485929</v>
      </c>
      <c r="R242" s="3">
        <v>0.0</v>
      </c>
      <c r="S242" s="3">
        <v>0.0</v>
      </c>
      <c r="T242" s="3">
        <v>0.0</v>
      </c>
      <c r="U242" s="3">
        <v>0.0</v>
      </c>
      <c r="W242" s="3">
        <v>1.0</v>
      </c>
      <c r="Y242" t="str">
        <f>Vlookup(A242,'Ha complex'!A$1:P$2000,16)/M242</f>
        <v>1.368504497</v>
      </c>
      <c r="Z242" s="3" t="str">
        <f>If(Vlookup(A242,'Ha complex'!A$1:P$2000,16)&lt;0,"Yes")</f>
        <v>FALSE</v>
      </c>
      <c r="AA242" s="3" t="str">
        <f t="shared" ref="AA242:AA273" si="7">If(M242&lt;0,"Yes")</f>
        <v>FALSE</v>
      </c>
      <c r="AB242" s="3">
        <v>0.0</v>
      </c>
      <c r="AC242" s="3">
        <v>2.0</v>
      </c>
    </row>
    <row r="243">
      <c r="A243" s="3">
        <v>196.0</v>
      </c>
      <c r="B243" s="3" t="s">
        <v>599</v>
      </c>
      <c r="C243" s="3" t="s">
        <v>600</v>
      </c>
      <c r="E243" s="3" t="s">
        <v>485</v>
      </c>
      <c r="G243" s="35">
        <v>0.0186</v>
      </c>
      <c r="H243" s="3">
        <v>504.506300801</v>
      </c>
      <c r="I243" s="3">
        <v>8.8368545911</v>
      </c>
      <c r="K243" s="3">
        <v>-11.5178624714</v>
      </c>
      <c r="L243" s="3">
        <v>0.0</v>
      </c>
      <c r="M243" s="3">
        <v>19.798668061</v>
      </c>
      <c r="N243" s="3">
        <v>0.6290534649</v>
      </c>
      <c r="O243" s="3">
        <v>82.9045524132</v>
      </c>
      <c r="P243" s="3">
        <v>0.8030852885</v>
      </c>
      <c r="R243" s="3">
        <v>0.0</v>
      </c>
      <c r="S243" s="3">
        <v>0.0</v>
      </c>
      <c r="T243" s="3">
        <v>0.0</v>
      </c>
      <c r="U243" s="3">
        <v>0.0</v>
      </c>
      <c r="W243" s="3">
        <v>1.0</v>
      </c>
      <c r="Y243" t="str">
        <f>Vlookup(A243,'Ha complex'!A$1:P$2000,16)/M243</f>
        <v>0.7495004302</v>
      </c>
      <c r="Z243" s="3" t="str">
        <f>If(Vlookup(A243,'Ha complex'!A$1:P$2000,16)&lt;0,"Yes")</f>
        <v>FALSE</v>
      </c>
      <c r="AA243" s="3" t="str">
        <f t="shared" si="7"/>
        <v>FALSE</v>
      </c>
      <c r="AB243" s="3">
        <v>0.0</v>
      </c>
      <c r="AC243" s="3">
        <v>2.0</v>
      </c>
    </row>
    <row r="244">
      <c r="A244" s="3">
        <v>230.0</v>
      </c>
      <c r="B244" s="3" t="s">
        <v>2071</v>
      </c>
      <c r="C244" s="3" t="s">
        <v>1259</v>
      </c>
      <c r="E244" s="3" t="s">
        <v>485</v>
      </c>
      <c r="G244" s="35">
        <v>0.0359</v>
      </c>
      <c r="H244" s="3">
        <v>561.647143682</v>
      </c>
      <c r="I244" s="3">
        <v>3.9214467259</v>
      </c>
      <c r="K244" s="3">
        <v>-3.4258450497</v>
      </c>
      <c r="L244" s="3">
        <v>0.0</v>
      </c>
      <c r="M244" s="3">
        <v>-3.7292676759</v>
      </c>
      <c r="N244" s="52">
        <v>0.0</v>
      </c>
      <c r="O244" s="3">
        <v>37.5361920127</v>
      </c>
      <c r="P244" s="3">
        <v>0.1933632245</v>
      </c>
      <c r="R244" s="3">
        <v>85.464771926</v>
      </c>
      <c r="S244" s="3">
        <v>0.0</v>
      </c>
      <c r="T244" s="3">
        <v>8453.24261781</v>
      </c>
      <c r="U244" s="3">
        <v>58.2372619568</v>
      </c>
      <c r="W244" s="3">
        <v>1.0</v>
      </c>
      <c r="Y244" t="str">
        <f>Vlookup(A244,'Ha complex'!A$1:P$2000,16)/M244</f>
        <v>-12.68943352</v>
      </c>
      <c r="Z244" s="3" t="str">
        <f>If(Vlookup(A244,'Ha complex'!A$1:P$2000,16)&lt;0,"Yes")</f>
        <v>FALSE</v>
      </c>
      <c r="AA244" s="3" t="str">
        <f t="shared" si="7"/>
        <v>Yes</v>
      </c>
      <c r="AB244" s="3">
        <v>0.0</v>
      </c>
      <c r="AC244" s="3">
        <v>1.2</v>
      </c>
    </row>
    <row r="245">
      <c r="A245" s="3">
        <v>261.0</v>
      </c>
      <c r="B245" s="3" t="s">
        <v>2186</v>
      </c>
      <c r="C245" s="3" t="s">
        <v>1439</v>
      </c>
      <c r="E245" s="3" t="s">
        <v>485</v>
      </c>
      <c r="G245" s="35">
        <v>0.0173</v>
      </c>
      <c r="H245" s="3">
        <v>567.384303935</v>
      </c>
      <c r="I245" s="3">
        <v>3.859998633</v>
      </c>
      <c r="K245" s="3">
        <v>-10.4291063833</v>
      </c>
      <c r="L245" s="3">
        <v>0.0</v>
      </c>
      <c r="M245" s="3">
        <v>10.7697684445</v>
      </c>
      <c r="N245" s="3">
        <v>5.3691264705</v>
      </c>
      <c r="O245" s="3">
        <v>135.474284698</v>
      </c>
      <c r="P245" s="3">
        <v>0.5317823198</v>
      </c>
      <c r="R245" s="3">
        <v>62.1030383721</v>
      </c>
      <c r="S245" s="3">
        <v>0.0</v>
      </c>
      <c r="T245" s="3">
        <v>3881.43199159</v>
      </c>
      <c r="U245" s="3">
        <v>1041.36721384</v>
      </c>
      <c r="W245" s="3">
        <v>1.0</v>
      </c>
      <c r="Y245" t="str">
        <f>Vlookup(A245,'Ha complex'!A$1:P$2000,16)/M245</f>
        <v>4.393993658</v>
      </c>
      <c r="Z245" s="3" t="str">
        <f>If(Vlookup(A245,'Ha complex'!A$1:P$2000,16)&lt;0,"Yes")</f>
        <v>FALSE</v>
      </c>
      <c r="AA245" s="3" t="str">
        <f t="shared" si="7"/>
        <v>FALSE</v>
      </c>
      <c r="AB245" s="3">
        <v>0.0</v>
      </c>
      <c r="AC245" s="3">
        <v>1.5</v>
      </c>
    </row>
    <row r="246">
      <c r="A246" s="3">
        <v>274.0</v>
      </c>
      <c r="B246" s="3" t="s">
        <v>2309</v>
      </c>
      <c r="C246" s="3" t="s">
        <v>1447</v>
      </c>
      <c r="E246" s="3" t="s">
        <v>485</v>
      </c>
      <c r="G246" s="35">
        <v>0.0492</v>
      </c>
      <c r="H246" s="3">
        <v>665.561224873</v>
      </c>
      <c r="I246" s="3">
        <v>2.9248441485</v>
      </c>
      <c r="K246" s="3">
        <v>-13.0424363047</v>
      </c>
      <c r="L246" s="3">
        <v>0.0</v>
      </c>
      <c r="M246" s="3">
        <v>19.4648986174</v>
      </c>
      <c r="N246" s="52">
        <v>0.8930762058</v>
      </c>
      <c r="O246" s="3">
        <v>410.671757205</v>
      </c>
      <c r="P246" s="3">
        <v>1.1393477868</v>
      </c>
      <c r="R246" s="3">
        <v>599.716899783</v>
      </c>
      <c r="S246" s="3">
        <v>0.0</v>
      </c>
      <c r="T246" s="3">
        <v>7569.45817484</v>
      </c>
      <c r="U246" s="3">
        <v>48.6224558862</v>
      </c>
      <c r="W246" s="3">
        <v>1.0</v>
      </c>
      <c r="Y246" t="str">
        <f>Vlookup(A246,'Ha complex'!A$1:P$2000,16)/M246</f>
        <v>2.879392709</v>
      </c>
      <c r="Z246" s="3" t="str">
        <f>If(Vlookup(A246,'Ha complex'!A$1:P$2000,16)&lt;0,"Yes")</f>
        <v>FALSE</v>
      </c>
      <c r="AA246" s="3" t="str">
        <f t="shared" si="7"/>
        <v>FALSE</v>
      </c>
      <c r="AB246" s="3">
        <v>0.0</v>
      </c>
      <c r="AC246" s="3">
        <v>1.5</v>
      </c>
    </row>
    <row r="247">
      <c r="A247" s="3">
        <v>303.0</v>
      </c>
      <c r="B247" s="3" t="s">
        <v>3066</v>
      </c>
      <c r="C247" s="3" t="s">
        <v>1486</v>
      </c>
      <c r="E247" s="3" t="s">
        <v>485</v>
      </c>
      <c r="G247" s="35">
        <v>0.0673</v>
      </c>
      <c r="H247" s="3">
        <v>525.156115056</v>
      </c>
      <c r="I247" s="3">
        <v>0.498138952</v>
      </c>
      <c r="K247" s="3">
        <v>1.1781171717</v>
      </c>
      <c r="L247" s="3">
        <v>0.0632161525</v>
      </c>
      <c r="M247" s="3">
        <v>4.9120540699</v>
      </c>
      <c r="N247" s="3">
        <v>0.0484409295</v>
      </c>
      <c r="O247" s="3">
        <v>61.4371039016</v>
      </c>
      <c r="P247" s="3">
        <v>0.0537811224</v>
      </c>
      <c r="R247" s="3">
        <v>0.0</v>
      </c>
      <c r="S247" s="3">
        <v>0.0</v>
      </c>
      <c r="T247" s="3">
        <v>0.0</v>
      </c>
      <c r="U247" s="3">
        <v>0.0</v>
      </c>
      <c r="W247" s="3">
        <v>1.0</v>
      </c>
      <c r="Y247" t="str">
        <f>Vlookup(A247,'Ha complex'!A$1:P$2000,16)/M247</f>
        <v>5.838140125</v>
      </c>
      <c r="Z247" s="3" t="str">
        <f>If(Vlookup(A247,'Ha complex'!A$1:P$2000,16)&lt;0,"Yes")</f>
        <v>FALSE</v>
      </c>
      <c r="AA247" s="3" t="str">
        <f t="shared" si="7"/>
        <v>FALSE</v>
      </c>
      <c r="AB247" s="3">
        <v>0.0</v>
      </c>
      <c r="AC247" s="3">
        <v>2.0</v>
      </c>
    </row>
    <row r="248">
      <c r="A248" s="3">
        <v>310.0</v>
      </c>
      <c r="B248" s="3" t="s">
        <v>665</v>
      </c>
      <c r="C248" s="3" t="s">
        <v>666</v>
      </c>
      <c r="E248" s="3" t="s">
        <v>485</v>
      </c>
      <c r="G248" s="35">
        <v>0.0201861931</v>
      </c>
      <c r="H248" s="3">
        <v>840.721629369</v>
      </c>
      <c r="I248" s="3">
        <v>1.6287138727</v>
      </c>
      <c r="K248" s="3">
        <v>66.0425841477</v>
      </c>
      <c r="L248" s="3">
        <v>2.9153050986</v>
      </c>
      <c r="M248" s="3">
        <v>-363.541223642</v>
      </c>
      <c r="N248" s="3">
        <v>0.0</v>
      </c>
      <c r="O248" s="3">
        <v>1723.4063335</v>
      </c>
      <c r="P248" s="3">
        <v>4.1718045825</v>
      </c>
      <c r="R248" s="3">
        <v>1596.56136318</v>
      </c>
      <c r="S248" s="3">
        <v>0.0</v>
      </c>
      <c r="T248" s="3">
        <v>3905.07101449</v>
      </c>
      <c r="U248" s="3">
        <v>14.8877993332</v>
      </c>
      <c r="W248" s="3">
        <v>1.0</v>
      </c>
      <c r="Y248" t="str">
        <f>Vlookup(A248,'Ha complex'!A$1:P$2000,16)/M248</f>
        <v>-2.382325521</v>
      </c>
      <c r="Z248" s="3" t="str">
        <f>If(Vlookup(A248,'Ha complex'!A$1:P$2000,16)&lt;0,"Yes")</f>
        <v>FALSE</v>
      </c>
      <c r="AA248" s="3" t="str">
        <f t="shared" si="7"/>
        <v>Yes</v>
      </c>
      <c r="AB248" s="3">
        <v>0.0</v>
      </c>
      <c r="AC248" s="3">
        <v>1.5</v>
      </c>
    </row>
    <row r="249">
      <c r="A249" s="3">
        <v>347.0</v>
      </c>
      <c r="B249" s="3" t="s">
        <v>2404</v>
      </c>
      <c r="C249" s="3" t="s">
        <v>1783</v>
      </c>
      <c r="E249" s="3" t="s">
        <v>485</v>
      </c>
      <c r="G249" s="35">
        <v>0.0190178898</v>
      </c>
      <c r="H249" s="3">
        <v>1002.9243819</v>
      </c>
      <c r="I249" s="3">
        <v>2.6348214777</v>
      </c>
      <c r="K249" s="3">
        <v>-21.4460988728</v>
      </c>
      <c r="L249" s="3">
        <v>0.0</v>
      </c>
      <c r="M249" s="3">
        <v>-165.44858946</v>
      </c>
      <c r="N249" s="3">
        <v>0.0</v>
      </c>
      <c r="O249" s="3">
        <v>974.807158847</v>
      </c>
      <c r="P249" s="3">
        <v>1.6874482742</v>
      </c>
      <c r="R249" s="3">
        <v>696.955082249</v>
      </c>
      <c r="S249" s="3">
        <v>0.0</v>
      </c>
      <c r="T249" s="3">
        <v>8449.89534821</v>
      </c>
      <c r="U249" s="3">
        <v>104.218606593</v>
      </c>
      <c r="W249" s="3">
        <v>1.0</v>
      </c>
      <c r="Y249" t="str">
        <f>Vlookup(A249,'Ha complex'!A$1:P$2000,16)/M249</f>
        <v>-3.331453214</v>
      </c>
      <c r="Z249" s="3" t="str">
        <f>If(Vlookup(A249,'Ha complex'!A$1:P$2000,16)&lt;0,"Yes")</f>
        <v>FALSE</v>
      </c>
      <c r="AA249" s="3" t="str">
        <f t="shared" si="7"/>
        <v>Yes</v>
      </c>
      <c r="AB249" s="3">
        <v>0.0</v>
      </c>
      <c r="AC249" s="3">
        <v>1.5</v>
      </c>
    </row>
    <row r="250">
      <c r="A250" s="3">
        <v>349.0</v>
      </c>
      <c r="B250" s="3" t="s">
        <v>673</v>
      </c>
      <c r="C250" s="3" t="s">
        <v>675</v>
      </c>
      <c r="E250" s="3" t="s">
        <v>485</v>
      </c>
      <c r="G250" s="35">
        <v>0.0169227445</v>
      </c>
      <c r="H250" s="3">
        <v>577.21254353</v>
      </c>
      <c r="I250" s="3">
        <v>0.3894329061</v>
      </c>
      <c r="K250" s="3">
        <v>6.9470671259</v>
      </c>
      <c r="L250" s="3">
        <v>0.1981220621</v>
      </c>
      <c r="M250" s="3">
        <v>32.3943642579</v>
      </c>
      <c r="N250" s="3">
        <v>0.2327250308</v>
      </c>
      <c r="O250" s="3">
        <v>291.411486579</v>
      </c>
      <c r="P250" s="3">
        <v>0.2187679559</v>
      </c>
      <c r="R250" s="3">
        <v>0.0</v>
      </c>
      <c r="S250" s="3">
        <v>0.0</v>
      </c>
      <c r="T250" s="3">
        <v>0.0</v>
      </c>
      <c r="U250" s="3">
        <v>0.0</v>
      </c>
      <c r="W250" s="3">
        <v>1.0</v>
      </c>
      <c r="Y250" t="str">
        <f>Vlookup(A250,'Ha complex'!A$1:P$2000,16)/M250</f>
        <v>3.347552548</v>
      </c>
      <c r="Z250" s="3" t="str">
        <f>If(Vlookup(A250,'Ha complex'!A$1:P$2000,16)&lt;0,"Yes")</f>
        <v>FALSE</v>
      </c>
      <c r="AA250" s="3" t="str">
        <f t="shared" si="7"/>
        <v>FALSE</v>
      </c>
      <c r="AB250" s="3">
        <v>0.0</v>
      </c>
      <c r="AC250" s="3">
        <v>1.9</v>
      </c>
    </row>
    <row r="251">
      <c r="A251" s="3">
        <v>456.0</v>
      </c>
      <c r="B251" s="3" t="s">
        <v>3155</v>
      </c>
      <c r="C251" s="3" t="s">
        <v>2256</v>
      </c>
      <c r="E251" s="3" t="s">
        <v>485</v>
      </c>
      <c r="G251" s="35">
        <v>0.0426</v>
      </c>
      <c r="H251" s="3">
        <v>672.823256774</v>
      </c>
      <c r="I251" s="3">
        <v>7.9765242086</v>
      </c>
      <c r="K251" s="3">
        <v>-2.842531262</v>
      </c>
      <c r="L251" s="3">
        <v>0.0</v>
      </c>
      <c r="M251" s="3">
        <v>-2.9503338138</v>
      </c>
      <c r="N251" s="3">
        <v>0.0</v>
      </c>
      <c r="O251" s="3">
        <v>4.8793779615</v>
      </c>
      <c r="P251" s="3">
        <v>0.0606419918</v>
      </c>
      <c r="R251" s="3">
        <v>0.0</v>
      </c>
      <c r="S251" s="3">
        <v>0.0</v>
      </c>
      <c r="T251" s="3">
        <v>0.0</v>
      </c>
      <c r="U251" s="3">
        <v>0.0</v>
      </c>
      <c r="W251" s="3">
        <v>2.0</v>
      </c>
      <c r="X251" s="3"/>
      <c r="Y251" t="str">
        <f>Vlookup(A251,'Ha complex'!A$1:P$2000,16)/M251</f>
        <v>1.004598986</v>
      </c>
      <c r="Z251" s="3" t="str">
        <f>If(Vlookup(A251,'Ha complex'!A$1:P$2000,16)&lt;0,"Yes")</f>
        <v>Yes</v>
      </c>
      <c r="AA251" s="3" t="str">
        <f t="shared" si="7"/>
        <v>Yes</v>
      </c>
      <c r="AB251" s="3">
        <v>0.0</v>
      </c>
      <c r="AC251" s="3">
        <v>2.0</v>
      </c>
    </row>
    <row r="252">
      <c r="A252" s="3">
        <v>474.0</v>
      </c>
      <c r="B252" s="3" t="s">
        <v>790</v>
      </c>
      <c r="C252" s="3" t="s">
        <v>791</v>
      </c>
      <c r="E252" s="3" t="s">
        <v>485</v>
      </c>
      <c r="G252" s="35">
        <v>0.0579</v>
      </c>
      <c r="H252" s="3">
        <v>536.922143696</v>
      </c>
      <c r="I252" s="3">
        <v>1.2055210055</v>
      </c>
      <c r="K252" s="3">
        <v>-1.099116074</v>
      </c>
      <c r="L252" s="3">
        <v>0.0</v>
      </c>
      <c r="M252" s="3">
        <v>1.4546049483</v>
      </c>
      <c r="N252" s="3">
        <v>0.0342673392</v>
      </c>
      <c r="O252" s="3">
        <v>19.9221473525</v>
      </c>
      <c r="P252" s="3">
        <v>0.0387115411</v>
      </c>
      <c r="R252" s="3">
        <v>0.0</v>
      </c>
      <c r="S252" s="3">
        <v>0.0</v>
      </c>
      <c r="T252" s="3">
        <v>0.0</v>
      </c>
      <c r="U252" s="3">
        <v>0.0</v>
      </c>
      <c r="W252" s="3">
        <v>1.0</v>
      </c>
      <c r="Y252" t="str">
        <f>Vlookup(A252,'Ha complex'!A$1:P$2000,16)/M252</f>
        <v>6.134308039</v>
      </c>
      <c r="Z252" s="3" t="str">
        <f>If(Vlookup(A252,'Ha complex'!A$1:P$2000,16)&lt;0,"Yes")</f>
        <v>FALSE</v>
      </c>
      <c r="AA252" s="3" t="str">
        <f t="shared" si="7"/>
        <v>FALSE</v>
      </c>
      <c r="AB252" s="3">
        <v>0.0</v>
      </c>
      <c r="AC252" s="3">
        <v>2.0</v>
      </c>
    </row>
    <row r="253">
      <c r="A253" s="3">
        <v>484.0</v>
      </c>
      <c r="B253" s="3" t="s">
        <v>810</v>
      </c>
      <c r="C253" s="3" t="s">
        <v>811</v>
      </c>
      <c r="E253" s="3" t="s">
        <v>485</v>
      </c>
      <c r="G253" s="35">
        <v>0.0</v>
      </c>
      <c r="H253" s="3">
        <v>856.352844428</v>
      </c>
      <c r="I253" s="3">
        <v>10.5375626547</v>
      </c>
      <c r="K253" s="3">
        <v>-13.8760601803</v>
      </c>
      <c r="L253" s="3">
        <v>0.0</v>
      </c>
      <c r="M253" s="3">
        <v>20.3786753148</v>
      </c>
      <c r="N253" s="3">
        <v>0.1840984291</v>
      </c>
      <c r="O253" s="3">
        <v>-9.4399024872</v>
      </c>
      <c r="P253" s="3">
        <v>0.0</v>
      </c>
      <c r="R253" s="3">
        <v>0.0</v>
      </c>
      <c r="S253" s="3">
        <v>0.0</v>
      </c>
      <c r="T253" s="3">
        <v>0.0</v>
      </c>
      <c r="U253" s="3">
        <v>0.0</v>
      </c>
      <c r="W253" s="3">
        <v>1.0</v>
      </c>
      <c r="Y253" t="str">
        <f>Vlookup(A253,'Ha complex'!A$1:P$2000,16)/M253</f>
        <v>1.629499376</v>
      </c>
      <c r="Z253" s="3" t="str">
        <f>If(Vlookup(A253,'Ha complex'!A$1:P$2000,16)&lt;0,"Yes")</f>
        <v>FALSE</v>
      </c>
      <c r="AA253" s="3" t="str">
        <f t="shared" si="7"/>
        <v>FALSE</v>
      </c>
      <c r="AB253" s="3">
        <v>1.0</v>
      </c>
      <c r="AC253" s="3">
        <v>1.9</v>
      </c>
    </row>
    <row r="254">
      <c r="A254" s="3">
        <v>530.0</v>
      </c>
      <c r="B254" s="3" t="s">
        <v>864</v>
      </c>
      <c r="C254" s="3" t="s">
        <v>865</v>
      </c>
      <c r="E254" s="3" t="s">
        <v>485</v>
      </c>
      <c r="G254" s="35">
        <v>0.00871</v>
      </c>
      <c r="H254" s="3">
        <v>698.731377215</v>
      </c>
      <c r="I254" s="52">
        <v>6.2278100381</v>
      </c>
      <c r="K254" s="3">
        <v>-18.1245663136</v>
      </c>
      <c r="L254" s="3">
        <v>0.0</v>
      </c>
      <c r="M254" s="3">
        <v>-35.053479455</v>
      </c>
      <c r="N254" s="3">
        <v>0.0</v>
      </c>
      <c r="O254" s="3">
        <v>238.331114642</v>
      </c>
      <c r="P254" s="3">
        <v>1.0115898188</v>
      </c>
      <c r="R254" s="3">
        <v>564.448845247</v>
      </c>
      <c r="S254" s="3">
        <v>2.561371543</v>
      </c>
      <c r="T254" s="3">
        <v>5699.41528722</v>
      </c>
      <c r="U254" s="52">
        <v>24.4686148047</v>
      </c>
      <c r="W254" s="3">
        <v>1.0</v>
      </c>
      <c r="Y254" t="str">
        <f>Vlookup(A254,'Ha complex'!A$1:P$2000,16)/M254</f>
        <v>-0.4424659574</v>
      </c>
      <c r="Z254" s="3" t="str">
        <f>If(Vlookup(A254,'Ha complex'!A$1:P$2000,16)&lt;0,"Yes")</f>
        <v>FALSE</v>
      </c>
      <c r="AA254" s="3" t="str">
        <f t="shared" si="7"/>
        <v>Yes</v>
      </c>
      <c r="AB254" s="3">
        <v>0.0</v>
      </c>
      <c r="AC254" s="3">
        <v>1.2</v>
      </c>
    </row>
    <row r="255">
      <c r="A255" s="3">
        <v>548.0</v>
      </c>
      <c r="B255" s="3" t="s">
        <v>878</v>
      </c>
      <c r="C255" s="3" t="s">
        <v>879</v>
      </c>
      <c r="E255" s="3" t="s">
        <v>485</v>
      </c>
      <c r="G255" s="35">
        <v>0.0027924714</v>
      </c>
      <c r="H255" s="3">
        <v>1078.06771048</v>
      </c>
      <c r="I255" s="3">
        <v>6.340394901</v>
      </c>
      <c r="K255" s="3">
        <v>-6.8575491009</v>
      </c>
      <c r="L255" s="3">
        <v>0.0</v>
      </c>
      <c r="M255" s="3">
        <v>-5.811431666</v>
      </c>
      <c r="N255" s="3">
        <v>0.0</v>
      </c>
      <c r="O255" s="3">
        <v>6.3390658389</v>
      </c>
      <c r="P255" s="3">
        <v>0.0291523323</v>
      </c>
      <c r="R255" s="3">
        <v>0.0</v>
      </c>
      <c r="S255" s="3">
        <v>0.0</v>
      </c>
      <c r="T255" s="3">
        <v>0.0</v>
      </c>
      <c r="U255" s="3">
        <v>0.0</v>
      </c>
      <c r="W255" s="3">
        <v>1.0</v>
      </c>
      <c r="Y255" t="str">
        <f>Vlookup(A255,'Ha complex'!A$1:P$2000,16)/M255</f>
        <v>-0.7602234006</v>
      </c>
      <c r="Z255" s="3" t="str">
        <f>If(Vlookup(A255,'Ha complex'!A$1:P$2000,16)&lt;0,"Yes")</f>
        <v>FALSE</v>
      </c>
      <c r="AA255" s="3" t="str">
        <f t="shared" si="7"/>
        <v>Yes</v>
      </c>
      <c r="AB255" s="3">
        <v>1.0</v>
      </c>
      <c r="AC255" s="3">
        <v>1.9</v>
      </c>
    </row>
    <row r="256">
      <c r="A256" s="3">
        <v>579.0</v>
      </c>
      <c r="B256" s="3" t="s">
        <v>916</v>
      </c>
      <c r="C256" s="3" t="s">
        <v>917</v>
      </c>
      <c r="E256" s="3" t="s">
        <v>485</v>
      </c>
      <c r="G256" s="35">
        <v>0.0</v>
      </c>
      <c r="H256" s="3">
        <v>0.0</v>
      </c>
      <c r="I256" s="3">
        <v>0.0</v>
      </c>
      <c r="K256" s="3">
        <v>-20.9247707969</v>
      </c>
      <c r="L256" s="3">
        <v>0.0</v>
      </c>
      <c r="M256" s="3">
        <v>-13.4441073339</v>
      </c>
      <c r="N256" s="3">
        <v>0.0</v>
      </c>
      <c r="O256" s="3">
        <v>-21.4297324071</v>
      </c>
      <c r="P256" s="3">
        <v>0.0</v>
      </c>
      <c r="R256" s="3">
        <v>0.0</v>
      </c>
      <c r="S256" s="3">
        <v>0.0</v>
      </c>
      <c r="T256" s="3">
        <v>0.0</v>
      </c>
      <c r="U256" s="3">
        <v>0.0</v>
      </c>
      <c r="W256" s="3">
        <v>3.0</v>
      </c>
      <c r="Y256" t="str">
        <f>Vlookup(A256,'Ha complex'!A$1:P$2000,16)/M256</f>
        <v>-12.98517195</v>
      </c>
      <c r="Z256" s="3" t="str">
        <f>If(Vlookup(A256,'Ha complex'!A$1:P$2000,16)&lt;0,"Yes")</f>
        <v>FALSE</v>
      </c>
      <c r="AA256" s="3" t="str">
        <f t="shared" si="7"/>
        <v>Yes</v>
      </c>
      <c r="AB256" s="3">
        <v>0.0</v>
      </c>
      <c r="AC256" s="3">
        <v>1.9</v>
      </c>
    </row>
    <row r="257">
      <c r="A257" s="3">
        <v>585.0</v>
      </c>
      <c r="B257" s="3" t="s">
        <v>926</v>
      </c>
      <c r="C257" s="3" t="s">
        <v>927</v>
      </c>
      <c r="E257" s="3" t="s">
        <v>485</v>
      </c>
      <c r="G257" s="35">
        <v>0.0020325</v>
      </c>
      <c r="H257" s="3">
        <v>580.111608814</v>
      </c>
      <c r="I257" s="3">
        <v>2.6816197953</v>
      </c>
      <c r="K257" s="3">
        <v>17.69250758</v>
      </c>
      <c r="L257" s="52">
        <v>0.8801221457</v>
      </c>
      <c r="M257" s="3">
        <v>61.4630434056</v>
      </c>
      <c r="N257" s="3">
        <v>1.2074067246</v>
      </c>
      <c r="O257" s="3">
        <v>314.168990787</v>
      </c>
      <c r="P257" s="3">
        <v>1.1966441833</v>
      </c>
      <c r="R257" s="3">
        <v>197.031941308</v>
      </c>
      <c r="S257" s="3">
        <v>1.456657645</v>
      </c>
      <c r="T257" s="3">
        <v>1384.53196269</v>
      </c>
      <c r="U257" s="3">
        <v>10.9489395181</v>
      </c>
      <c r="W257" s="3">
        <v>1.0</v>
      </c>
      <c r="X257" s="3"/>
      <c r="Y257" t="str">
        <f>Vlookup(A257,'Ha complex'!A$1:P$2000,16)/M257</f>
        <v>7.235428525</v>
      </c>
      <c r="Z257" s="3" t="str">
        <f>If(Vlookup(A257,'Ha complex'!A$1:P$2000,16)&lt;0,"Yes")</f>
        <v>FALSE</v>
      </c>
      <c r="AA257" s="3" t="str">
        <f t="shared" si="7"/>
        <v>FALSE</v>
      </c>
      <c r="AB257" s="3">
        <v>0.0</v>
      </c>
      <c r="AC257" s="3">
        <v>1.5</v>
      </c>
    </row>
    <row r="258">
      <c r="A258" s="3">
        <v>590.0</v>
      </c>
      <c r="B258" s="3" t="s">
        <v>939</v>
      </c>
      <c r="C258" s="3" t="s">
        <v>940</v>
      </c>
      <c r="E258" s="3" t="s">
        <v>485</v>
      </c>
      <c r="G258" s="35">
        <v>0.00185</v>
      </c>
      <c r="H258" s="3">
        <v>499.192294916</v>
      </c>
      <c r="I258" s="52">
        <v>5.3984291863</v>
      </c>
      <c r="K258" s="3">
        <v>-11.0680236491</v>
      </c>
      <c r="L258" s="3">
        <v>0.0</v>
      </c>
      <c r="M258" s="3">
        <v>23.9863831967</v>
      </c>
      <c r="N258" s="3">
        <v>0.2983830394</v>
      </c>
      <c r="O258" s="3">
        <v>34.9572123218</v>
      </c>
      <c r="P258" s="3">
        <v>0.2250011892</v>
      </c>
      <c r="R258" s="3">
        <v>0.0</v>
      </c>
      <c r="S258" s="3">
        <v>0.0</v>
      </c>
      <c r="T258" s="3">
        <v>0.0</v>
      </c>
      <c r="U258" s="3">
        <v>0.0</v>
      </c>
      <c r="W258" s="3">
        <v>1.0</v>
      </c>
      <c r="Y258" t="str">
        <f>Vlookup(A258,'Ha complex'!A$1:P$2000,16)/M258</f>
        <v>13.72658013</v>
      </c>
      <c r="Z258" s="3" t="str">
        <f>If(Vlookup(A258,'Ha complex'!A$1:P$2000,16)&lt;0,"Yes")</f>
        <v>FALSE</v>
      </c>
      <c r="AA258" s="3" t="str">
        <f t="shared" si="7"/>
        <v>FALSE</v>
      </c>
      <c r="AB258" s="3">
        <v>0.0</v>
      </c>
      <c r="AC258" s="3">
        <v>2.0</v>
      </c>
    </row>
    <row r="259">
      <c r="A259" s="3">
        <v>611.0</v>
      </c>
      <c r="B259" s="3" t="s">
        <v>975</v>
      </c>
      <c r="C259" s="3" t="s">
        <v>976</v>
      </c>
      <c r="E259" s="3" t="s">
        <v>485</v>
      </c>
      <c r="G259" s="35">
        <v>0.0703</v>
      </c>
      <c r="H259" s="3">
        <v>711.460341715</v>
      </c>
      <c r="I259" s="3">
        <v>11.6431542194</v>
      </c>
      <c r="K259" s="3">
        <v>-21.1496446077</v>
      </c>
      <c r="L259" s="3">
        <v>0.0</v>
      </c>
      <c r="M259" s="3">
        <v>-105.843944533</v>
      </c>
      <c r="N259" s="3">
        <v>0.0</v>
      </c>
      <c r="O259" s="3">
        <v>257.969312545</v>
      </c>
      <c r="P259" s="3">
        <v>2.4709454571</v>
      </c>
      <c r="R259" s="3">
        <v>716.77942997</v>
      </c>
      <c r="S259" s="3">
        <v>5.6494662673</v>
      </c>
      <c r="T259" s="3">
        <v>5218.97348714</v>
      </c>
      <c r="U259" s="3">
        <v>63.7433792503</v>
      </c>
      <c r="W259" s="3">
        <v>1.0</v>
      </c>
      <c r="Y259" t="str">
        <f>Vlookup(A259,'Ha complex'!A$1:P$2000,16)/M259</f>
        <v>-3.300680148</v>
      </c>
      <c r="Z259" s="3" t="str">
        <f>If(Vlookup(A259,'Ha complex'!A$1:P$2000,16)&lt;0,"Yes")</f>
        <v>FALSE</v>
      </c>
      <c r="AA259" s="3" t="str">
        <f t="shared" si="7"/>
        <v>Yes</v>
      </c>
      <c r="AB259" s="3">
        <v>0.0</v>
      </c>
      <c r="AC259" s="3">
        <v>1.2</v>
      </c>
    </row>
    <row r="260">
      <c r="A260" s="3">
        <v>630.0</v>
      </c>
      <c r="B260" s="3" t="s">
        <v>1065</v>
      </c>
      <c r="C260" s="3" t="s">
        <v>1067</v>
      </c>
      <c r="E260" s="3" t="s">
        <v>485</v>
      </c>
      <c r="G260" s="35">
        <v>0.0358</v>
      </c>
      <c r="H260" s="3">
        <v>693.303295056</v>
      </c>
      <c r="I260" s="3">
        <v>3.6552703354</v>
      </c>
      <c r="K260" s="3">
        <v>-17.357626441</v>
      </c>
      <c r="L260" s="3">
        <v>0.0</v>
      </c>
      <c r="M260" s="3">
        <v>58.2250061668</v>
      </c>
      <c r="N260" s="3">
        <v>2.3117176897</v>
      </c>
      <c r="O260" s="3">
        <v>559.459351247</v>
      </c>
      <c r="P260" s="3">
        <v>2.8173069577</v>
      </c>
      <c r="R260" s="3">
        <v>0.0</v>
      </c>
      <c r="S260" s="3">
        <v>0.0</v>
      </c>
      <c r="T260" s="3">
        <v>0.0</v>
      </c>
      <c r="U260" s="3">
        <v>0.0</v>
      </c>
      <c r="W260" s="3">
        <v>1.0</v>
      </c>
      <c r="Y260" t="str">
        <f>Vlookup(A260,'Ha complex'!A$1:P$2000,16)/M260</f>
        <v>10.44094325</v>
      </c>
      <c r="Z260" s="3" t="str">
        <f>If(Vlookup(A260,'Ha complex'!A$1:P$2000,16)&lt;0,"Yes")</f>
        <v>FALSE</v>
      </c>
      <c r="AA260" s="3" t="str">
        <f t="shared" si="7"/>
        <v>FALSE</v>
      </c>
      <c r="AB260" s="3">
        <v>0.0</v>
      </c>
      <c r="AC260" s="3">
        <v>2.0</v>
      </c>
    </row>
    <row r="261">
      <c r="A261" s="3">
        <v>638.0</v>
      </c>
      <c r="B261" s="3" t="s">
        <v>1214</v>
      </c>
      <c r="C261" s="3" t="s">
        <v>1249</v>
      </c>
      <c r="E261" s="3" t="s">
        <v>485</v>
      </c>
      <c r="G261" s="35">
        <v>0.0</v>
      </c>
      <c r="H261" s="3">
        <v>0.0</v>
      </c>
      <c r="I261" s="3">
        <v>0.0</v>
      </c>
      <c r="K261" s="3">
        <v>-4.4458586591</v>
      </c>
      <c r="L261" s="3">
        <v>0.0</v>
      </c>
      <c r="M261" s="3">
        <v>-2.9282841515</v>
      </c>
      <c r="N261" s="52">
        <v>0.0</v>
      </c>
      <c r="O261" s="3">
        <v>-5.4471690366</v>
      </c>
      <c r="P261" s="3">
        <v>0.0</v>
      </c>
      <c r="R261" s="3">
        <v>0.0</v>
      </c>
      <c r="S261" s="3">
        <v>0.0</v>
      </c>
      <c r="T261" s="3">
        <v>0.0</v>
      </c>
      <c r="U261" s="3">
        <v>0.0</v>
      </c>
      <c r="W261" s="3">
        <v>9.0</v>
      </c>
      <c r="Y261" t="str">
        <f>Vlookup(A261,'Ha complex'!A$1:P$2000,16)/M261</f>
        <v>6.22736518</v>
      </c>
      <c r="Z261" s="3" t="str">
        <f>If(Vlookup(A261,'Ha complex'!A$1:P$2000,16)&lt;0,"Yes")</f>
        <v>Yes</v>
      </c>
      <c r="AA261" s="3" t="str">
        <f t="shared" si="7"/>
        <v>Yes</v>
      </c>
      <c r="AB261" s="3">
        <v>0.0</v>
      </c>
      <c r="AC261" s="3">
        <v>2.0</v>
      </c>
    </row>
    <row r="262">
      <c r="A262" s="3">
        <v>772.0</v>
      </c>
      <c r="B262" s="3" t="s">
        <v>2649</v>
      </c>
      <c r="C262" s="3" t="s">
        <v>2651</v>
      </c>
      <c r="E262" s="3" t="s">
        <v>485</v>
      </c>
      <c r="G262" s="35">
        <v>0.0228451074</v>
      </c>
      <c r="H262" s="3">
        <v>943.581804291</v>
      </c>
      <c r="I262" s="3">
        <v>4.3288991696</v>
      </c>
      <c r="K262" s="3">
        <v>24.8006065018</v>
      </c>
      <c r="L262" s="3">
        <v>6.738821378</v>
      </c>
      <c r="M262" s="3">
        <v>421.021059649</v>
      </c>
      <c r="N262" s="3">
        <v>7.9451902664</v>
      </c>
      <c r="O262" s="3">
        <v>3229.20366847</v>
      </c>
      <c r="P262" s="3">
        <v>8.5898209717</v>
      </c>
      <c r="R262" s="3">
        <v>0.0</v>
      </c>
      <c r="S262" s="3">
        <v>0.0</v>
      </c>
      <c r="T262" s="3">
        <v>0.0</v>
      </c>
      <c r="U262" s="3">
        <v>0.0</v>
      </c>
      <c r="W262" s="3">
        <v>1.0</v>
      </c>
      <c r="Y262" t="str">
        <f>Vlookup(A262,'Ha complex'!A$1:P$2000,16)/M262</f>
        <v>4.759277272</v>
      </c>
      <c r="Z262" s="3" t="str">
        <f>If(Vlookup(A262,'Ha complex'!A$1:P$2000,16)&lt;0,"Yes")</f>
        <v>FALSE</v>
      </c>
      <c r="AA262" s="3" t="str">
        <f t="shared" si="7"/>
        <v>FALSE</v>
      </c>
      <c r="AB262" s="3">
        <v>0.0</v>
      </c>
      <c r="AC262" s="3">
        <v>1.9</v>
      </c>
    </row>
    <row r="263">
      <c r="A263" s="3">
        <v>778.0</v>
      </c>
      <c r="B263" s="3" t="s">
        <v>2072</v>
      </c>
      <c r="C263" s="3" t="s">
        <v>2073</v>
      </c>
      <c r="E263" s="3" t="s">
        <v>485</v>
      </c>
      <c r="G263" s="35">
        <v>0.0378</v>
      </c>
      <c r="H263" s="3">
        <v>776.556675516</v>
      </c>
      <c r="I263" s="3">
        <v>0.5776519605</v>
      </c>
      <c r="K263" s="3">
        <v>-4.6757738132</v>
      </c>
      <c r="L263" s="3">
        <v>0.0</v>
      </c>
      <c r="M263" s="3">
        <v>17.4140105095</v>
      </c>
      <c r="N263" s="3">
        <v>0.0852066049</v>
      </c>
      <c r="O263" s="3">
        <v>213.860683581</v>
      </c>
      <c r="P263" s="3">
        <v>0.1394929596</v>
      </c>
      <c r="R263" s="3">
        <v>0.0</v>
      </c>
      <c r="S263" s="3">
        <v>0.0</v>
      </c>
      <c r="T263" s="3">
        <v>0.0</v>
      </c>
      <c r="U263" s="3">
        <v>0.0</v>
      </c>
      <c r="W263" s="3">
        <v>1.0</v>
      </c>
      <c r="Y263" t="str">
        <f>Vlookup(A263,'Ha complex'!A$1:P$2000,16)/M263</f>
        <v>3.781742452</v>
      </c>
      <c r="Z263" s="3" t="str">
        <f>If(Vlookup(A263,'Ha complex'!A$1:P$2000,16)&lt;0,"Yes")</f>
        <v>FALSE</v>
      </c>
      <c r="AA263" s="3" t="str">
        <f t="shared" si="7"/>
        <v>FALSE</v>
      </c>
      <c r="AB263" s="3">
        <v>0.0</v>
      </c>
      <c r="AC263" s="3">
        <v>2.0</v>
      </c>
    </row>
    <row r="264">
      <c r="A264" s="3">
        <v>804.0</v>
      </c>
      <c r="B264" s="3" t="s">
        <v>2075</v>
      </c>
      <c r="C264" s="3" t="s">
        <v>2076</v>
      </c>
      <c r="E264" s="3" t="s">
        <v>485</v>
      </c>
      <c r="G264" s="35">
        <v>0.0232</v>
      </c>
      <c r="H264" s="3">
        <v>652.132915625</v>
      </c>
      <c r="I264" s="3">
        <v>1.2152881033</v>
      </c>
      <c r="K264" s="3">
        <v>-13.6283179337</v>
      </c>
      <c r="L264" s="3">
        <v>0.0</v>
      </c>
      <c r="M264" s="3">
        <v>37.6096560733</v>
      </c>
      <c r="N264" s="3">
        <v>0.2900956253</v>
      </c>
      <c r="O264" s="3">
        <v>286.325501386</v>
      </c>
      <c r="P264" s="3">
        <v>0.6206387054</v>
      </c>
      <c r="R264" s="3">
        <v>0.0</v>
      </c>
      <c r="S264" s="3">
        <v>0.0</v>
      </c>
      <c r="T264" s="3">
        <v>0.0</v>
      </c>
      <c r="U264" s="3">
        <v>0.0</v>
      </c>
      <c r="W264" s="3">
        <v>1.0</v>
      </c>
      <c r="Y264" t="str">
        <f>Vlookup(A264,'Ha complex'!A$1:P$2000,16)/M264</f>
        <v>7.238778166</v>
      </c>
      <c r="Z264" s="3" t="str">
        <f>If(Vlookup(A264,'Ha complex'!A$1:P$2000,16)&lt;0,"Yes")</f>
        <v>FALSE</v>
      </c>
      <c r="AA264" s="3" t="str">
        <f t="shared" si="7"/>
        <v>FALSE</v>
      </c>
      <c r="AB264" s="3">
        <v>0.0</v>
      </c>
      <c r="AC264" s="3">
        <v>2.0</v>
      </c>
    </row>
    <row r="265">
      <c r="A265" s="3">
        <v>836.0</v>
      </c>
      <c r="B265" s="3" t="s">
        <v>2078</v>
      </c>
      <c r="C265" s="3" t="s">
        <v>2079</v>
      </c>
      <c r="E265" s="3" t="s">
        <v>485</v>
      </c>
      <c r="G265" s="35">
        <v>0.0319</v>
      </c>
      <c r="H265" s="3">
        <v>705.554350576</v>
      </c>
      <c r="I265" s="3">
        <v>2.6017703664</v>
      </c>
      <c r="K265" s="3">
        <v>-16.6844521676</v>
      </c>
      <c r="L265" s="3">
        <v>0.0</v>
      </c>
      <c r="M265" s="3">
        <v>-22.5229701971</v>
      </c>
      <c r="N265" s="3">
        <v>0.0</v>
      </c>
      <c r="O265" s="3">
        <v>275.113358842</v>
      </c>
      <c r="P265" s="3">
        <v>0.6399922127</v>
      </c>
      <c r="R265" s="3">
        <v>0.0</v>
      </c>
      <c r="S265" s="3">
        <v>0.0</v>
      </c>
      <c r="T265" s="3">
        <v>0.0</v>
      </c>
      <c r="U265" s="3">
        <v>0.0</v>
      </c>
      <c r="W265" s="3">
        <v>1.0</v>
      </c>
      <c r="Y265" t="str">
        <f>Vlookup(A265,'Ha complex'!A$1:P$2000,16)/M265</f>
        <v>-11.69722285</v>
      </c>
      <c r="Z265" s="3" t="str">
        <f>If(Vlookup(A265,'Ha complex'!A$1:P$2000,16)&lt;0,"Yes")</f>
        <v>FALSE</v>
      </c>
      <c r="AA265" s="3" t="str">
        <f t="shared" si="7"/>
        <v>Yes</v>
      </c>
      <c r="AB265" s="3">
        <v>0.0</v>
      </c>
      <c r="AC265" s="3">
        <v>2.0</v>
      </c>
    </row>
    <row r="266">
      <c r="A266" s="3">
        <v>994.0</v>
      </c>
      <c r="B266" s="3" t="s">
        <v>2178</v>
      </c>
      <c r="C266" s="3" t="s">
        <v>2203</v>
      </c>
      <c r="E266" s="3" t="s">
        <v>485</v>
      </c>
      <c r="G266" s="35">
        <v>0.0546</v>
      </c>
      <c r="H266" s="3">
        <v>722.365474338</v>
      </c>
      <c r="I266" s="3">
        <v>5.6100481104</v>
      </c>
      <c r="K266" s="3">
        <v>-20.4477025474</v>
      </c>
      <c r="L266" s="3">
        <v>0.0</v>
      </c>
      <c r="M266" s="3">
        <v>86.2967844854</v>
      </c>
      <c r="N266" s="3">
        <v>4.7743076699</v>
      </c>
      <c r="O266" s="3">
        <v>704.005906821</v>
      </c>
      <c r="P266" s="3">
        <v>6.6704764184</v>
      </c>
      <c r="R266" s="3">
        <v>1395.91669101</v>
      </c>
      <c r="S266" s="3">
        <v>31.2833456888</v>
      </c>
      <c r="T266" s="3">
        <v>11431.344854</v>
      </c>
      <c r="U266" s="3">
        <v>177.18603545</v>
      </c>
      <c r="W266" s="3">
        <v>1.0</v>
      </c>
      <c r="Y266" t="str">
        <f>Vlookup(A266,'Ha complex'!A$1:P$2000,16)/M266</f>
        <v>0.07572695531</v>
      </c>
      <c r="Z266" s="3" t="str">
        <f>If(Vlookup(A266,'Ha complex'!A$1:P$2000,16)&lt;0,"Yes")</f>
        <v>FALSE</v>
      </c>
      <c r="AA266" s="3" t="str">
        <f t="shared" si="7"/>
        <v>FALSE</v>
      </c>
      <c r="AB266" s="3">
        <v>0.0</v>
      </c>
      <c r="AC266" s="3">
        <v>1.2</v>
      </c>
    </row>
    <row r="267">
      <c r="A267" s="3">
        <v>1049.0</v>
      </c>
      <c r="B267" s="3" t="s">
        <v>2124</v>
      </c>
      <c r="C267" s="3" t="s">
        <v>2125</v>
      </c>
      <c r="E267" s="3" t="s">
        <v>485</v>
      </c>
      <c r="G267" s="35">
        <v>0.0528</v>
      </c>
      <c r="H267" s="3">
        <v>486.495088912</v>
      </c>
      <c r="I267" s="52">
        <v>0.4139379682</v>
      </c>
      <c r="K267" s="3">
        <v>-8.5131141684</v>
      </c>
      <c r="L267" s="3">
        <v>0.0</v>
      </c>
      <c r="M267" s="3">
        <v>19.795204705</v>
      </c>
      <c r="N267" s="3">
        <v>0.1360006169</v>
      </c>
      <c r="O267" s="3">
        <v>188.06703306</v>
      </c>
      <c r="P267" s="3">
        <v>0.0928831444</v>
      </c>
      <c r="R267" s="3">
        <v>0.0</v>
      </c>
      <c r="S267" s="3">
        <v>0.0</v>
      </c>
      <c r="T267" s="3">
        <v>0.0</v>
      </c>
      <c r="U267" s="3">
        <v>0.0</v>
      </c>
      <c r="W267" s="3">
        <v>1.0</v>
      </c>
      <c r="Y267" t="str">
        <f>Vlookup(A267,'Ha complex'!A$1:P$2000,16)/M267</f>
        <v>0.3301300916</v>
      </c>
      <c r="Z267" s="3" t="str">
        <f>If(Vlookup(A267,'Ha complex'!A$1:P$2000,16)&lt;0,"Yes")</f>
        <v>FALSE</v>
      </c>
      <c r="AA267" s="3" t="str">
        <f t="shared" si="7"/>
        <v>FALSE</v>
      </c>
      <c r="AB267" s="3">
        <v>0.0</v>
      </c>
      <c r="AC267" s="3">
        <v>2.0</v>
      </c>
    </row>
    <row r="268">
      <c r="A268" s="3">
        <v>1067.0</v>
      </c>
      <c r="B268" s="3" t="s">
        <v>2099</v>
      </c>
      <c r="C268" s="3" t="s">
        <v>2100</v>
      </c>
      <c r="E268" s="3" t="s">
        <v>485</v>
      </c>
      <c r="G268" s="35">
        <v>0.0254</v>
      </c>
      <c r="H268" s="3">
        <v>567.175243816</v>
      </c>
      <c r="I268" s="52">
        <v>1.5754547308</v>
      </c>
      <c r="K268" s="3">
        <v>-20.7992797602</v>
      </c>
      <c r="L268" s="3">
        <v>0.0</v>
      </c>
      <c r="M268" s="3">
        <v>-28.3447481716</v>
      </c>
      <c r="N268" s="3">
        <v>0.0</v>
      </c>
      <c r="O268" s="3">
        <v>100.133557043</v>
      </c>
      <c r="P268" s="3">
        <v>0.2608023124</v>
      </c>
      <c r="R268" s="3">
        <v>0.0</v>
      </c>
      <c r="S268" s="3">
        <v>0.0</v>
      </c>
      <c r="T268" s="3">
        <v>0.0</v>
      </c>
      <c r="U268" s="3">
        <v>0.0</v>
      </c>
      <c r="W268" s="3">
        <v>1.0</v>
      </c>
      <c r="Y268" t="str">
        <f>Vlookup(A268,'Ha complex'!A$1:P$2000,16)/M268</f>
        <v>-0.2305539179</v>
      </c>
      <c r="Z268" s="3" t="str">
        <f>If(Vlookup(A268,'Ha complex'!A$1:P$2000,16)&lt;0,"Yes")</f>
        <v>FALSE</v>
      </c>
      <c r="AA268" s="3" t="str">
        <f t="shared" si="7"/>
        <v>Yes</v>
      </c>
      <c r="AB268" s="3">
        <v>1.0</v>
      </c>
      <c r="AC268" s="3">
        <v>2.0</v>
      </c>
    </row>
    <row r="269">
      <c r="A269" s="3">
        <v>1070.0</v>
      </c>
      <c r="B269" s="3" t="s">
        <v>2093</v>
      </c>
      <c r="C269" s="3" t="s">
        <v>2095</v>
      </c>
      <c r="E269" s="3" t="s">
        <v>485</v>
      </c>
      <c r="G269" s="35">
        <v>0.0</v>
      </c>
      <c r="H269" s="3">
        <v>0.0</v>
      </c>
      <c r="I269" s="3">
        <v>0.0</v>
      </c>
      <c r="K269" s="3">
        <v>-92.3526338613</v>
      </c>
      <c r="L269" s="3">
        <v>0.0</v>
      </c>
      <c r="M269" s="3">
        <v>-52.0115512575</v>
      </c>
      <c r="N269" s="3">
        <v>0.0</v>
      </c>
      <c r="O269" s="3">
        <v>-42.7024137056</v>
      </c>
      <c r="P269" s="3">
        <v>0.0</v>
      </c>
      <c r="R269" s="3">
        <v>0.0</v>
      </c>
      <c r="S269" s="3">
        <v>0.0</v>
      </c>
      <c r="T269" s="3">
        <v>0.0</v>
      </c>
      <c r="U269" s="3">
        <v>0.0</v>
      </c>
      <c r="W269" s="3">
        <v>9.0</v>
      </c>
      <c r="Y269" t="str">
        <f>Vlookup(A269,'Ha complex'!A$1:P$2000,16)/M269</f>
        <v>-0.1256450266</v>
      </c>
      <c r="Z269" s="3" t="str">
        <f>If(Vlookup(A269,'Ha complex'!A$1:P$2000,16)&lt;0,"Yes")</f>
        <v>FALSE</v>
      </c>
      <c r="AA269" s="3" t="str">
        <f t="shared" si="7"/>
        <v>Yes</v>
      </c>
      <c r="AB269" s="3">
        <v>0.0</v>
      </c>
      <c r="AC269" s="3">
        <v>2.0</v>
      </c>
    </row>
    <row r="270">
      <c r="A270" s="3">
        <v>1089.0</v>
      </c>
      <c r="B270" s="3" t="s">
        <v>1964</v>
      </c>
      <c r="C270" s="3" t="s">
        <v>1965</v>
      </c>
      <c r="E270" s="3" t="s">
        <v>485</v>
      </c>
      <c r="G270" s="35">
        <v>0.0489813859</v>
      </c>
      <c r="H270" s="3">
        <v>576.153831729</v>
      </c>
      <c r="I270" s="3">
        <v>7.5408505176</v>
      </c>
      <c r="K270" s="3">
        <v>30.877404517</v>
      </c>
      <c r="L270" s="3">
        <v>3.5560423946</v>
      </c>
      <c r="M270" s="3">
        <v>82.3320762969</v>
      </c>
      <c r="N270" s="3">
        <v>7.756181036</v>
      </c>
      <c r="O270" s="3">
        <v>709.052386992</v>
      </c>
      <c r="P270" s="3">
        <v>6.6556472007</v>
      </c>
      <c r="R270" s="3">
        <v>1892.04147743</v>
      </c>
      <c r="S270" s="3">
        <v>10.2731745641</v>
      </c>
      <c r="T270" s="3">
        <v>2583.50058569</v>
      </c>
      <c r="U270" s="3">
        <v>22.6171142669</v>
      </c>
      <c r="W270" s="3">
        <v>1.0</v>
      </c>
      <c r="Y270" t="str">
        <f>Vlookup(A270,'Ha complex'!A$1:P$2000,16)/M270</f>
        <v>0.07937359333</v>
      </c>
      <c r="Z270" s="3" t="str">
        <f>If(Vlookup(A270,'Ha complex'!A$1:P$2000,16)&lt;0,"Yes")</f>
        <v>FALSE</v>
      </c>
      <c r="AA270" s="3" t="str">
        <f t="shared" si="7"/>
        <v>FALSE</v>
      </c>
      <c r="AB270" s="3">
        <v>0.0</v>
      </c>
      <c r="AC270" s="3">
        <v>1.2</v>
      </c>
    </row>
    <row r="271">
      <c r="A271" s="3">
        <v>1102.0</v>
      </c>
      <c r="B271" s="3" t="s">
        <v>1947</v>
      </c>
      <c r="C271" s="3" t="s">
        <v>1948</v>
      </c>
      <c r="E271" s="3" t="s">
        <v>485</v>
      </c>
      <c r="G271" s="35">
        <v>0.0832582994</v>
      </c>
      <c r="H271" s="3">
        <v>575.784400205</v>
      </c>
      <c r="I271" s="3">
        <v>5.2564961571</v>
      </c>
      <c r="K271" s="3">
        <v>-15.6058324024</v>
      </c>
      <c r="L271" s="3">
        <v>0.0</v>
      </c>
      <c r="M271" s="3">
        <v>-55.5520593562</v>
      </c>
      <c r="N271" s="3">
        <v>0.0</v>
      </c>
      <c r="O271" s="3">
        <v>447.353327701</v>
      </c>
      <c r="P271" s="3">
        <v>3.6088105649</v>
      </c>
      <c r="R271" s="3">
        <v>757.894584134</v>
      </c>
      <c r="S271" s="3">
        <v>5.3246418254</v>
      </c>
      <c r="T271" s="3">
        <v>5391.25673174</v>
      </c>
      <c r="U271" s="3">
        <v>44.8520136562</v>
      </c>
      <c r="W271" s="3">
        <v>1.0</v>
      </c>
      <c r="Y271" t="str">
        <f>Vlookup(A271,'Ha complex'!A$1:P$2000,16)/M271</f>
        <v>-0.1176372725</v>
      </c>
      <c r="Z271" s="3" t="str">
        <f>If(Vlookup(A271,'Ha complex'!A$1:P$2000,16)&lt;0,"Yes")</f>
        <v>FALSE</v>
      </c>
      <c r="AA271" s="3" t="str">
        <f t="shared" si="7"/>
        <v>Yes</v>
      </c>
      <c r="AB271" s="3">
        <v>0.0</v>
      </c>
      <c r="AC271" s="3">
        <v>1.5</v>
      </c>
    </row>
    <row r="272">
      <c r="A272" s="3">
        <v>1106.0</v>
      </c>
      <c r="B272" s="3" t="s">
        <v>1940</v>
      </c>
      <c r="C272" s="3" t="s">
        <v>1941</v>
      </c>
      <c r="E272" s="3" t="s">
        <v>485</v>
      </c>
      <c r="G272" s="35">
        <v>0.0509</v>
      </c>
      <c r="H272" s="3">
        <v>603.81163593</v>
      </c>
      <c r="I272" s="52">
        <v>2.0403136538</v>
      </c>
      <c r="K272" s="3">
        <v>-5.5854016095</v>
      </c>
      <c r="L272" s="3">
        <v>0.0</v>
      </c>
      <c r="M272" s="3">
        <v>4.1201090065</v>
      </c>
      <c r="N272" s="3">
        <v>1.0019685939</v>
      </c>
      <c r="O272" s="3">
        <v>46.7048148887</v>
      </c>
      <c r="P272" s="3">
        <v>0.077614081</v>
      </c>
      <c r="R272" s="3">
        <v>22.8188880679</v>
      </c>
      <c r="S272" s="3">
        <v>6.8781650883</v>
      </c>
      <c r="T272" s="3">
        <v>6208.94259918</v>
      </c>
      <c r="U272" s="3">
        <v>1869.43362833</v>
      </c>
      <c r="W272" s="3">
        <v>1.0</v>
      </c>
      <c r="Y272" t="str">
        <f>Vlookup(A272,'Ha complex'!A$1:P$2000,16)/M272</f>
        <v>1.586121322</v>
      </c>
      <c r="Z272" s="3" t="str">
        <f>If(Vlookup(A272,'Ha complex'!A$1:P$2000,16)&lt;0,"Yes")</f>
        <v>FALSE</v>
      </c>
      <c r="AA272" s="3" t="str">
        <f t="shared" si="7"/>
        <v>FALSE</v>
      </c>
      <c r="AB272" s="3">
        <v>0.0</v>
      </c>
      <c r="AC272" s="3">
        <v>1.5</v>
      </c>
    </row>
    <row r="273">
      <c r="A273" s="3">
        <v>1150.0</v>
      </c>
      <c r="B273" s="3" t="s">
        <v>1881</v>
      </c>
      <c r="C273" s="3" t="s">
        <v>1882</v>
      </c>
      <c r="E273" s="3" t="s">
        <v>485</v>
      </c>
      <c r="G273" s="35">
        <v>0.0296</v>
      </c>
      <c r="H273" s="3">
        <v>559.832178756</v>
      </c>
      <c r="I273" s="3">
        <v>1.8997228771</v>
      </c>
      <c r="K273" s="3">
        <v>-9.0120712855</v>
      </c>
      <c r="L273" s="3">
        <v>0.0</v>
      </c>
      <c r="M273" s="3">
        <v>57.3095089412</v>
      </c>
      <c r="N273" s="3">
        <v>1.3683884414</v>
      </c>
      <c r="O273" s="3">
        <v>215.754944893</v>
      </c>
      <c r="P273" s="3">
        <v>0.536518426</v>
      </c>
      <c r="R273" s="3">
        <v>90.9633136413</v>
      </c>
      <c r="S273" s="3">
        <v>1.2688244854</v>
      </c>
      <c r="T273" s="3">
        <v>1678.87541496</v>
      </c>
      <c r="U273" s="3">
        <v>26.9766065379</v>
      </c>
      <c r="W273" s="3">
        <v>1.0</v>
      </c>
      <c r="Y273" t="str">
        <f>Vlookup(A273,'Ha complex'!A$1:P$2000,16)/M273</f>
        <v>0.1140298157</v>
      </c>
      <c r="Z273" s="3" t="str">
        <f>If(Vlookup(A273,'Ha complex'!A$1:P$2000,16)&lt;0,"Yes")</f>
        <v>FALSE</v>
      </c>
      <c r="AA273" s="3" t="str">
        <f t="shared" si="7"/>
        <v>FALSE</v>
      </c>
      <c r="AB273" s="3">
        <v>1.0</v>
      </c>
      <c r="AC273" s="3">
        <v>1.5</v>
      </c>
    </row>
    <row r="274">
      <c r="A274" s="3">
        <v>1177.0</v>
      </c>
      <c r="B274" s="3" t="s">
        <v>1799</v>
      </c>
      <c r="C274" s="3" t="s">
        <v>1801</v>
      </c>
      <c r="E274" s="3" t="s">
        <v>485</v>
      </c>
      <c r="G274" s="35">
        <v>0.0172</v>
      </c>
      <c r="H274" s="3">
        <v>723.190322056</v>
      </c>
      <c r="I274" s="3">
        <v>2.2841924314</v>
      </c>
      <c r="K274" s="3">
        <v>-7.3293071459</v>
      </c>
      <c r="L274" s="3">
        <v>0.0</v>
      </c>
      <c r="M274" s="3">
        <v>-6.1916961657</v>
      </c>
      <c r="N274" s="3">
        <v>0.0</v>
      </c>
      <c r="O274" s="3">
        <v>19.8438138928</v>
      </c>
      <c r="P274" s="3">
        <v>0.0336572657</v>
      </c>
      <c r="R274" s="3">
        <v>0.0</v>
      </c>
      <c r="S274" s="3">
        <v>0.0</v>
      </c>
      <c r="T274" s="3">
        <v>0.0</v>
      </c>
      <c r="U274" s="3">
        <v>0.0</v>
      </c>
      <c r="W274" s="3">
        <v>1.0</v>
      </c>
      <c r="Z274" s="3"/>
      <c r="AB274" s="3">
        <v>1.0</v>
      </c>
      <c r="AC274" s="3">
        <v>2.0</v>
      </c>
    </row>
    <row r="275">
      <c r="A275" s="3">
        <v>1189.0</v>
      </c>
      <c r="B275" s="3" t="s">
        <v>1377</v>
      </c>
      <c r="C275" s="3" t="s">
        <v>1379</v>
      </c>
      <c r="E275" s="3" t="s">
        <v>485</v>
      </c>
      <c r="G275" s="35">
        <v>0.0286</v>
      </c>
      <c r="H275" s="3">
        <v>1138.99881082</v>
      </c>
      <c r="I275" s="3">
        <v>21.3439178197</v>
      </c>
      <c r="K275" s="3">
        <v>-54.4764629172</v>
      </c>
      <c r="L275" s="3">
        <v>0.0</v>
      </c>
      <c r="M275" s="3">
        <v>35.2732980573</v>
      </c>
      <c r="N275" s="3">
        <v>4.8985290301</v>
      </c>
      <c r="O275" s="3">
        <v>352.716942253</v>
      </c>
      <c r="P275" s="3">
        <v>3.5351813532</v>
      </c>
      <c r="R275" s="3">
        <v>1956.13564015</v>
      </c>
      <c r="S275" s="3">
        <v>8.6495423235</v>
      </c>
      <c r="T275" s="3">
        <v>7280.63604559</v>
      </c>
      <c r="U275" s="3">
        <v>38.3636647704</v>
      </c>
      <c r="W275" s="3">
        <v>1.0</v>
      </c>
      <c r="AB275" s="3">
        <v>0.0</v>
      </c>
      <c r="AC275" s="3">
        <v>1.0</v>
      </c>
    </row>
    <row r="276">
      <c r="A276" s="3">
        <v>1198.0</v>
      </c>
      <c r="B276" s="3" t="s">
        <v>501</v>
      </c>
      <c r="C276" s="3" t="s">
        <v>503</v>
      </c>
      <c r="E276" s="3" t="s">
        <v>485</v>
      </c>
      <c r="G276" s="35">
        <v>0.0167</v>
      </c>
      <c r="H276" s="3">
        <v>677.298534589</v>
      </c>
      <c r="I276" s="3">
        <v>14.7221448178</v>
      </c>
      <c r="K276" s="3">
        <v>-24.9308408865</v>
      </c>
      <c r="L276" s="3">
        <v>0.0</v>
      </c>
      <c r="M276" s="3">
        <v>202.687329839</v>
      </c>
      <c r="N276" s="3">
        <v>8.1772776806</v>
      </c>
      <c r="O276" s="3">
        <v>458.42699643</v>
      </c>
      <c r="P276" s="3">
        <v>11.3086348976</v>
      </c>
      <c r="R276" s="3">
        <v>0.0</v>
      </c>
      <c r="S276" s="3">
        <v>0.0</v>
      </c>
      <c r="T276" s="3">
        <v>0.0</v>
      </c>
      <c r="U276" s="3">
        <v>0.0</v>
      </c>
      <c r="W276" s="3">
        <v>1.0</v>
      </c>
      <c r="AB276" s="3">
        <v>0.0</v>
      </c>
      <c r="AC276" s="3">
        <v>1.9</v>
      </c>
    </row>
    <row r="277">
      <c r="A277" s="3">
        <v>1202.0</v>
      </c>
      <c r="B277" s="3" t="s">
        <v>482</v>
      </c>
      <c r="C277" s="3" t="s">
        <v>483</v>
      </c>
      <c r="E277" s="3" t="s">
        <v>485</v>
      </c>
      <c r="G277" s="35">
        <v>0.0174</v>
      </c>
      <c r="H277" s="3">
        <v>527.311789945</v>
      </c>
      <c r="I277" s="3">
        <v>0.7470558783</v>
      </c>
      <c r="K277" s="3">
        <v>-3.4805444518</v>
      </c>
      <c r="L277" s="3">
        <v>0.0</v>
      </c>
      <c r="M277" s="3">
        <v>2.0808931094</v>
      </c>
      <c r="N277" s="3">
        <v>0.0109521001</v>
      </c>
      <c r="O277" s="3">
        <v>13.8165879703</v>
      </c>
      <c r="P277" s="3">
        <v>0.0153505346</v>
      </c>
      <c r="R277" s="3">
        <v>0.0</v>
      </c>
      <c r="S277" s="3">
        <v>0.0</v>
      </c>
      <c r="T277" s="3">
        <v>0.0</v>
      </c>
      <c r="U277" s="3">
        <v>0.0</v>
      </c>
      <c r="W277" s="3">
        <v>1.0</v>
      </c>
      <c r="AB277" s="3">
        <v>1.0</v>
      </c>
      <c r="AC277" s="3">
        <v>2.0</v>
      </c>
    </row>
    <row r="278">
      <c r="A278" s="3">
        <v>619.0</v>
      </c>
      <c r="B278" s="3" t="s">
        <v>169</v>
      </c>
      <c r="C278" s="3" t="s">
        <v>171</v>
      </c>
      <c r="E278" s="3" t="s">
        <v>1091</v>
      </c>
      <c r="G278" s="35">
        <v>0.159</v>
      </c>
      <c r="H278" s="3">
        <v>2251.61772963</v>
      </c>
      <c r="I278" s="3">
        <v>17.568244566</v>
      </c>
      <c r="K278" s="3">
        <v>-144.637037142</v>
      </c>
      <c r="L278" s="3">
        <v>0.0</v>
      </c>
      <c r="M278" s="3">
        <v>598.746812813</v>
      </c>
      <c r="N278" s="3">
        <v>6.4621410152</v>
      </c>
      <c r="O278" s="3">
        <v>346.639304927</v>
      </c>
      <c r="P278" s="3">
        <v>1.9881429695</v>
      </c>
      <c r="R278" s="3">
        <v>1309.28315882</v>
      </c>
      <c r="S278" s="3">
        <v>7.6128797873</v>
      </c>
      <c r="T278" s="3">
        <v>6379.72076076</v>
      </c>
      <c r="U278" s="3">
        <v>29.0980210713</v>
      </c>
      <c r="W278" s="3">
        <v>2.0</v>
      </c>
      <c r="Y278" t="str">
        <f>Vlookup(A278,'Ha complex'!A$1:P$2000,16)/M278</f>
        <v>0.583480361</v>
      </c>
      <c r="Z278" s="3" t="str">
        <f>If(Vlookup(A278,'Ha complex'!A$1:P$2000,16)&lt;0,"Yes")</f>
        <v>FALSE</v>
      </c>
      <c r="AA278" s="3" t="str">
        <f t="shared" ref="AA278:AA288" si="8">If(M278&lt;0,"Yes")</f>
        <v>FALSE</v>
      </c>
      <c r="AB278" s="3">
        <v>0.0</v>
      </c>
      <c r="AC278" s="3">
        <v>1.0</v>
      </c>
    </row>
    <row r="279">
      <c r="A279" s="3">
        <v>631.0</v>
      </c>
      <c r="B279" s="3" t="s">
        <v>1069</v>
      </c>
      <c r="C279" s="3" t="s">
        <v>1070</v>
      </c>
      <c r="E279" s="3" t="s">
        <v>1091</v>
      </c>
      <c r="G279" s="35">
        <v>0.00835</v>
      </c>
      <c r="H279" s="3">
        <v>398.409866495</v>
      </c>
      <c r="I279" s="3">
        <v>2.0771920806</v>
      </c>
      <c r="K279" s="3">
        <v>-19.4595913083</v>
      </c>
      <c r="L279" s="3">
        <v>0.0</v>
      </c>
      <c r="M279" s="3">
        <v>4.0802241859</v>
      </c>
      <c r="N279" s="3">
        <v>0.6592497108</v>
      </c>
      <c r="O279" s="3">
        <v>151.342485214</v>
      </c>
      <c r="P279" s="3">
        <v>0.6229814335</v>
      </c>
      <c r="R279" s="3">
        <v>744.531418895</v>
      </c>
      <c r="S279" s="3">
        <v>1.3880533247</v>
      </c>
      <c r="T279" s="3">
        <v>3983.40556802</v>
      </c>
      <c r="U279" s="3">
        <v>12.5758350733</v>
      </c>
      <c r="W279" s="3">
        <v>1.0</v>
      </c>
      <c r="Y279" t="str">
        <f>Vlookup(A279,'Ha complex'!A$1:P$2000,16)/M279</f>
        <v>148.9927899</v>
      </c>
      <c r="Z279" s="3" t="str">
        <f>If(Vlookup(A279,'Ha complex'!A$1:P$2000,16)&lt;0,"Yes")</f>
        <v>FALSE</v>
      </c>
      <c r="AA279" s="3" t="str">
        <f t="shared" si="8"/>
        <v>FALSE</v>
      </c>
      <c r="AB279" s="3">
        <v>0.0</v>
      </c>
      <c r="AC279" s="3">
        <v>1.2</v>
      </c>
    </row>
    <row r="280">
      <c r="A280" s="3">
        <v>774.0</v>
      </c>
      <c r="B280" s="3" t="s">
        <v>2110</v>
      </c>
      <c r="C280" s="3" t="s">
        <v>2111</v>
      </c>
      <c r="E280" s="3" t="s">
        <v>1091</v>
      </c>
      <c r="G280" s="35">
        <v>0.0303</v>
      </c>
      <c r="H280" s="3">
        <v>500.050585394</v>
      </c>
      <c r="I280" s="3">
        <v>4.3666616529</v>
      </c>
      <c r="K280" s="3">
        <v>4.8780615568</v>
      </c>
      <c r="L280" s="3">
        <v>0.1144019422</v>
      </c>
      <c r="M280" s="3">
        <v>19.0472748109</v>
      </c>
      <c r="N280" s="3">
        <v>7.4317586913</v>
      </c>
      <c r="O280" s="3">
        <v>193.638693813</v>
      </c>
      <c r="P280" s="3">
        <v>0.8526223004</v>
      </c>
      <c r="R280" s="3">
        <v>171.695310212</v>
      </c>
      <c r="S280" s="3">
        <v>51.3921139667</v>
      </c>
      <c r="T280" s="3">
        <v>5229.63033281</v>
      </c>
      <c r="U280" s="3">
        <v>1162.38145271</v>
      </c>
      <c r="W280" s="3">
        <v>1.0</v>
      </c>
      <c r="Y280" t="str">
        <f>Vlookup(A280,'Ha complex'!A$1:P$2000,16)/M280</f>
        <v>105.1990891</v>
      </c>
      <c r="Z280" s="3" t="str">
        <f>If(Vlookup(A280,'Ha complex'!A$1:P$2000,16)&lt;0,"Yes")</f>
        <v>FALSE</v>
      </c>
      <c r="AA280" s="3" t="str">
        <f t="shared" si="8"/>
        <v>FALSE</v>
      </c>
      <c r="AB280" s="3">
        <v>0.0</v>
      </c>
      <c r="AC280" s="3">
        <v>1.5</v>
      </c>
    </row>
    <row r="281">
      <c r="A281" s="3">
        <v>967.0</v>
      </c>
      <c r="B281" s="3" t="s">
        <v>1088</v>
      </c>
      <c r="C281" s="3" t="s">
        <v>1089</v>
      </c>
      <c r="E281" s="3" t="s">
        <v>1091</v>
      </c>
      <c r="G281" s="35">
        <v>0.297</v>
      </c>
      <c r="H281" s="3">
        <v>838.918718507</v>
      </c>
      <c r="I281" s="3">
        <v>7.8544662904</v>
      </c>
      <c r="K281" s="3">
        <v>-13.3946219153</v>
      </c>
      <c r="L281" s="3">
        <v>0.0</v>
      </c>
      <c r="M281" s="3">
        <v>-122.429880003</v>
      </c>
      <c r="N281" s="3">
        <v>0.0</v>
      </c>
      <c r="O281" s="3">
        <v>228.837769588</v>
      </c>
      <c r="P281" s="3">
        <v>0.750596626</v>
      </c>
      <c r="R281" s="3">
        <v>503.973650914</v>
      </c>
      <c r="S281" s="3">
        <v>2.8724827544</v>
      </c>
      <c r="T281" s="3">
        <v>8152.18856803</v>
      </c>
      <c r="U281" s="3">
        <v>67.3390248285</v>
      </c>
      <c r="W281" s="3">
        <v>1.0</v>
      </c>
      <c r="Y281" t="str">
        <f>Vlookup(A281,'Ha complex'!A$1:P$2000,16)/M281</f>
        <v>-0.05337743321</v>
      </c>
      <c r="Z281" s="3" t="str">
        <f>If(Vlookup(A281,'Ha complex'!A$1:P$2000,16)&lt;0,"Yes")</f>
        <v>FALSE</v>
      </c>
      <c r="AA281" s="3" t="str">
        <f t="shared" si="8"/>
        <v>Yes</v>
      </c>
      <c r="AB281" s="3">
        <v>0.0</v>
      </c>
      <c r="AC281" s="3">
        <v>1.2</v>
      </c>
    </row>
    <row r="282">
      <c r="A282" s="3">
        <v>266.0</v>
      </c>
      <c r="B282" s="3" t="s">
        <v>650</v>
      </c>
      <c r="C282" s="3" t="s">
        <v>651</v>
      </c>
      <c r="E282" s="3" t="s">
        <v>56</v>
      </c>
      <c r="G282" s="35">
        <v>0.0329</v>
      </c>
      <c r="H282" s="3">
        <v>1080.9505781</v>
      </c>
      <c r="I282" s="3">
        <v>58.420254578</v>
      </c>
      <c r="K282" s="3">
        <v>-157.35831142</v>
      </c>
      <c r="L282" s="3">
        <v>0.0</v>
      </c>
      <c r="M282" s="3">
        <v>-294.376656766</v>
      </c>
      <c r="N282" s="3">
        <v>0.0</v>
      </c>
      <c r="O282" s="3">
        <v>296.819829588</v>
      </c>
      <c r="P282" s="3">
        <v>7.4699495278</v>
      </c>
      <c r="R282" s="3">
        <v>2478.22411345</v>
      </c>
      <c r="S282" s="3">
        <v>0.0</v>
      </c>
      <c r="T282" s="3">
        <v>6139.85617652</v>
      </c>
      <c r="U282" s="3">
        <v>39.5056726731</v>
      </c>
      <c r="W282" s="3">
        <v>1.0</v>
      </c>
      <c r="Y282" t="str">
        <f>Vlookup(A282,'Ha complex'!A$1:P$2000,16)/M282</f>
        <v>-0.160754235</v>
      </c>
      <c r="Z282" s="3" t="str">
        <f>If(Vlookup(A282,'Ha complex'!A$1:P$2000,16)&lt;0,"Yes")</f>
        <v>FALSE</v>
      </c>
      <c r="AA282" s="3" t="str">
        <f t="shared" si="8"/>
        <v>Yes</v>
      </c>
      <c r="AB282" s="3">
        <v>0.0</v>
      </c>
      <c r="AC282" s="3">
        <v>1.0</v>
      </c>
    </row>
    <row r="283">
      <c r="A283" s="3">
        <v>382.0</v>
      </c>
      <c r="B283" s="3" t="s">
        <v>696</v>
      </c>
      <c r="C283" s="3" t="s">
        <v>697</v>
      </c>
      <c r="E283" s="3" t="s">
        <v>56</v>
      </c>
      <c r="G283" s="35">
        <v>0.0221</v>
      </c>
      <c r="H283" s="3">
        <v>497.328059804</v>
      </c>
      <c r="I283" s="3">
        <v>0.8373882393</v>
      </c>
      <c r="K283" s="3">
        <v>19.5906545856</v>
      </c>
      <c r="L283" s="3">
        <v>0.4665183785</v>
      </c>
      <c r="M283" s="3">
        <v>55.181109823</v>
      </c>
      <c r="N283" s="3">
        <v>0.7818362428</v>
      </c>
      <c r="O283" s="3">
        <v>467.922342036</v>
      </c>
      <c r="P283" s="3">
        <v>0.6973346298</v>
      </c>
      <c r="R283" s="3">
        <v>500.866897029</v>
      </c>
      <c r="S283" s="3">
        <v>1.7831369991</v>
      </c>
      <c r="T283" s="3">
        <v>4474.03980447</v>
      </c>
      <c r="U283" s="3">
        <v>25.0151468045</v>
      </c>
      <c r="W283" s="3">
        <v>1.0</v>
      </c>
      <c r="Y283" t="str">
        <f>Vlookup(A283,'Ha complex'!A$1:P$2000,16)/M283</f>
        <v>1.965198543</v>
      </c>
      <c r="Z283" s="3" t="str">
        <f>If(Vlookup(A283,'Ha complex'!A$1:P$2000,16)&lt;0,"Yes")</f>
        <v>FALSE</v>
      </c>
      <c r="AA283" s="3" t="str">
        <f t="shared" si="8"/>
        <v>FALSE</v>
      </c>
      <c r="AB283" s="3">
        <v>0.0</v>
      </c>
      <c r="AC283" s="3">
        <v>1.5</v>
      </c>
    </row>
    <row r="284">
      <c r="A284" s="3">
        <v>458.0</v>
      </c>
      <c r="B284" s="3" t="s">
        <v>233</v>
      </c>
      <c r="C284" s="3" t="s">
        <v>235</v>
      </c>
      <c r="E284" s="3" t="s">
        <v>56</v>
      </c>
      <c r="G284" s="35">
        <v>0.0353</v>
      </c>
      <c r="H284" s="3">
        <v>467.877948095</v>
      </c>
      <c r="I284" s="3">
        <v>1.6292421461</v>
      </c>
      <c r="K284" s="3">
        <v>-9.9303296604</v>
      </c>
      <c r="L284" s="3">
        <v>0.0</v>
      </c>
      <c r="M284" s="3">
        <v>36.7313224941</v>
      </c>
      <c r="N284" s="3">
        <v>0.9258100448</v>
      </c>
      <c r="O284" s="3">
        <v>205.076624883</v>
      </c>
      <c r="P284" s="3">
        <v>0.8242178489</v>
      </c>
      <c r="R284" s="3">
        <v>332.975966192</v>
      </c>
      <c r="S284" s="3">
        <v>1.3255127063</v>
      </c>
      <c r="T284" s="3">
        <v>2476.78544755</v>
      </c>
      <c r="U284" s="3">
        <v>17.3026284135</v>
      </c>
      <c r="W284" s="3">
        <v>1.0</v>
      </c>
      <c r="Y284" t="str">
        <f>Vlookup(A284,'Ha complex'!A$1:P$2000,16)/M284</f>
        <v>-0.08069141417</v>
      </c>
      <c r="Z284" s="3" t="str">
        <f>If(Vlookup(A284,'Ha complex'!A$1:P$2000,16)&lt;0,"Yes")</f>
        <v>Yes</v>
      </c>
      <c r="AA284" s="3" t="str">
        <f t="shared" si="8"/>
        <v>FALSE</v>
      </c>
      <c r="AB284" s="3">
        <v>0.0</v>
      </c>
      <c r="AC284" s="3">
        <v>1.5</v>
      </c>
    </row>
    <row r="285">
      <c r="A285" s="3">
        <v>497.0</v>
      </c>
      <c r="B285" s="3" t="s">
        <v>813</v>
      </c>
      <c r="C285" s="3" t="s">
        <v>814</v>
      </c>
      <c r="E285" s="3" t="s">
        <v>56</v>
      </c>
      <c r="G285" s="35">
        <v>0.00329</v>
      </c>
      <c r="H285" s="3">
        <v>688.528646752</v>
      </c>
      <c r="I285" s="3">
        <v>1.0693058465</v>
      </c>
      <c r="K285" s="3">
        <v>-19.5703091024</v>
      </c>
      <c r="L285" s="3">
        <v>0.0</v>
      </c>
      <c r="M285" s="3">
        <v>65.1924242873</v>
      </c>
      <c r="N285" s="3">
        <v>1.0996807903</v>
      </c>
      <c r="O285" s="3">
        <v>892.065878293</v>
      </c>
      <c r="P285" s="3">
        <v>0.9441699643</v>
      </c>
      <c r="R285" s="3">
        <v>509.395536873</v>
      </c>
      <c r="S285" s="3">
        <v>2.9473973219</v>
      </c>
      <c r="T285" s="3">
        <v>4052.23406755</v>
      </c>
      <c r="U285" s="3">
        <v>35.7582896095</v>
      </c>
      <c r="W285" s="3">
        <v>1.0</v>
      </c>
      <c r="Y285" t="str">
        <f>Vlookup(A285,'Ha complex'!A$1:P$2000,16)/M285</f>
        <v>0.5093695942</v>
      </c>
      <c r="Z285" s="3" t="str">
        <f>If(Vlookup(A285,'Ha complex'!A$1:P$2000,16)&lt;0,"Yes")</f>
        <v>FALSE</v>
      </c>
      <c r="AA285" s="3" t="str">
        <f t="shared" si="8"/>
        <v>FALSE</v>
      </c>
      <c r="AB285" s="3">
        <v>0.0</v>
      </c>
      <c r="AC285" s="3">
        <v>1.5</v>
      </c>
    </row>
    <row r="286">
      <c r="A286" s="3">
        <v>595.0</v>
      </c>
      <c r="B286" s="3" t="s">
        <v>947</v>
      </c>
      <c r="C286" s="3" t="s">
        <v>948</v>
      </c>
      <c r="E286" s="3" t="s">
        <v>56</v>
      </c>
      <c r="G286" s="35">
        <v>0.00314</v>
      </c>
      <c r="H286" s="3">
        <v>448.559285893</v>
      </c>
      <c r="I286" s="3">
        <v>3.3260898259</v>
      </c>
      <c r="K286" s="3">
        <v>153.284070734</v>
      </c>
      <c r="L286" s="3">
        <v>25.2163721077</v>
      </c>
      <c r="M286" s="3">
        <v>999.410953523</v>
      </c>
      <c r="N286" s="3">
        <v>88.1135786648</v>
      </c>
      <c r="O286" s="3">
        <v>10401.8426835</v>
      </c>
      <c r="P286" s="3">
        <v>88.1045306229</v>
      </c>
      <c r="R286" s="3">
        <v>5151.03392541</v>
      </c>
      <c r="S286" s="3">
        <v>2072.08133035</v>
      </c>
      <c r="T286" s="3">
        <v>16182.6693425</v>
      </c>
      <c r="U286" s="3">
        <v>5887.32532336</v>
      </c>
      <c r="W286" s="3">
        <v>1.0</v>
      </c>
      <c r="X286" s="3"/>
      <c r="Y286" t="str">
        <f>Vlookup(A286,'Ha complex'!A$1:P$2000,16)/M286</f>
        <v>0.3294450694</v>
      </c>
      <c r="Z286" s="3" t="str">
        <f>If(Vlookup(A286,'Ha complex'!A$1:P$2000,16)&lt;0,"Yes")</f>
        <v>FALSE</v>
      </c>
      <c r="AA286" s="3" t="str">
        <f t="shared" si="8"/>
        <v>FALSE</v>
      </c>
      <c r="AB286" s="3">
        <v>0.0</v>
      </c>
      <c r="AC286" s="3">
        <v>1.5</v>
      </c>
    </row>
    <row r="287">
      <c r="A287" s="3">
        <v>1042.0</v>
      </c>
      <c r="B287" s="3" t="s">
        <v>2136</v>
      </c>
      <c r="C287" s="3" t="s">
        <v>2137</v>
      </c>
      <c r="E287" s="3" t="s">
        <v>56</v>
      </c>
      <c r="F287" s="3"/>
      <c r="G287" s="35">
        <v>0.0104</v>
      </c>
      <c r="H287" s="3">
        <v>533.187512967</v>
      </c>
      <c r="I287" s="3">
        <v>0.5522686086</v>
      </c>
      <c r="K287" s="3">
        <v>30.6818764712</v>
      </c>
      <c r="L287" s="3">
        <v>0.4855539529</v>
      </c>
      <c r="M287" s="3">
        <v>83.9734865673</v>
      </c>
      <c r="N287" s="3">
        <v>0.8099794245</v>
      </c>
      <c r="O287" s="3">
        <v>506.513242175</v>
      </c>
      <c r="P287" s="3">
        <v>0.4674302849</v>
      </c>
      <c r="R287" s="3">
        <v>282.46745519</v>
      </c>
      <c r="S287" s="3">
        <v>1.0249268456</v>
      </c>
      <c r="T287" s="3">
        <v>1648.16709778</v>
      </c>
      <c r="U287" s="3">
        <v>7.5367051124</v>
      </c>
      <c r="W287" s="3">
        <v>1.0</v>
      </c>
      <c r="Y287" t="str">
        <f>Vlookup(A287,'Ha complex'!A$1:P$2000,16)/M287</f>
        <v>0.07782209611</v>
      </c>
      <c r="Z287" s="3" t="str">
        <f>If(Vlookup(A287,'Ha complex'!A$1:P$2000,16)&lt;0,"Yes")</f>
        <v>FALSE</v>
      </c>
      <c r="AA287" s="3" t="str">
        <f t="shared" si="8"/>
        <v>FALSE</v>
      </c>
      <c r="AB287" s="3">
        <v>0.0</v>
      </c>
      <c r="AC287" s="3">
        <v>1.5</v>
      </c>
    </row>
    <row r="288">
      <c r="A288" s="3">
        <v>1099.0</v>
      </c>
      <c r="B288" s="3" t="s">
        <v>1950</v>
      </c>
      <c r="C288" s="3" t="s">
        <v>1951</v>
      </c>
      <c r="E288" s="3" t="s">
        <v>56</v>
      </c>
      <c r="G288" s="35">
        <v>0.0267</v>
      </c>
      <c r="H288" s="3">
        <v>658.455298916</v>
      </c>
      <c r="I288" s="3">
        <v>2.3516378576</v>
      </c>
      <c r="K288" s="3">
        <v>-17.4572003253</v>
      </c>
      <c r="L288" s="3">
        <v>0.0</v>
      </c>
      <c r="M288" s="3">
        <v>36.2558127635</v>
      </c>
      <c r="N288" s="3">
        <v>0.5298653719</v>
      </c>
      <c r="O288" s="3">
        <v>160.125177281</v>
      </c>
      <c r="P288" s="3">
        <v>0.3623651922</v>
      </c>
      <c r="R288" s="3">
        <v>419.126937965</v>
      </c>
      <c r="S288" s="3">
        <v>1.5918353392</v>
      </c>
      <c r="T288" s="3">
        <v>3065.6634443</v>
      </c>
      <c r="U288" s="3">
        <v>12.2354050454</v>
      </c>
      <c r="W288" s="3">
        <v>1.0</v>
      </c>
      <c r="Y288" t="str">
        <f>Vlookup(A288,'Ha complex'!A$1:P$2000,16)/M288</f>
        <v>0.1802467589</v>
      </c>
      <c r="Z288" s="3" t="str">
        <f>If(Vlookup(A288,'Ha complex'!A$1:P$2000,16)&lt;0,"Yes")</f>
        <v>FALSE</v>
      </c>
      <c r="AA288" s="3" t="str">
        <f t="shared" si="8"/>
        <v>FALSE</v>
      </c>
      <c r="AB288" s="3">
        <v>0.0</v>
      </c>
      <c r="AC288" s="3">
        <v>1.2</v>
      </c>
    </row>
    <row r="289">
      <c r="A289" s="3">
        <v>1182.0</v>
      </c>
      <c r="B289" s="3" t="s">
        <v>52</v>
      </c>
      <c r="C289" s="3" t="s">
        <v>54</v>
      </c>
      <c r="E289" s="3" t="s">
        <v>56</v>
      </c>
      <c r="G289" s="35">
        <v>0.016</v>
      </c>
      <c r="H289" s="3">
        <v>545.344984718</v>
      </c>
      <c r="I289" s="3">
        <v>0.821300322</v>
      </c>
      <c r="K289" s="3">
        <v>-32.5265362228</v>
      </c>
      <c r="L289" s="3">
        <v>0.0</v>
      </c>
      <c r="M289" s="3">
        <v>206.532466804</v>
      </c>
      <c r="N289" s="3">
        <v>1.0971422361</v>
      </c>
      <c r="O289" s="3">
        <v>968.76631709</v>
      </c>
      <c r="P289" s="3">
        <v>1.0426716601</v>
      </c>
      <c r="R289" s="3">
        <v>768.305673131</v>
      </c>
      <c r="S289" s="3">
        <v>3.90350124</v>
      </c>
      <c r="T289" s="3">
        <v>2599.1737928</v>
      </c>
      <c r="U289" s="3">
        <v>12.1035032816</v>
      </c>
      <c r="W289" s="3">
        <v>1.0</v>
      </c>
      <c r="Z289" s="3"/>
      <c r="AB289" s="3">
        <v>0.0</v>
      </c>
      <c r="AC289" s="3">
        <v>1.5</v>
      </c>
    </row>
    <row r="290">
      <c r="A290" s="3">
        <v>113.0</v>
      </c>
      <c r="B290" s="3" t="s">
        <v>2694</v>
      </c>
      <c r="C290" s="3" t="s">
        <v>2694</v>
      </c>
      <c r="E290" s="3" t="s">
        <v>614</v>
      </c>
      <c r="G290" s="35">
        <v>0.0</v>
      </c>
      <c r="H290" s="3">
        <v>0.0</v>
      </c>
      <c r="I290" s="3">
        <v>0.0</v>
      </c>
      <c r="K290" s="3">
        <v>-0.6332616158</v>
      </c>
      <c r="L290" s="3">
        <v>0.0</v>
      </c>
      <c r="M290" s="3">
        <v>-0.5565630977</v>
      </c>
      <c r="N290" s="3">
        <v>0.0</v>
      </c>
      <c r="O290" s="3">
        <v>-0.5621945074</v>
      </c>
      <c r="P290" s="3">
        <v>0.0</v>
      </c>
      <c r="R290" s="3">
        <v>0.3786782007</v>
      </c>
      <c r="S290" s="3">
        <v>0.0</v>
      </c>
      <c r="T290" s="3">
        <v>1779.45740233</v>
      </c>
      <c r="U290" s="3">
        <v>1238.03083099</v>
      </c>
      <c r="W290" s="3">
        <v>9.0</v>
      </c>
      <c r="Y290" t="str">
        <f>Vlookup(A290,'Ha complex'!A$1:P$2000,16)/M290</f>
        <v>0</v>
      </c>
      <c r="Z290" s="3" t="str">
        <f>If(Vlookup(A290,'Ha complex'!A$1:P$2000,16)&lt;0,"Yes")</f>
        <v>FALSE</v>
      </c>
      <c r="AA290" s="3" t="str">
        <f t="shared" ref="AA290:AA325" si="9">If(M290&lt;0,"Yes")</f>
        <v>Yes</v>
      </c>
      <c r="AB290" s="3">
        <v>0.0</v>
      </c>
      <c r="AC290" s="3">
        <v>0.0</v>
      </c>
    </row>
    <row r="291">
      <c r="A291" s="3">
        <v>172.0</v>
      </c>
      <c r="B291" s="3" t="s">
        <v>3244</v>
      </c>
      <c r="C291" s="3" t="s">
        <v>3245</v>
      </c>
      <c r="E291" s="3" t="s">
        <v>614</v>
      </c>
      <c r="G291" s="35">
        <v>0.0895</v>
      </c>
      <c r="H291" s="3">
        <v>507.376266672</v>
      </c>
      <c r="I291" s="3">
        <v>12.1250722386</v>
      </c>
      <c r="K291" s="3">
        <v>-0.3017857158</v>
      </c>
      <c r="L291" s="3">
        <v>0.0</v>
      </c>
      <c r="M291" s="3">
        <v>0.2634994392</v>
      </c>
      <c r="N291" s="3">
        <v>0.0544922764</v>
      </c>
      <c r="O291" s="3">
        <v>2.6880272943</v>
      </c>
      <c r="P291" s="3">
        <v>0.0600329167</v>
      </c>
      <c r="R291" s="3">
        <v>0.0</v>
      </c>
      <c r="S291" s="3">
        <v>0.0</v>
      </c>
      <c r="T291" s="3">
        <v>0.0</v>
      </c>
      <c r="U291" s="3">
        <v>0.0</v>
      </c>
      <c r="W291" s="3">
        <v>1.0</v>
      </c>
      <c r="Y291" t="str">
        <f>Vlookup(A291,'Ha complex'!A$1:P$2000,16)/M291</f>
        <v>56.31552869</v>
      </c>
      <c r="Z291" s="3" t="str">
        <f>If(Vlookup(A291,'Ha complex'!A$1:P$2000,16)&lt;0,"Yes")</f>
        <v>FALSE</v>
      </c>
      <c r="AA291" s="3" t="str">
        <f t="shared" si="9"/>
        <v>FALSE</v>
      </c>
      <c r="AB291" s="3">
        <v>0.0</v>
      </c>
      <c r="AC291" s="3">
        <v>2.0</v>
      </c>
    </row>
    <row r="292">
      <c r="A292" s="3">
        <v>209.0</v>
      </c>
      <c r="B292" s="3" t="s">
        <v>610</v>
      </c>
      <c r="C292" s="3" t="s">
        <v>611</v>
      </c>
      <c r="E292" s="3" t="s">
        <v>614</v>
      </c>
      <c r="G292" s="35">
        <v>0.087523361</v>
      </c>
      <c r="H292" s="3">
        <v>710.731685861</v>
      </c>
      <c r="I292" s="3">
        <v>9.8585854815</v>
      </c>
      <c r="K292" s="3">
        <v>-0.64805478</v>
      </c>
      <c r="L292" s="3">
        <v>0.0</v>
      </c>
      <c r="M292" s="3">
        <v>0.3453931777</v>
      </c>
      <c r="N292" s="3">
        <v>0.0531872158</v>
      </c>
      <c r="O292" s="3">
        <v>4.5603288938</v>
      </c>
      <c r="P292" s="3">
        <v>0.0625495527</v>
      </c>
      <c r="R292" s="3">
        <v>0.0</v>
      </c>
      <c r="S292" s="3">
        <v>0.0</v>
      </c>
      <c r="T292" s="3">
        <v>0.0</v>
      </c>
      <c r="U292" s="3">
        <v>0.0</v>
      </c>
      <c r="W292" s="3">
        <v>1.0</v>
      </c>
      <c r="Y292" t="str">
        <f>Vlookup(A292,'Ha complex'!A$1:P$2000,16)/M292</f>
        <v>42.96295117</v>
      </c>
      <c r="Z292" s="3" t="str">
        <f>If(Vlookup(A292,'Ha complex'!A$1:P$2000,16)&lt;0,"Yes")</f>
        <v>FALSE</v>
      </c>
      <c r="AA292" s="3" t="str">
        <f t="shared" si="9"/>
        <v>FALSE</v>
      </c>
      <c r="AB292" s="3">
        <v>1.0</v>
      </c>
      <c r="AC292" s="3">
        <v>2.0</v>
      </c>
    </row>
    <row r="293">
      <c r="A293" s="3">
        <v>214.0</v>
      </c>
      <c r="B293" s="3" t="s">
        <v>2026</v>
      </c>
      <c r="C293" s="3" t="s">
        <v>1247</v>
      </c>
      <c r="E293" s="3" t="s">
        <v>614</v>
      </c>
      <c r="G293" s="35">
        <v>0.05</v>
      </c>
      <c r="H293" s="3">
        <v>516.931632814</v>
      </c>
      <c r="I293" s="3">
        <v>27.6508036027</v>
      </c>
      <c r="K293" s="3">
        <v>-1.471199422</v>
      </c>
      <c r="L293" s="3">
        <v>0.0</v>
      </c>
      <c r="M293" s="3">
        <v>-1.4857221875</v>
      </c>
      <c r="N293" s="3">
        <v>0.0</v>
      </c>
      <c r="O293" s="3">
        <v>4.0940554297</v>
      </c>
      <c r="P293" s="3">
        <v>0.2092434947</v>
      </c>
      <c r="R293" s="3">
        <v>10.3659844515</v>
      </c>
      <c r="S293" s="3">
        <v>0.0</v>
      </c>
      <c r="T293" s="3">
        <v>4720.15489713</v>
      </c>
      <c r="U293" s="3">
        <v>192.588860593</v>
      </c>
      <c r="W293" s="3">
        <v>1.0</v>
      </c>
      <c r="Y293" t="str">
        <f>Vlookup(A293,'Ha complex'!A$1:P$2000,16)/M293</f>
        <v>-9.987809534</v>
      </c>
      <c r="Z293" s="3" t="str">
        <f>If(Vlookup(A293,'Ha complex'!A$1:P$2000,16)&lt;0,"Yes")</f>
        <v>FALSE</v>
      </c>
      <c r="AA293" s="3" t="str">
        <f t="shared" si="9"/>
        <v>Yes</v>
      </c>
      <c r="AB293" s="3">
        <v>0.0</v>
      </c>
      <c r="AC293" s="3">
        <v>1.2</v>
      </c>
    </row>
    <row r="294">
      <c r="A294" s="3">
        <v>237.0</v>
      </c>
      <c r="B294" s="3" t="s">
        <v>630</v>
      </c>
      <c r="C294" s="3" t="s">
        <v>630</v>
      </c>
      <c r="E294" s="3" t="s">
        <v>614</v>
      </c>
      <c r="G294" s="35">
        <v>0.0103738889</v>
      </c>
      <c r="H294" s="3">
        <v>962.263675255</v>
      </c>
      <c r="I294" s="3">
        <v>94.7453695226</v>
      </c>
      <c r="K294" s="3">
        <v>-2.2081549002</v>
      </c>
      <c r="L294" s="3">
        <v>0.0</v>
      </c>
      <c r="M294" s="3">
        <v>2.1273728524</v>
      </c>
      <c r="N294" s="3">
        <v>0.1474444234</v>
      </c>
      <c r="O294" s="3">
        <v>2.3314512897</v>
      </c>
      <c r="P294" s="3">
        <v>0.1732158519</v>
      </c>
      <c r="R294" s="3">
        <v>0.0</v>
      </c>
      <c r="S294" s="3">
        <v>0.0</v>
      </c>
      <c r="T294" s="3">
        <v>0.0</v>
      </c>
      <c r="U294" s="3">
        <v>0.0</v>
      </c>
      <c r="W294" s="3">
        <v>1.0</v>
      </c>
      <c r="Y294" t="str">
        <f>Vlookup(A294,'Ha complex'!A$1:P$2000,16)/M294</f>
        <v>22.24447595</v>
      </c>
      <c r="Z294" s="3" t="str">
        <f>If(Vlookup(A294,'Ha complex'!A$1:P$2000,16)&lt;0,"Yes")</f>
        <v>FALSE</v>
      </c>
      <c r="AA294" s="3" t="str">
        <f t="shared" si="9"/>
        <v>FALSE</v>
      </c>
      <c r="AB294" s="3">
        <v>1.0</v>
      </c>
      <c r="AC294" s="3">
        <v>1.9</v>
      </c>
    </row>
    <row r="295">
      <c r="A295" s="3">
        <v>242.0</v>
      </c>
      <c r="B295" s="3" t="s">
        <v>2081</v>
      </c>
      <c r="C295" s="3" t="s">
        <v>1271</v>
      </c>
      <c r="E295" s="3" t="s">
        <v>614</v>
      </c>
      <c r="G295" s="35">
        <v>0.0154</v>
      </c>
      <c r="H295" s="3">
        <v>607.26101881</v>
      </c>
      <c r="I295" s="3">
        <v>43.4846915306</v>
      </c>
      <c r="K295" s="3">
        <v>-5.5513353109</v>
      </c>
      <c r="L295" s="3">
        <v>0.0</v>
      </c>
      <c r="M295" s="3">
        <v>3.8192499377</v>
      </c>
      <c r="N295" s="3">
        <v>2.1093035682</v>
      </c>
      <c r="O295" s="3">
        <v>22.4579207568</v>
      </c>
      <c r="P295" s="3">
        <v>1.1482577423</v>
      </c>
      <c r="R295" s="3">
        <v>57.451971533</v>
      </c>
      <c r="S295" s="3">
        <v>0.0</v>
      </c>
      <c r="T295" s="3">
        <v>9511.84991495</v>
      </c>
      <c r="U295" s="3">
        <v>1907.66687779</v>
      </c>
      <c r="W295" s="3">
        <v>1.0</v>
      </c>
      <c r="Y295" t="str">
        <f>Vlookup(A295,'Ha complex'!A$1:P$2000,16)/M295</f>
        <v>12.39046803</v>
      </c>
      <c r="Z295" s="3" t="str">
        <f>If(Vlookup(A295,'Ha complex'!A$1:P$2000,16)&lt;0,"Yes")</f>
        <v>FALSE</v>
      </c>
      <c r="AA295" s="3" t="str">
        <f t="shared" si="9"/>
        <v>FALSE</v>
      </c>
      <c r="AB295" s="3">
        <v>0.0</v>
      </c>
      <c r="AC295" s="3">
        <v>1.2</v>
      </c>
    </row>
    <row r="296">
      <c r="A296" s="3">
        <v>244.0</v>
      </c>
      <c r="B296" s="3" t="s">
        <v>2102</v>
      </c>
      <c r="C296" s="3" t="s">
        <v>2102</v>
      </c>
      <c r="E296" s="3" t="s">
        <v>614</v>
      </c>
      <c r="G296" s="35">
        <v>0.0283</v>
      </c>
      <c r="H296" s="3">
        <v>455.749517518</v>
      </c>
      <c r="I296" s="3">
        <v>6.8151148513</v>
      </c>
      <c r="K296" s="3">
        <v>-0.7915475435</v>
      </c>
      <c r="L296" s="3">
        <v>0.0</v>
      </c>
      <c r="M296" s="3">
        <v>2.5090010486</v>
      </c>
      <c r="N296" s="3">
        <v>0.9964676195</v>
      </c>
      <c r="O296" s="3">
        <v>30.8643574431</v>
      </c>
      <c r="P296" s="3">
        <v>0.2080306448</v>
      </c>
      <c r="R296" s="3">
        <v>36.1082910399</v>
      </c>
      <c r="S296" s="3">
        <v>0.0</v>
      </c>
      <c r="T296" s="3">
        <v>7645.5552729</v>
      </c>
      <c r="U296" s="3">
        <v>1866.35997677</v>
      </c>
      <c r="W296" s="3">
        <v>1.0</v>
      </c>
      <c r="Y296" t="str">
        <f>Vlookup(A296,'Ha complex'!A$1:P$2000,16)/M296</f>
        <v>18.86101015</v>
      </c>
      <c r="Z296" s="3" t="str">
        <f>If(Vlookup(A296,'Ha complex'!A$1:P$2000,16)&lt;0,"Yes")</f>
        <v>FALSE</v>
      </c>
      <c r="AA296" s="3" t="str">
        <f t="shared" si="9"/>
        <v>FALSE</v>
      </c>
      <c r="AB296" s="3">
        <v>0.0</v>
      </c>
      <c r="AC296" s="3">
        <v>1.5</v>
      </c>
    </row>
    <row r="297">
      <c r="A297" s="3">
        <v>345.0</v>
      </c>
      <c r="B297" s="3" t="s">
        <v>672</v>
      </c>
      <c r="C297" s="3" t="s">
        <v>672</v>
      </c>
      <c r="E297" s="3" t="s">
        <v>614</v>
      </c>
      <c r="G297" s="35">
        <v>0.0490587361</v>
      </c>
      <c r="H297" s="3">
        <v>683.190109081</v>
      </c>
      <c r="I297" s="3">
        <v>2.7905488198</v>
      </c>
      <c r="K297" s="3">
        <v>-1.0656601397</v>
      </c>
      <c r="L297" s="3">
        <v>0.0</v>
      </c>
      <c r="M297" s="3">
        <v>3.4577561098</v>
      </c>
      <c r="N297" s="3">
        <v>0.0537662335</v>
      </c>
      <c r="O297" s="3">
        <v>39.2507283093</v>
      </c>
      <c r="P297" s="3">
        <v>0.1656378397</v>
      </c>
      <c r="R297" s="3">
        <v>0.0</v>
      </c>
      <c r="S297" s="3">
        <v>0.0</v>
      </c>
      <c r="T297" s="3">
        <v>0.0</v>
      </c>
      <c r="U297" s="3">
        <v>0.0</v>
      </c>
      <c r="W297" s="3">
        <v>1.0</v>
      </c>
      <c r="Y297" t="str">
        <f>Vlookup(A297,'Ha complex'!A$1:P$2000,16)/M297</f>
        <v>250.4727076</v>
      </c>
      <c r="Z297" s="3" t="str">
        <f>If(Vlookup(A297,'Ha complex'!A$1:P$2000,16)&lt;0,"Yes")</f>
        <v>FALSE</v>
      </c>
      <c r="AA297" s="3" t="str">
        <f t="shared" si="9"/>
        <v>FALSE</v>
      </c>
      <c r="AB297" s="3">
        <v>0.0</v>
      </c>
      <c r="AC297" s="3">
        <v>2.0</v>
      </c>
    </row>
    <row r="298">
      <c r="A298" s="3">
        <v>544.0</v>
      </c>
      <c r="B298" s="3" t="s">
        <v>3004</v>
      </c>
      <c r="C298" s="3" t="s">
        <v>3005</v>
      </c>
      <c r="E298" s="3" t="s">
        <v>614</v>
      </c>
      <c r="G298" s="35">
        <v>0.106</v>
      </c>
      <c r="H298" s="3">
        <v>584.724746231</v>
      </c>
      <c r="I298" s="3">
        <v>2.8176040994</v>
      </c>
      <c r="K298" s="3">
        <v>-2.1871103665</v>
      </c>
      <c r="L298" s="3">
        <v>0.0</v>
      </c>
      <c r="M298" s="3">
        <v>4.1789227117</v>
      </c>
      <c r="N298" s="3">
        <v>0.1429796187</v>
      </c>
      <c r="O298" s="3">
        <v>74.0899581687</v>
      </c>
      <c r="P298" s="3">
        <v>0.2145130275</v>
      </c>
      <c r="R298" s="3">
        <v>0.0</v>
      </c>
      <c r="S298" s="3">
        <v>0.0</v>
      </c>
      <c r="T298" s="3">
        <v>0.0</v>
      </c>
      <c r="U298" s="3">
        <v>0.0</v>
      </c>
      <c r="W298" s="3">
        <v>1.0</v>
      </c>
      <c r="Y298" t="str">
        <f>Vlookup(A298,'Ha complex'!A$1:P$2000,16)/M298</f>
        <v>3.711475999</v>
      </c>
      <c r="Z298" s="3" t="str">
        <f>If(Vlookup(A298,'Ha complex'!A$1:P$2000,16)&lt;0,"Yes")</f>
        <v>FALSE</v>
      </c>
      <c r="AA298" s="3" t="str">
        <f t="shared" si="9"/>
        <v>FALSE</v>
      </c>
      <c r="AB298" s="3">
        <v>0.0</v>
      </c>
      <c r="AC298" s="3">
        <v>2.0</v>
      </c>
    </row>
    <row r="299">
      <c r="A299" s="3">
        <v>566.0</v>
      </c>
      <c r="B299" s="3" t="s">
        <v>2997</v>
      </c>
      <c r="C299" s="3" t="s">
        <v>2997</v>
      </c>
      <c r="E299" s="3" t="s">
        <v>614</v>
      </c>
      <c r="G299" s="35">
        <v>0.00625</v>
      </c>
      <c r="H299" s="3">
        <v>346.314495549</v>
      </c>
      <c r="I299" s="3">
        <v>1.8050594161</v>
      </c>
      <c r="K299" s="3">
        <v>6.5308956561</v>
      </c>
      <c r="L299" s="3">
        <v>0.31383345</v>
      </c>
      <c r="M299" s="3">
        <v>6.2590075337</v>
      </c>
      <c r="N299" s="3">
        <v>0.3661213618</v>
      </c>
      <c r="O299" s="3">
        <v>35.7478925519</v>
      </c>
      <c r="P299" s="3">
        <v>0.0893995041</v>
      </c>
      <c r="R299" s="3">
        <v>76.8118117119</v>
      </c>
      <c r="S299" s="3">
        <v>0.5231250978</v>
      </c>
      <c r="T299" s="3">
        <v>1422.32457306</v>
      </c>
      <c r="U299" s="3">
        <v>14.2296417877</v>
      </c>
      <c r="W299" s="3">
        <v>1.0</v>
      </c>
      <c r="Y299" t="str">
        <f>Vlookup(A299,'Ha complex'!A$1:P$2000,16)/M299</f>
        <v>0.705860525</v>
      </c>
      <c r="Z299" s="3" t="str">
        <f>If(Vlookup(A299,'Ha complex'!A$1:P$2000,16)&lt;0,"Yes")</f>
        <v>FALSE</v>
      </c>
      <c r="AA299" s="3" t="str">
        <f t="shared" si="9"/>
        <v>FALSE</v>
      </c>
      <c r="AB299" s="3">
        <v>0.0</v>
      </c>
      <c r="AC299" s="3">
        <v>1.2</v>
      </c>
    </row>
    <row r="300">
      <c r="A300" s="3">
        <v>753.0</v>
      </c>
      <c r="B300" s="3" t="s">
        <v>2003</v>
      </c>
      <c r="C300" s="3" t="s">
        <v>2004</v>
      </c>
      <c r="E300" s="3" t="s">
        <v>614</v>
      </c>
      <c r="G300" s="35">
        <v>0.0366</v>
      </c>
      <c r="H300" s="3">
        <v>447.175428081</v>
      </c>
      <c r="I300" s="3">
        <v>1.9348549426</v>
      </c>
      <c r="K300" s="3">
        <v>5.2456520818</v>
      </c>
      <c r="L300" s="3">
        <v>0.4273916818</v>
      </c>
      <c r="M300" s="3">
        <v>16.1524002233</v>
      </c>
      <c r="N300" s="3">
        <v>0.39772042</v>
      </c>
      <c r="O300" s="3">
        <v>140.541315042</v>
      </c>
      <c r="P300" s="3">
        <v>0.5294458459</v>
      </c>
      <c r="R300" s="3">
        <v>244.479963239</v>
      </c>
      <c r="S300" s="3">
        <v>1.4213006015</v>
      </c>
      <c r="T300" s="3">
        <v>5403.76272411</v>
      </c>
      <c r="U300" s="3">
        <v>24.7650454876</v>
      </c>
      <c r="W300" s="3">
        <v>1.0</v>
      </c>
      <c r="Y300" t="str">
        <f>Vlookup(A300,'Ha complex'!A$1:P$2000,16)/M300</f>
        <v>-1.128965015</v>
      </c>
      <c r="Z300" s="3" t="str">
        <f>If(Vlookup(A300,'Ha complex'!A$1:P$2000,16)&lt;0,"Yes")</f>
        <v>Yes</v>
      </c>
      <c r="AA300" s="3" t="str">
        <f t="shared" si="9"/>
        <v>FALSE</v>
      </c>
      <c r="AB300" s="3">
        <v>0.0</v>
      </c>
      <c r="AC300" s="3">
        <v>1.5</v>
      </c>
    </row>
    <row r="301">
      <c r="A301" s="3">
        <v>811.0</v>
      </c>
      <c r="B301" s="3" t="s">
        <v>2501</v>
      </c>
      <c r="C301" s="3" t="s">
        <v>2600</v>
      </c>
      <c r="E301" s="3" t="s">
        <v>614</v>
      </c>
      <c r="G301" s="35">
        <v>0.0562</v>
      </c>
      <c r="H301" s="3">
        <v>403.226554341</v>
      </c>
      <c r="I301" s="3">
        <v>4.1710994372</v>
      </c>
      <c r="K301" s="3">
        <v>2.8097977526</v>
      </c>
      <c r="L301" s="3">
        <v>0.4576468873</v>
      </c>
      <c r="M301" s="3">
        <v>10.4181540554</v>
      </c>
      <c r="N301" s="3">
        <v>0.3595988377</v>
      </c>
      <c r="O301" s="3">
        <v>77.8176372307</v>
      </c>
      <c r="P301" s="3">
        <v>0.7779938111</v>
      </c>
      <c r="R301" s="3">
        <v>0.0</v>
      </c>
      <c r="S301" s="3">
        <v>0.0</v>
      </c>
      <c r="T301" s="3">
        <v>0.0</v>
      </c>
      <c r="U301" s="3">
        <v>0.0</v>
      </c>
      <c r="W301" s="3">
        <v>1.0</v>
      </c>
      <c r="Y301" t="str">
        <f>Vlookup(A301,'Ha complex'!A$1:P$2000,16)/M301</f>
        <v>26.13207251</v>
      </c>
      <c r="Z301" s="3" t="str">
        <f>If(Vlookup(A301,'Ha complex'!A$1:P$2000,16)&lt;0,"Yes")</f>
        <v>FALSE</v>
      </c>
      <c r="AA301" s="3" t="str">
        <f t="shared" si="9"/>
        <v>FALSE</v>
      </c>
      <c r="AB301" s="3">
        <v>0.0</v>
      </c>
      <c r="AC301" s="3">
        <v>2.0</v>
      </c>
    </row>
    <row r="302">
      <c r="A302" s="3">
        <v>841.0</v>
      </c>
      <c r="B302" s="3" t="s">
        <v>2344</v>
      </c>
      <c r="C302" s="3" t="s">
        <v>2345</v>
      </c>
      <c r="E302" s="3" t="s">
        <v>614</v>
      </c>
      <c r="G302" s="35">
        <v>0.0238552604</v>
      </c>
      <c r="H302" s="3">
        <v>1121.30328276</v>
      </c>
      <c r="I302" s="3">
        <v>19.4943246793</v>
      </c>
      <c r="K302" s="3">
        <v>-8.823501978</v>
      </c>
      <c r="L302" s="3">
        <v>0.0</v>
      </c>
      <c r="M302" s="3">
        <v>13.7133665821</v>
      </c>
      <c r="N302" s="3">
        <v>0.3646850711</v>
      </c>
      <c r="O302" s="3">
        <v>30.6605267643</v>
      </c>
      <c r="P302" s="3">
        <v>0.3657860822</v>
      </c>
      <c r="R302" s="3">
        <v>0.0</v>
      </c>
      <c r="S302" s="3">
        <v>0.0</v>
      </c>
      <c r="T302" s="3">
        <v>0.0</v>
      </c>
      <c r="U302" s="3">
        <v>0.0</v>
      </c>
      <c r="W302" s="3">
        <v>1.0</v>
      </c>
      <c r="Y302" t="str">
        <f>Vlookup(A302,'Ha complex'!A$1:P$2000,16)/M302</f>
        <v>19.21163561</v>
      </c>
      <c r="Z302" s="3" t="str">
        <f>If(Vlookup(A302,'Ha complex'!A$1:P$2000,16)&lt;0,"Yes")</f>
        <v>FALSE</v>
      </c>
      <c r="AA302" s="3" t="str">
        <f t="shared" si="9"/>
        <v>FALSE</v>
      </c>
      <c r="AB302" s="3">
        <v>0.0</v>
      </c>
      <c r="AC302" s="3">
        <v>1.9</v>
      </c>
    </row>
    <row r="303">
      <c r="A303" s="3">
        <v>912.0</v>
      </c>
      <c r="B303" s="3" t="s">
        <v>2251</v>
      </c>
      <c r="C303" s="3" t="s">
        <v>2251</v>
      </c>
      <c r="E303" s="3" t="s">
        <v>614</v>
      </c>
      <c r="G303" s="35">
        <v>0.11</v>
      </c>
      <c r="H303" s="3">
        <v>578.233283529</v>
      </c>
      <c r="I303" s="3">
        <v>6.8841770744</v>
      </c>
      <c r="K303" s="3">
        <v>-1.1323244123</v>
      </c>
      <c r="L303" s="3">
        <v>0.0</v>
      </c>
      <c r="M303" s="3">
        <v>5.8753613855</v>
      </c>
      <c r="N303" s="3">
        <v>0.8770868577</v>
      </c>
      <c r="O303" s="3">
        <v>51.2387660327</v>
      </c>
      <c r="P303" s="3">
        <v>0.5886892854</v>
      </c>
      <c r="R303" s="3">
        <v>24.4887629716</v>
      </c>
      <c r="S303" s="3">
        <v>9.7265947684</v>
      </c>
      <c r="T303" s="3">
        <v>11703.3992118</v>
      </c>
      <c r="U303" s="3">
        <v>3879.80019845</v>
      </c>
      <c r="W303" s="3">
        <v>1.0</v>
      </c>
      <c r="X303" s="3"/>
      <c r="Y303" t="str">
        <f>Vlookup(A303,'Ha complex'!A$1:P$2000,16)/M303</f>
        <v>44.84085053</v>
      </c>
      <c r="Z303" s="3" t="str">
        <f>If(Vlookup(A303,'Ha complex'!A$1:P$2000,16)&lt;0,"Yes")</f>
        <v>FALSE</v>
      </c>
      <c r="AA303" s="3" t="str">
        <f t="shared" si="9"/>
        <v>FALSE</v>
      </c>
      <c r="AB303" s="3">
        <v>0.0</v>
      </c>
      <c r="AC303" s="3">
        <v>1.5</v>
      </c>
    </row>
    <row r="304">
      <c r="A304" s="3">
        <v>1040.0</v>
      </c>
      <c r="B304" s="3" t="s">
        <v>2145</v>
      </c>
      <c r="C304" s="3" t="s">
        <v>2146</v>
      </c>
      <c r="E304" s="3" t="s">
        <v>614</v>
      </c>
      <c r="G304" s="35">
        <v>0.0635</v>
      </c>
      <c r="H304" s="3">
        <v>707.839196153</v>
      </c>
      <c r="I304" s="3">
        <v>5.8739057851</v>
      </c>
      <c r="K304" s="3">
        <v>1.3557260774</v>
      </c>
      <c r="L304" s="3">
        <v>0.1584229572</v>
      </c>
      <c r="M304" s="3">
        <v>6.5270582502</v>
      </c>
      <c r="N304" s="3">
        <v>0.1953712636</v>
      </c>
      <c r="O304" s="3">
        <v>76.6573505907</v>
      </c>
      <c r="P304" s="3">
        <v>0.4635273955</v>
      </c>
      <c r="R304" s="3">
        <v>24.0654433013</v>
      </c>
      <c r="S304" s="3">
        <v>0.6358889391</v>
      </c>
      <c r="T304" s="3">
        <v>5853.26988055</v>
      </c>
      <c r="U304" s="3">
        <v>319.23099996</v>
      </c>
      <c r="W304" s="3">
        <v>1.0</v>
      </c>
      <c r="Y304" t="str">
        <f>Vlookup(A304,'Ha complex'!A$1:P$2000,16)/M304</f>
        <v>1.001215631</v>
      </c>
      <c r="Z304" s="3" t="str">
        <f>If(Vlookup(A304,'Ha complex'!A$1:P$2000,16)&lt;0,"Yes")</f>
        <v>FALSE</v>
      </c>
      <c r="AA304" s="3" t="str">
        <f t="shared" si="9"/>
        <v>FALSE</v>
      </c>
      <c r="AB304" s="3">
        <v>0.0</v>
      </c>
      <c r="AC304" s="3">
        <v>1.5</v>
      </c>
    </row>
    <row r="305">
      <c r="A305" s="3">
        <v>1041.0</v>
      </c>
      <c r="B305" s="3" t="s">
        <v>2141</v>
      </c>
      <c r="C305" s="3" t="s">
        <v>2142</v>
      </c>
      <c r="E305" s="3" t="s">
        <v>614</v>
      </c>
      <c r="G305" s="35">
        <v>0.0862</v>
      </c>
      <c r="H305" s="3">
        <v>542.777677618</v>
      </c>
      <c r="I305" s="3">
        <v>6.5750182431</v>
      </c>
      <c r="K305" s="3">
        <v>-1.6677986088</v>
      </c>
      <c r="L305" s="3">
        <v>0.0</v>
      </c>
      <c r="M305" s="3">
        <v>8.2940544577</v>
      </c>
      <c r="N305" s="3">
        <v>0.4106224361</v>
      </c>
      <c r="O305" s="3">
        <v>47.0268318345</v>
      </c>
      <c r="P305" s="3">
        <v>0.4650893797</v>
      </c>
      <c r="R305" s="3">
        <v>153.61951334</v>
      </c>
      <c r="S305" s="3">
        <v>0.7345677063</v>
      </c>
      <c r="T305" s="3">
        <v>4099.77040253</v>
      </c>
      <c r="U305" s="3">
        <v>24.3030309625</v>
      </c>
      <c r="W305" s="3">
        <v>1.0</v>
      </c>
      <c r="Y305" t="str">
        <f>Vlookup(A305,'Ha complex'!A$1:P$2000,16)/M305</f>
        <v>0.7879129292</v>
      </c>
      <c r="Z305" s="3" t="str">
        <f>If(Vlookup(A305,'Ha complex'!A$1:P$2000,16)&lt;0,"Yes")</f>
        <v>FALSE</v>
      </c>
      <c r="AA305" s="3" t="str">
        <f t="shared" si="9"/>
        <v>FALSE</v>
      </c>
      <c r="AB305" s="3">
        <v>0.0</v>
      </c>
      <c r="AC305" s="3">
        <v>1.2</v>
      </c>
    </row>
    <row r="306">
      <c r="A306" s="3">
        <v>1057.0</v>
      </c>
      <c r="B306" s="3" t="s">
        <v>2119</v>
      </c>
      <c r="C306" s="3" t="s">
        <v>2120</v>
      </c>
      <c r="E306" s="3" t="s">
        <v>614</v>
      </c>
      <c r="G306" s="35">
        <v>0.0558</v>
      </c>
      <c r="H306" s="3">
        <v>512.76531895</v>
      </c>
      <c r="I306" s="3">
        <v>2.7005058466</v>
      </c>
      <c r="K306" s="3">
        <v>-1.6633364086</v>
      </c>
      <c r="L306" s="3">
        <v>0.0</v>
      </c>
      <c r="M306" s="3">
        <v>6.3289547714</v>
      </c>
      <c r="N306" s="3">
        <v>0.2045427429</v>
      </c>
      <c r="O306" s="3">
        <v>71.5756000571</v>
      </c>
      <c r="P306" s="3">
        <v>0.3833943028</v>
      </c>
      <c r="R306" s="3">
        <v>0.0</v>
      </c>
      <c r="S306" s="3">
        <v>0.0</v>
      </c>
      <c r="T306" s="3">
        <v>0.0</v>
      </c>
      <c r="U306" s="3">
        <v>0.0</v>
      </c>
      <c r="W306" s="3">
        <v>1.0</v>
      </c>
      <c r="Y306" t="str">
        <f>Vlookup(A306,'Ha complex'!A$1:P$2000,16)/M306</f>
        <v>1.032554818</v>
      </c>
      <c r="Z306" s="3" t="str">
        <f>If(Vlookup(A306,'Ha complex'!A$1:P$2000,16)&lt;0,"Yes")</f>
        <v>FALSE</v>
      </c>
      <c r="AA306" s="3" t="str">
        <f t="shared" si="9"/>
        <v>FALSE</v>
      </c>
      <c r="AB306" s="3">
        <v>0.0</v>
      </c>
      <c r="AC306" s="3">
        <v>2.0</v>
      </c>
    </row>
    <row r="307">
      <c r="A307" s="3">
        <v>1077.0</v>
      </c>
      <c r="B307" s="3" t="s">
        <v>1996</v>
      </c>
      <c r="C307" s="3" t="s">
        <v>1997</v>
      </c>
      <c r="E307" s="3" t="s">
        <v>614</v>
      </c>
      <c r="G307" s="35">
        <v>0.0147758444</v>
      </c>
      <c r="H307" s="3">
        <v>496.928763934</v>
      </c>
      <c r="I307" s="3">
        <v>4.4410841446</v>
      </c>
      <c r="K307" s="3">
        <v>-1.6323895739</v>
      </c>
      <c r="L307" s="3">
        <v>0.0</v>
      </c>
      <c r="M307" s="3">
        <v>5.7969885035</v>
      </c>
      <c r="N307" s="3">
        <v>0.1425132864</v>
      </c>
      <c r="O307" s="3">
        <v>4.4120087943</v>
      </c>
      <c r="P307" s="3">
        <v>0.0705271005</v>
      </c>
      <c r="R307" s="3">
        <v>0.0</v>
      </c>
      <c r="S307" s="3">
        <v>0.0</v>
      </c>
      <c r="T307" s="3">
        <v>0.0</v>
      </c>
      <c r="U307" s="3">
        <v>0.0</v>
      </c>
      <c r="W307" s="3">
        <v>1.0</v>
      </c>
      <c r="Y307" t="str">
        <f>Vlookup(A307,'Ha complex'!A$1:P$2000,16)/M307</f>
        <v>1.127308212</v>
      </c>
      <c r="Z307" s="3" t="str">
        <f>If(Vlookup(A307,'Ha complex'!A$1:P$2000,16)&lt;0,"Yes")</f>
        <v>FALSE</v>
      </c>
      <c r="AA307" s="3" t="str">
        <f t="shared" si="9"/>
        <v>FALSE</v>
      </c>
      <c r="AB307" s="3">
        <v>1.0</v>
      </c>
      <c r="AC307" s="3">
        <v>2.0</v>
      </c>
    </row>
    <row r="308">
      <c r="A308" s="3">
        <v>1110.0</v>
      </c>
      <c r="B308" s="3" t="s">
        <v>1936</v>
      </c>
      <c r="C308" s="3" t="s">
        <v>1937</v>
      </c>
      <c r="E308" s="3" t="s">
        <v>614</v>
      </c>
      <c r="G308" s="35">
        <v>0.0153588572</v>
      </c>
      <c r="H308" s="3">
        <v>368.089278008</v>
      </c>
      <c r="I308" s="3">
        <v>10.6921117649</v>
      </c>
      <c r="K308" s="3">
        <v>-1.0046159247</v>
      </c>
      <c r="L308" s="3">
        <v>0.0</v>
      </c>
      <c r="M308" s="3">
        <v>0.9597621327</v>
      </c>
      <c r="N308" s="3">
        <v>0.1900969142</v>
      </c>
      <c r="O308" s="3">
        <v>7.9739650804</v>
      </c>
      <c r="P308" s="3">
        <v>0.1050092339</v>
      </c>
      <c r="R308" s="3">
        <v>10.3997001308</v>
      </c>
      <c r="S308" s="3">
        <v>0.3535652411</v>
      </c>
      <c r="T308" s="3">
        <v>2167.80611103</v>
      </c>
      <c r="U308" s="3">
        <v>132.770371461</v>
      </c>
      <c r="W308" s="3">
        <v>1.0</v>
      </c>
      <c r="Y308" t="str">
        <f>Vlookup(A308,'Ha complex'!A$1:P$2000,16)/M308</f>
        <v>6.808971223</v>
      </c>
      <c r="Z308" s="3" t="str">
        <f>If(Vlookup(A308,'Ha complex'!A$1:P$2000,16)&lt;0,"Yes")</f>
        <v>FALSE</v>
      </c>
      <c r="AA308" s="3" t="str">
        <f t="shared" si="9"/>
        <v>FALSE</v>
      </c>
      <c r="AB308" s="3">
        <v>0.0</v>
      </c>
      <c r="AC308" s="3">
        <v>1.5</v>
      </c>
    </row>
    <row r="309">
      <c r="A309" s="3">
        <v>1133.0</v>
      </c>
      <c r="B309" s="3" t="s">
        <v>1898</v>
      </c>
      <c r="C309" s="3" t="s">
        <v>1899</v>
      </c>
      <c r="E309" s="3" t="s">
        <v>614</v>
      </c>
      <c r="G309" s="35">
        <v>0.0275</v>
      </c>
      <c r="H309" s="3">
        <v>610.19036366</v>
      </c>
      <c r="I309" s="3">
        <v>3.7622747957</v>
      </c>
      <c r="K309" s="3">
        <v>-2.1919880255</v>
      </c>
      <c r="L309" s="3">
        <v>0.0</v>
      </c>
      <c r="M309" s="3">
        <v>12.2255241685</v>
      </c>
      <c r="N309" s="3">
        <v>0.1940989947</v>
      </c>
      <c r="O309" s="3">
        <v>46.4625937836</v>
      </c>
      <c r="P309" s="3">
        <v>0.2484956591</v>
      </c>
      <c r="R309" s="3">
        <v>0.0</v>
      </c>
      <c r="S309" s="3">
        <v>0.0</v>
      </c>
      <c r="T309" s="3">
        <v>0.0</v>
      </c>
      <c r="U309" s="3">
        <v>0.0</v>
      </c>
      <c r="W309" s="3">
        <v>1.0</v>
      </c>
      <c r="X309" s="3"/>
      <c r="Y309" t="str">
        <f>Vlookup(A309,'Ha complex'!A$1:P$2000,16)/M309</f>
        <v>0.5345368143</v>
      </c>
      <c r="Z309" s="3" t="str">
        <f>If(Vlookup(A309,'Ha complex'!A$1:P$2000,16)&lt;0,"Yes")</f>
        <v>FALSE</v>
      </c>
      <c r="AA309" s="3" t="str">
        <f t="shared" si="9"/>
        <v>FALSE</v>
      </c>
      <c r="AB309" s="3">
        <v>0.0</v>
      </c>
      <c r="AC309" s="3">
        <v>1.9</v>
      </c>
      <c r="AG309" t="str">
        <f>Concatenate(C309,"&amp;",ROUND(H309,1),"&amp;",ROUND(Q309,1),"&amp;",ROUND(K309,1),"&amp;",ROUND(M309,1),"&amp;",ROUND(S309,1),"&amp;",ROUND(U309,1),"&amp;",AE309,"\\")</f>
        <v>UGC 11871&amp;610.2&amp;0&amp;-2.2&amp;12.2&amp;0&amp;0&amp;\\</v>
      </c>
    </row>
    <row r="310">
      <c r="A310" s="3">
        <v>16.0</v>
      </c>
      <c r="B310" s="3" t="s">
        <v>289</v>
      </c>
      <c r="C310" s="3" t="s">
        <v>228</v>
      </c>
      <c r="E310" s="70" t="s">
        <v>1575</v>
      </c>
      <c r="G310" s="35">
        <v>0.14201594</v>
      </c>
      <c r="H310" s="3">
        <v>448.686843918</v>
      </c>
      <c r="I310" s="3">
        <v>1.4221049196</v>
      </c>
      <c r="K310" s="3">
        <v>2.0472981924</v>
      </c>
      <c r="L310" s="3">
        <v>0.095960259</v>
      </c>
      <c r="M310" s="3">
        <v>10.1808074812</v>
      </c>
      <c r="N310" s="3">
        <v>0.1017922094</v>
      </c>
      <c r="O310" s="3">
        <v>57.4058050876</v>
      </c>
      <c r="P310" s="3">
        <v>0.103407526</v>
      </c>
      <c r="R310" s="3">
        <v>105.240220176</v>
      </c>
      <c r="S310" s="3">
        <v>0.3167715253</v>
      </c>
      <c r="T310" s="3">
        <v>3992.43738838</v>
      </c>
      <c r="U310" s="3">
        <v>16.6480158676</v>
      </c>
      <c r="W310" s="3">
        <v>1.0</v>
      </c>
      <c r="Y310" t="str">
        <f>Vlookup(A310,'Ha complex'!A$1:P$2000,16)/M310</f>
        <v>1.047395419</v>
      </c>
      <c r="Z310" s="3" t="str">
        <f>If(Vlookup(A310,'Ha complex'!A$1:P$2000,16)&lt;0,"Yes")</f>
        <v>FALSE</v>
      </c>
      <c r="AA310" s="3" t="str">
        <f t="shared" si="9"/>
        <v>FALSE</v>
      </c>
      <c r="AB310" s="3">
        <v>0.0</v>
      </c>
      <c r="AC310" s="3">
        <v>1.2</v>
      </c>
    </row>
    <row r="311">
      <c r="A311" s="3">
        <v>36.0</v>
      </c>
      <c r="B311" s="3" t="s">
        <v>294</v>
      </c>
      <c r="C311" s="3" t="s">
        <v>253</v>
      </c>
      <c r="E311" s="70" t="s">
        <v>1575</v>
      </c>
      <c r="G311" s="35">
        <v>0.0640260424</v>
      </c>
      <c r="H311" s="3">
        <v>501.437574362</v>
      </c>
      <c r="I311" s="3">
        <v>0.6529071282</v>
      </c>
      <c r="K311" s="3">
        <v>-1.7764009455</v>
      </c>
      <c r="L311" s="3">
        <v>0.0</v>
      </c>
      <c r="M311" s="3">
        <v>8.2457831236</v>
      </c>
      <c r="N311" s="3">
        <v>0.0778050324</v>
      </c>
      <c r="O311" s="3">
        <v>61.2007985087</v>
      </c>
      <c r="P311" s="3">
        <v>0.0702113847</v>
      </c>
      <c r="R311" s="3">
        <v>82.6214573397</v>
      </c>
      <c r="S311" s="3">
        <v>0.2931723245</v>
      </c>
      <c r="T311" s="3">
        <v>5499.92629873</v>
      </c>
      <c r="U311" s="3">
        <v>24.7587718874</v>
      </c>
      <c r="W311" s="3">
        <v>1.0</v>
      </c>
      <c r="Y311" t="str">
        <f>Vlookup(A311,'Ha complex'!A$1:P$2000,16)/M311</f>
        <v>1.293185979</v>
      </c>
      <c r="Z311" s="3" t="str">
        <f>If(Vlookup(A311,'Ha complex'!A$1:P$2000,16)&lt;0,"Yes")</f>
        <v>FALSE</v>
      </c>
      <c r="AA311" s="3" t="str">
        <f t="shared" si="9"/>
        <v>FALSE</v>
      </c>
      <c r="AB311" s="3">
        <v>0.0</v>
      </c>
      <c r="AC311" s="3">
        <v>1.5</v>
      </c>
    </row>
    <row r="312">
      <c r="A312" s="3">
        <v>39.0</v>
      </c>
      <c r="B312" s="3" t="s">
        <v>299</v>
      </c>
      <c r="C312" s="3" t="s">
        <v>257</v>
      </c>
      <c r="E312" s="70" t="s">
        <v>1575</v>
      </c>
      <c r="G312" s="35">
        <v>0.1550435188</v>
      </c>
      <c r="H312" s="3">
        <v>669.442290205</v>
      </c>
      <c r="I312" s="3">
        <v>1.962933716</v>
      </c>
      <c r="K312" s="3">
        <v>-2.3758219855</v>
      </c>
      <c r="L312" s="3">
        <v>0.0</v>
      </c>
      <c r="M312" s="3">
        <v>11.9435022743</v>
      </c>
      <c r="N312" s="3">
        <v>0.1992629473</v>
      </c>
      <c r="O312" s="3">
        <v>95.9052595009</v>
      </c>
      <c r="P312" s="3">
        <v>0.1880319831</v>
      </c>
      <c r="R312" s="3">
        <v>160.043232791</v>
      </c>
      <c r="S312" s="3">
        <v>0.4550085001</v>
      </c>
      <c r="T312" s="3">
        <v>5990.76430353</v>
      </c>
      <c r="U312" s="3">
        <v>38.1033869997</v>
      </c>
      <c r="W312" s="3">
        <v>1.0</v>
      </c>
      <c r="X312" s="3"/>
      <c r="Y312" t="str">
        <f>Vlookup(A312,'Ha complex'!A$1:P$2000,16)/M312</f>
        <v>0.8928144252</v>
      </c>
      <c r="Z312" s="3" t="str">
        <f>If(Vlookup(A312,'Ha complex'!A$1:P$2000,16)&lt;0,"Yes")</f>
        <v>FALSE</v>
      </c>
      <c r="AA312" s="3" t="str">
        <f t="shared" si="9"/>
        <v>FALSE</v>
      </c>
      <c r="AB312" s="3">
        <v>0.0</v>
      </c>
      <c r="AC312" s="3">
        <v>1.5</v>
      </c>
    </row>
    <row r="313">
      <c r="A313" s="3">
        <v>90.0</v>
      </c>
      <c r="B313" s="3" t="s">
        <v>337</v>
      </c>
      <c r="C313" s="3" t="s">
        <v>338</v>
      </c>
      <c r="E313" s="70" t="s">
        <v>1575</v>
      </c>
      <c r="G313" s="35">
        <v>0.0796195433</v>
      </c>
      <c r="H313" s="3">
        <v>1218.90482065</v>
      </c>
      <c r="I313" s="3">
        <v>21.3255478906</v>
      </c>
      <c r="K313" s="3">
        <v>-5.124391196</v>
      </c>
      <c r="L313" s="3">
        <v>0.0</v>
      </c>
      <c r="M313" s="3">
        <v>1.3856769593</v>
      </c>
      <c r="N313" s="3">
        <v>1.7285298368</v>
      </c>
      <c r="O313" s="3">
        <v>41.3224652394</v>
      </c>
      <c r="P313" s="3">
        <v>0.6171461253</v>
      </c>
      <c r="R313" s="3">
        <v>28.5590048528</v>
      </c>
      <c r="S313" s="3">
        <v>0.0</v>
      </c>
      <c r="T313" s="3">
        <v>9061.25197298</v>
      </c>
      <c r="U313" s="3">
        <v>2362.10594969</v>
      </c>
      <c r="W313" s="3">
        <v>1.0</v>
      </c>
      <c r="Y313" t="str">
        <f>Vlookup(A313,'Ha complex'!A$1:P$2000,16)/M313</f>
        <v>51.66640113</v>
      </c>
      <c r="Z313" s="3" t="str">
        <f>If(Vlookup(A313,'Ha complex'!A$1:P$2000,16)&lt;0,"Yes")</f>
        <v>FALSE</v>
      </c>
      <c r="AA313" s="3" t="str">
        <f t="shared" si="9"/>
        <v>FALSE</v>
      </c>
      <c r="AB313" s="3">
        <v>0.0</v>
      </c>
      <c r="AC313" s="3">
        <v>1.5</v>
      </c>
    </row>
    <row r="314">
      <c r="A314" s="3">
        <v>147.0</v>
      </c>
      <c r="B314" s="3" t="s">
        <v>425</v>
      </c>
      <c r="C314" s="3" t="s">
        <v>426</v>
      </c>
      <c r="E314" s="70" t="s">
        <v>1575</v>
      </c>
      <c r="G314" s="35">
        <v>0.0434976899</v>
      </c>
      <c r="H314" s="3">
        <v>749.504909763</v>
      </c>
      <c r="I314" s="3">
        <v>2.763429968</v>
      </c>
      <c r="K314" s="3">
        <v>-13.8735061486</v>
      </c>
      <c r="L314" s="3">
        <v>0.0</v>
      </c>
      <c r="M314" s="3">
        <v>-24.1380891937</v>
      </c>
      <c r="N314" s="3">
        <v>0.0</v>
      </c>
      <c r="O314" s="3">
        <v>123.629953081</v>
      </c>
      <c r="P314" s="3">
        <v>0.5652851782</v>
      </c>
      <c r="R314" s="3">
        <v>393.419495294</v>
      </c>
      <c r="S314" s="3">
        <v>0.8797330097</v>
      </c>
      <c r="T314" s="3">
        <v>10676.4114102</v>
      </c>
      <c r="U314" s="3">
        <v>50.5419671436</v>
      </c>
      <c r="W314" s="3">
        <v>1.0</v>
      </c>
      <c r="Y314" t="str">
        <f>Vlookup(A314,'Ha complex'!A$1:P$2000,16)/M314</f>
        <v>-0.3176222299</v>
      </c>
      <c r="Z314" s="3" t="str">
        <f>If(Vlookup(A314,'Ha complex'!A$1:P$2000,16)&lt;0,"Yes")</f>
        <v>FALSE</v>
      </c>
      <c r="AA314" s="3" t="str">
        <f t="shared" si="9"/>
        <v>Yes</v>
      </c>
      <c r="AB314" s="3">
        <v>0.0</v>
      </c>
      <c r="AC314" s="3">
        <v>1.2</v>
      </c>
    </row>
    <row r="315">
      <c r="A315" s="3">
        <v>226.0</v>
      </c>
      <c r="B315" s="3" t="s">
        <v>165</v>
      </c>
      <c r="C315" s="3" t="s">
        <v>166</v>
      </c>
      <c r="E315" s="70" t="s">
        <v>1575</v>
      </c>
      <c r="G315" s="35">
        <v>0.0330287919</v>
      </c>
      <c r="H315" s="3">
        <v>285.263773389</v>
      </c>
      <c r="I315" s="3">
        <v>7.9820074339</v>
      </c>
      <c r="K315" s="3">
        <v>16.0638336631</v>
      </c>
      <c r="L315" s="3">
        <v>0.2835861139</v>
      </c>
      <c r="M315" s="3">
        <v>35.4053752994</v>
      </c>
      <c r="N315" s="3">
        <v>28.9897108283</v>
      </c>
      <c r="O315" s="3">
        <v>403.809730219</v>
      </c>
      <c r="P315" s="3">
        <v>5.0592294838</v>
      </c>
      <c r="R315" s="3">
        <v>543.37411397</v>
      </c>
      <c r="S315" s="3">
        <v>0.0</v>
      </c>
      <c r="T315" s="3">
        <v>2574.95867949</v>
      </c>
      <c r="U315" s="3">
        <v>185.982150341</v>
      </c>
      <c r="W315" s="3">
        <v>1.0</v>
      </c>
      <c r="Y315" t="str">
        <f>Vlookup(A315,'Ha complex'!A$1:P$2000,16)/M315</f>
        <v>1.33658502</v>
      </c>
      <c r="Z315" s="3" t="str">
        <f>If(Vlookup(A315,'Ha complex'!A$1:P$2000,16)&lt;0,"Yes")</f>
        <v>FALSE</v>
      </c>
      <c r="AA315" s="3" t="str">
        <f t="shared" si="9"/>
        <v>FALSE</v>
      </c>
      <c r="AB315" s="3">
        <v>0.0</v>
      </c>
      <c r="AC315" s="3">
        <v>1.5</v>
      </c>
    </row>
    <row r="316">
      <c r="A316" s="3">
        <v>363.0</v>
      </c>
      <c r="B316" s="3" t="s">
        <v>688</v>
      </c>
      <c r="C316" s="3" t="s">
        <v>689</v>
      </c>
      <c r="E316" s="70" t="s">
        <v>1575</v>
      </c>
      <c r="G316" s="35">
        <v>0.0558662747</v>
      </c>
      <c r="H316" s="3">
        <v>592.973288294</v>
      </c>
      <c r="I316" s="3">
        <v>2.7480505737</v>
      </c>
      <c r="K316" s="3">
        <v>-8.5364266761</v>
      </c>
      <c r="L316" s="3">
        <v>0.0</v>
      </c>
      <c r="M316" s="3">
        <v>-19.4367442235</v>
      </c>
      <c r="N316" s="3">
        <v>0.0</v>
      </c>
      <c r="O316" s="3">
        <v>73.2123653925</v>
      </c>
      <c r="P316" s="3">
        <v>0.1876318392</v>
      </c>
      <c r="R316" s="3">
        <v>320.195369772</v>
      </c>
      <c r="S316" s="3">
        <v>0.0</v>
      </c>
      <c r="T316" s="3">
        <v>5176.72605715</v>
      </c>
      <c r="U316" s="3">
        <v>14.2968514855</v>
      </c>
      <c r="W316" s="3">
        <v>1.0</v>
      </c>
      <c r="Y316" t="str">
        <f>Vlookup(A316,'Ha complex'!A$1:P$2000,16)/M316</f>
        <v>-5.579218174</v>
      </c>
      <c r="Z316" s="3" t="str">
        <f>If(Vlookup(A316,'Ha complex'!A$1:P$2000,16)&lt;0,"Yes")</f>
        <v>FALSE</v>
      </c>
      <c r="AA316" s="3" t="str">
        <f t="shared" si="9"/>
        <v>Yes</v>
      </c>
      <c r="AB316" s="3">
        <v>0.0</v>
      </c>
      <c r="AC316" s="3">
        <v>1.2</v>
      </c>
    </row>
    <row r="317">
      <c r="A317" s="3">
        <v>409.0</v>
      </c>
      <c r="B317" s="3" t="s">
        <v>725</v>
      </c>
      <c r="C317" s="3" t="s">
        <v>726</v>
      </c>
      <c r="E317" s="70" t="s">
        <v>1575</v>
      </c>
      <c r="G317" s="35">
        <v>0.1000379739</v>
      </c>
      <c r="H317" s="3">
        <v>1873.80895793</v>
      </c>
      <c r="I317" s="3">
        <v>12.9314774802</v>
      </c>
      <c r="K317" s="3">
        <v>-38.7046781678</v>
      </c>
      <c r="L317" s="3">
        <v>0.0</v>
      </c>
      <c r="M317" s="3">
        <v>113.019585006</v>
      </c>
      <c r="N317" s="3">
        <v>1.2510861402</v>
      </c>
      <c r="O317" s="3">
        <v>75.0169219217</v>
      </c>
      <c r="P317" s="3">
        <v>0.3959507891</v>
      </c>
      <c r="R317" s="3">
        <v>267.932555265</v>
      </c>
      <c r="S317" s="3">
        <v>1.5893681351</v>
      </c>
      <c r="T317" s="3">
        <v>5025.38558402</v>
      </c>
      <c r="U317" s="3">
        <v>26.7626954585</v>
      </c>
      <c r="W317" s="3">
        <v>1.0</v>
      </c>
      <c r="Y317" t="str">
        <f>Vlookup(A317,'Ha complex'!A$1:P$2000,16)/M317</f>
        <v>0.9594959724</v>
      </c>
      <c r="Z317" s="3" t="str">
        <f>If(Vlookup(A317,'Ha complex'!A$1:P$2000,16)&lt;0,"Yes")</f>
        <v>FALSE</v>
      </c>
      <c r="AA317" s="3" t="str">
        <f t="shared" si="9"/>
        <v>FALSE</v>
      </c>
      <c r="AB317" s="3">
        <v>0.0</v>
      </c>
      <c r="AC317" s="3">
        <v>1.0</v>
      </c>
    </row>
    <row r="318">
      <c r="A318" s="3">
        <v>576.0</v>
      </c>
      <c r="B318" s="3" t="s">
        <v>912</v>
      </c>
      <c r="C318" s="3" t="s">
        <v>913</v>
      </c>
      <c r="E318" s="70" t="s">
        <v>1575</v>
      </c>
      <c r="G318" s="35">
        <v>0.0489863335</v>
      </c>
      <c r="H318" s="3">
        <v>525.255495971</v>
      </c>
      <c r="I318" s="3">
        <v>1.3963392246</v>
      </c>
      <c r="K318" s="3">
        <v>-5.6606718596</v>
      </c>
      <c r="L318" s="3">
        <v>0.0</v>
      </c>
      <c r="M318" s="3">
        <v>10.2636503031</v>
      </c>
      <c r="N318" s="3">
        <v>0.2176299671</v>
      </c>
      <c r="O318" s="3">
        <v>78.9247563719</v>
      </c>
      <c r="P318" s="3">
        <v>0.1689381486</v>
      </c>
      <c r="R318" s="3">
        <v>162.724936479</v>
      </c>
      <c r="S318" s="3">
        <v>0.3232481958</v>
      </c>
      <c r="T318" s="3">
        <v>3128.69099301</v>
      </c>
      <c r="U318" s="3">
        <v>6.1291850392</v>
      </c>
      <c r="W318" s="3">
        <v>1.0</v>
      </c>
      <c r="Y318" t="str">
        <f>Vlookup(A318,'Ha complex'!A$1:P$2000,16)/M318</f>
        <v>0.430449812</v>
      </c>
      <c r="Z318" s="3" t="str">
        <f>If(Vlookup(A318,'Ha complex'!A$1:P$2000,16)&lt;0,"Yes")</f>
        <v>FALSE</v>
      </c>
      <c r="AA318" s="3" t="str">
        <f t="shared" si="9"/>
        <v>FALSE</v>
      </c>
      <c r="AB318" s="3">
        <v>0.0</v>
      </c>
      <c r="AC318" s="3">
        <v>1.2</v>
      </c>
    </row>
    <row r="319">
      <c r="A319" s="3">
        <v>656.0</v>
      </c>
      <c r="B319" s="3" t="s">
        <v>1386</v>
      </c>
      <c r="C319" s="3" t="s">
        <v>1388</v>
      </c>
      <c r="E319" s="70" t="s">
        <v>1575</v>
      </c>
      <c r="G319" s="35">
        <v>0.2779771837</v>
      </c>
      <c r="H319" s="3">
        <v>935.738264509</v>
      </c>
      <c r="I319" s="3">
        <v>6.2207928668</v>
      </c>
      <c r="K319" s="3">
        <v>-2.9209072421</v>
      </c>
      <c r="L319" s="3">
        <v>0.0</v>
      </c>
      <c r="M319" s="3">
        <v>-7.3305196954</v>
      </c>
      <c r="N319" s="3">
        <v>0.0</v>
      </c>
      <c r="O319" s="3">
        <v>11.7446362562</v>
      </c>
      <c r="P319" s="3">
        <v>0.0584375028</v>
      </c>
      <c r="R319" s="3">
        <v>28.1452267291</v>
      </c>
      <c r="S319" s="3">
        <v>0.1190063506</v>
      </c>
      <c r="T319" s="3">
        <v>3878.24877768</v>
      </c>
      <c r="U319" s="3">
        <v>18.0977825981</v>
      </c>
      <c r="W319" s="3">
        <v>1.0</v>
      </c>
      <c r="X319" s="3"/>
      <c r="Y319" t="str">
        <f>Vlookup(A319,'Ha complex'!A$1:P$2000,16)/M319</f>
        <v>2.487612819</v>
      </c>
      <c r="Z319" s="3" t="str">
        <f>If(Vlookup(A319,'Ha complex'!A$1:P$2000,16)&lt;0,"Yes")</f>
        <v>Yes</v>
      </c>
      <c r="AA319" s="3" t="str">
        <f t="shared" si="9"/>
        <v>Yes</v>
      </c>
      <c r="AB319" s="3">
        <v>0.0</v>
      </c>
      <c r="AC319" s="3">
        <v>1.2</v>
      </c>
    </row>
    <row r="320">
      <c r="A320" s="3">
        <v>683.0</v>
      </c>
      <c r="B320" s="3" t="s">
        <v>1900</v>
      </c>
      <c r="C320" s="3" t="s">
        <v>1902</v>
      </c>
      <c r="E320" s="70" t="s">
        <v>1575</v>
      </c>
      <c r="G320" s="35">
        <v>0.0417464772</v>
      </c>
      <c r="H320" s="3">
        <v>529.958423354</v>
      </c>
      <c r="I320" s="3">
        <v>0.7725714516</v>
      </c>
      <c r="K320" s="3">
        <v>7.7074904207</v>
      </c>
      <c r="L320" s="3">
        <v>0.1288051609</v>
      </c>
      <c r="M320" s="3">
        <v>23.7478813987</v>
      </c>
      <c r="N320" s="3">
        <v>0.2579954117</v>
      </c>
      <c r="O320" s="3">
        <v>135.51364371</v>
      </c>
      <c r="P320" s="3">
        <v>0.2270938421</v>
      </c>
      <c r="R320" s="3">
        <v>193.222349311</v>
      </c>
      <c r="S320" s="3">
        <v>0.5186225185</v>
      </c>
      <c r="T320" s="3">
        <v>2473.44948576</v>
      </c>
      <c r="U320" s="3">
        <v>11.6265694129</v>
      </c>
      <c r="W320" s="3">
        <v>1.0</v>
      </c>
      <c r="Y320" t="str">
        <f>Vlookup(A320,'Ha complex'!A$1:P$2000,16)/M320</f>
        <v>-0.7678788039</v>
      </c>
      <c r="Z320" s="3" t="str">
        <f>If(Vlookup(A320,'Ha complex'!A$1:P$2000,16)&lt;0,"Yes")</f>
        <v>Yes</v>
      </c>
      <c r="AA320" s="3" t="str">
        <f t="shared" si="9"/>
        <v>FALSE</v>
      </c>
      <c r="AB320" s="3">
        <v>0.0</v>
      </c>
      <c r="AC320" s="3">
        <v>1.5</v>
      </c>
    </row>
    <row r="321">
      <c r="A321" s="3">
        <v>882.0</v>
      </c>
      <c r="B321" s="3" t="s">
        <v>2245</v>
      </c>
      <c r="C321" s="3" t="s">
        <v>2246</v>
      </c>
      <c r="E321" s="70" t="s">
        <v>1575</v>
      </c>
      <c r="G321" s="35">
        <v>0.2059877412</v>
      </c>
      <c r="H321" s="3">
        <v>615.932036433</v>
      </c>
      <c r="I321" s="3">
        <v>1.7761210581</v>
      </c>
      <c r="K321" s="3">
        <v>2.7914842742</v>
      </c>
      <c r="L321" s="3">
        <v>0.1578831004</v>
      </c>
      <c r="M321" s="3">
        <v>26.1098193668</v>
      </c>
      <c r="N321" s="3">
        <v>0.2823361054</v>
      </c>
      <c r="O321" s="3">
        <v>134.571017073</v>
      </c>
      <c r="P321" s="3">
        <v>0.239199329</v>
      </c>
      <c r="R321" s="3">
        <v>151.612391714</v>
      </c>
      <c r="S321" s="3">
        <v>1.2632363438</v>
      </c>
      <c r="T321" s="3">
        <v>6455.10314999</v>
      </c>
      <c r="U321" s="3">
        <v>58.2343977041</v>
      </c>
      <c r="W321" s="3">
        <v>1.0</v>
      </c>
      <c r="Y321" t="str">
        <f>Vlookup(A321,'Ha complex'!A$1:P$2000,16)/M321</f>
        <v>10.09031116</v>
      </c>
      <c r="Z321" s="3" t="str">
        <f>If(Vlookup(A321,'Ha complex'!A$1:P$2000,16)&lt;0,"Yes")</f>
        <v>FALSE</v>
      </c>
      <c r="AA321" s="3" t="str">
        <f t="shared" si="9"/>
        <v>FALSE</v>
      </c>
      <c r="AB321" s="3">
        <v>0.0</v>
      </c>
      <c r="AC321" s="3">
        <v>1.5</v>
      </c>
    </row>
    <row r="322">
      <c r="A322" s="3">
        <v>980.0</v>
      </c>
      <c r="B322" s="3" t="s">
        <v>186</v>
      </c>
      <c r="C322" s="3" t="s">
        <v>187</v>
      </c>
      <c r="E322" s="70" t="s">
        <v>1575</v>
      </c>
      <c r="G322" s="35">
        <v>0.6919849128</v>
      </c>
      <c r="H322" s="3">
        <v>772.457162852</v>
      </c>
      <c r="I322" s="52">
        <v>2.3226010847</v>
      </c>
      <c r="K322" s="3">
        <v>-2.2912158414</v>
      </c>
      <c r="L322" s="3">
        <v>0.0</v>
      </c>
      <c r="M322" s="3">
        <v>3.4408616897</v>
      </c>
      <c r="N322" s="3">
        <v>0.0474455929</v>
      </c>
      <c r="O322" s="3">
        <v>23.0612033323</v>
      </c>
      <c r="P322" s="3">
        <v>0.0471598301</v>
      </c>
      <c r="R322" s="3">
        <v>25.6439208896</v>
      </c>
      <c r="S322" s="3">
        <v>0.1207897762</v>
      </c>
      <c r="T322" s="3">
        <v>6569.99989368</v>
      </c>
      <c r="U322" s="3">
        <v>81.9228016264</v>
      </c>
      <c r="W322" s="3">
        <v>1.0</v>
      </c>
      <c r="Y322" t="str">
        <f>Vlookup(A322,'Ha complex'!A$1:P$2000,16)/M322</f>
        <v>1.899231452</v>
      </c>
      <c r="Z322" s="3" t="str">
        <f>If(Vlookup(A322,'Ha complex'!A$1:P$2000,16)&lt;0,"Yes")</f>
        <v>FALSE</v>
      </c>
      <c r="AA322" s="3" t="str">
        <f t="shared" si="9"/>
        <v>FALSE</v>
      </c>
      <c r="AB322" s="3">
        <v>0.0</v>
      </c>
      <c r="AC322" s="3">
        <v>1.5</v>
      </c>
    </row>
    <row r="323">
      <c r="A323" s="3">
        <v>1038.0</v>
      </c>
      <c r="B323" s="3" t="s">
        <v>348</v>
      </c>
      <c r="C323" s="3" t="s">
        <v>350</v>
      </c>
      <c r="E323" s="70" t="s">
        <v>1575</v>
      </c>
      <c r="G323" s="35">
        <v>0.3020968912</v>
      </c>
      <c r="H323" s="3">
        <v>502.353080334</v>
      </c>
      <c r="I323" s="3">
        <v>2.0271035864</v>
      </c>
      <c r="K323" s="3">
        <v>-4.021846635</v>
      </c>
      <c r="L323" s="3">
        <v>0.0</v>
      </c>
      <c r="M323" s="3">
        <v>5.90626497</v>
      </c>
      <c r="N323" s="3">
        <v>0.1268096242</v>
      </c>
      <c r="O323" s="3">
        <v>32.9565712019</v>
      </c>
      <c r="P323" s="3">
        <v>0.0894590722</v>
      </c>
      <c r="R323" s="3">
        <v>109.566770006</v>
      </c>
      <c r="S323" s="3">
        <v>0.2068688731</v>
      </c>
      <c r="T323" s="3">
        <v>3605.24623092</v>
      </c>
      <c r="U323" s="3">
        <v>16.0559093949</v>
      </c>
      <c r="W323" s="3">
        <v>1.0</v>
      </c>
      <c r="Y323" t="str">
        <f>Vlookup(A323,'Ha complex'!A$1:P$2000,16)/M323</f>
        <v>1.106450993</v>
      </c>
      <c r="Z323" s="3" t="str">
        <f>If(Vlookup(A323,'Ha complex'!A$1:P$2000,16)&lt;0,"Yes")</f>
        <v>FALSE</v>
      </c>
      <c r="AA323" s="3" t="str">
        <f t="shared" si="9"/>
        <v>FALSE</v>
      </c>
      <c r="AB323" s="3">
        <v>0.0</v>
      </c>
      <c r="AC323" s="3">
        <v>1.2</v>
      </c>
    </row>
    <row r="324">
      <c r="A324" s="3">
        <v>1137.0</v>
      </c>
      <c r="B324" s="3" t="s">
        <v>318</v>
      </c>
      <c r="C324" s="3" t="s">
        <v>320</v>
      </c>
      <c r="E324" s="70" t="s">
        <v>1575</v>
      </c>
      <c r="G324" s="35">
        <v>0.2953928359</v>
      </c>
      <c r="H324" s="3">
        <v>2753.46262259</v>
      </c>
      <c r="I324" s="3">
        <v>11.2862403283</v>
      </c>
      <c r="K324" s="3">
        <v>-46.9035549151</v>
      </c>
      <c r="L324" s="3">
        <v>0.0</v>
      </c>
      <c r="M324" s="3">
        <v>-229.593708256</v>
      </c>
      <c r="N324" s="3">
        <v>0.0</v>
      </c>
      <c r="O324" s="3">
        <v>84.0591532771</v>
      </c>
      <c r="P324" s="3">
        <v>0.5802246487</v>
      </c>
      <c r="R324" s="3">
        <v>279.163020492</v>
      </c>
      <c r="S324" s="3">
        <v>2.3331830284</v>
      </c>
      <c r="T324" s="3">
        <v>6211.60350388</v>
      </c>
      <c r="U324" s="3">
        <v>37.9537829774</v>
      </c>
      <c r="W324" s="3">
        <v>1.0</v>
      </c>
      <c r="Y324" t="str">
        <f>Vlookup(A324,'Ha complex'!A$1:P$2000,16)/M324</f>
        <v>-0.02846329193</v>
      </c>
      <c r="Z324" s="3" t="str">
        <f>If(Vlookup(A324,'Ha complex'!A$1:P$2000,16)&lt;0,"Yes")</f>
        <v>FALSE</v>
      </c>
      <c r="AA324" s="3" t="str">
        <f t="shared" si="9"/>
        <v>Yes</v>
      </c>
      <c r="AB324" s="3">
        <v>0.0</v>
      </c>
      <c r="AC324" s="3">
        <v>1.2</v>
      </c>
    </row>
    <row r="325">
      <c r="A325" s="3">
        <v>1146.0</v>
      </c>
      <c r="B325" s="3" t="s">
        <v>1885</v>
      </c>
      <c r="C325" s="3" t="s">
        <v>1886</v>
      </c>
      <c r="E325" s="70" t="s">
        <v>1575</v>
      </c>
      <c r="G325" s="35">
        <v>0.0664275415</v>
      </c>
      <c r="H325" s="3">
        <v>808.036168278</v>
      </c>
      <c r="I325" s="3">
        <v>6.2149774055</v>
      </c>
      <c r="K325" s="3">
        <v>-16.4154576205</v>
      </c>
      <c r="L325" s="3">
        <v>0.0</v>
      </c>
      <c r="M325" s="3">
        <v>-71.8147065721</v>
      </c>
      <c r="N325" s="3">
        <v>0.0</v>
      </c>
      <c r="O325" s="3">
        <v>64.215149648</v>
      </c>
      <c r="P325" s="3">
        <v>0.3115983652</v>
      </c>
      <c r="R325" s="3">
        <v>431.35474543</v>
      </c>
      <c r="S325" s="3">
        <v>0.9997379322</v>
      </c>
      <c r="T325" s="3">
        <v>5639.64121407</v>
      </c>
      <c r="U325" s="3">
        <v>12.55390398</v>
      </c>
      <c r="W325" s="3">
        <v>1.0</v>
      </c>
      <c r="Y325" t="str">
        <f>Vlookup(A325,'Ha complex'!A$1:P$2000,16)/M325</f>
        <v>-0.09099797318</v>
      </c>
      <c r="Z325" s="3" t="str">
        <f>If(Vlookup(A325,'Ha complex'!A$1:P$2000,16)&lt;0,"Yes")</f>
        <v>FALSE</v>
      </c>
      <c r="AA325" s="3" t="str">
        <f t="shared" si="9"/>
        <v>Yes</v>
      </c>
      <c r="AB325" s="3">
        <v>0.0</v>
      </c>
      <c r="AC325" s="3">
        <v>1.0</v>
      </c>
    </row>
    <row r="326">
      <c r="A326" s="3">
        <v>1176.0</v>
      </c>
      <c r="B326" s="3" t="s">
        <v>1805</v>
      </c>
      <c r="C326" s="3" t="s">
        <v>1806</v>
      </c>
      <c r="E326" s="70" t="s">
        <v>1575</v>
      </c>
      <c r="G326" s="35">
        <v>0.065927436</v>
      </c>
      <c r="H326" s="3">
        <v>299.724607072</v>
      </c>
      <c r="I326" s="3">
        <v>0.5302023395</v>
      </c>
      <c r="K326" s="3">
        <v>3.8226797926</v>
      </c>
      <c r="L326" s="3">
        <v>0.0610132956</v>
      </c>
      <c r="M326" s="3">
        <v>11.2807185508</v>
      </c>
      <c r="N326" s="3">
        <v>0.1027922419</v>
      </c>
      <c r="O326" s="3">
        <v>61.5764642849</v>
      </c>
      <c r="P326" s="3">
        <v>0.0910087101</v>
      </c>
      <c r="R326" s="3">
        <v>114.156278887</v>
      </c>
      <c r="S326" s="3">
        <v>0.2204564606</v>
      </c>
      <c r="T326" s="3">
        <v>2173.31731643</v>
      </c>
      <c r="U326" s="3">
        <v>8.4445530397</v>
      </c>
      <c r="W326" s="3">
        <v>1.0</v>
      </c>
      <c r="Z326" s="3"/>
      <c r="AB326" s="3">
        <v>0.0</v>
      </c>
      <c r="AC326" s="3">
        <v>1.2</v>
      </c>
    </row>
    <row r="327">
      <c r="A327" s="3">
        <v>1185.0</v>
      </c>
      <c r="B327" s="3" t="s">
        <v>1573</v>
      </c>
      <c r="C327" s="3" t="s">
        <v>1574</v>
      </c>
      <c r="E327" s="70" t="s">
        <v>1575</v>
      </c>
      <c r="G327" s="35">
        <v>0.0425378378</v>
      </c>
      <c r="H327" s="3">
        <v>643.54540071</v>
      </c>
      <c r="I327" s="3">
        <v>3.6094534262</v>
      </c>
      <c r="K327" s="3">
        <v>-5.4017025471</v>
      </c>
      <c r="L327" s="3">
        <v>0.0</v>
      </c>
      <c r="M327" s="3">
        <v>7.3857202704</v>
      </c>
      <c r="N327" s="3">
        <v>0.0617427686</v>
      </c>
      <c r="O327" s="3">
        <v>53.8946969374</v>
      </c>
      <c r="P327" s="3">
        <v>0.1422728417</v>
      </c>
      <c r="R327" s="3">
        <v>146.397145856</v>
      </c>
      <c r="S327" s="3">
        <v>0.4273872123</v>
      </c>
      <c r="T327" s="3">
        <v>7644.56329758</v>
      </c>
      <c r="U327" s="3">
        <v>20.1848265012</v>
      </c>
      <c r="W327" s="3">
        <v>1.0</v>
      </c>
      <c r="AB327" s="3">
        <v>0.0</v>
      </c>
      <c r="AC327" s="3">
        <v>1.2</v>
      </c>
    </row>
    <row r="328">
      <c r="A328" s="3">
        <v>151.0</v>
      </c>
      <c r="B328" s="3" t="s">
        <v>3250</v>
      </c>
      <c r="C328" s="3" t="s">
        <v>1047</v>
      </c>
      <c r="E328" s="5" t="s">
        <v>18</v>
      </c>
      <c r="G328" s="35">
        <v>0.0152949958</v>
      </c>
      <c r="H328" s="3">
        <v>378.36629241</v>
      </c>
      <c r="I328" s="3">
        <v>9.3255974402</v>
      </c>
      <c r="K328" s="3">
        <v>-4.9277650986</v>
      </c>
      <c r="L328" s="3">
        <v>0.0</v>
      </c>
      <c r="M328" s="3">
        <v>-2.9252388387</v>
      </c>
      <c r="N328" s="3">
        <v>0.0</v>
      </c>
      <c r="O328" s="3">
        <v>3.9066515091</v>
      </c>
      <c r="P328" s="3">
        <v>0.0594386275</v>
      </c>
      <c r="R328" s="3">
        <v>0.0</v>
      </c>
      <c r="S328" s="3">
        <v>0.0</v>
      </c>
      <c r="T328" s="3">
        <v>0.0</v>
      </c>
      <c r="U328" s="3">
        <v>0.0</v>
      </c>
      <c r="W328" s="3">
        <v>2.0</v>
      </c>
      <c r="Y328" t="str">
        <f>Vlookup(A328,'Ha complex'!A$1:P$2000,16)/M328</f>
        <v>-2.620912048</v>
      </c>
      <c r="Z328" s="3" t="str">
        <f>If(Vlookup(A328,'Ha complex'!A$1:P$2000,16)&lt;0,"Yes")</f>
        <v>FALSE</v>
      </c>
      <c r="AA328" s="3" t="str">
        <f t="shared" ref="AA328:AA355" si="10">If(M328&lt;0,"Yes")</f>
        <v>Yes</v>
      </c>
      <c r="AB328" s="3">
        <v>0.0</v>
      </c>
      <c r="AC328" s="3">
        <v>2.0</v>
      </c>
    </row>
    <row r="329">
      <c r="A329" s="3">
        <v>239.0</v>
      </c>
      <c r="B329" s="3" t="s">
        <v>633</v>
      </c>
      <c r="C329" s="3" t="s">
        <v>634</v>
      </c>
      <c r="E329" s="5" t="s">
        <v>18</v>
      </c>
      <c r="G329" s="35">
        <v>0.0157637591</v>
      </c>
      <c r="H329" s="3">
        <v>575.683200992</v>
      </c>
      <c r="I329" s="3">
        <v>1.7118921044</v>
      </c>
      <c r="K329" s="3">
        <v>-3.5616582222</v>
      </c>
      <c r="L329" s="3">
        <v>0.0</v>
      </c>
      <c r="M329" s="3">
        <v>-3.3991929638</v>
      </c>
      <c r="N329" s="3">
        <v>0.0</v>
      </c>
      <c r="O329" s="3">
        <v>33.2680063783</v>
      </c>
      <c r="P329" s="3">
        <v>0.0822336383</v>
      </c>
      <c r="R329" s="3">
        <v>0.0</v>
      </c>
      <c r="S329" s="3">
        <v>0.0</v>
      </c>
      <c r="T329" s="3">
        <v>0.0</v>
      </c>
      <c r="U329" s="3">
        <v>0.0</v>
      </c>
      <c r="W329" s="3">
        <v>1.0</v>
      </c>
      <c r="Y329" t="str">
        <f>Vlookup(A329,'Ha complex'!A$1:P$2000,16)/M329</f>
        <v>-13.92162632</v>
      </c>
      <c r="Z329" s="3" t="str">
        <f>If(Vlookup(A329,'Ha complex'!A$1:P$2000,16)&lt;0,"Yes")</f>
        <v>FALSE</v>
      </c>
      <c r="AA329" s="3" t="str">
        <f t="shared" si="10"/>
        <v>Yes</v>
      </c>
      <c r="AB329" s="3">
        <v>0.0</v>
      </c>
      <c r="AC329" s="3">
        <v>1.9</v>
      </c>
    </row>
    <row r="330">
      <c r="A330" s="3">
        <v>362.0</v>
      </c>
      <c r="B330" s="3" t="s">
        <v>685</v>
      </c>
      <c r="C330" s="3" t="s">
        <v>686</v>
      </c>
      <c r="E330" s="5" t="s">
        <v>18</v>
      </c>
      <c r="G330" s="35">
        <v>0.0157882908</v>
      </c>
      <c r="H330" s="3">
        <v>410.531871064</v>
      </c>
      <c r="I330" s="3">
        <v>1.5462857698</v>
      </c>
      <c r="K330" s="3">
        <v>3.604122825</v>
      </c>
      <c r="L330" s="3">
        <v>0.2549830875</v>
      </c>
      <c r="M330" s="3">
        <v>22.9284634097</v>
      </c>
      <c r="N330" s="3">
        <v>0.3108724625</v>
      </c>
      <c r="O330" s="3">
        <v>132.996301856</v>
      </c>
      <c r="P330" s="3">
        <v>0.5968013074</v>
      </c>
      <c r="R330" s="3">
        <v>20392.1428992</v>
      </c>
      <c r="S330" s="3">
        <v>0.0</v>
      </c>
      <c r="T330" s="3">
        <v>1.41737826034E7</v>
      </c>
      <c r="U330" s="3">
        <v>1.01215263789E7</v>
      </c>
      <c r="W330" s="3">
        <v>1.0</v>
      </c>
      <c r="Y330" t="str">
        <f>Vlookup(A330,'Ha complex'!A$1:P$2000,16)/M330</f>
        <v>4.729572788</v>
      </c>
      <c r="Z330" s="3" t="str">
        <f>If(Vlookup(A330,'Ha complex'!A$1:P$2000,16)&lt;0,"Yes")</f>
        <v>FALSE</v>
      </c>
      <c r="AA330" s="3" t="str">
        <f t="shared" si="10"/>
        <v>FALSE</v>
      </c>
      <c r="AB330" s="3">
        <v>0.0</v>
      </c>
      <c r="AC330" s="3">
        <v>1.9</v>
      </c>
    </row>
    <row r="331">
      <c r="A331" s="3">
        <v>378.0</v>
      </c>
      <c r="B331" s="3" t="s">
        <v>3201</v>
      </c>
      <c r="C331" s="3" t="s">
        <v>2000</v>
      </c>
      <c r="E331" s="5" t="s">
        <v>18</v>
      </c>
      <c r="G331" s="35">
        <v>0.0398910895</v>
      </c>
      <c r="H331" s="3">
        <v>509.578223508</v>
      </c>
      <c r="I331" s="3">
        <v>7.0213555975</v>
      </c>
      <c r="K331" s="3">
        <v>-7.3851978864</v>
      </c>
      <c r="L331" s="3">
        <v>0.0</v>
      </c>
      <c r="M331" s="3">
        <v>-42.0470217085</v>
      </c>
      <c r="N331" s="3">
        <v>0.0</v>
      </c>
      <c r="O331" s="3">
        <v>73.4752332586</v>
      </c>
      <c r="P331" s="3">
        <v>0.4424434528</v>
      </c>
      <c r="R331" s="3">
        <v>237.027917104</v>
      </c>
      <c r="S331" s="3">
        <v>1.2142551149</v>
      </c>
      <c r="T331" s="3">
        <v>3746.60547297</v>
      </c>
      <c r="U331" s="3">
        <v>42.5997217983</v>
      </c>
      <c r="W331" s="3">
        <v>1.0</v>
      </c>
      <c r="Y331" t="str">
        <f>Vlookup(A331,'Ha complex'!A$1:P$2000,16)/M331</f>
        <v>-2.579061066</v>
      </c>
      <c r="Z331" s="3" t="str">
        <f>If(Vlookup(A331,'Ha complex'!A$1:P$2000,16)&lt;0,"Yes")</f>
        <v>FALSE</v>
      </c>
      <c r="AA331" s="3" t="str">
        <f t="shared" si="10"/>
        <v>Yes</v>
      </c>
      <c r="AB331" s="3">
        <v>0.0</v>
      </c>
      <c r="AC331" s="3">
        <v>1.2</v>
      </c>
    </row>
    <row r="332">
      <c r="A332" s="3">
        <v>385.0</v>
      </c>
      <c r="B332" s="3" t="s">
        <v>370</v>
      </c>
      <c r="C332" s="3" t="s">
        <v>371</v>
      </c>
      <c r="E332" s="5" t="s">
        <v>18</v>
      </c>
      <c r="G332" s="35">
        <v>0.016050937</v>
      </c>
      <c r="H332" s="3">
        <v>323.934041231</v>
      </c>
      <c r="I332" s="3">
        <v>0.2708274539</v>
      </c>
      <c r="K332" s="3">
        <v>2.6464882244</v>
      </c>
      <c r="L332" s="3">
        <v>0.0682143278</v>
      </c>
      <c r="M332" s="3">
        <v>10.633854709</v>
      </c>
      <c r="N332" s="3">
        <v>0.0435649473</v>
      </c>
      <c r="O332" s="3">
        <v>103.84573975</v>
      </c>
      <c r="P332" s="3">
        <v>0.0455094381</v>
      </c>
      <c r="R332" s="3">
        <v>0.0</v>
      </c>
      <c r="S332" s="3">
        <v>0.0</v>
      </c>
      <c r="T332" s="3">
        <v>0.0</v>
      </c>
      <c r="U332" s="3">
        <v>0.0</v>
      </c>
      <c r="W332" s="3">
        <v>1.0</v>
      </c>
      <c r="X332" s="3"/>
      <c r="Y332" t="str">
        <f>Vlookup(A332,'Ha complex'!A$1:P$2000,16)/M332</f>
        <v>10.19779182</v>
      </c>
      <c r="Z332" s="3" t="str">
        <f>If(Vlookup(A332,'Ha complex'!A$1:P$2000,16)&lt;0,"Yes")</f>
        <v>FALSE</v>
      </c>
      <c r="AA332" s="3" t="str">
        <f t="shared" si="10"/>
        <v>FALSE</v>
      </c>
      <c r="AB332" s="3">
        <v>0.0</v>
      </c>
      <c r="AC332" s="3">
        <v>2.0</v>
      </c>
    </row>
    <row r="333">
      <c r="A333" s="3">
        <v>416.0</v>
      </c>
      <c r="B333" s="3" t="s">
        <v>729</v>
      </c>
      <c r="C333" s="3" t="s">
        <v>730</v>
      </c>
      <c r="E333" s="5" t="s">
        <v>18</v>
      </c>
      <c r="G333" s="35">
        <v>0.0222365012</v>
      </c>
      <c r="H333" s="3">
        <v>474.729058661</v>
      </c>
      <c r="I333" s="3">
        <v>0.8295130391</v>
      </c>
      <c r="K333" s="3">
        <v>-2.6827943624</v>
      </c>
      <c r="L333" s="3">
        <v>0.0</v>
      </c>
      <c r="M333" s="3">
        <v>5.9944883584</v>
      </c>
      <c r="N333" s="3">
        <v>0.0258857777</v>
      </c>
      <c r="O333" s="3">
        <v>23.7497719735</v>
      </c>
      <c r="P333" s="3">
        <v>0.038397632</v>
      </c>
      <c r="R333" s="3">
        <v>0.0</v>
      </c>
      <c r="S333" s="3">
        <v>0.0</v>
      </c>
      <c r="T333" s="3">
        <v>0.0</v>
      </c>
      <c r="U333" s="3">
        <v>0.0</v>
      </c>
      <c r="W333" s="3">
        <v>1.0</v>
      </c>
      <c r="Y333" t="str">
        <f>Vlookup(A333,'Ha complex'!A$1:P$2000,16)/M333</f>
        <v>18.09025727</v>
      </c>
      <c r="Z333" s="3" t="str">
        <f>If(Vlookup(A333,'Ha complex'!A$1:P$2000,16)&lt;0,"Yes")</f>
        <v>FALSE</v>
      </c>
      <c r="AA333" s="3" t="str">
        <f t="shared" si="10"/>
        <v>FALSE</v>
      </c>
      <c r="AB333" s="3">
        <v>0.0</v>
      </c>
      <c r="AC333" s="3">
        <v>2.0</v>
      </c>
    </row>
    <row r="334">
      <c r="A334" s="3">
        <v>439.0</v>
      </c>
      <c r="B334" s="3" t="s">
        <v>747</v>
      </c>
      <c r="C334" s="3" t="s">
        <v>748</v>
      </c>
      <c r="E334" s="5" t="s">
        <v>18</v>
      </c>
      <c r="G334" s="35">
        <v>0.0110060513</v>
      </c>
      <c r="H334" s="3">
        <v>362.516758243</v>
      </c>
      <c r="I334" s="3">
        <v>0.7399560037</v>
      </c>
      <c r="K334" s="3">
        <v>-3.1198669688</v>
      </c>
      <c r="L334" s="3">
        <v>0.0</v>
      </c>
      <c r="M334" s="3">
        <v>22.3214937779</v>
      </c>
      <c r="N334" s="3">
        <v>0.080195404</v>
      </c>
      <c r="O334" s="3">
        <v>51.7181631357</v>
      </c>
      <c r="P334" s="3">
        <v>0.0867430708</v>
      </c>
      <c r="R334" s="3">
        <v>0.0</v>
      </c>
      <c r="S334" s="3">
        <v>0.0</v>
      </c>
      <c r="T334" s="3">
        <v>0.0</v>
      </c>
      <c r="U334" s="3">
        <v>0.0</v>
      </c>
      <c r="W334" s="3">
        <v>1.0</v>
      </c>
      <c r="Y334" t="str">
        <f>Vlookup(A334,'Ha complex'!A$1:P$2000,16)/M334</f>
        <v>4.858180089</v>
      </c>
      <c r="Z334" s="3" t="str">
        <f>If(Vlookup(A334,'Ha complex'!A$1:P$2000,16)&lt;0,"Yes")</f>
        <v>FALSE</v>
      </c>
      <c r="AA334" s="3" t="str">
        <f t="shared" si="10"/>
        <v>FALSE</v>
      </c>
      <c r="AB334" s="3">
        <v>0.0</v>
      </c>
      <c r="AC334" s="3">
        <v>1.9</v>
      </c>
    </row>
    <row r="335">
      <c r="A335" s="3">
        <v>449.0</v>
      </c>
      <c r="B335" s="3" t="s">
        <v>14</v>
      </c>
      <c r="C335" s="3" t="s">
        <v>16</v>
      </c>
      <c r="E335" s="5" t="s">
        <v>18</v>
      </c>
      <c r="G335" s="35">
        <v>0.0294583184</v>
      </c>
      <c r="H335" s="3">
        <v>369.508164503</v>
      </c>
      <c r="I335" s="3">
        <v>1.8992242121</v>
      </c>
      <c r="K335" s="3">
        <v>21.9095021178</v>
      </c>
      <c r="L335" s="3">
        <v>1.6480232438</v>
      </c>
      <c r="M335" s="3">
        <v>35.6950547337</v>
      </c>
      <c r="N335" s="3">
        <v>1.2139951839</v>
      </c>
      <c r="O335" s="3">
        <v>322.224403044</v>
      </c>
      <c r="P335" s="3">
        <v>1.209051848</v>
      </c>
      <c r="R335" s="3">
        <v>878.274946042</v>
      </c>
      <c r="S335" s="3">
        <v>4.5159882146</v>
      </c>
      <c r="T335" s="3">
        <v>6602.17174412</v>
      </c>
      <c r="U335" s="3">
        <v>34.4272474096</v>
      </c>
      <c r="W335" s="3">
        <v>1.0</v>
      </c>
      <c r="Y335" t="str">
        <f>Vlookup(A335,'Ha complex'!A$1:P$2000,16)/M335</f>
        <v>3.038007293</v>
      </c>
      <c r="Z335" s="3" t="str">
        <f>If(Vlookup(A335,'Ha complex'!A$1:P$2000,16)&lt;0,"Yes")</f>
        <v>FALSE</v>
      </c>
      <c r="AA335" s="3" t="str">
        <f t="shared" si="10"/>
        <v>FALSE</v>
      </c>
      <c r="AB335" s="3">
        <v>0.0</v>
      </c>
      <c r="AC335" s="3">
        <v>1.2</v>
      </c>
    </row>
    <row r="336">
      <c r="A336" s="3">
        <v>455.0</v>
      </c>
      <c r="B336" s="3" t="s">
        <v>63</v>
      </c>
      <c r="C336" s="3" t="s">
        <v>64</v>
      </c>
      <c r="E336" s="5" t="s">
        <v>18</v>
      </c>
      <c r="G336" s="35">
        <v>0.0330168585</v>
      </c>
      <c r="H336" s="3">
        <v>556.816834481</v>
      </c>
      <c r="I336" s="3">
        <v>0.6233395925</v>
      </c>
      <c r="K336" s="3">
        <v>13.9365661249</v>
      </c>
      <c r="L336" s="3">
        <v>0.2424120031</v>
      </c>
      <c r="M336" s="3">
        <v>54.5758634512</v>
      </c>
      <c r="N336" s="3">
        <v>0.4605973859</v>
      </c>
      <c r="O336" s="3">
        <v>294.861699246</v>
      </c>
      <c r="P336" s="3">
        <v>0.2190970905</v>
      </c>
      <c r="R336" s="3">
        <v>301.992833317</v>
      </c>
      <c r="S336" s="3">
        <v>0.9294141999</v>
      </c>
      <c r="T336" s="3">
        <v>3729.27386006</v>
      </c>
      <c r="U336" s="3">
        <v>22.2561255932</v>
      </c>
      <c r="W336" s="3">
        <v>1.0</v>
      </c>
      <c r="Y336" t="str">
        <f>Vlookup(A336,'Ha complex'!A$1:P$2000,16)/M336</f>
        <v>1.986992596</v>
      </c>
      <c r="Z336" s="3" t="str">
        <f>If(Vlookup(A336,'Ha complex'!A$1:P$2000,16)&lt;0,"Yes")</f>
        <v>FALSE</v>
      </c>
      <c r="AA336" s="3" t="str">
        <f t="shared" si="10"/>
        <v>FALSE</v>
      </c>
      <c r="AB336" s="3">
        <v>0.0</v>
      </c>
      <c r="AC336" s="3">
        <v>1.5</v>
      </c>
    </row>
    <row r="337">
      <c r="A337" s="3">
        <v>533.0</v>
      </c>
      <c r="B337" s="3" t="s">
        <v>3018</v>
      </c>
      <c r="C337" s="3" t="s">
        <v>3019</v>
      </c>
      <c r="E337" s="5" t="s">
        <v>18</v>
      </c>
      <c r="G337" s="35">
        <v>0.02716001</v>
      </c>
      <c r="H337" s="3">
        <v>342.568771364</v>
      </c>
      <c r="I337" s="3">
        <v>1.8009062168</v>
      </c>
      <c r="K337" s="3">
        <v>-1.1297133651</v>
      </c>
      <c r="L337" s="3">
        <v>0.0</v>
      </c>
      <c r="M337" s="3">
        <v>3.8517120534</v>
      </c>
      <c r="N337" s="3">
        <v>0.0151264004</v>
      </c>
      <c r="O337" s="3">
        <v>2.4908292651</v>
      </c>
      <c r="P337" s="3">
        <v>0.0146119999</v>
      </c>
      <c r="R337" s="3">
        <v>0.0</v>
      </c>
      <c r="S337" s="3">
        <v>0.0</v>
      </c>
      <c r="T337" s="3">
        <v>0.0</v>
      </c>
      <c r="U337" s="3">
        <v>0.0</v>
      </c>
      <c r="W337" s="3">
        <v>1.0</v>
      </c>
      <c r="Y337" t="str">
        <f>Vlookup(A337,'Ha complex'!A$1:P$2000,16)/M337</f>
        <v>4.026773323</v>
      </c>
      <c r="Z337" s="3" t="str">
        <f>If(Vlookup(A337,'Ha complex'!A$1:P$2000,16)&lt;0,"Yes")</f>
        <v>FALSE</v>
      </c>
      <c r="AA337" s="3" t="str">
        <f t="shared" si="10"/>
        <v>FALSE</v>
      </c>
      <c r="AB337" s="3">
        <v>0.0</v>
      </c>
      <c r="AC337" s="3">
        <v>2.0</v>
      </c>
    </row>
    <row r="338">
      <c r="A338" s="3">
        <v>740.0</v>
      </c>
      <c r="B338" s="3" t="s">
        <v>118</v>
      </c>
      <c r="C338" s="3" t="s">
        <v>120</v>
      </c>
      <c r="E338" s="5" t="s">
        <v>18</v>
      </c>
      <c r="G338" s="35">
        <v>0.0295877242</v>
      </c>
      <c r="H338" s="3">
        <v>374.834699037</v>
      </c>
      <c r="I338" s="3">
        <v>0.1379014775</v>
      </c>
      <c r="K338" s="3">
        <v>6.960183313</v>
      </c>
      <c r="L338" s="3">
        <v>0.0560480783</v>
      </c>
      <c r="M338" s="3">
        <v>28.2392681775</v>
      </c>
      <c r="N338" s="3">
        <v>0.089911718</v>
      </c>
      <c r="O338" s="3">
        <v>284.618932998</v>
      </c>
      <c r="P338" s="3">
        <v>0.099801969</v>
      </c>
      <c r="R338" s="3">
        <v>78.7980699248</v>
      </c>
      <c r="S338" s="3">
        <v>1.6400107385</v>
      </c>
      <c r="T338" s="3">
        <v>25204.7039273</v>
      </c>
      <c r="U338" s="3">
        <v>504.726140917</v>
      </c>
      <c r="W338" s="3">
        <v>1.0</v>
      </c>
      <c r="Y338" t="str">
        <f>Vlookup(A338,'Ha complex'!A$1:P$2000,16)/M338</f>
        <v>-0.6457495516</v>
      </c>
      <c r="Z338" s="3" t="str">
        <f>If(Vlookup(A338,'Ha complex'!A$1:P$2000,16)&lt;0,"Yes")</f>
        <v>Yes</v>
      </c>
      <c r="AA338" s="3" t="str">
        <f t="shared" si="10"/>
        <v>FALSE</v>
      </c>
      <c r="AB338" s="3">
        <v>0.0</v>
      </c>
      <c r="AC338" s="3">
        <v>1.9</v>
      </c>
    </row>
    <row r="339">
      <c r="A339" s="3">
        <v>70.0</v>
      </c>
      <c r="B339" s="3" t="s">
        <v>47</v>
      </c>
      <c r="C339" s="3" t="s">
        <v>49</v>
      </c>
      <c r="E339" s="5" t="s">
        <v>51</v>
      </c>
      <c r="G339" s="35">
        <v>0.0205801374</v>
      </c>
      <c r="H339" s="3">
        <v>475.075041773</v>
      </c>
      <c r="I339" s="3">
        <v>0.1784488528</v>
      </c>
      <c r="K339" s="3">
        <v>20.0200729762</v>
      </c>
      <c r="L339" s="3">
        <v>0.2471463183</v>
      </c>
      <c r="M339" s="3">
        <v>81.6814759238</v>
      </c>
      <c r="N339" s="3">
        <v>0.2459482932</v>
      </c>
      <c r="O339" s="3">
        <v>1153.58927744</v>
      </c>
      <c r="P339" s="3">
        <v>0.3116666649</v>
      </c>
      <c r="R339" s="3">
        <v>0.0</v>
      </c>
      <c r="S339" s="3">
        <v>0.0</v>
      </c>
      <c r="T339" s="3">
        <v>0.0</v>
      </c>
      <c r="U339" s="3">
        <v>0.0</v>
      </c>
      <c r="W339" s="3">
        <v>1.0</v>
      </c>
      <c r="Y339" t="str">
        <f>Vlookup(A339,'Ha complex'!A$1:P$2000,16)/M339</f>
        <v>0.876489324</v>
      </c>
      <c r="Z339" s="3" t="str">
        <f>If(Vlookup(A339,'Ha complex'!A$1:P$2000,16)&lt;0,"Yes")</f>
        <v>FALSE</v>
      </c>
      <c r="AA339" s="3" t="str">
        <f t="shared" si="10"/>
        <v>FALSE</v>
      </c>
      <c r="AB339" s="3">
        <v>0.0</v>
      </c>
      <c r="AC339" s="3">
        <v>2.0</v>
      </c>
    </row>
    <row r="340">
      <c r="A340" s="3">
        <v>74.0</v>
      </c>
      <c r="B340" s="3" t="s">
        <v>545</v>
      </c>
      <c r="C340" s="3" t="s">
        <v>296</v>
      </c>
      <c r="E340" s="5" t="s">
        <v>51</v>
      </c>
      <c r="G340" s="35">
        <v>0.0191380236</v>
      </c>
      <c r="H340" s="3">
        <v>394.301429145</v>
      </c>
      <c r="I340" s="3">
        <v>0.2851443816</v>
      </c>
      <c r="K340" s="3">
        <v>-2.3737714938</v>
      </c>
      <c r="L340" s="3">
        <v>0.0</v>
      </c>
      <c r="M340" s="3">
        <v>2.8259017986</v>
      </c>
      <c r="N340" s="3">
        <v>0.0378736497</v>
      </c>
      <c r="O340" s="3">
        <v>46.8278318172</v>
      </c>
      <c r="P340" s="3">
        <v>0.0376942589</v>
      </c>
      <c r="R340" s="3">
        <v>0.0</v>
      </c>
      <c r="S340" s="3">
        <v>0.0</v>
      </c>
      <c r="T340" s="3">
        <v>0.0</v>
      </c>
      <c r="U340" s="3">
        <v>0.0</v>
      </c>
      <c r="W340" s="3">
        <v>1.0</v>
      </c>
      <c r="Y340" t="str">
        <f>Vlookup(A340,'Ha complex'!A$1:P$2000,16)/M340</f>
        <v>25.33454689</v>
      </c>
      <c r="Z340" s="3" t="str">
        <f>If(Vlookup(A340,'Ha complex'!A$1:P$2000,16)&lt;0,"Yes")</f>
        <v>FALSE</v>
      </c>
      <c r="AA340" s="3" t="str">
        <f t="shared" si="10"/>
        <v>FALSE</v>
      </c>
      <c r="AB340" s="3">
        <v>0.0</v>
      </c>
      <c r="AC340" s="3">
        <v>2.0</v>
      </c>
    </row>
    <row r="341">
      <c r="A341" s="3">
        <v>102.0</v>
      </c>
      <c r="B341" s="3" t="s">
        <v>559</v>
      </c>
      <c r="C341" s="3" t="s">
        <v>560</v>
      </c>
      <c r="E341" s="5" t="s">
        <v>51</v>
      </c>
      <c r="G341" s="35">
        <v>0.0136530081</v>
      </c>
      <c r="H341" s="3">
        <v>305.541435304</v>
      </c>
      <c r="I341" s="3">
        <v>0.418749732</v>
      </c>
      <c r="K341" s="3">
        <v>2.4625026863</v>
      </c>
      <c r="L341" s="3">
        <v>0.0752979731</v>
      </c>
      <c r="M341" s="3">
        <v>9.1785262955</v>
      </c>
      <c r="N341" s="3">
        <v>0.0866574598</v>
      </c>
      <c r="O341" s="3">
        <v>118.469012433</v>
      </c>
      <c r="P341" s="3">
        <v>0.1180584263</v>
      </c>
      <c r="R341" s="3">
        <v>0.0</v>
      </c>
      <c r="S341" s="3">
        <v>0.0</v>
      </c>
      <c r="T341" s="3">
        <v>0.0</v>
      </c>
      <c r="U341" s="3">
        <v>0.0</v>
      </c>
      <c r="W341" s="3">
        <v>1.0</v>
      </c>
      <c r="Y341" t="str">
        <f>Vlookup(A341,'Ha complex'!A$1:P$2000,16)/M341</f>
        <v>0</v>
      </c>
      <c r="Z341" s="3" t="str">
        <f>If(Vlookup(A341,'Ha complex'!A$1:P$2000,16)&lt;0,"Yes")</f>
        <v>FALSE</v>
      </c>
      <c r="AA341" s="3" t="str">
        <f t="shared" si="10"/>
        <v>FALSE</v>
      </c>
      <c r="AB341" s="3">
        <v>0.0</v>
      </c>
      <c r="AC341" s="3">
        <v>2.0</v>
      </c>
    </row>
    <row r="342">
      <c r="A342" s="3">
        <v>134.0</v>
      </c>
      <c r="B342" s="3" t="s">
        <v>157</v>
      </c>
      <c r="C342" s="3" t="s">
        <v>159</v>
      </c>
      <c r="E342" s="5" t="s">
        <v>51</v>
      </c>
      <c r="G342" s="35">
        <v>0.0429701208</v>
      </c>
      <c r="H342" s="3">
        <v>495.317185044</v>
      </c>
      <c r="I342" s="3">
        <v>2.7283584628</v>
      </c>
      <c r="K342" s="3">
        <v>3.8722315319</v>
      </c>
      <c r="L342" s="3">
        <v>0.4778444062</v>
      </c>
      <c r="M342" s="3">
        <v>10.679388014</v>
      </c>
      <c r="N342" s="3">
        <v>0.7079826071</v>
      </c>
      <c r="O342" s="3">
        <v>135.363982935</v>
      </c>
      <c r="P342" s="3">
        <v>0.6927721428</v>
      </c>
      <c r="R342" s="3">
        <v>196.142982259</v>
      </c>
      <c r="S342" s="3">
        <v>0.0</v>
      </c>
      <c r="T342" s="3">
        <v>5482.45058793</v>
      </c>
      <c r="U342" s="3">
        <v>63.5347014381</v>
      </c>
      <c r="W342" s="3">
        <v>1.0</v>
      </c>
      <c r="Y342" t="str">
        <f>Vlookup(A342,'Ha complex'!A$1:P$2000,16)/M342</f>
        <v>3.744314964</v>
      </c>
      <c r="Z342" s="3" t="str">
        <f>If(Vlookup(A342,'Ha complex'!A$1:P$2000,16)&lt;0,"Yes")</f>
        <v>FALSE</v>
      </c>
      <c r="AA342" s="3" t="str">
        <f t="shared" si="10"/>
        <v>FALSE</v>
      </c>
      <c r="AB342" s="3">
        <v>0.0</v>
      </c>
      <c r="AC342" s="3">
        <v>1.5</v>
      </c>
    </row>
    <row r="343">
      <c r="A343" s="3">
        <v>140.0</v>
      </c>
      <c r="B343" s="3" t="s">
        <v>571</v>
      </c>
      <c r="C343" s="3" t="s">
        <v>572</v>
      </c>
      <c r="E343" s="5" t="s">
        <v>51</v>
      </c>
      <c r="G343" s="35">
        <v>0.004456116</v>
      </c>
      <c r="H343" s="3">
        <v>957.761091755</v>
      </c>
      <c r="I343" s="52">
        <v>31.6744840884</v>
      </c>
      <c r="K343" s="3">
        <v>-8.8878635028</v>
      </c>
      <c r="L343" s="3">
        <v>0.0</v>
      </c>
      <c r="M343" s="3">
        <v>19.0976031997</v>
      </c>
      <c r="N343" s="3">
        <v>1.234319526</v>
      </c>
      <c r="O343" s="3">
        <v>54.2016467507</v>
      </c>
      <c r="P343" s="3">
        <v>1.8282434923</v>
      </c>
      <c r="R343" s="3">
        <v>0.0</v>
      </c>
      <c r="S343" s="3">
        <v>0.0</v>
      </c>
      <c r="T343" s="3">
        <v>0.0</v>
      </c>
      <c r="U343" s="3">
        <v>0.0</v>
      </c>
      <c r="W343" s="3">
        <v>1.0</v>
      </c>
      <c r="Y343" t="str">
        <f>Vlookup(A343,'Ha complex'!A$1:P$2000,16)/M343</f>
        <v>2.093822556</v>
      </c>
      <c r="Z343" s="3" t="str">
        <f>If(Vlookup(A343,'Ha complex'!A$1:P$2000,16)&lt;0,"Yes")</f>
        <v>FALSE</v>
      </c>
      <c r="AA343" s="3" t="str">
        <f t="shared" si="10"/>
        <v>FALSE</v>
      </c>
      <c r="AB343" s="3">
        <v>0.0</v>
      </c>
      <c r="AC343" s="3">
        <v>2.0</v>
      </c>
    </row>
    <row r="344">
      <c r="A344" s="3">
        <v>218.0</v>
      </c>
      <c r="B344" s="3" t="s">
        <v>428</v>
      </c>
      <c r="C344" s="3" t="s">
        <v>429</v>
      </c>
      <c r="E344" s="5" t="s">
        <v>51</v>
      </c>
      <c r="G344" s="35">
        <v>0.0461573045</v>
      </c>
      <c r="H344" s="3">
        <v>484.754482551</v>
      </c>
      <c r="I344" s="3">
        <v>0.2245217594</v>
      </c>
      <c r="K344" s="3">
        <v>3.6107328916</v>
      </c>
      <c r="L344" s="3">
        <v>0.0503913724</v>
      </c>
      <c r="M344" s="3">
        <v>14.1268057114</v>
      </c>
      <c r="N344" s="3">
        <v>0.1040655464</v>
      </c>
      <c r="O344" s="3">
        <v>180.93790803</v>
      </c>
      <c r="P344" s="3">
        <v>0.1182667375</v>
      </c>
      <c r="R344" s="3">
        <v>0.0</v>
      </c>
      <c r="S344" s="3">
        <v>0.0</v>
      </c>
      <c r="T344" s="3">
        <v>0.0</v>
      </c>
      <c r="U344" s="3">
        <v>0.0</v>
      </c>
      <c r="W344" s="3">
        <v>1.0</v>
      </c>
      <c r="Y344" t="str">
        <f>Vlookup(A344,'Ha complex'!A$1:P$2000,16)/M344</f>
        <v>1.050422193</v>
      </c>
      <c r="Z344" s="3" t="str">
        <f>If(Vlookup(A344,'Ha complex'!A$1:P$2000,16)&lt;0,"Yes")</f>
        <v>FALSE</v>
      </c>
      <c r="AA344" s="3" t="str">
        <f t="shared" si="10"/>
        <v>FALSE</v>
      </c>
      <c r="AB344" s="3">
        <v>0.0</v>
      </c>
      <c r="AC344" s="3">
        <v>2.0</v>
      </c>
    </row>
    <row r="345">
      <c r="A345" s="3">
        <v>245.0</v>
      </c>
      <c r="B345" s="3" t="s">
        <v>80</v>
      </c>
      <c r="C345" s="3" t="s">
        <v>82</v>
      </c>
      <c r="E345" s="5" t="s">
        <v>51</v>
      </c>
      <c r="G345" s="35">
        <v>0.029586628</v>
      </c>
      <c r="H345" s="3">
        <v>408.348715239</v>
      </c>
      <c r="I345" s="3">
        <v>0.2236101459</v>
      </c>
      <c r="K345" s="3">
        <v>8.0729742191</v>
      </c>
      <c r="L345" s="3">
        <v>0.1012959208</v>
      </c>
      <c r="M345" s="3">
        <v>33.9117000689</v>
      </c>
      <c r="N345" s="3">
        <v>0.1556068917</v>
      </c>
      <c r="O345" s="3">
        <v>361.544921403</v>
      </c>
      <c r="P345" s="3">
        <v>0.1865172375</v>
      </c>
      <c r="R345" s="3">
        <v>0.0</v>
      </c>
      <c r="S345" s="3">
        <v>0.0</v>
      </c>
      <c r="T345" s="3">
        <v>0.0</v>
      </c>
      <c r="U345" s="3">
        <v>0.0</v>
      </c>
      <c r="W345" s="3">
        <v>1.0</v>
      </c>
      <c r="Y345" t="str">
        <f>Vlookup(A345,'Ha complex'!A$1:P$2000,16)/M345</f>
        <v>1.395456263</v>
      </c>
      <c r="Z345" s="3" t="str">
        <f>If(Vlookup(A345,'Ha complex'!A$1:P$2000,16)&lt;0,"Yes")</f>
        <v>FALSE</v>
      </c>
      <c r="AA345" s="3" t="str">
        <f t="shared" si="10"/>
        <v>FALSE</v>
      </c>
      <c r="AB345" s="3">
        <v>0.0</v>
      </c>
      <c r="AC345" s="3">
        <v>2.0</v>
      </c>
    </row>
    <row r="346">
      <c r="A346" s="3">
        <v>260.0</v>
      </c>
      <c r="B346" s="3" t="s">
        <v>639</v>
      </c>
      <c r="C346" s="3" t="s">
        <v>640</v>
      </c>
      <c r="E346" s="5" t="s">
        <v>51</v>
      </c>
      <c r="G346" s="35">
        <v>0.0173589703</v>
      </c>
      <c r="H346" s="3">
        <v>419.632766894</v>
      </c>
      <c r="I346" s="3">
        <v>0.7934052902</v>
      </c>
      <c r="K346" s="3">
        <v>-4.4174451886</v>
      </c>
      <c r="L346" s="3">
        <v>0.0</v>
      </c>
      <c r="M346" s="3">
        <v>4.6859645083</v>
      </c>
      <c r="N346" s="3">
        <v>0.1134960273</v>
      </c>
      <c r="O346" s="3">
        <v>57.6737126649</v>
      </c>
      <c r="P346" s="3">
        <v>0.0770656542</v>
      </c>
      <c r="R346" s="3">
        <v>0.0</v>
      </c>
      <c r="S346" s="3">
        <v>0.0</v>
      </c>
      <c r="T346" s="3">
        <v>0.0</v>
      </c>
      <c r="U346" s="3">
        <v>0.0</v>
      </c>
      <c r="W346" s="3">
        <v>1.0</v>
      </c>
      <c r="Y346" t="str">
        <f>Vlookup(A346,'Ha complex'!A$1:P$2000,16)/M346</f>
        <v>10.09873083</v>
      </c>
      <c r="Z346" s="3" t="str">
        <f>If(Vlookup(A346,'Ha complex'!A$1:P$2000,16)&lt;0,"Yes")</f>
        <v>FALSE</v>
      </c>
      <c r="AA346" s="3" t="str">
        <f t="shared" si="10"/>
        <v>FALSE</v>
      </c>
      <c r="AB346" s="3">
        <v>0.0</v>
      </c>
      <c r="AC346" s="3">
        <v>1.9</v>
      </c>
    </row>
    <row r="347">
      <c r="A347" s="3">
        <v>308.0</v>
      </c>
      <c r="B347" s="3" t="s">
        <v>276</v>
      </c>
      <c r="C347" s="3" t="s">
        <v>278</v>
      </c>
      <c r="E347" s="5" t="s">
        <v>51</v>
      </c>
      <c r="G347" s="35">
        <v>0.0073912314</v>
      </c>
      <c r="H347" s="3">
        <v>667.338172683</v>
      </c>
      <c r="I347" s="3">
        <v>1.9893866864</v>
      </c>
      <c r="K347" s="3">
        <v>-10.7413427201</v>
      </c>
      <c r="L347" s="3">
        <v>0.0</v>
      </c>
      <c r="M347" s="3">
        <v>37.8371426743</v>
      </c>
      <c r="N347" s="3">
        <v>0.2765781068</v>
      </c>
      <c r="O347" s="3">
        <v>170.410133178</v>
      </c>
      <c r="P347" s="3">
        <v>0.3359892046</v>
      </c>
      <c r="R347" s="3">
        <v>0.0</v>
      </c>
      <c r="S347" s="3">
        <v>0.0</v>
      </c>
      <c r="T347" s="3">
        <v>0.0</v>
      </c>
      <c r="U347" s="3">
        <v>0.0</v>
      </c>
      <c r="W347" s="3">
        <v>1.0</v>
      </c>
      <c r="Y347" t="str">
        <f>Vlookup(A347,'Ha complex'!A$1:P$2000,16)/M347</f>
        <v>0.7579129378</v>
      </c>
      <c r="Z347" s="3" t="str">
        <f>If(Vlookup(A347,'Ha complex'!A$1:P$2000,16)&lt;0,"Yes")</f>
        <v>FALSE</v>
      </c>
      <c r="AA347" s="3" t="str">
        <f t="shared" si="10"/>
        <v>FALSE</v>
      </c>
      <c r="AB347" s="3">
        <v>0.0</v>
      </c>
      <c r="AC347" s="3">
        <v>2.0</v>
      </c>
    </row>
    <row r="348">
      <c r="A348" s="3">
        <v>337.0</v>
      </c>
      <c r="B348" s="3" t="s">
        <v>1771</v>
      </c>
      <c r="C348" s="3" t="s">
        <v>1772</v>
      </c>
      <c r="E348" s="5" t="s">
        <v>51</v>
      </c>
      <c r="G348" s="35">
        <v>0.0404165109</v>
      </c>
      <c r="H348" s="3">
        <v>403.784375417</v>
      </c>
      <c r="I348" s="3">
        <v>0.3897726917</v>
      </c>
      <c r="K348" s="3">
        <v>2.840861278</v>
      </c>
      <c r="L348" s="3">
        <v>0.0613679205</v>
      </c>
      <c r="M348" s="3">
        <v>13.7575573698</v>
      </c>
      <c r="N348" s="3">
        <v>0.0603945974</v>
      </c>
      <c r="O348" s="3">
        <v>94.0103190213</v>
      </c>
      <c r="P348" s="3">
        <v>0.0660001061</v>
      </c>
      <c r="R348" s="3">
        <v>0.0</v>
      </c>
      <c r="S348" s="3">
        <v>0.0</v>
      </c>
      <c r="T348" s="3">
        <v>0.0</v>
      </c>
      <c r="U348" s="3">
        <v>0.0</v>
      </c>
      <c r="W348" s="3">
        <v>1.0</v>
      </c>
      <c r="Y348" t="str">
        <f>Vlookup(A348,'Ha complex'!A$1:P$2000,16)/M348</f>
        <v>62.95256577</v>
      </c>
      <c r="Z348" s="3" t="str">
        <f>If(Vlookup(A348,'Ha complex'!A$1:P$2000,16)&lt;0,"Yes")</f>
        <v>FALSE</v>
      </c>
      <c r="AA348" s="3" t="str">
        <f t="shared" si="10"/>
        <v>FALSE</v>
      </c>
      <c r="AB348" s="3">
        <v>0.0</v>
      </c>
      <c r="AC348" s="3">
        <v>2.0</v>
      </c>
    </row>
    <row r="349">
      <c r="A349" s="3">
        <v>404.0</v>
      </c>
      <c r="B349" s="3" t="s">
        <v>69</v>
      </c>
      <c r="C349" s="3" t="s">
        <v>71</v>
      </c>
      <c r="E349" s="5" t="s">
        <v>51</v>
      </c>
      <c r="G349" s="35">
        <v>0.0135403573</v>
      </c>
      <c r="H349" s="3">
        <v>695.618467946</v>
      </c>
      <c r="I349" s="3">
        <v>0.7455307378</v>
      </c>
      <c r="K349" s="3">
        <v>16.1772957692</v>
      </c>
      <c r="L349" s="3">
        <v>0.3807632475</v>
      </c>
      <c r="M349" s="3">
        <v>73.5855426167</v>
      </c>
      <c r="N349" s="3">
        <v>0.3686304327</v>
      </c>
      <c r="O349" s="3">
        <v>803.007230559</v>
      </c>
      <c r="P349" s="3">
        <v>0.4740336887</v>
      </c>
      <c r="R349" s="3">
        <v>0.0</v>
      </c>
      <c r="S349" s="3">
        <v>0.0</v>
      </c>
      <c r="T349" s="3">
        <v>0.0</v>
      </c>
      <c r="U349" s="3">
        <v>0.0</v>
      </c>
      <c r="W349" s="3">
        <v>1.0</v>
      </c>
      <c r="Y349" t="str">
        <f>Vlookup(A349,'Ha complex'!A$1:P$2000,16)/M349</f>
        <v>1.473683998</v>
      </c>
      <c r="Z349" s="3" t="str">
        <f>If(Vlookup(A349,'Ha complex'!A$1:P$2000,16)&lt;0,"Yes")</f>
        <v>FALSE</v>
      </c>
      <c r="AA349" s="3" t="str">
        <f t="shared" si="10"/>
        <v>FALSE</v>
      </c>
      <c r="AB349" s="3">
        <v>0.0</v>
      </c>
      <c r="AC349" s="3">
        <v>1.9</v>
      </c>
    </row>
    <row r="350">
      <c r="A350" s="3">
        <v>453.0</v>
      </c>
      <c r="B350" s="3" t="s">
        <v>762</v>
      </c>
      <c r="C350" s="3" t="s">
        <v>763</v>
      </c>
      <c r="E350" s="5" t="s">
        <v>51</v>
      </c>
      <c r="G350" s="35">
        <v>0.0196024672</v>
      </c>
      <c r="H350" s="3">
        <v>472.147286327</v>
      </c>
      <c r="I350" s="3">
        <v>0.2525986369</v>
      </c>
      <c r="K350" s="3">
        <v>1.5307620749</v>
      </c>
      <c r="L350" s="3">
        <v>0.0338974763</v>
      </c>
      <c r="M350" s="3">
        <v>7.673729039</v>
      </c>
      <c r="N350" s="3">
        <v>0.0276486443</v>
      </c>
      <c r="O350" s="3">
        <v>80.9564666285</v>
      </c>
      <c r="P350" s="3">
        <v>0.0224136132</v>
      </c>
      <c r="R350" s="3">
        <v>0.0</v>
      </c>
      <c r="S350" s="3">
        <v>0.0</v>
      </c>
      <c r="T350" s="3">
        <v>0.0</v>
      </c>
      <c r="U350" s="3">
        <v>0.0</v>
      </c>
      <c r="W350" s="3">
        <v>1.0</v>
      </c>
      <c r="Y350" t="str">
        <f>Vlookup(A350,'Ha complex'!A$1:P$2000,16)/M350</f>
        <v>14.13156968</v>
      </c>
      <c r="Z350" s="3" t="str">
        <f>If(Vlookup(A350,'Ha complex'!A$1:P$2000,16)&lt;0,"Yes")</f>
        <v>FALSE</v>
      </c>
      <c r="AA350" s="3" t="str">
        <f t="shared" si="10"/>
        <v>FALSE</v>
      </c>
      <c r="AB350" s="3">
        <v>0.0</v>
      </c>
      <c r="AC350" s="3">
        <v>2.0</v>
      </c>
    </row>
    <row r="351">
      <c r="A351" s="3">
        <v>682.0</v>
      </c>
      <c r="B351" s="3" t="s">
        <v>1210</v>
      </c>
      <c r="C351" s="3" t="s">
        <v>1211</v>
      </c>
      <c r="E351" s="5" t="s">
        <v>51</v>
      </c>
      <c r="G351" s="35">
        <v>0.0228902134</v>
      </c>
      <c r="H351" s="3">
        <v>644.907652985</v>
      </c>
      <c r="I351" s="3">
        <v>1.4222939294</v>
      </c>
      <c r="K351" s="3">
        <v>-1.3113070507</v>
      </c>
      <c r="L351" s="3">
        <v>0.0</v>
      </c>
      <c r="M351" s="3">
        <v>8.828978631</v>
      </c>
      <c r="N351" s="3">
        <v>0.072888594</v>
      </c>
      <c r="O351" s="3">
        <v>58.4801371157</v>
      </c>
      <c r="P351" s="3">
        <v>0.0611063197</v>
      </c>
      <c r="R351" s="3">
        <v>0.0</v>
      </c>
      <c r="S351" s="3">
        <v>0.0</v>
      </c>
      <c r="T351" s="3">
        <v>0.0</v>
      </c>
      <c r="U351" s="3">
        <v>0.0</v>
      </c>
      <c r="W351" s="3">
        <v>1.0</v>
      </c>
      <c r="Y351" t="str">
        <f>Vlookup(A351,'Ha complex'!A$1:P$2000,16)/M351</f>
        <v>-2.065413852</v>
      </c>
      <c r="Z351" s="3" t="str">
        <f>If(Vlookup(A351,'Ha complex'!A$1:P$2000,16)&lt;0,"Yes")</f>
        <v>Yes</v>
      </c>
      <c r="AA351" s="3" t="str">
        <f t="shared" si="10"/>
        <v>FALSE</v>
      </c>
      <c r="AB351" s="3">
        <v>0.0</v>
      </c>
      <c r="AC351" s="3">
        <v>2.0</v>
      </c>
    </row>
    <row r="352">
      <c r="A352" s="3">
        <v>739.0</v>
      </c>
      <c r="B352" s="3" t="s">
        <v>1245</v>
      </c>
      <c r="C352" s="3" t="s">
        <v>1461</v>
      </c>
      <c r="E352" s="5" t="s">
        <v>51</v>
      </c>
      <c r="G352" s="35">
        <v>0.0098966248</v>
      </c>
      <c r="H352" s="3">
        <v>451.668552614</v>
      </c>
      <c r="I352" s="3">
        <v>0.8281147406</v>
      </c>
      <c r="K352" s="3">
        <v>3.7534150457</v>
      </c>
      <c r="L352" s="3">
        <v>0.1112152666</v>
      </c>
      <c r="M352" s="3">
        <v>7.9207660481</v>
      </c>
      <c r="N352" s="3">
        <v>0.1019132492</v>
      </c>
      <c r="O352" s="3">
        <v>109.05692496</v>
      </c>
      <c r="P352" s="3">
        <v>0.1490575317</v>
      </c>
      <c r="R352" s="3">
        <v>0.0</v>
      </c>
      <c r="S352" s="3">
        <v>0.0</v>
      </c>
      <c r="T352" s="3">
        <v>0.0</v>
      </c>
      <c r="U352" s="3">
        <v>0.0</v>
      </c>
      <c r="W352" s="3">
        <v>1.0</v>
      </c>
      <c r="Y352" t="str">
        <f>Vlookup(A352,'Ha complex'!A$1:P$2000,16)/M352</f>
        <v>-2.30223878</v>
      </c>
      <c r="Z352" s="3" t="str">
        <f>If(Vlookup(A352,'Ha complex'!A$1:P$2000,16)&lt;0,"Yes")</f>
        <v>Yes</v>
      </c>
      <c r="AA352" s="3" t="str">
        <f t="shared" si="10"/>
        <v>FALSE</v>
      </c>
      <c r="AB352" s="3">
        <v>0.0</v>
      </c>
      <c r="AC352" s="3">
        <v>2.0</v>
      </c>
    </row>
    <row r="353">
      <c r="A353" s="3">
        <v>816.0</v>
      </c>
      <c r="B353" s="3" t="s">
        <v>2201</v>
      </c>
      <c r="C353" s="3" t="s">
        <v>2202</v>
      </c>
      <c r="E353" s="5" t="s">
        <v>51</v>
      </c>
      <c r="G353" s="35">
        <v>0.0304060268</v>
      </c>
      <c r="H353" s="3">
        <v>498.701095843</v>
      </c>
      <c r="I353" s="3">
        <v>0.8509725908</v>
      </c>
      <c r="K353" s="3">
        <v>-1.3603264698</v>
      </c>
      <c r="L353" s="3">
        <v>0.0</v>
      </c>
      <c r="M353" s="3">
        <v>3.0573569185</v>
      </c>
      <c r="N353" s="3">
        <v>0.0279309841</v>
      </c>
      <c r="O353" s="3">
        <v>19.4826096609</v>
      </c>
      <c r="P353" s="3">
        <v>0.0295815119</v>
      </c>
      <c r="R353" s="3">
        <v>0.0</v>
      </c>
      <c r="S353" s="3">
        <v>0.0</v>
      </c>
      <c r="T353" s="3">
        <v>0.0</v>
      </c>
      <c r="U353" s="3">
        <v>0.0</v>
      </c>
      <c r="W353" s="3">
        <v>1.0</v>
      </c>
      <c r="Y353" t="str">
        <f>Vlookup(A353,'Ha complex'!A$1:P$2000,16)/M353</f>
        <v>89.04683505</v>
      </c>
      <c r="Z353" s="3" t="str">
        <f>If(Vlookup(A353,'Ha complex'!A$1:P$2000,16)&lt;0,"Yes")</f>
        <v>FALSE</v>
      </c>
      <c r="AA353" s="3" t="str">
        <f t="shared" si="10"/>
        <v>FALSE</v>
      </c>
      <c r="AB353" s="3">
        <v>0.0</v>
      </c>
      <c r="AC353" s="3">
        <v>2.0</v>
      </c>
    </row>
    <row r="354">
      <c r="A354" s="3">
        <v>828.0</v>
      </c>
      <c r="B354" s="3" t="s">
        <v>1470</v>
      </c>
      <c r="C354" s="3" t="s">
        <v>1471</v>
      </c>
      <c r="E354" s="5" t="s">
        <v>51</v>
      </c>
      <c r="G354" s="35">
        <v>0.0148844174</v>
      </c>
      <c r="H354" s="3">
        <v>434.706157744</v>
      </c>
      <c r="I354" s="3">
        <v>0.2116259768</v>
      </c>
      <c r="K354" s="3">
        <v>4.1966108582</v>
      </c>
      <c r="L354" s="3">
        <v>0.0633006438</v>
      </c>
      <c r="M354" s="3">
        <v>28.453519488</v>
      </c>
      <c r="N354" s="3">
        <v>0.0712166533</v>
      </c>
      <c r="O354" s="3">
        <v>177.703558287</v>
      </c>
      <c r="P354" s="3">
        <v>0.0813592983</v>
      </c>
      <c r="R354" s="3">
        <v>0.0</v>
      </c>
      <c r="S354" s="3">
        <v>0.0</v>
      </c>
      <c r="T354" s="3">
        <v>0.0</v>
      </c>
      <c r="U354" s="3">
        <v>0.0</v>
      </c>
      <c r="W354" s="3">
        <v>1.0</v>
      </c>
      <c r="Y354" t="str">
        <f>Vlookup(A354,'Ha complex'!A$1:P$2000,16)/M354</f>
        <v>9.568164575</v>
      </c>
      <c r="Z354" s="3" t="str">
        <f>If(Vlookup(A354,'Ha complex'!A$1:P$2000,16)&lt;0,"Yes")</f>
        <v>FALSE</v>
      </c>
      <c r="AA354" s="3" t="str">
        <f t="shared" si="10"/>
        <v>FALSE</v>
      </c>
      <c r="AB354" s="3">
        <v>0.0</v>
      </c>
      <c r="AC354" s="3">
        <v>2.0</v>
      </c>
    </row>
    <row r="355">
      <c r="A355" s="3">
        <v>1051.0</v>
      </c>
      <c r="B355" s="3" t="s">
        <v>2121</v>
      </c>
      <c r="C355" s="3" t="s">
        <v>2122</v>
      </c>
      <c r="E355" s="5" t="s">
        <v>51</v>
      </c>
      <c r="G355" s="35">
        <v>0.0583999174</v>
      </c>
      <c r="H355" s="3">
        <v>514.045512214</v>
      </c>
      <c r="I355" s="3">
        <v>0.2923935767</v>
      </c>
      <c r="K355" s="3">
        <v>0.7449375767</v>
      </c>
      <c r="L355" s="3">
        <v>0.0212743402</v>
      </c>
      <c r="M355" s="3">
        <v>2.6215223446</v>
      </c>
      <c r="N355" s="3">
        <v>0.0147707247</v>
      </c>
      <c r="O355" s="3">
        <v>35.4033539188</v>
      </c>
      <c r="P355" s="3">
        <v>0.0167620582</v>
      </c>
      <c r="R355" s="3">
        <v>0.0</v>
      </c>
      <c r="S355" s="3">
        <v>0.0</v>
      </c>
      <c r="T355" s="3">
        <v>0.0</v>
      </c>
      <c r="U355" s="3">
        <v>0.0</v>
      </c>
      <c r="W355" s="3">
        <v>1.0</v>
      </c>
      <c r="Y355" t="str">
        <f>Vlookup(A355,'Ha complex'!A$1:P$2000,16)/M355</f>
        <v>2.49282359</v>
      </c>
      <c r="Z355" s="3" t="str">
        <f>If(Vlookup(A355,'Ha complex'!A$1:P$2000,16)&lt;0,"Yes")</f>
        <v>FALSE</v>
      </c>
      <c r="AA355" s="3" t="str">
        <f t="shared" si="10"/>
        <v>FALSE</v>
      </c>
      <c r="AB355" s="3">
        <v>0.0</v>
      </c>
      <c r="AC355" s="3">
        <v>2.0</v>
      </c>
    </row>
    <row r="356">
      <c r="A356" s="3">
        <v>1158.0</v>
      </c>
      <c r="B356" s="3" t="s">
        <v>1862</v>
      </c>
      <c r="C356" s="3" t="s">
        <v>1863</v>
      </c>
      <c r="E356" s="5" t="s">
        <v>51</v>
      </c>
      <c r="G356" s="35">
        <v>0.0226990313</v>
      </c>
      <c r="H356" s="3">
        <v>430.645262696</v>
      </c>
      <c r="I356" s="3">
        <v>0.1158526764</v>
      </c>
      <c r="K356" s="3">
        <v>1.0598792633</v>
      </c>
      <c r="L356" s="3">
        <v>0.0136264606</v>
      </c>
      <c r="M356" s="3">
        <v>5.360109225</v>
      </c>
      <c r="N356" s="3">
        <v>0.0224518606</v>
      </c>
      <c r="O356" s="3">
        <v>55.1340451851</v>
      </c>
      <c r="P356" s="3">
        <v>0.0210497492</v>
      </c>
      <c r="R356" s="3">
        <v>0.0</v>
      </c>
      <c r="S356" s="3">
        <v>0.0</v>
      </c>
      <c r="T356" s="3">
        <v>0.0</v>
      </c>
      <c r="U356" s="3">
        <v>0.0</v>
      </c>
      <c r="W356" s="3">
        <v>1.0</v>
      </c>
      <c r="Z356" s="3"/>
      <c r="AB356" s="3">
        <v>0.0</v>
      </c>
      <c r="AC356" s="3">
        <v>2.0</v>
      </c>
    </row>
    <row r="357">
      <c r="A357" s="3">
        <v>1199.0</v>
      </c>
      <c r="B357" s="3" t="s">
        <v>495</v>
      </c>
      <c r="C357" s="3" t="s">
        <v>496</v>
      </c>
      <c r="E357" s="5" t="s">
        <v>51</v>
      </c>
      <c r="G357" s="35">
        <v>0.036934986</v>
      </c>
      <c r="H357" s="3">
        <v>343.264106965</v>
      </c>
      <c r="I357" s="3">
        <v>3.0717361442</v>
      </c>
      <c r="K357" s="3">
        <v>-7.8699326987</v>
      </c>
      <c r="L357" s="3">
        <v>0.0</v>
      </c>
      <c r="M357" s="3">
        <v>-6.6359921904</v>
      </c>
      <c r="N357" s="3">
        <v>0.0</v>
      </c>
      <c r="O357" s="3">
        <v>19.7365924278</v>
      </c>
      <c r="P357" s="3">
        <v>0.1791267592</v>
      </c>
      <c r="R357" s="3">
        <v>0.0</v>
      </c>
      <c r="S357" s="3">
        <v>0.0</v>
      </c>
      <c r="T357" s="3">
        <v>0.0</v>
      </c>
      <c r="U357" s="3">
        <v>0.0</v>
      </c>
      <c r="W357" s="3">
        <v>1.0</v>
      </c>
      <c r="AB357" s="3">
        <v>0.0</v>
      </c>
      <c r="AC357" s="3">
        <v>2.0</v>
      </c>
    </row>
    <row r="358">
      <c r="A358" s="3">
        <v>58.0</v>
      </c>
      <c r="B358" s="3" t="s">
        <v>470</v>
      </c>
      <c r="C358" s="3" t="s">
        <v>280</v>
      </c>
      <c r="E358" s="3" t="s">
        <v>540</v>
      </c>
      <c r="G358" s="35">
        <v>0.010698017</v>
      </c>
      <c r="H358" s="3">
        <v>799.502959024</v>
      </c>
      <c r="I358" s="3">
        <v>0.9951772844</v>
      </c>
      <c r="K358" s="3">
        <v>-18.8376082983</v>
      </c>
      <c r="L358" s="3">
        <v>0.0</v>
      </c>
      <c r="M358" s="3">
        <v>36.8632394375</v>
      </c>
      <c r="N358" s="3">
        <v>0.0792912106</v>
      </c>
      <c r="O358" s="3">
        <v>259.157211302</v>
      </c>
      <c r="P358" s="3">
        <v>0.1814751168</v>
      </c>
      <c r="R358" s="3">
        <v>0.0</v>
      </c>
      <c r="S358" s="3">
        <v>0.0</v>
      </c>
      <c r="T358" s="3">
        <v>0.0</v>
      </c>
      <c r="U358" s="3">
        <v>0.0</v>
      </c>
      <c r="W358" s="3">
        <v>1.0</v>
      </c>
      <c r="Y358" t="str">
        <f>Vlookup(A358,'Ha complex'!A$1:P$2000,16)/M358</f>
        <v>1.953233526</v>
      </c>
      <c r="Z358" s="3" t="str">
        <f>If(Vlookup(A358,'Ha complex'!A$1:P$2000,16)&lt;0,"Yes")</f>
        <v>FALSE</v>
      </c>
      <c r="AA358" s="3" t="str">
        <f t="shared" ref="AA358:AA408" si="11">If(M358&lt;0,"Yes")</f>
        <v>FALSE</v>
      </c>
      <c r="AB358" s="3">
        <v>0.0</v>
      </c>
      <c r="AC358" s="3">
        <v>1.9</v>
      </c>
    </row>
    <row r="359">
      <c r="A359" s="3">
        <v>63.0</v>
      </c>
      <c r="B359" s="3" t="s">
        <v>539</v>
      </c>
      <c r="C359" s="3" t="s">
        <v>285</v>
      </c>
      <c r="E359" s="3" t="s">
        <v>540</v>
      </c>
      <c r="G359" s="35">
        <v>0.0121</v>
      </c>
      <c r="H359" s="3">
        <v>498.006475123</v>
      </c>
      <c r="I359" s="3">
        <v>1.0471342428</v>
      </c>
      <c r="K359" s="3">
        <v>-6.8612183371</v>
      </c>
      <c r="L359" s="3">
        <v>0.0</v>
      </c>
      <c r="M359" s="3">
        <v>10.0740559319</v>
      </c>
      <c r="N359" s="3">
        <v>0.0453020943</v>
      </c>
      <c r="O359" s="3">
        <v>43.5900296676</v>
      </c>
      <c r="P359" s="3">
        <v>0.0507068153</v>
      </c>
      <c r="R359" s="3">
        <v>0.0</v>
      </c>
      <c r="S359" s="3">
        <v>0.0</v>
      </c>
      <c r="T359" s="3">
        <v>0.0</v>
      </c>
      <c r="U359" s="3">
        <v>0.0</v>
      </c>
      <c r="W359" s="3">
        <v>1.0</v>
      </c>
      <c r="Y359" t="str">
        <f>Vlookup(A359,'Ha complex'!A$1:P$2000,16)/M359</f>
        <v>7.106665091</v>
      </c>
      <c r="Z359" s="3" t="str">
        <f>If(Vlookup(A359,'Ha complex'!A$1:P$2000,16)&lt;0,"Yes")</f>
        <v>FALSE</v>
      </c>
      <c r="AA359" s="3" t="str">
        <f t="shared" si="11"/>
        <v>FALSE</v>
      </c>
      <c r="AB359" s="3">
        <v>1.0</v>
      </c>
      <c r="AC359" s="3">
        <v>2.0</v>
      </c>
    </row>
    <row r="360">
      <c r="A360" s="3">
        <v>73.0</v>
      </c>
      <c r="B360" s="3" t="s">
        <v>322</v>
      </c>
      <c r="C360" s="3" t="s">
        <v>293</v>
      </c>
      <c r="E360" s="3" t="s">
        <v>540</v>
      </c>
      <c r="G360" s="35">
        <v>0.0461040494</v>
      </c>
      <c r="H360" s="3">
        <v>766.374222031</v>
      </c>
      <c r="I360" s="3">
        <v>1132.96068538</v>
      </c>
      <c r="K360" s="3">
        <v>-22.5034068141</v>
      </c>
      <c r="L360" s="3">
        <v>0.0</v>
      </c>
      <c r="M360" s="3">
        <v>-43.7421537083</v>
      </c>
      <c r="N360" s="3">
        <v>0.0</v>
      </c>
      <c r="O360" s="3">
        <v>121.835985015</v>
      </c>
      <c r="P360" s="3">
        <v>19.6718437847</v>
      </c>
      <c r="R360" s="3">
        <v>373.011517215</v>
      </c>
      <c r="S360" s="3">
        <v>112.107581127</v>
      </c>
      <c r="T360" s="3">
        <v>5984.10562767</v>
      </c>
      <c r="U360" s="3">
        <v>1394.82814282</v>
      </c>
      <c r="W360" s="3">
        <v>1.0</v>
      </c>
      <c r="Y360" t="str">
        <f>Vlookup(A360,'Ha complex'!A$1:P$2000,16)/M360</f>
        <v>-1.636703627</v>
      </c>
      <c r="Z360" s="3" t="str">
        <f>If(Vlookup(A360,'Ha complex'!A$1:P$2000,16)&lt;0,"Yes")</f>
        <v>FALSE</v>
      </c>
      <c r="AA360" s="3" t="str">
        <f t="shared" si="11"/>
        <v>Yes</v>
      </c>
      <c r="AB360" s="3">
        <v>0.0</v>
      </c>
      <c r="AC360" s="3">
        <v>1.2</v>
      </c>
    </row>
    <row r="361">
      <c r="A361" s="3">
        <v>131.0</v>
      </c>
      <c r="B361" s="3" t="s">
        <v>1353</v>
      </c>
      <c r="C361" s="3" t="s">
        <v>1026</v>
      </c>
      <c r="E361" s="3" t="s">
        <v>540</v>
      </c>
      <c r="G361" s="35">
        <v>0.0166</v>
      </c>
      <c r="H361" s="3">
        <v>907.491188703</v>
      </c>
      <c r="I361" s="3">
        <v>2.1423296629</v>
      </c>
      <c r="K361" s="3">
        <v>-14.1495114861</v>
      </c>
      <c r="L361" s="3">
        <v>0.0</v>
      </c>
      <c r="M361" s="3">
        <v>2.4407362587</v>
      </c>
      <c r="N361" s="3">
        <v>0.1592789164</v>
      </c>
      <c r="O361" s="3">
        <v>86.309978449</v>
      </c>
      <c r="P361" s="3">
        <v>0.1199630992</v>
      </c>
      <c r="R361" s="3">
        <v>0.0</v>
      </c>
      <c r="S361" s="3">
        <v>0.0</v>
      </c>
      <c r="T361" s="3">
        <v>0.0</v>
      </c>
      <c r="U361" s="3">
        <v>0.0</v>
      </c>
      <c r="W361" s="3">
        <v>1.0</v>
      </c>
      <c r="Y361" t="str">
        <f>Vlookup(A361,'Ha complex'!A$1:P$2000,16)/M361</f>
        <v>16.38316807</v>
      </c>
      <c r="Z361" s="3" t="str">
        <f>If(Vlookup(A361,'Ha complex'!A$1:P$2000,16)&lt;0,"Yes")</f>
        <v>FALSE</v>
      </c>
      <c r="AA361" s="3" t="str">
        <f t="shared" si="11"/>
        <v>FALSE</v>
      </c>
      <c r="AB361" s="3">
        <v>0.0</v>
      </c>
      <c r="AC361" s="3">
        <v>1.9</v>
      </c>
    </row>
    <row r="362">
      <c r="A362" s="3">
        <v>136.0</v>
      </c>
      <c r="B362" s="3" t="s">
        <v>1429</v>
      </c>
      <c r="C362" s="3" t="s">
        <v>1029</v>
      </c>
      <c r="E362" s="3" t="s">
        <v>540</v>
      </c>
      <c r="G362" s="35">
        <v>0.0</v>
      </c>
      <c r="H362" s="3">
        <v>0.0</v>
      </c>
      <c r="I362" s="3">
        <v>0.0</v>
      </c>
      <c r="K362" s="3">
        <v>-37.2603897913</v>
      </c>
      <c r="L362" s="3">
        <v>0.0</v>
      </c>
      <c r="M362" s="3">
        <v>-23.2135102146</v>
      </c>
      <c r="N362" s="3">
        <v>0.0</v>
      </c>
      <c r="O362" s="3">
        <v>-19.0595760586</v>
      </c>
      <c r="P362" s="3">
        <v>0.0</v>
      </c>
      <c r="R362" s="3">
        <v>10.1399263271</v>
      </c>
      <c r="S362" s="3">
        <v>4.4833922312</v>
      </c>
      <c r="T362" s="3">
        <v>958.613742228</v>
      </c>
      <c r="U362" s="3">
        <v>447.716765305</v>
      </c>
      <c r="W362" s="3">
        <v>9.0</v>
      </c>
      <c r="Y362" t="str">
        <f>Vlookup(A362,'Ha complex'!A$1:P$2000,16)/M362</f>
        <v>-1.722574138</v>
      </c>
      <c r="Z362" s="3" t="str">
        <f>If(Vlookup(A362,'Ha complex'!A$1:P$2000,16)&lt;0,"Yes")</f>
        <v>FALSE</v>
      </c>
      <c r="AA362" s="3" t="str">
        <f t="shared" si="11"/>
        <v>Yes</v>
      </c>
      <c r="AB362" s="3">
        <v>0.0</v>
      </c>
      <c r="AC362" s="3">
        <v>0.0</v>
      </c>
    </row>
    <row r="363">
      <c r="A363" s="3">
        <v>159.0</v>
      </c>
      <c r="B363" s="3" t="s">
        <v>2792</v>
      </c>
      <c r="C363" s="3" t="s">
        <v>1072</v>
      </c>
      <c r="E363" s="3" t="s">
        <v>540</v>
      </c>
      <c r="G363" s="35">
        <v>0.0166085546</v>
      </c>
      <c r="H363" s="3">
        <v>547.36330909</v>
      </c>
      <c r="I363" s="3">
        <v>3.3829362087</v>
      </c>
      <c r="K363" s="3">
        <v>-13.8976912401</v>
      </c>
      <c r="L363" s="3">
        <v>0.0</v>
      </c>
      <c r="M363" s="3">
        <v>-14.4305793456</v>
      </c>
      <c r="N363" s="3">
        <v>0.0</v>
      </c>
      <c r="O363" s="3">
        <v>40.7725354843</v>
      </c>
      <c r="P363" s="3">
        <v>0.2096612582</v>
      </c>
      <c r="R363" s="3">
        <v>0.0</v>
      </c>
      <c r="S363" s="3">
        <v>0.0</v>
      </c>
      <c r="T363" s="3">
        <v>0.0</v>
      </c>
      <c r="U363" s="3">
        <v>0.0</v>
      </c>
      <c r="W363" s="3">
        <v>1.0</v>
      </c>
      <c r="Y363" t="str">
        <f>Vlookup(A363,'Ha complex'!A$1:P$2000,16)/M363</f>
        <v>-0.5312880052</v>
      </c>
      <c r="Z363" s="3" t="str">
        <f>If(Vlookup(A363,'Ha complex'!A$1:P$2000,16)&lt;0,"Yes")</f>
        <v>FALSE</v>
      </c>
      <c r="AA363" s="3" t="str">
        <f t="shared" si="11"/>
        <v>Yes</v>
      </c>
      <c r="AB363" s="3">
        <v>0.0</v>
      </c>
      <c r="AC363" s="3">
        <v>2.0</v>
      </c>
    </row>
    <row r="364">
      <c r="A364" s="3">
        <v>193.0</v>
      </c>
      <c r="B364" s="3" t="s">
        <v>2989</v>
      </c>
      <c r="C364" s="3" t="s">
        <v>1232</v>
      </c>
      <c r="E364" s="3" t="s">
        <v>540</v>
      </c>
      <c r="G364" s="35">
        <v>0.0</v>
      </c>
      <c r="H364" s="3">
        <v>0.0</v>
      </c>
      <c r="I364" s="3">
        <v>0.0</v>
      </c>
      <c r="K364" s="3">
        <v>-9.28613415</v>
      </c>
      <c r="L364" s="3">
        <v>0.0</v>
      </c>
      <c r="M364" s="3">
        <v>-3.2933231624</v>
      </c>
      <c r="N364" s="3">
        <v>0.0</v>
      </c>
      <c r="O364" s="3">
        <v>-9.3926222702</v>
      </c>
      <c r="P364" s="3">
        <v>0.0</v>
      </c>
      <c r="R364" s="3">
        <v>0.0</v>
      </c>
      <c r="S364" s="3">
        <v>0.0</v>
      </c>
      <c r="T364" s="3">
        <v>0.0</v>
      </c>
      <c r="U364" s="3">
        <v>0.0</v>
      </c>
      <c r="W364" s="3">
        <v>9.0</v>
      </c>
      <c r="Y364" t="str">
        <f>Vlookup(A364,'Ha complex'!A$1:P$2000,16)/M364</f>
        <v>-4.505816617</v>
      </c>
      <c r="Z364" s="3" t="str">
        <f>If(Vlookup(A364,'Ha complex'!A$1:P$2000,16)&lt;0,"Yes")</f>
        <v>FALSE</v>
      </c>
      <c r="AA364" s="3" t="str">
        <f t="shared" si="11"/>
        <v>Yes</v>
      </c>
      <c r="AB364" s="3">
        <v>0.0</v>
      </c>
      <c r="AC364" s="3">
        <v>2.0</v>
      </c>
    </row>
    <row r="365">
      <c r="A365" s="3">
        <v>217.0</v>
      </c>
      <c r="B365" s="3" t="s">
        <v>3015</v>
      </c>
      <c r="C365" s="3" t="s">
        <v>1248</v>
      </c>
      <c r="E365" s="3" t="s">
        <v>540</v>
      </c>
      <c r="G365" s="35">
        <v>0.0433</v>
      </c>
      <c r="H365" s="3">
        <v>579.545047887</v>
      </c>
      <c r="I365" s="3">
        <v>1.4248350674</v>
      </c>
      <c r="K365" s="3">
        <v>-10.4453952736</v>
      </c>
      <c r="L365" s="3">
        <v>0.0</v>
      </c>
      <c r="M365" s="3">
        <v>-9.4578306188</v>
      </c>
      <c r="N365" s="3">
        <v>0.0</v>
      </c>
      <c r="O365" s="3">
        <v>23.3708981885</v>
      </c>
      <c r="P365" s="3">
        <v>0.0437943615</v>
      </c>
      <c r="R365" s="3">
        <v>0.0</v>
      </c>
      <c r="S365" s="3">
        <v>0.0</v>
      </c>
      <c r="T365" s="3">
        <v>0.0</v>
      </c>
      <c r="U365" s="3">
        <v>0.0</v>
      </c>
      <c r="W365" s="3">
        <v>1.0</v>
      </c>
      <c r="Y365" t="str">
        <f>Vlookup(A365,'Ha complex'!A$1:P$2000,16)/M365</f>
        <v>-1.568976103</v>
      </c>
      <c r="Z365" s="3" t="str">
        <f>If(Vlookup(A365,'Ha complex'!A$1:P$2000,16)&lt;0,"Yes")</f>
        <v>FALSE</v>
      </c>
      <c r="AA365" s="3" t="str">
        <f t="shared" si="11"/>
        <v>Yes</v>
      </c>
      <c r="AB365" s="3">
        <v>0.0</v>
      </c>
      <c r="AC365" s="3">
        <v>2.0</v>
      </c>
    </row>
    <row r="366">
      <c r="A366" s="3">
        <v>220.0</v>
      </c>
      <c r="B366" s="3" t="s">
        <v>2044</v>
      </c>
      <c r="C366" s="3" t="s">
        <v>1250</v>
      </c>
      <c r="E366" s="3" t="s">
        <v>540</v>
      </c>
      <c r="G366" s="35">
        <v>0.104</v>
      </c>
      <c r="H366" s="3">
        <v>570.930845224</v>
      </c>
      <c r="I366" s="3">
        <v>1.1031035529</v>
      </c>
      <c r="K366" s="3">
        <v>-10.0104210887</v>
      </c>
      <c r="L366" s="3">
        <v>0.0</v>
      </c>
      <c r="M366" s="3">
        <v>29.8253761661</v>
      </c>
      <c r="N366" s="3">
        <v>0.3470520341</v>
      </c>
      <c r="O366" s="3">
        <v>280.391586949</v>
      </c>
      <c r="P366" s="3">
        <v>0.6257412569</v>
      </c>
      <c r="R366" s="3">
        <v>180.136114347</v>
      </c>
      <c r="S366" s="3">
        <v>0.0</v>
      </c>
      <c r="T366" s="3">
        <v>3568.34935857</v>
      </c>
      <c r="U366" s="3">
        <v>45.06985609</v>
      </c>
      <c r="W366" s="3">
        <v>1.0</v>
      </c>
      <c r="Y366" t="str">
        <f>Vlookup(A366,'Ha complex'!A$1:P$2000,16)/M366</f>
        <v>0.4975330452</v>
      </c>
      <c r="Z366" s="3" t="str">
        <f>If(Vlookup(A366,'Ha complex'!A$1:P$2000,16)&lt;0,"Yes")</f>
        <v>FALSE</v>
      </c>
      <c r="AA366" s="3" t="str">
        <f t="shared" si="11"/>
        <v>FALSE</v>
      </c>
      <c r="AB366" s="3">
        <v>0.0</v>
      </c>
      <c r="AC366" s="3">
        <v>1.5</v>
      </c>
    </row>
    <row r="367">
      <c r="A367" s="3">
        <v>243.0</v>
      </c>
      <c r="B367" s="3" t="s">
        <v>2090</v>
      </c>
      <c r="C367" s="3" t="s">
        <v>1272</v>
      </c>
      <c r="E367" s="3" t="s">
        <v>540</v>
      </c>
      <c r="G367" s="35">
        <v>0.0906508271</v>
      </c>
      <c r="H367" s="3">
        <v>645.661191554</v>
      </c>
      <c r="I367" s="3">
        <v>3.6623812894</v>
      </c>
      <c r="K367" s="3">
        <v>-12.5706390661</v>
      </c>
      <c r="L367" s="3">
        <v>0.0</v>
      </c>
      <c r="M367" s="3">
        <v>-7.6936791486</v>
      </c>
      <c r="N367" s="3">
        <v>0.0</v>
      </c>
      <c r="O367" s="3">
        <v>20.3316991475</v>
      </c>
      <c r="P367" s="3">
        <v>0.1061984249</v>
      </c>
      <c r="R367" s="3">
        <v>0.0</v>
      </c>
      <c r="S367" s="3">
        <v>0.0</v>
      </c>
      <c r="T367" s="3">
        <v>0.0</v>
      </c>
      <c r="U367" s="3">
        <v>0.0</v>
      </c>
      <c r="W367" s="3">
        <v>1.0</v>
      </c>
      <c r="Y367" t="str">
        <f>Vlookup(A367,'Ha complex'!A$1:P$2000,16)/M367</f>
        <v>-6.15080163</v>
      </c>
      <c r="Z367" s="3" t="str">
        <f>If(Vlookup(A367,'Ha complex'!A$1:P$2000,16)&lt;0,"Yes")</f>
        <v>FALSE</v>
      </c>
      <c r="AA367" s="3" t="str">
        <f t="shared" si="11"/>
        <v>Yes</v>
      </c>
      <c r="AB367" s="3">
        <v>0.0</v>
      </c>
      <c r="AC367" s="3">
        <v>1.9</v>
      </c>
    </row>
    <row r="368">
      <c r="A368" s="3">
        <v>247.0</v>
      </c>
      <c r="B368" s="3" t="s">
        <v>3028</v>
      </c>
      <c r="C368" s="3" t="s">
        <v>1281</v>
      </c>
      <c r="E368" s="3" t="s">
        <v>540</v>
      </c>
      <c r="G368" s="35">
        <v>0.0179209557</v>
      </c>
      <c r="H368" s="3">
        <v>637.920175286</v>
      </c>
      <c r="I368" s="3">
        <v>1.3956588535</v>
      </c>
      <c r="K368" s="3">
        <v>-29.4682411213</v>
      </c>
      <c r="L368" s="3">
        <v>0.0</v>
      </c>
      <c r="M368" s="3">
        <v>-23.1037034001</v>
      </c>
      <c r="N368" s="3">
        <v>0.0</v>
      </c>
      <c r="O368" s="3">
        <v>66.866395405</v>
      </c>
      <c r="P368" s="3">
        <v>0.1515305985</v>
      </c>
      <c r="R368" s="3">
        <v>0.0</v>
      </c>
      <c r="S368" s="3">
        <v>0.0</v>
      </c>
      <c r="T368" s="3">
        <v>0.0</v>
      </c>
      <c r="U368" s="3">
        <v>0.0</v>
      </c>
      <c r="W368" s="3">
        <v>1.0</v>
      </c>
      <c r="Y368" t="str">
        <f>Vlookup(A368,'Ha complex'!A$1:P$2000,16)/M368</f>
        <v>-2.048255789</v>
      </c>
      <c r="Z368" s="3" t="str">
        <f>If(Vlookup(A368,'Ha complex'!A$1:P$2000,16)&lt;0,"Yes")</f>
        <v>FALSE</v>
      </c>
      <c r="AA368" s="3" t="str">
        <f t="shared" si="11"/>
        <v>Yes</v>
      </c>
      <c r="AB368" s="3">
        <v>0.0</v>
      </c>
      <c r="AC368" s="3">
        <v>2.0</v>
      </c>
    </row>
    <row r="369">
      <c r="A369" s="3">
        <v>269.0</v>
      </c>
      <c r="B369" s="3" t="s">
        <v>2290</v>
      </c>
      <c r="C369" s="3" t="s">
        <v>1444</v>
      </c>
      <c r="E369" s="79" t="s">
        <v>540</v>
      </c>
      <c r="G369" s="35">
        <v>0.0131</v>
      </c>
      <c r="H369" s="3">
        <v>477.015509115</v>
      </c>
      <c r="I369" s="3">
        <v>1.6261121532</v>
      </c>
      <c r="K369" s="3">
        <v>-11.4978035661</v>
      </c>
      <c r="L369" s="3">
        <v>0.0</v>
      </c>
      <c r="M369" s="3">
        <v>-25.252183059</v>
      </c>
      <c r="N369" s="3">
        <v>0.0</v>
      </c>
      <c r="O369" s="3">
        <v>97.8798750607</v>
      </c>
      <c r="P369" s="3">
        <v>0.3738131197</v>
      </c>
      <c r="R369" s="3">
        <v>50.8046712481</v>
      </c>
      <c r="S369" s="3">
        <v>0.0</v>
      </c>
      <c r="T369" s="3">
        <v>2984.65289417</v>
      </c>
      <c r="U369" s="3">
        <v>12.0335894341</v>
      </c>
      <c r="W369" s="3">
        <v>1.0</v>
      </c>
      <c r="Y369" t="str">
        <f>Vlookup(A369,'Ha complex'!A$1:P$2000,16)/M369</f>
        <v>-1.873988246</v>
      </c>
      <c r="Z369" s="3" t="str">
        <f>If(Vlookup(A369,'Ha complex'!A$1:P$2000,16)&lt;0,"Yes")</f>
        <v>FALSE</v>
      </c>
      <c r="AA369" s="3" t="str">
        <f t="shared" si="11"/>
        <v>Yes</v>
      </c>
      <c r="AB369" s="3">
        <v>0.0</v>
      </c>
      <c r="AC369" s="3">
        <v>1.5</v>
      </c>
    </row>
    <row r="370">
      <c r="A370" s="3">
        <v>270.0</v>
      </c>
      <c r="B370" s="3" t="s">
        <v>2297</v>
      </c>
      <c r="C370" s="3" t="s">
        <v>1445</v>
      </c>
      <c r="E370" s="3" t="s">
        <v>540</v>
      </c>
      <c r="G370" s="35">
        <v>0.0349102337</v>
      </c>
      <c r="H370" s="3">
        <v>896.593240065</v>
      </c>
      <c r="I370" s="3">
        <v>13.9617750267</v>
      </c>
      <c r="K370" s="3">
        <v>-28.3082672279</v>
      </c>
      <c r="L370" s="3">
        <v>0.0</v>
      </c>
      <c r="M370" s="3">
        <v>-22.4006864427</v>
      </c>
      <c r="N370" s="3">
        <v>0.0</v>
      </c>
      <c r="O370" s="3">
        <v>34.4222159854</v>
      </c>
      <c r="P370" s="3">
        <v>0.2655280413</v>
      </c>
      <c r="R370" s="3">
        <v>0.0</v>
      </c>
      <c r="S370" s="3">
        <v>0.0</v>
      </c>
      <c r="T370" s="3">
        <v>0.0</v>
      </c>
      <c r="U370" s="3">
        <v>0.0</v>
      </c>
      <c r="W370" s="3">
        <v>1.0</v>
      </c>
      <c r="Y370" t="str">
        <f>Vlookup(A370,'Ha complex'!A$1:P$2000,16)/M370</f>
        <v>-2.112537684</v>
      </c>
      <c r="Z370" s="3" t="str">
        <f>If(Vlookup(A370,'Ha complex'!A$1:P$2000,16)&lt;0,"Yes")</f>
        <v>FALSE</v>
      </c>
      <c r="AA370" s="3" t="str">
        <f t="shared" si="11"/>
        <v>Yes</v>
      </c>
      <c r="AB370" s="3">
        <v>0.0</v>
      </c>
      <c r="AC370" s="3">
        <v>1.9</v>
      </c>
    </row>
    <row r="371">
      <c r="A371" s="3">
        <v>273.0</v>
      </c>
      <c r="B371" s="3" t="s">
        <v>1164</v>
      </c>
      <c r="C371" s="3" t="s">
        <v>1323</v>
      </c>
      <c r="E371" s="3" t="s">
        <v>540</v>
      </c>
      <c r="G371" s="35">
        <v>0.0</v>
      </c>
      <c r="H371" s="3">
        <v>0.0</v>
      </c>
      <c r="I371" s="3">
        <v>0.0</v>
      </c>
      <c r="K371" s="3">
        <v>-3.8587031236</v>
      </c>
      <c r="L371" s="3">
        <v>0.0</v>
      </c>
      <c r="M371" s="3">
        <v>-7.8303689016</v>
      </c>
      <c r="N371" s="3">
        <v>0.0</v>
      </c>
      <c r="O371" s="3">
        <v>-7.8224192953</v>
      </c>
      <c r="P371" s="3">
        <v>0.0</v>
      </c>
      <c r="R371" s="3">
        <v>0.0</v>
      </c>
      <c r="S371" s="3">
        <v>0.0</v>
      </c>
      <c r="T371" s="3">
        <v>0.0</v>
      </c>
      <c r="U371" s="3">
        <v>0.0</v>
      </c>
      <c r="W371" s="3">
        <v>9.0</v>
      </c>
      <c r="Y371" t="str">
        <f>Vlookup(A371,'Ha complex'!A$1:P$2000,16)/M371</f>
        <v>-6.043431011</v>
      </c>
      <c r="Z371" s="3" t="str">
        <f>If(Vlookup(A371,'Ha complex'!A$1:P$2000,16)&lt;0,"Yes")</f>
        <v>FALSE</v>
      </c>
      <c r="AA371" s="3" t="str">
        <f t="shared" si="11"/>
        <v>Yes</v>
      </c>
      <c r="AB371" s="3">
        <v>0.0</v>
      </c>
      <c r="AC371" s="3">
        <v>2.0</v>
      </c>
    </row>
    <row r="372">
      <c r="A372" s="3">
        <v>301.0</v>
      </c>
      <c r="B372" s="3" t="s">
        <v>2319</v>
      </c>
      <c r="C372" s="3" t="s">
        <v>1460</v>
      </c>
      <c r="E372" s="3" t="s">
        <v>540</v>
      </c>
      <c r="G372" s="35">
        <v>0.0</v>
      </c>
      <c r="H372" s="3">
        <v>0.0</v>
      </c>
      <c r="I372" s="3">
        <v>0.0</v>
      </c>
      <c r="K372" s="3">
        <v>-15.0354969456</v>
      </c>
      <c r="L372" s="3">
        <v>0.0</v>
      </c>
      <c r="M372" s="3">
        <v>-25.2763914868</v>
      </c>
      <c r="N372" s="3">
        <v>0.0</v>
      </c>
      <c r="O372" s="3">
        <v>-20.1233876863</v>
      </c>
      <c r="P372" s="3">
        <v>0.0</v>
      </c>
      <c r="R372" s="3">
        <v>0.0</v>
      </c>
      <c r="S372" s="3">
        <v>0.0</v>
      </c>
      <c r="T372" s="3">
        <v>0.0</v>
      </c>
      <c r="U372" s="3">
        <v>0.0</v>
      </c>
      <c r="W372" s="3">
        <v>1.0</v>
      </c>
      <c r="Y372" t="str">
        <f>Vlookup(A372,'Ha complex'!A$1:P$2000,16)/M372</f>
        <v>-2.21736901</v>
      </c>
      <c r="Z372" s="3" t="str">
        <f>If(Vlookup(A372,'Ha complex'!A$1:P$2000,16)&lt;0,"Yes")</f>
        <v>FALSE</v>
      </c>
      <c r="AA372" s="3" t="str">
        <f t="shared" si="11"/>
        <v>Yes</v>
      </c>
      <c r="AB372" s="3">
        <v>0.0</v>
      </c>
      <c r="AC372" s="3">
        <v>1.9</v>
      </c>
    </row>
    <row r="373">
      <c r="A373" s="3">
        <v>306.0</v>
      </c>
      <c r="B373" s="3" t="s">
        <v>1346</v>
      </c>
      <c r="C373" s="3" t="s">
        <v>1348</v>
      </c>
      <c r="E373" s="3" t="s">
        <v>540</v>
      </c>
      <c r="G373" s="35">
        <v>0.0</v>
      </c>
      <c r="H373" s="3">
        <v>0.0</v>
      </c>
      <c r="I373" s="3">
        <v>0.0</v>
      </c>
      <c r="K373" s="3">
        <v>-5.9792364619</v>
      </c>
      <c r="L373" s="3">
        <v>0.0</v>
      </c>
      <c r="M373" s="3">
        <v>-5.6339327326</v>
      </c>
      <c r="N373" s="3">
        <v>0.0</v>
      </c>
      <c r="O373" s="3">
        <v>-6.6099385285</v>
      </c>
      <c r="P373" s="3">
        <v>0.0</v>
      </c>
      <c r="R373" s="3">
        <v>0.0</v>
      </c>
      <c r="S373" s="3">
        <v>0.0</v>
      </c>
      <c r="T373" s="3">
        <v>0.0</v>
      </c>
      <c r="U373" s="3">
        <v>0.0</v>
      </c>
      <c r="W373" s="3">
        <v>9.0</v>
      </c>
      <c r="Y373" t="str">
        <f>Vlookup(A373,'Ha complex'!A$1:P$2000,16)/M373</f>
        <v>-5.090096265</v>
      </c>
      <c r="Z373" s="3" t="str">
        <f>If(Vlookup(A373,'Ha complex'!A$1:P$2000,16)&lt;0,"Yes")</f>
        <v>FALSE</v>
      </c>
      <c r="AA373" s="3" t="str">
        <f t="shared" si="11"/>
        <v>Yes</v>
      </c>
      <c r="AB373" s="3">
        <v>0.0</v>
      </c>
      <c r="AC373" s="3">
        <v>0.0</v>
      </c>
    </row>
    <row r="374">
      <c r="A374" s="3">
        <v>313.0</v>
      </c>
      <c r="B374" s="3" t="s">
        <v>2338</v>
      </c>
      <c r="C374" s="3" t="s">
        <v>1490</v>
      </c>
      <c r="E374" s="3" t="s">
        <v>540</v>
      </c>
      <c r="G374" s="35">
        <v>0.0356729674</v>
      </c>
      <c r="H374" s="3">
        <v>829.882584988</v>
      </c>
      <c r="I374" s="3">
        <v>5.6121070135</v>
      </c>
      <c r="K374" s="3">
        <v>-25.8611073167</v>
      </c>
      <c r="L374" s="3">
        <v>0.0</v>
      </c>
      <c r="M374" s="3">
        <v>-59.8877627918</v>
      </c>
      <c r="N374" s="3">
        <v>0.0</v>
      </c>
      <c r="O374" s="3">
        <v>53.0804088571</v>
      </c>
      <c r="P374" s="3">
        <v>0.2663975563</v>
      </c>
      <c r="R374" s="3">
        <v>114.979177717</v>
      </c>
      <c r="S374" s="3">
        <v>0.0</v>
      </c>
      <c r="T374" s="3">
        <v>2210.87589644</v>
      </c>
      <c r="U374" s="3">
        <v>7.8398882679</v>
      </c>
      <c r="W374" s="3">
        <v>1.0</v>
      </c>
      <c r="Y374" t="str">
        <f>Vlookup(A374,'Ha complex'!A$1:P$2000,16)/M374</f>
        <v>-14.4616111</v>
      </c>
      <c r="Z374" s="3" t="str">
        <f>If(Vlookup(A374,'Ha complex'!A$1:P$2000,16)&lt;0,"Yes")</f>
        <v>FALSE</v>
      </c>
      <c r="AA374" s="3" t="str">
        <f t="shared" si="11"/>
        <v>Yes</v>
      </c>
      <c r="AB374" s="3">
        <v>0.0</v>
      </c>
      <c r="AC374" s="3">
        <v>1.2</v>
      </c>
    </row>
    <row r="375">
      <c r="A375" s="3">
        <v>314.0</v>
      </c>
      <c r="B375" s="3" t="s">
        <v>2341</v>
      </c>
      <c r="C375" s="3" t="s">
        <v>1491</v>
      </c>
      <c r="E375" s="3" t="s">
        <v>540</v>
      </c>
      <c r="G375" s="35">
        <v>0.0</v>
      </c>
      <c r="H375" s="3">
        <v>625.199392876</v>
      </c>
      <c r="I375" s="52">
        <v>11.0550567004</v>
      </c>
      <c r="K375" s="3">
        <v>-9.0141105278</v>
      </c>
      <c r="L375" s="3">
        <v>0.0</v>
      </c>
      <c r="M375" s="3">
        <v>12.9447944792</v>
      </c>
      <c r="N375" s="3">
        <v>0.3170770385</v>
      </c>
      <c r="O375" s="3">
        <v>-7.4839888818</v>
      </c>
      <c r="P375" s="3">
        <v>0.0</v>
      </c>
      <c r="R375" s="3">
        <v>35.0323239638</v>
      </c>
      <c r="S375" s="3">
        <v>0.0</v>
      </c>
      <c r="T375" s="3">
        <v>2773.95975073</v>
      </c>
      <c r="U375" s="3">
        <v>31.4838802295</v>
      </c>
      <c r="W375" s="3">
        <v>1.0</v>
      </c>
      <c r="Y375" t="str">
        <f>Vlookup(A375,'Ha complex'!A$1:P$2000,16)/M375</f>
        <v>66.90515918</v>
      </c>
      <c r="Z375" s="3" t="str">
        <f>If(Vlookup(A375,'Ha complex'!A$1:P$2000,16)&lt;0,"Yes")</f>
        <v>FALSE</v>
      </c>
      <c r="AA375" s="3" t="str">
        <f t="shared" si="11"/>
        <v>FALSE</v>
      </c>
      <c r="AB375" s="3">
        <v>0.0</v>
      </c>
      <c r="AC375" s="3">
        <v>1.0</v>
      </c>
    </row>
    <row r="376">
      <c r="A376" s="3">
        <v>319.0</v>
      </c>
      <c r="B376" s="3" t="s">
        <v>3140</v>
      </c>
      <c r="C376" s="3" t="s">
        <v>1496</v>
      </c>
      <c r="E376" s="3" t="s">
        <v>540</v>
      </c>
      <c r="G376" s="35">
        <v>0.0</v>
      </c>
      <c r="H376" s="3">
        <v>0.0</v>
      </c>
      <c r="I376" s="3">
        <v>0.0</v>
      </c>
      <c r="K376" s="3">
        <v>-29.8990896372</v>
      </c>
      <c r="L376" s="3">
        <v>0.0</v>
      </c>
      <c r="M376" s="3">
        <v>-11.3579397347</v>
      </c>
      <c r="N376" s="3">
        <v>0.0</v>
      </c>
      <c r="O376" s="3">
        <v>-6.3767440609</v>
      </c>
      <c r="P376" s="3">
        <v>0.0</v>
      </c>
      <c r="R376" s="3">
        <v>0.0</v>
      </c>
      <c r="S376" s="3">
        <v>0.0</v>
      </c>
      <c r="T376" s="3">
        <v>0.0</v>
      </c>
      <c r="U376" s="3">
        <v>0.0</v>
      </c>
      <c r="W376" s="3">
        <v>9.0</v>
      </c>
      <c r="Y376" t="str">
        <f>Vlookup(A376,'Ha complex'!A$1:P$2000,16)/M376</f>
        <v>-76.25269683</v>
      </c>
      <c r="Z376" s="3" t="str">
        <f>If(Vlookup(A376,'Ha complex'!A$1:P$2000,16)&lt;0,"Yes")</f>
        <v>FALSE</v>
      </c>
      <c r="AA376" s="3" t="str">
        <f t="shared" si="11"/>
        <v>Yes</v>
      </c>
      <c r="AB376" s="3">
        <v>0.0</v>
      </c>
      <c r="AC376" s="3">
        <v>2.0</v>
      </c>
    </row>
    <row r="377">
      <c r="A377" s="3">
        <v>329.0</v>
      </c>
      <c r="B377" s="3" t="s">
        <v>3141</v>
      </c>
      <c r="C377" s="3" t="s">
        <v>1639</v>
      </c>
      <c r="E377" s="3" t="s">
        <v>540</v>
      </c>
      <c r="G377" s="35">
        <v>0.0405320702</v>
      </c>
      <c r="H377" s="3">
        <v>497.360022713</v>
      </c>
      <c r="I377" s="3">
        <v>3.1911895582</v>
      </c>
      <c r="K377" s="3">
        <v>-11.4395774332</v>
      </c>
      <c r="L377" s="3">
        <v>0.0</v>
      </c>
      <c r="M377" s="3">
        <v>-7.0663701755</v>
      </c>
      <c r="N377" s="3">
        <v>0.0</v>
      </c>
      <c r="O377" s="3">
        <v>19.2266627974</v>
      </c>
      <c r="P377" s="3">
        <v>0.1165917461</v>
      </c>
      <c r="R377" s="3">
        <v>0.0</v>
      </c>
      <c r="S377" s="3">
        <v>0.0</v>
      </c>
      <c r="T377" s="3">
        <v>0.0</v>
      </c>
      <c r="U377" s="3">
        <v>0.0</v>
      </c>
      <c r="W377" s="3">
        <v>1.0</v>
      </c>
      <c r="Y377" t="str">
        <f>Vlookup(A377,'Ha complex'!A$1:P$2000,16)/M377</f>
        <v>-122.562718</v>
      </c>
      <c r="Z377" s="3" t="str">
        <f>If(Vlookup(A377,'Ha complex'!A$1:P$2000,16)&lt;0,"Yes")</f>
        <v>FALSE</v>
      </c>
      <c r="AA377" s="3" t="str">
        <f t="shared" si="11"/>
        <v>Yes</v>
      </c>
      <c r="AB377" s="3">
        <v>0.0</v>
      </c>
      <c r="AC377" s="3">
        <v>2.0</v>
      </c>
    </row>
    <row r="378">
      <c r="A378" s="3">
        <v>330.0</v>
      </c>
      <c r="B378" s="3" t="s">
        <v>3153</v>
      </c>
      <c r="C378" s="3" t="s">
        <v>1640</v>
      </c>
      <c r="E378" s="3" t="s">
        <v>540</v>
      </c>
      <c r="G378" s="35">
        <v>0.0224633166</v>
      </c>
      <c r="H378" s="3">
        <v>416.200036528</v>
      </c>
      <c r="I378" s="3">
        <v>0.6385432959</v>
      </c>
      <c r="K378" s="3">
        <v>-19.4832539965</v>
      </c>
      <c r="L378" s="3">
        <v>0.0</v>
      </c>
      <c r="M378" s="3">
        <v>-13.6472100283</v>
      </c>
      <c r="N378" s="3">
        <v>0.0</v>
      </c>
      <c r="O378" s="3">
        <v>81.0965198109</v>
      </c>
      <c r="P378" s="3">
        <v>0.0771437796</v>
      </c>
      <c r="R378" s="3">
        <v>0.0</v>
      </c>
      <c r="S378" s="3">
        <v>0.0</v>
      </c>
      <c r="T378" s="3">
        <v>0.0</v>
      </c>
      <c r="U378" s="3">
        <v>0.0</v>
      </c>
      <c r="W378" s="3">
        <v>1.0</v>
      </c>
      <c r="Y378" t="str">
        <f>Vlookup(A378,'Ha complex'!A$1:P$2000,16)/M378</f>
        <v>-63.46158177</v>
      </c>
      <c r="Z378" s="3" t="str">
        <f>If(Vlookup(A378,'Ha complex'!A$1:P$2000,16)&lt;0,"Yes")</f>
        <v>FALSE</v>
      </c>
      <c r="AA378" s="3" t="str">
        <f t="shared" si="11"/>
        <v>Yes</v>
      </c>
      <c r="AB378" s="3">
        <v>0.0</v>
      </c>
      <c r="AC378" s="3">
        <v>2.0</v>
      </c>
    </row>
    <row r="379">
      <c r="A379" s="3">
        <v>344.0</v>
      </c>
      <c r="B379" s="3" t="s">
        <v>3168</v>
      </c>
      <c r="C379" s="3" t="s">
        <v>1779</v>
      </c>
      <c r="E379" s="3" t="s">
        <v>540</v>
      </c>
      <c r="G379" s="35">
        <v>0.0601</v>
      </c>
      <c r="H379" s="3">
        <v>439.563866543</v>
      </c>
      <c r="I379" s="3">
        <v>2.2105053243</v>
      </c>
      <c r="K379" s="3">
        <v>-10.5371818489</v>
      </c>
      <c r="L379" s="3">
        <v>0.0</v>
      </c>
      <c r="M379" s="3">
        <v>-9.7248746259</v>
      </c>
      <c r="N379" s="3">
        <v>0.0</v>
      </c>
      <c r="O379" s="3">
        <v>12.1296678079</v>
      </c>
      <c r="P379" s="3">
        <v>0.0530218203</v>
      </c>
      <c r="R379" s="3">
        <v>0.0</v>
      </c>
      <c r="S379" s="3">
        <v>0.0</v>
      </c>
      <c r="T379" s="3">
        <v>0.0</v>
      </c>
      <c r="U379" s="3">
        <v>0.0</v>
      </c>
      <c r="W379" s="3">
        <v>1.0</v>
      </c>
      <c r="Y379" t="str">
        <f>Vlookup(A379,'Ha complex'!A$1:P$2000,16)/M379</f>
        <v>-89.05755277</v>
      </c>
      <c r="Z379" s="3" t="str">
        <f>If(Vlookup(A379,'Ha complex'!A$1:P$2000,16)&lt;0,"Yes")</f>
        <v>FALSE</v>
      </c>
      <c r="AA379" s="3" t="str">
        <f t="shared" si="11"/>
        <v>Yes</v>
      </c>
      <c r="AB379" s="3">
        <v>0.0</v>
      </c>
      <c r="AC379" s="3">
        <v>2.0</v>
      </c>
    </row>
    <row r="380">
      <c r="A380" s="3">
        <v>425.0</v>
      </c>
      <c r="B380" s="3" t="s">
        <v>738</v>
      </c>
      <c r="C380" s="3" t="s">
        <v>739</v>
      </c>
      <c r="E380" s="3" t="s">
        <v>540</v>
      </c>
      <c r="G380" s="35">
        <v>0.197762084</v>
      </c>
      <c r="H380" s="3">
        <v>1339.89977807</v>
      </c>
      <c r="I380" s="3">
        <v>23.8187298586</v>
      </c>
      <c r="K380" s="3">
        <v>-19.4872417355</v>
      </c>
      <c r="L380" s="3">
        <v>0.0</v>
      </c>
      <c r="M380" s="3">
        <v>-18.3003491117</v>
      </c>
      <c r="N380" s="3">
        <v>0.0</v>
      </c>
      <c r="O380" s="3">
        <v>24.0060420901</v>
      </c>
      <c r="P380" s="3">
        <v>0.2319137901</v>
      </c>
      <c r="R380" s="3">
        <v>0.0</v>
      </c>
      <c r="S380" s="3">
        <v>0.0</v>
      </c>
      <c r="T380" s="3">
        <v>0.0</v>
      </c>
      <c r="U380" s="3">
        <v>0.0</v>
      </c>
      <c r="W380" s="3">
        <v>1.0</v>
      </c>
      <c r="Y380" t="str">
        <f>Vlookup(A380,'Ha complex'!A$1:P$2000,16)/M380</f>
        <v>-5.925670377</v>
      </c>
      <c r="Z380" s="3" t="str">
        <f>If(Vlookup(A380,'Ha complex'!A$1:P$2000,16)&lt;0,"Yes")</f>
        <v>FALSE</v>
      </c>
      <c r="AA380" s="3" t="str">
        <f t="shared" si="11"/>
        <v>Yes</v>
      </c>
      <c r="AB380" s="3">
        <v>0.0</v>
      </c>
      <c r="AC380" s="3">
        <v>1.9</v>
      </c>
    </row>
    <row r="381">
      <c r="A381" s="3">
        <v>471.0</v>
      </c>
      <c r="B381" s="3" t="s">
        <v>2739</v>
      </c>
      <c r="C381" s="3" t="s">
        <v>2263</v>
      </c>
      <c r="E381" s="3" t="s">
        <v>540</v>
      </c>
      <c r="G381" s="35">
        <v>0.00729</v>
      </c>
      <c r="H381" s="3">
        <v>563.030902537</v>
      </c>
      <c r="I381" s="3">
        <v>0.9309250387</v>
      </c>
      <c r="K381" s="3">
        <v>6.8250176152</v>
      </c>
      <c r="L381" s="3">
        <v>0.1857717392</v>
      </c>
      <c r="M381" s="3">
        <v>-20.2793518673</v>
      </c>
      <c r="N381" s="3">
        <v>0.0</v>
      </c>
      <c r="O381" s="3">
        <v>178.073382492</v>
      </c>
      <c r="P381" s="3">
        <v>0.3092038938</v>
      </c>
      <c r="R381" s="3">
        <v>0.0</v>
      </c>
      <c r="S381" s="3">
        <v>0.0</v>
      </c>
      <c r="T381" s="3">
        <v>0.0</v>
      </c>
      <c r="U381" s="3">
        <v>0.0</v>
      </c>
      <c r="W381" s="3">
        <v>1.0</v>
      </c>
      <c r="Y381" t="str">
        <f>Vlookup(A381,'Ha complex'!A$1:P$2000,16)/M381</f>
        <v>0.1461537023</v>
      </c>
      <c r="Z381" s="3" t="str">
        <f>If(Vlookup(A381,'Ha complex'!A$1:P$2000,16)&lt;0,"Yes")</f>
        <v>Yes</v>
      </c>
      <c r="AA381" s="3" t="str">
        <f t="shared" si="11"/>
        <v>Yes</v>
      </c>
      <c r="AB381" s="3">
        <v>0.0</v>
      </c>
      <c r="AC381" s="3">
        <v>1.9</v>
      </c>
    </row>
    <row r="382">
      <c r="A382" s="3">
        <v>472.0</v>
      </c>
      <c r="B382" s="3" t="s">
        <v>784</v>
      </c>
      <c r="C382" s="3" t="s">
        <v>785</v>
      </c>
      <c r="E382" s="3" t="s">
        <v>540</v>
      </c>
      <c r="G382" s="35">
        <v>0.00792</v>
      </c>
      <c r="H382" s="3">
        <v>403.492647459</v>
      </c>
      <c r="I382" s="3">
        <v>1.3195328598</v>
      </c>
      <c r="K382" s="3">
        <v>-13.5306442836</v>
      </c>
      <c r="L382" s="3">
        <v>0.0</v>
      </c>
      <c r="M382" s="3">
        <v>-12.4447806532</v>
      </c>
      <c r="N382" s="3">
        <v>0.0</v>
      </c>
      <c r="O382" s="3">
        <v>108.989943817</v>
      </c>
      <c r="P382" s="3">
        <v>0.3894924895</v>
      </c>
      <c r="R382" s="3">
        <v>0.0</v>
      </c>
      <c r="S382" s="3">
        <v>0.0</v>
      </c>
      <c r="T382" s="3">
        <v>0.0</v>
      </c>
      <c r="U382" s="3">
        <v>0.0</v>
      </c>
      <c r="W382" s="3">
        <v>1.0</v>
      </c>
      <c r="X382" s="3"/>
      <c r="Y382" t="str">
        <f>Vlookup(A382,'Ha complex'!A$1:P$2000,16)/M382</f>
        <v>0.2381642906</v>
      </c>
      <c r="Z382" s="3" t="str">
        <f>If(Vlookup(A382,'Ha complex'!A$1:P$2000,16)&lt;0,"Yes")</f>
        <v>Yes</v>
      </c>
      <c r="AA382" s="3" t="str">
        <f t="shared" si="11"/>
        <v>Yes</v>
      </c>
      <c r="AB382" s="3">
        <v>0.0</v>
      </c>
      <c r="AC382" s="3">
        <v>1.9</v>
      </c>
    </row>
    <row r="383">
      <c r="A383" s="3">
        <v>480.0</v>
      </c>
      <c r="B383" s="3" t="s">
        <v>802</v>
      </c>
      <c r="C383" s="3" t="s">
        <v>803</v>
      </c>
      <c r="E383" s="3" t="s">
        <v>540</v>
      </c>
      <c r="G383" s="35">
        <v>0.00728</v>
      </c>
      <c r="H383" s="3">
        <v>422.817361011</v>
      </c>
      <c r="I383" s="3">
        <v>0.3898904681</v>
      </c>
      <c r="K383" s="3">
        <v>18.7307777019</v>
      </c>
      <c r="L383" s="3">
        <v>0.6881396896</v>
      </c>
      <c r="M383" s="3">
        <v>39.2703731962</v>
      </c>
      <c r="N383" s="3">
        <v>0.425253261</v>
      </c>
      <c r="O383" s="3">
        <v>559.333699652</v>
      </c>
      <c r="P383" s="3">
        <v>0.2795212712</v>
      </c>
      <c r="R383" s="3">
        <v>0.0</v>
      </c>
      <c r="S383" s="3">
        <v>0.0</v>
      </c>
      <c r="T383" s="3">
        <v>0.0</v>
      </c>
      <c r="U383" s="3">
        <v>0.0</v>
      </c>
      <c r="W383" s="3">
        <v>1.0</v>
      </c>
      <c r="Y383" t="str">
        <f>Vlookup(A383,'Ha complex'!A$1:P$2000,16)/M383</f>
        <v>0.2272195068</v>
      </c>
      <c r="Z383" s="3" t="str">
        <f>If(Vlookup(A383,'Ha complex'!A$1:P$2000,16)&lt;0,"Yes")</f>
        <v>FALSE</v>
      </c>
      <c r="AA383" s="3" t="str">
        <f t="shared" si="11"/>
        <v>FALSE</v>
      </c>
      <c r="AB383" s="3">
        <v>0.0</v>
      </c>
      <c r="AC383" s="3">
        <v>2.0</v>
      </c>
    </row>
    <row r="384">
      <c r="A384" s="3">
        <v>492.0</v>
      </c>
      <c r="B384" s="3" t="s">
        <v>3109</v>
      </c>
      <c r="C384" s="3" t="s">
        <v>2400</v>
      </c>
      <c r="E384" s="3" t="s">
        <v>540</v>
      </c>
      <c r="G384" s="35">
        <v>0.0284341777</v>
      </c>
      <c r="H384" s="3">
        <v>626.323494107</v>
      </c>
      <c r="I384" s="3">
        <v>0.6409196615</v>
      </c>
      <c r="K384" s="3">
        <v>-16.8748701689</v>
      </c>
      <c r="L384" s="3">
        <v>0.0</v>
      </c>
      <c r="M384" s="3">
        <v>18.2470767705</v>
      </c>
      <c r="N384" s="3">
        <v>0.1501640077</v>
      </c>
      <c r="O384" s="3">
        <v>226.571733304</v>
      </c>
      <c r="P384" s="3">
        <v>0.1549088826</v>
      </c>
      <c r="R384" s="3">
        <v>0.0</v>
      </c>
      <c r="S384" s="3">
        <v>0.0</v>
      </c>
      <c r="T384" s="3">
        <v>0.0</v>
      </c>
      <c r="U384" s="3">
        <v>0.0</v>
      </c>
      <c r="W384" s="3">
        <v>1.0</v>
      </c>
      <c r="Y384" t="str">
        <f>Vlookup(A384,'Ha complex'!A$1:P$2000,16)/M384</f>
        <v>1.819855263</v>
      </c>
      <c r="Z384" s="3" t="str">
        <f>If(Vlookup(A384,'Ha complex'!A$1:P$2000,16)&lt;0,"Yes")</f>
        <v>FALSE</v>
      </c>
      <c r="AA384" s="3" t="str">
        <f t="shared" si="11"/>
        <v>FALSE</v>
      </c>
      <c r="AB384" s="3">
        <v>0.0</v>
      </c>
      <c r="AC384" s="3">
        <v>2.0</v>
      </c>
    </row>
    <row r="385">
      <c r="A385" s="3">
        <v>501.0</v>
      </c>
      <c r="B385" s="3" t="s">
        <v>821</v>
      </c>
      <c r="C385" s="3" t="s">
        <v>823</v>
      </c>
      <c r="E385" s="3" t="s">
        <v>540</v>
      </c>
      <c r="G385" s="35">
        <v>0.0852</v>
      </c>
      <c r="H385" s="3">
        <v>849.867647009</v>
      </c>
      <c r="I385" s="3">
        <v>10.5798327754</v>
      </c>
      <c r="K385" s="3">
        <v>-33.8427101074</v>
      </c>
      <c r="L385" s="3">
        <v>0.0</v>
      </c>
      <c r="M385" s="3">
        <v>21.6266777179</v>
      </c>
      <c r="N385" s="3">
        <v>0.8398652645</v>
      </c>
      <c r="O385" s="3">
        <v>91.0183262273</v>
      </c>
      <c r="P385" s="3">
        <v>0.8365753255</v>
      </c>
      <c r="R385" s="3">
        <v>427.912874319</v>
      </c>
      <c r="S385" s="3">
        <v>1.2409634979</v>
      </c>
      <c r="T385" s="3">
        <v>6017.44716267</v>
      </c>
      <c r="U385" s="3">
        <v>32.0230173719</v>
      </c>
      <c r="W385" s="3">
        <v>1.0</v>
      </c>
      <c r="Y385" t="str">
        <f>Vlookup(A385,'Ha complex'!A$1:P$2000,16)/M385</f>
        <v>1.53546648</v>
      </c>
      <c r="Z385" s="3" t="str">
        <f>If(Vlookup(A385,'Ha complex'!A$1:P$2000,16)&lt;0,"Yes")</f>
        <v>FALSE</v>
      </c>
      <c r="AA385" s="3" t="str">
        <f t="shared" si="11"/>
        <v>FALSE</v>
      </c>
      <c r="AB385" s="3">
        <v>0.0</v>
      </c>
      <c r="AC385" s="3">
        <v>1.2</v>
      </c>
    </row>
    <row r="386">
      <c r="A386" s="3">
        <v>502.0</v>
      </c>
      <c r="B386" s="3" t="s">
        <v>3099</v>
      </c>
      <c r="C386" s="3" t="s">
        <v>2471</v>
      </c>
      <c r="E386" s="3" t="s">
        <v>540</v>
      </c>
      <c r="G386" s="35">
        <v>0.0108597161</v>
      </c>
      <c r="H386" s="3">
        <v>434.657186151</v>
      </c>
      <c r="I386" s="3">
        <v>0.8311030964</v>
      </c>
      <c r="K386" s="3">
        <v>-15.276672687</v>
      </c>
      <c r="L386" s="3">
        <v>0.0</v>
      </c>
      <c r="M386" s="3">
        <v>-13.2058569287</v>
      </c>
      <c r="N386" s="3">
        <v>0.0</v>
      </c>
      <c r="O386" s="3">
        <v>108.792923841</v>
      </c>
      <c r="P386" s="3">
        <v>0.2542181439</v>
      </c>
      <c r="R386" s="3">
        <v>0.0</v>
      </c>
      <c r="S386" s="3">
        <v>0.0</v>
      </c>
      <c r="T386" s="3">
        <v>0.0</v>
      </c>
      <c r="U386" s="3">
        <v>0.0</v>
      </c>
      <c r="W386" s="3">
        <v>1.0</v>
      </c>
      <c r="Y386" t="str">
        <f>Vlookup(A386,'Ha complex'!A$1:P$2000,16)/M386</f>
        <v>-2.514569019</v>
      </c>
      <c r="Z386" s="3" t="str">
        <f>If(Vlookup(A386,'Ha complex'!A$1:P$2000,16)&lt;0,"Yes")</f>
        <v>FALSE</v>
      </c>
      <c r="AA386" s="3" t="str">
        <f t="shared" si="11"/>
        <v>Yes</v>
      </c>
      <c r="AB386" s="3">
        <v>0.0</v>
      </c>
      <c r="AC386" s="3">
        <v>2.0</v>
      </c>
    </row>
    <row r="387">
      <c r="A387" s="3">
        <v>567.0</v>
      </c>
      <c r="B387" s="3" t="s">
        <v>905</v>
      </c>
      <c r="C387" s="3" t="s">
        <v>906</v>
      </c>
      <c r="E387" s="3" t="s">
        <v>540</v>
      </c>
      <c r="G387" s="35">
        <v>0.0327</v>
      </c>
      <c r="H387" s="3">
        <v>492.266701171</v>
      </c>
      <c r="I387" s="3">
        <v>1.8715640948</v>
      </c>
      <c r="K387" s="3">
        <v>-28.4915991146</v>
      </c>
      <c r="L387" s="3">
        <v>0.0</v>
      </c>
      <c r="M387" s="3">
        <v>30.8546227648</v>
      </c>
      <c r="N387" s="3">
        <v>1.62433019</v>
      </c>
      <c r="O387" s="3">
        <v>434.077577256</v>
      </c>
      <c r="P387" s="3">
        <v>1.9685966386</v>
      </c>
      <c r="R387" s="3">
        <v>655.16489725</v>
      </c>
      <c r="S387" s="3">
        <v>3.8110005902</v>
      </c>
      <c r="T387" s="3">
        <v>2097.77683728</v>
      </c>
      <c r="U387" s="3">
        <v>18.4056008436</v>
      </c>
      <c r="W387" s="3">
        <v>1.0</v>
      </c>
      <c r="Y387" t="str">
        <f>Vlookup(A387,'Ha complex'!A$1:P$2000,16)/M387</f>
        <v>0.1431871774</v>
      </c>
      <c r="Z387" s="3" t="str">
        <f>If(Vlookup(A387,'Ha complex'!A$1:P$2000,16)&lt;0,"Yes")</f>
        <v>FALSE</v>
      </c>
      <c r="AA387" s="3" t="str">
        <f t="shared" si="11"/>
        <v>FALSE</v>
      </c>
      <c r="AB387" s="3">
        <v>0.0</v>
      </c>
      <c r="AC387" s="3">
        <v>1.5</v>
      </c>
    </row>
    <row r="388">
      <c r="A388" s="3">
        <v>634.0</v>
      </c>
      <c r="B388" s="3" t="s">
        <v>2881</v>
      </c>
      <c r="C388" s="3" t="s">
        <v>2698</v>
      </c>
      <c r="E388" s="3" t="s">
        <v>540</v>
      </c>
      <c r="G388" s="35">
        <v>0.0536838449</v>
      </c>
      <c r="H388" s="3">
        <v>513.227069831</v>
      </c>
      <c r="I388" s="3">
        <v>3.2762331414</v>
      </c>
      <c r="K388" s="3">
        <v>-7.3857637829</v>
      </c>
      <c r="L388" s="3">
        <v>0.0</v>
      </c>
      <c r="M388" s="3">
        <v>-9.3765396627</v>
      </c>
      <c r="N388" s="3">
        <v>0.0</v>
      </c>
      <c r="O388" s="3">
        <v>25.7312370473</v>
      </c>
      <c r="P388" s="3">
        <v>0.0945833871</v>
      </c>
      <c r="R388" s="3">
        <v>0.0</v>
      </c>
      <c r="S388" s="3">
        <v>0.0</v>
      </c>
      <c r="T388" s="3">
        <v>0.0</v>
      </c>
      <c r="U388" s="3">
        <v>0.0</v>
      </c>
      <c r="W388" s="3">
        <v>1.0</v>
      </c>
      <c r="X388" s="3"/>
      <c r="Y388" t="str">
        <f>Vlookup(A388,'Ha complex'!A$1:P$2000,16)/M388</f>
        <v>-64.83457722</v>
      </c>
      <c r="Z388" s="3" t="str">
        <f>If(Vlookup(A388,'Ha complex'!A$1:P$2000,16)&lt;0,"Yes")</f>
        <v>FALSE</v>
      </c>
      <c r="AA388" s="3" t="str">
        <f t="shared" si="11"/>
        <v>Yes</v>
      </c>
      <c r="AB388" s="3">
        <v>0.0</v>
      </c>
      <c r="AC388" s="3">
        <v>1.9</v>
      </c>
    </row>
    <row r="389">
      <c r="A389" s="3">
        <v>657.0</v>
      </c>
      <c r="B389" s="3" t="s">
        <v>2838</v>
      </c>
      <c r="C389" s="3" t="s">
        <v>2723</v>
      </c>
      <c r="E389" s="3" t="s">
        <v>540</v>
      </c>
      <c r="G389" s="35">
        <v>0.0157</v>
      </c>
      <c r="H389" s="3">
        <v>726.624989646</v>
      </c>
      <c r="I389" s="3">
        <v>4.5638219689</v>
      </c>
      <c r="K389" s="3">
        <v>-36.6525935504</v>
      </c>
      <c r="L389" s="3">
        <v>0.0</v>
      </c>
      <c r="M389" s="3">
        <v>29.7392871503</v>
      </c>
      <c r="N389" s="3">
        <v>0.9970549485</v>
      </c>
      <c r="O389" s="3">
        <v>105.923486418</v>
      </c>
      <c r="P389" s="3">
        <v>0.3775808758</v>
      </c>
      <c r="R389" s="3">
        <v>133.741542525</v>
      </c>
      <c r="S389" s="3">
        <v>0.7816689067</v>
      </c>
      <c r="T389" s="3">
        <v>2764.71254902</v>
      </c>
      <c r="U389" s="3">
        <v>44.2844844468</v>
      </c>
      <c r="W389" s="3">
        <v>1.0</v>
      </c>
      <c r="Y389" t="str">
        <f>Vlookup(A389,'Ha complex'!A$1:P$2000,16)/M389</f>
        <v>-0.6131786102</v>
      </c>
      <c r="Z389" s="3" t="str">
        <f>If(Vlookup(A389,'Ha complex'!A$1:P$2000,16)&lt;0,"Yes")</f>
        <v>Yes</v>
      </c>
      <c r="AA389" s="3" t="str">
        <f t="shared" si="11"/>
        <v>FALSE</v>
      </c>
      <c r="AB389" s="3">
        <v>0.0</v>
      </c>
      <c r="AC389" s="3">
        <v>1.5</v>
      </c>
    </row>
    <row r="390">
      <c r="A390" s="3">
        <v>670.0</v>
      </c>
      <c r="B390" s="3" t="s">
        <v>2812</v>
      </c>
      <c r="C390" s="3" t="s">
        <v>2731</v>
      </c>
      <c r="E390" s="3" t="s">
        <v>540</v>
      </c>
      <c r="G390" s="35">
        <v>0.0196711733</v>
      </c>
      <c r="H390" s="3">
        <v>1242.76047245</v>
      </c>
      <c r="I390" s="3">
        <v>1.0993814721</v>
      </c>
      <c r="K390" s="3">
        <v>-58.1314403742</v>
      </c>
      <c r="L390" s="3">
        <v>0.0</v>
      </c>
      <c r="M390" s="3">
        <v>47.4047974011</v>
      </c>
      <c r="N390" s="3">
        <v>0.8000444436</v>
      </c>
      <c r="O390" s="3">
        <v>1055.84456113</v>
      </c>
      <c r="P390" s="3">
        <v>0.9558571669</v>
      </c>
      <c r="R390" s="3">
        <v>0.0</v>
      </c>
      <c r="S390" s="3">
        <v>0.0</v>
      </c>
      <c r="T390" s="3">
        <v>0.0</v>
      </c>
      <c r="U390" s="3">
        <v>0.0</v>
      </c>
      <c r="W390" s="3">
        <v>2.0</v>
      </c>
      <c r="Y390" t="str">
        <f>Vlookup(A390,'Ha complex'!A$1:P$2000,16)/M390</f>
        <v>-0.3846761459</v>
      </c>
      <c r="Z390" s="3" t="str">
        <f>If(Vlookup(A390,'Ha complex'!A$1:P$2000,16)&lt;0,"Yes")</f>
        <v>Yes</v>
      </c>
      <c r="AA390" s="3" t="str">
        <f t="shared" si="11"/>
        <v>FALSE</v>
      </c>
      <c r="AB390" s="3">
        <v>0.0</v>
      </c>
      <c r="AC390" s="3">
        <v>1.9</v>
      </c>
    </row>
    <row r="391">
      <c r="A391" s="3">
        <v>671.0</v>
      </c>
      <c r="B391" s="3" t="s">
        <v>1097</v>
      </c>
      <c r="C391" s="3" t="s">
        <v>1098</v>
      </c>
      <c r="E391" s="3" t="s">
        <v>540</v>
      </c>
      <c r="G391" s="35">
        <v>0.00116</v>
      </c>
      <c r="H391" s="3">
        <v>354.707782332</v>
      </c>
      <c r="I391" s="3">
        <v>6.7097705141</v>
      </c>
      <c r="K391" s="3">
        <v>-13.760782576</v>
      </c>
      <c r="L391" s="3">
        <v>0.0</v>
      </c>
      <c r="M391" s="3">
        <v>-10.9859936873</v>
      </c>
      <c r="N391" s="3">
        <v>0.0</v>
      </c>
      <c r="O391" s="3">
        <v>9.9724355799</v>
      </c>
      <c r="P391" s="3">
        <v>0.1145686253</v>
      </c>
      <c r="R391" s="3">
        <v>0.0</v>
      </c>
      <c r="S391" s="3">
        <v>0.0</v>
      </c>
      <c r="T391" s="3">
        <v>0.0</v>
      </c>
      <c r="U391" s="3">
        <v>0.0</v>
      </c>
      <c r="W391" s="3">
        <v>1.0</v>
      </c>
      <c r="Y391" t="str">
        <f>Vlookup(A391,'Ha complex'!A$1:P$2000,16)/M391</f>
        <v>1.659885786</v>
      </c>
      <c r="Z391" s="3" t="str">
        <f>If(Vlookup(A391,'Ha complex'!A$1:P$2000,16)&lt;0,"Yes")</f>
        <v>Yes</v>
      </c>
      <c r="AA391" s="3" t="str">
        <f t="shared" si="11"/>
        <v>Yes</v>
      </c>
      <c r="AB391" s="3">
        <v>0.0</v>
      </c>
      <c r="AC391" s="3">
        <v>2.0</v>
      </c>
    </row>
    <row r="392">
      <c r="A392" s="3">
        <v>677.0</v>
      </c>
      <c r="B392" s="3" t="s">
        <v>2811</v>
      </c>
      <c r="C392" s="3" t="s">
        <v>2733</v>
      </c>
      <c r="E392" s="3" t="s">
        <v>540</v>
      </c>
      <c r="G392" s="35">
        <v>0.0127</v>
      </c>
      <c r="H392" s="3">
        <v>426.848334876</v>
      </c>
      <c r="I392" s="3">
        <v>0.8829292928</v>
      </c>
      <c r="K392" s="3">
        <v>-55.6681368451</v>
      </c>
      <c r="L392" s="3">
        <v>0.0</v>
      </c>
      <c r="M392" s="3">
        <v>63.0864088649</v>
      </c>
      <c r="N392" s="3">
        <v>0.6912171947</v>
      </c>
      <c r="O392" s="3">
        <v>480.070450611</v>
      </c>
      <c r="P392" s="3">
        <v>1.0915728732</v>
      </c>
      <c r="R392" s="3">
        <v>0.0</v>
      </c>
      <c r="S392" s="3">
        <v>0.0</v>
      </c>
      <c r="T392" s="3">
        <v>0.0</v>
      </c>
      <c r="U392" s="3">
        <v>0.0</v>
      </c>
      <c r="W392" s="3">
        <v>1.0</v>
      </c>
      <c r="Y392" t="str">
        <f>Vlookup(A392,'Ha complex'!A$1:P$2000,16)/M392</f>
        <v>-0.2890558377</v>
      </c>
      <c r="Z392" s="3" t="str">
        <f>If(Vlookup(A392,'Ha complex'!A$1:P$2000,16)&lt;0,"Yes")</f>
        <v>Yes</v>
      </c>
      <c r="AA392" s="3" t="str">
        <f t="shared" si="11"/>
        <v>FALSE</v>
      </c>
      <c r="AB392" s="3">
        <v>0.0</v>
      </c>
      <c r="AC392" s="3">
        <v>2.0</v>
      </c>
    </row>
    <row r="393">
      <c r="A393" s="3">
        <v>680.0</v>
      </c>
      <c r="B393" s="3" t="s">
        <v>2806</v>
      </c>
      <c r="C393" s="3" t="s">
        <v>2735</v>
      </c>
      <c r="E393" s="3" t="s">
        <v>540</v>
      </c>
      <c r="G393" s="35">
        <v>0.00778</v>
      </c>
      <c r="H393" s="3">
        <v>390.844329049</v>
      </c>
      <c r="I393" s="3">
        <v>1.0200432122</v>
      </c>
      <c r="K393" s="3">
        <v>-14.7762951631</v>
      </c>
      <c r="L393" s="3">
        <v>0.0</v>
      </c>
      <c r="M393" s="3">
        <v>-16.6627039455</v>
      </c>
      <c r="N393" s="3">
        <v>0.0</v>
      </c>
      <c r="O393" s="3">
        <v>45.2387579949</v>
      </c>
      <c r="P393" s="3">
        <v>0.1347491449</v>
      </c>
      <c r="R393" s="3">
        <v>48.630093155</v>
      </c>
      <c r="S393" s="3">
        <v>0.3628774004</v>
      </c>
      <c r="T393" s="3">
        <v>3787.90859791</v>
      </c>
      <c r="U393" s="3">
        <v>41.886437358</v>
      </c>
      <c r="W393" s="3">
        <v>1.0</v>
      </c>
      <c r="Y393" t="str">
        <f>Vlookup(A393,'Ha complex'!A$1:P$2000,16)/M393</f>
        <v>1.094389891</v>
      </c>
      <c r="Z393" s="3" t="str">
        <f>If(Vlookup(A393,'Ha complex'!A$1:P$2000,16)&lt;0,"Yes")</f>
        <v>Yes</v>
      </c>
      <c r="AA393" s="3" t="str">
        <f t="shared" si="11"/>
        <v>Yes</v>
      </c>
      <c r="AB393" s="3">
        <v>0.0</v>
      </c>
      <c r="AC393" s="3">
        <v>1.5</v>
      </c>
    </row>
    <row r="394">
      <c r="A394" s="3">
        <v>719.0</v>
      </c>
      <c r="B394" s="3" t="s">
        <v>2685</v>
      </c>
      <c r="C394" s="3" t="s">
        <v>2699</v>
      </c>
      <c r="E394" s="3" t="s">
        <v>540</v>
      </c>
      <c r="G394" s="35">
        <v>0.0231661628</v>
      </c>
      <c r="H394" s="3">
        <v>737.088801968</v>
      </c>
      <c r="I394" s="3">
        <v>68.5056151783</v>
      </c>
      <c r="K394" s="3">
        <v>-14.2587462596</v>
      </c>
      <c r="L394" s="3">
        <v>0.0</v>
      </c>
      <c r="M394" s="3">
        <v>1.3292849244</v>
      </c>
      <c r="N394" s="3">
        <v>0.7220760367</v>
      </c>
      <c r="O394" s="3">
        <v>15.2115367273</v>
      </c>
      <c r="P394" s="3">
        <v>0.6172182824</v>
      </c>
      <c r="R394" s="3">
        <v>77.5067597149</v>
      </c>
      <c r="S394" s="3">
        <v>0.8283535693</v>
      </c>
      <c r="T394" s="3">
        <v>2763.08805081</v>
      </c>
      <c r="U394" s="3">
        <v>29.1512503512</v>
      </c>
      <c r="W394" s="3">
        <v>1.0</v>
      </c>
      <c r="Y394" t="str">
        <f>Vlookup(A394,'Ha complex'!A$1:P$2000,16)/M394</f>
        <v>-13.71827396</v>
      </c>
      <c r="Z394" s="3" t="str">
        <f>If(Vlookup(A394,'Ha complex'!A$1:P$2000,16)&lt;0,"Yes")</f>
        <v>Yes</v>
      </c>
      <c r="AA394" s="3" t="str">
        <f t="shared" si="11"/>
        <v>FALSE</v>
      </c>
      <c r="AB394" s="3">
        <v>0.0</v>
      </c>
      <c r="AC394" s="3">
        <v>1.0</v>
      </c>
    </row>
    <row r="395">
      <c r="A395" s="3">
        <v>765.0</v>
      </c>
      <c r="B395" s="3" t="s">
        <v>2663</v>
      </c>
      <c r="C395" s="3" t="s">
        <v>2665</v>
      </c>
      <c r="E395" s="3" t="s">
        <v>540</v>
      </c>
      <c r="G395" s="35">
        <v>0.0688822957</v>
      </c>
      <c r="H395" s="3">
        <v>606.116725794</v>
      </c>
      <c r="I395" s="3">
        <v>5.0595356768</v>
      </c>
      <c r="K395" s="3">
        <v>-20.1740376685</v>
      </c>
      <c r="L395" s="3">
        <v>0.0</v>
      </c>
      <c r="M395" s="3">
        <v>-8.0849548584</v>
      </c>
      <c r="N395" s="3">
        <v>0.0</v>
      </c>
      <c r="O395" s="3">
        <v>36.2450319396</v>
      </c>
      <c r="P395" s="3">
        <v>0.1931728181</v>
      </c>
      <c r="R395" s="3">
        <v>0.0</v>
      </c>
      <c r="S395" s="3">
        <v>0.0</v>
      </c>
      <c r="T395" s="3">
        <v>0.0</v>
      </c>
      <c r="U395" s="3">
        <v>0.0</v>
      </c>
      <c r="W395" s="3">
        <v>1.0</v>
      </c>
      <c r="Y395" t="str">
        <f>Vlookup(A395,'Ha complex'!A$1:P$2000,16)/M395</f>
        <v>2.255485044</v>
      </c>
      <c r="Z395" s="3" t="str">
        <f>If(Vlookup(A395,'Ha complex'!A$1:P$2000,16)&lt;0,"Yes")</f>
        <v>Yes</v>
      </c>
      <c r="AA395" s="3" t="str">
        <f t="shared" si="11"/>
        <v>Yes</v>
      </c>
      <c r="AB395" s="3">
        <v>0.0</v>
      </c>
      <c r="AC395" s="3">
        <v>1.9</v>
      </c>
    </row>
    <row r="396">
      <c r="A396" s="3">
        <v>795.0</v>
      </c>
      <c r="B396" s="3" t="s">
        <v>2160</v>
      </c>
      <c r="C396" s="3" t="s">
        <v>2161</v>
      </c>
      <c r="E396" s="3" t="s">
        <v>540</v>
      </c>
      <c r="G396" s="35">
        <v>0.0193</v>
      </c>
      <c r="H396" s="3">
        <v>458.687940692</v>
      </c>
      <c r="I396" s="3">
        <v>3.301224307</v>
      </c>
      <c r="K396" s="3">
        <v>-17.2802816978</v>
      </c>
      <c r="L396" s="3">
        <v>0.0</v>
      </c>
      <c r="M396" s="3">
        <v>2.0296263146</v>
      </c>
      <c r="N396" s="3">
        <v>4.0022076056</v>
      </c>
      <c r="O396" s="3">
        <v>87.921088344</v>
      </c>
      <c r="P396" s="3">
        <v>0.3130739691</v>
      </c>
      <c r="R396" s="3">
        <v>31.1488110269</v>
      </c>
      <c r="S396" s="3">
        <v>14.2899761422</v>
      </c>
      <c r="T396" s="3">
        <v>2376.91379189</v>
      </c>
      <c r="U396" s="3">
        <v>309.588509259</v>
      </c>
      <c r="W396" s="3">
        <v>1.0</v>
      </c>
      <c r="X396" s="3"/>
      <c r="Y396" t="str">
        <f>Vlookup(A396,'Ha complex'!A$1:P$2000,16)/M396</f>
        <v>32.44700876</v>
      </c>
      <c r="Z396" s="3" t="str">
        <f>If(Vlookup(A396,'Ha complex'!A$1:P$2000,16)&lt;0,"Yes")</f>
        <v>FALSE</v>
      </c>
      <c r="AA396" s="3" t="str">
        <f t="shared" si="11"/>
        <v>FALSE</v>
      </c>
      <c r="AB396" s="3">
        <v>0.0</v>
      </c>
      <c r="AC396" s="3">
        <v>1.5</v>
      </c>
    </row>
    <row r="397">
      <c r="A397" s="3">
        <v>833.0</v>
      </c>
      <c r="B397" s="3" t="s">
        <v>2420</v>
      </c>
      <c r="C397" s="3" t="s">
        <v>2421</v>
      </c>
      <c r="E397" s="3" t="s">
        <v>540</v>
      </c>
      <c r="G397" s="35">
        <v>0.0</v>
      </c>
      <c r="H397" s="3">
        <v>0.0</v>
      </c>
      <c r="I397" s="3">
        <v>0.0</v>
      </c>
      <c r="K397" s="3">
        <v>-23.3668270483</v>
      </c>
      <c r="L397" s="52">
        <v>0.0</v>
      </c>
      <c r="M397" s="3">
        <v>-26.0571756387</v>
      </c>
      <c r="N397" s="3">
        <v>0.0</v>
      </c>
      <c r="O397" s="3">
        <v>-13.1501691935</v>
      </c>
      <c r="P397" s="3">
        <v>0.0</v>
      </c>
      <c r="R397" s="3">
        <v>34.5081401685</v>
      </c>
      <c r="S397" s="3">
        <v>0.4477709174</v>
      </c>
      <c r="T397" s="3">
        <v>16528.7910122</v>
      </c>
      <c r="U397" s="3">
        <v>159.908846622</v>
      </c>
      <c r="W397" s="3">
        <v>9.0</v>
      </c>
      <c r="Y397" t="str">
        <f>Vlookup(A397,'Ha complex'!A$1:P$2000,16)/M397</f>
        <v>-10.44809925</v>
      </c>
      <c r="Z397" s="3" t="str">
        <f>If(Vlookup(A397,'Ha complex'!A$1:P$2000,16)&lt;0,"Yes")</f>
        <v>FALSE</v>
      </c>
      <c r="AA397" s="3" t="str">
        <f t="shared" si="11"/>
        <v>Yes</v>
      </c>
      <c r="AB397" s="3">
        <v>0.0</v>
      </c>
      <c r="AC397" s="3">
        <v>0.0</v>
      </c>
    </row>
    <row r="398">
      <c r="A398" s="3">
        <v>846.0</v>
      </c>
      <c r="B398" s="3" t="s">
        <v>2339</v>
      </c>
      <c r="C398" s="3" t="s">
        <v>2340</v>
      </c>
      <c r="E398" s="3" t="s">
        <v>540</v>
      </c>
      <c r="G398" s="35">
        <v>0.0580982569</v>
      </c>
      <c r="H398" s="3">
        <v>895.016285447</v>
      </c>
      <c r="I398" s="3">
        <v>7.2423421211</v>
      </c>
      <c r="K398" s="3">
        <v>-36.1301174688</v>
      </c>
      <c r="L398" s="3">
        <v>0.0</v>
      </c>
      <c r="M398" s="3">
        <v>17.8529517802</v>
      </c>
      <c r="N398" s="3">
        <v>0.5973329092</v>
      </c>
      <c r="O398" s="3">
        <v>61.7045739809</v>
      </c>
      <c r="P398" s="3">
        <v>0.3208944004</v>
      </c>
      <c r="R398" s="3">
        <v>198.266377953</v>
      </c>
      <c r="S398" s="3">
        <v>0.8200590617</v>
      </c>
      <c r="T398" s="3">
        <v>6866.03783049</v>
      </c>
      <c r="U398" s="3">
        <v>70.3096241376</v>
      </c>
      <c r="W398" s="3">
        <v>1.0</v>
      </c>
      <c r="Y398" t="str">
        <f>Vlookup(A398,'Ha complex'!A$1:P$2000,16)/M398</f>
        <v>14.75701077</v>
      </c>
      <c r="Z398" s="3" t="str">
        <f>If(Vlookup(A398,'Ha complex'!A$1:P$2000,16)&lt;0,"Yes")</f>
        <v>FALSE</v>
      </c>
      <c r="AA398" s="3" t="str">
        <f t="shared" si="11"/>
        <v>FALSE</v>
      </c>
      <c r="AB398" s="3">
        <v>0.0</v>
      </c>
      <c r="AC398" s="3">
        <v>1.2</v>
      </c>
    </row>
    <row r="399">
      <c r="A399" s="3">
        <v>875.0</v>
      </c>
      <c r="B399" s="3" t="s">
        <v>2336</v>
      </c>
      <c r="C399" s="3" t="s">
        <v>2337</v>
      </c>
      <c r="E399" s="3" t="s">
        <v>540</v>
      </c>
      <c r="G399" s="35">
        <v>0.00313</v>
      </c>
      <c r="H399" s="3">
        <v>443.302715336</v>
      </c>
      <c r="I399" s="3">
        <v>2.993496778</v>
      </c>
      <c r="K399" s="3">
        <v>-20.781704221</v>
      </c>
      <c r="L399" s="3">
        <v>0.0</v>
      </c>
      <c r="M399" s="3">
        <v>-11.4996492172</v>
      </c>
      <c r="N399" s="3">
        <v>0.0</v>
      </c>
      <c r="O399" s="3">
        <v>36.5121078938</v>
      </c>
      <c r="P399" s="3">
        <v>0.227440709</v>
      </c>
      <c r="R399" s="3">
        <v>0.0</v>
      </c>
      <c r="S399" s="3">
        <v>0.0</v>
      </c>
      <c r="T399" s="3">
        <v>0.0</v>
      </c>
      <c r="U399" s="3">
        <v>0.0</v>
      </c>
      <c r="W399" s="3">
        <v>1.0</v>
      </c>
      <c r="Y399" t="str">
        <f>Vlookup(A399,'Ha complex'!A$1:P$2000,16)/M399</f>
        <v>-22.90993375</v>
      </c>
      <c r="Z399" s="3" t="str">
        <f>If(Vlookup(A399,'Ha complex'!A$1:P$2000,16)&lt;0,"Yes")</f>
        <v>FALSE</v>
      </c>
      <c r="AA399" s="3" t="str">
        <f t="shared" si="11"/>
        <v>Yes</v>
      </c>
      <c r="AB399" s="3">
        <v>0.0</v>
      </c>
      <c r="AC399" s="3">
        <v>2.0</v>
      </c>
    </row>
    <row r="400">
      <c r="A400" s="3">
        <v>970.0</v>
      </c>
      <c r="B400" s="3" t="s">
        <v>2243</v>
      </c>
      <c r="C400" s="3" t="s">
        <v>2244</v>
      </c>
      <c r="E400" s="3" t="s">
        <v>540</v>
      </c>
      <c r="G400" s="35">
        <v>0.0173361395</v>
      </c>
      <c r="H400" s="3">
        <v>645.023757164</v>
      </c>
      <c r="I400" s="3">
        <v>10.9324740429</v>
      </c>
      <c r="K400" s="3">
        <v>-32.0117812881</v>
      </c>
      <c r="L400" s="3">
        <v>0.0</v>
      </c>
      <c r="M400" s="3">
        <v>-22.5779340847</v>
      </c>
      <c r="N400" s="3">
        <v>0.0</v>
      </c>
      <c r="O400" s="3">
        <v>32.9892226591</v>
      </c>
      <c r="P400" s="3">
        <v>0.2539931241</v>
      </c>
      <c r="R400" s="3">
        <v>0.0</v>
      </c>
      <c r="S400" s="3">
        <v>0.0</v>
      </c>
      <c r="T400" s="3">
        <v>0.0</v>
      </c>
      <c r="U400" s="3">
        <v>0.0</v>
      </c>
      <c r="W400" s="3">
        <v>1.0</v>
      </c>
      <c r="Y400" t="str">
        <f>Vlookup(A400,'Ha complex'!A$1:P$2000,16)/M400</f>
        <v>-0.2894415724</v>
      </c>
      <c r="Z400" s="3" t="str">
        <f>If(Vlookup(A400,'Ha complex'!A$1:P$2000,16)&lt;0,"Yes")</f>
        <v>FALSE</v>
      </c>
      <c r="AA400" s="3" t="str">
        <f t="shared" si="11"/>
        <v>Yes</v>
      </c>
      <c r="AB400" s="3">
        <v>0.0</v>
      </c>
      <c r="AC400" s="3">
        <v>2.0</v>
      </c>
    </row>
    <row r="401">
      <c r="A401" s="3">
        <v>983.0</v>
      </c>
      <c r="B401" s="3" t="s">
        <v>1420</v>
      </c>
      <c r="C401" s="3" t="s">
        <v>1421</v>
      </c>
      <c r="E401" s="3" t="s">
        <v>540</v>
      </c>
      <c r="G401" s="35">
        <v>0.0</v>
      </c>
      <c r="H401" s="3">
        <v>0.0</v>
      </c>
      <c r="I401" s="3">
        <v>0.0</v>
      </c>
      <c r="K401" s="3">
        <v>0.0</v>
      </c>
      <c r="L401" s="3">
        <v>0.0</v>
      </c>
      <c r="M401" s="3">
        <v>0.0</v>
      </c>
      <c r="N401" s="3">
        <v>0.0</v>
      </c>
      <c r="O401" s="3">
        <v>0.0</v>
      </c>
      <c r="P401" s="3">
        <v>0.0</v>
      </c>
      <c r="R401" s="3">
        <v>0.0</v>
      </c>
      <c r="S401" s="3">
        <v>0.0</v>
      </c>
      <c r="T401" s="3">
        <v>0.0</v>
      </c>
      <c r="U401" s="3">
        <v>0.0</v>
      </c>
      <c r="W401" s="3">
        <v>9.0</v>
      </c>
      <c r="Y401" t="str">
        <f>Vlookup(A401,'Ha complex'!A$1:P$2000,16)/M401</f>
        <v>#DIV/0!</v>
      </c>
      <c r="Z401" s="3" t="str">
        <f>If(Vlookup(A401,'Ha complex'!A$1:P$2000,16)&lt;0,"Yes")</f>
        <v>FALSE</v>
      </c>
      <c r="AA401" s="3" t="str">
        <f t="shared" si="11"/>
        <v>FALSE</v>
      </c>
      <c r="AB401" s="3">
        <v>0.0</v>
      </c>
      <c r="AC401" s="3">
        <v>0.0</v>
      </c>
    </row>
    <row r="402">
      <c r="A402" s="3">
        <v>988.0</v>
      </c>
      <c r="B402" s="3" t="s">
        <v>2206</v>
      </c>
      <c r="C402" s="3" t="s">
        <v>2207</v>
      </c>
      <c r="E402" s="3" t="s">
        <v>540</v>
      </c>
      <c r="G402" s="35">
        <v>0.0167026292</v>
      </c>
      <c r="H402" s="3">
        <v>640.647597726</v>
      </c>
      <c r="I402" s="3">
        <v>1.8243213793</v>
      </c>
      <c r="K402" s="3">
        <v>-15.2848156428</v>
      </c>
      <c r="L402" s="3">
        <v>0.0</v>
      </c>
      <c r="M402" s="3">
        <v>-15.764192872</v>
      </c>
      <c r="N402" s="3">
        <v>0.0</v>
      </c>
      <c r="O402" s="3">
        <v>76.9948464513</v>
      </c>
      <c r="P402" s="3">
        <v>0.1428224835</v>
      </c>
      <c r="R402" s="3">
        <v>0.0</v>
      </c>
      <c r="S402" s="3">
        <v>0.0</v>
      </c>
      <c r="T402" s="3">
        <v>0.0</v>
      </c>
      <c r="U402" s="3">
        <v>0.0</v>
      </c>
      <c r="W402" s="3">
        <v>1.0</v>
      </c>
      <c r="Y402" t="str">
        <f>Vlookup(A402,'Ha complex'!A$1:P$2000,16)/M402</f>
        <v>-0.4145466118</v>
      </c>
      <c r="Z402" s="3" t="str">
        <f>If(Vlookup(A402,'Ha complex'!A$1:P$2000,16)&lt;0,"Yes")</f>
        <v>FALSE</v>
      </c>
      <c r="AA402" s="3" t="str">
        <f t="shared" si="11"/>
        <v>Yes</v>
      </c>
      <c r="AB402" s="3">
        <v>0.0</v>
      </c>
      <c r="AC402" s="3">
        <v>2.0</v>
      </c>
    </row>
    <row r="403">
      <c r="A403" s="3">
        <v>995.0</v>
      </c>
      <c r="B403" s="3" t="s">
        <v>2176</v>
      </c>
      <c r="C403" s="3" t="s">
        <v>2177</v>
      </c>
      <c r="E403" s="3" t="s">
        <v>540</v>
      </c>
      <c r="G403" s="35">
        <v>0.0143</v>
      </c>
      <c r="H403" s="3">
        <v>480.555727239</v>
      </c>
      <c r="I403" s="3">
        <v>6.869166886</v>
      </c>
      <c r="K403" s="3">
        <v>-20.7700287435</v>
      </c>
      <c r="L403" s="3">
        <v>0.0</v>
      </c>
      <c r="M403" s="3">
        <v>17.3854967287</v>
      </c>
      <c r="N403" s="3">
        <v>9.3427584044</v>
      </c>
      <c r="O403" s="3">
        <v>162.313556103</v>
      </c>
      <c r="P403" s="3">
        <v>1.0157029474</v>
      </c>
      <c r="R403" s="3">
        <v>96.9846255447</v>
      </c>
      <c r="S403" s="3">
        <v>29.0679652703</v>
      </c>
      <c r="T403" s="3">
        <v>2262.91720661</v>
      </c>
      <c r="U403" s="3">
        <v>247.591500971</v>
      </c>
      <c r="W403" s="3">
        <v>1.0</v>
      </c>
      <c r="Y403" t="str">
        <f>Vlookup(A403,'Ha complex'!A$1:P$2000,16)/M403</f>
        <v>0.3758876059</v>
      </c>
      <c r="Z403" s="3" t="str">
        <f>If(Vlookup(A403,'Ha complex'!A$1:P$2000,16)&lt;0,"Yes")</f>
        <v>FALSE</v>
      </c>
      <c r="AA403" s="3" t="str">
        <f t="shared" si="11"/>
        <v>FALSE</v>
      </c>
      <c r="AB403" s="3">
        <v>0.0</v>
      </c>
      <c r="AC403" s="3">
        <v>1.5</v>
      </c>
    </row>
    <row r="404">
      <c r="A404" s="3">
        <v>1032.0</v>
      </c>
      <c r="B404" s="3" t="s">
        <v>2154</v>
      </c>
      <c r="C404" s="3" t="s">
        <v>2155</v>
      </c>
      <c r="E404" s="3" t="s">
        <v>540</v>
      </c>
      <c r="G404" s="35">
        <v>0.0371203931</v>
      </c>
      <c r="H404" s="3">
        <v>595.166272739</v>
      </c>
      <c r="I404" s="3">
        <v>4.7060237234</v>
      </c>
      <c r="K404" s="3">
        <v>21.0203161648</v>
      </c>
      <c r="L404" s="3">
        <v>0.9498859729</v>
      </c>
      <c r="M404" s="3">
        <v>20.9345326058</v>
      </c>
      <c r="N404" s="3">
        <v>0.7953901836</v>
      </c>
      <c r="O404" s="3">
        <v>125.912279807</v>
      </c>
      <c r="P404" s="3">
        <v>0.741706723</v>
      </c>
      <c r="R404" s="3">
        <v>465.911091028</v>
      </c>
      <c r="S404" s="3">
        <v>3.4497967153</v>
      </c>
      <c r="T404" s="3">
        <v>4956.9738841</v>
      </c>
      <c r="U404" s="3">
        <v>59.6175179326</v>
      </c>
      <c r="W404" s="3">
        <v>1.0</v>
      </c>
      <c r="Y404" t="str">
        <f>Vlookup(A404,'Ha complex'!A$1:P$2000,16)/M404</f>
        <v>0.3121632981</v>
      </c>
      <c r="Z404" s="3" t="str">
        <f>If(Vlookup(A404,'Ha complex'!A$1:P$2000,16)&lt;0,"Yes")</f>
        <v>FALSE</v>
      </c>
      <c r="AA404" s="3" t="str">
        <f t="shared" si="11"/>
        <v>FALSE</v>
      </c>
      <c r="AB404" s="3">
        <v>0.0</v>
      </c>
      <c r="AC404" s="3">
        <v>1.2</v>
      </c>
    </row>
    <row r="405">
      <c r="A405" s="3">
        <v>1064.0</v>
      </c>
      <c r="B405" s="3" t="s">
        <v>2103</v>
      </c>
      <c r="C405" s="3" t="s">
        <v>2104</v>
      </c>
      <c r="E405" s="3" t="s">
        <v>540</v>
      </c>
      <c r="G405" s="35">
        <v>0.0144</v>
      </c>
      <c r="H405" s="3">
        <v>576.862345319</v>
      </c>
      <c r="I405" s="3">
        <v>17.9555154329</v>
      </c>
      <c r="K405" s="3">
        <v>-19.9834491567</v>
      </c>
      <c r="L405" s="3">
        <v>0.0</v>
      </c>
      <c r="M405" s="3">
        <v>-10.079624826</v>
      </c>
      <c r="N405" s="3">
        <v>0.0</v>
      </c>
      <c r="O405" s="3">
        <v>42.2982645106</v>
      </c>
      <c r="P405" s="3">
        <v>0.6956712116</v>
      </c>
      <c r="R405" s="3">
        <v>28.8531283121</v>
      </c>
      <c r="S405" s="3">
        <v>11.4590823598</v>
      </c>
      <c r="T405" s="3">
        <v>2376.65732948</v>
      </c>
      <c r="U405" s="3">
        <v>377.574906423</v>
      </c>
      <c r="W405" s="3">
        <v>1.0</v>
      </c>
      <c r="Y405" t="str">
        <f>Vlookup(A405,'Ha complex'!A$1:P$2000,16)/M405</f>
        <v>-0.6483369029</v>
      </c>
      <c r="Z405" s="3" t="str">
        <f>If(Vlookup(A405,'Ha complex'!A$1:P$2000,16)&lt;0,"Yes")</f>
        <v>FALSE</v>
      </c>
      <c r="AA405" s="3" t="str">
        <f t="shared" si="11"/>
        <v>Yes</v>
      </c>
      <c r="AB405" s="3">
        <v>0.0</v>
      </c>
      <c r="AC405" s="3">
        <v>1.5</v>
      </c>
    </row>
    <row r="406">
      <c r="A406" s="3">
        <v>1092.0</v>
      </c>
      <c r="B406" s="3" t="s">
        <v>1955</v>
      </c>
      <c r="C406" s="3" t="s">
        <v>1956</v>
      </c>
      <c r="E406" s="3" t="s">
        <v>540</v>
      </c>
      <c r="G406" s="35">
        <v>0.0114</v>
      </c>
      <c r="H406" s="3">
        <v>508.367909627</v>
      </c>
      <c r="I406" s="3">
        <v>0.8286886211</v>
      </c>
      <c r="K406" s="3">
        <v>-158.802795018</v>
      </c>
      <c r="L406" s="3">
        <v>0.0</v>
      </c>
      <c r="M406" s="3">
        <v>232.334249606</v>
      </c>
      <c r="N406" s="3">
        <v>2.2170952728</v>
      </c>
      <c r="O406" s="3">
        <v>2698.21452731</v>
      </c>
      <c r="P406" s="3">
        <v>3.3652992532</v>
      </c>
      <c r="R406" s="3">
        <v>0.0</v>
      </c>
      <c r="S406" s="3">
        <v>0.0</v>
      </c>
      <c r="T406" s="3">
        <v>0.0</v>
      </c>
      <c r="U406" s="3">
        <v>0.0</v>
      </c>
      <c r="W406" s="3">
        <v>1.0</v>
      </c>
      <c r="Y406" t="str">
        <f>Vlookup(A406,'Ha complex'!A$1:P$2000,16)/M406</f>
        <v>0.02812754793</v>
      </c>
      <c r="Z406" s="3" t="str">
        <f>If(Vlookup(A406,'Ha complex'!A$1:P$2000,16)&lt;0,"Yes")</f>
        <v>FALSE</v>
      </c>
      <c r="AA406" s="3" t="str">
        <f t="shared" si="11"/>
        <v>FALSE</v>
      </c>
      <c r="AB406" s="3">
        <v>0.0</v>
      </c>
      <c r="AC406" s="3">
        <v>2.0</v>
      </c>
    </row>
    <row r="407">
      <c r="A407" s="3">
        <v>1129.0</v>
      </c>
      <c r="B407" s="3" t="s">
        <v>1502</v>
      </c>
      <c r="C407" s="3" t="s">
        <v>1503</v>
      </c>
      <c r="E407" s="3" t="s">
        <v>540</v>
      </c>
      <c r="G407" s="35">
        <v>0.0</v>
      </c>
      <c r="H407" s="3">
        <v>0.0</v>
      </c>
      <c r="I407" s="3">
        <v>0.0</v>
      </c>
      <c r="K407" s="3">
        <v>0.0</v>
      </c>
      <c r="L407" s="3">
        <v>0.0</v>
      </c>
      <c r="M407" s="3">
        <v>0.0</v>
      </c>
      <c r="N407" s="3">
        <v>0.0</v>
      </c>
      <c r="O407" s="3">
        <v>0.0</v>
      </c>
      <c r="P407" s="3">
        <v>0.0</v>
      </c>
      <c r="R407" s="3">
        <v>0.0</v>
      </c>
      <c r="S407" s="3">
        <v>0.0</v>
      </c>
      <c r="T407" s="3">
        <v>0.0</v>
      </c>
      <c r="U407" s="3">
        <v>0.0</v>
      </c>
      <c r="W407" s="3">
        <v>9.0</v>
      </c>
      <c r="Y407" t="str">
        <f>Vlookup(A407,'Ha complex'!A$1:P$2000,16)/M407</f>
        <v>#DIV/0!</v>
      </c>
      <c r="Z407" s="3" t="str">
        <f>If(Vlookup(A407,'Ha complex'!A$1:P$2000,16)&lt;0,"Yes")</f>
        <v>FALSE</v>
      </c>
      <c r="AA407" s="3" t="str">
        <f t="shared" si="11"/>
        <v>FALSE</v>
      </c>
      <c r="AB407" s="3">
        <v>0.0</v>
      </c>
      <c r="AC407" s="3">
        <v>0.0</v>
      </c>
    </row>
    <row r="408">
      <c r="A408" s="3">
        <v>1142.0</v>
      </c>
      <c r="B408" s="3" t="s">
        <v>1139</v>
      </c>
      <c r="C408" s="3" t="s">
        <v>1140</v>
      </c>
      <c r="E408" s="3" t="s">
        <v>540</v>
      </c>
      <c r="G408" s="35">
        <v>0.0</v>
      </c>
      <c r="H408" s="3">
        <v>0.0</v>
      </c>
      <c r="I408" s="3">
        <v>0.0</v>
      </c>
      <c r="K408" s="3">
        <v>-26.3590709413</v>
      </c>
      <c r="L408" s="3">
        <v>0.0</v>
      </c>
      <c r="M408" s="3">
        <v>-54.0061476869</v>
      </c>
      <c r="N408" s="3">
        <v>0.0</v>
      </c>
      <c r="O408" s="3">
        <v>-33.8730834601</v>
      </c>
      <c r="P408" s="3">
        <v>0.0</v>
      </c>
      <c r="R408" s="3">
        <v>0.0</v>
      </c>
      <c r="S408" s="3">
        <v>0.0</v>
      </c>
      <c r="T408" s="3">
        <v>0.0</v>
      </c>
      <c r="U408" s="3">
        <v>0.0</v>
      </c>
      <c r="W408" s="3">
        <v>2.0</v>
      </c>
      <c r="Y408" t="str">
        <f>Vlookup(A408,'Ha complex'!A$1:P$2000,16)/M408</f>
        <v>-0.1210046082</v>
      </c>
      <c r="Z408" s="3" t="str">
        <f>If(Vlookup(A408,'Ha complex'!A$1:P$2000,16)&lt;0,"Yes")</f>
        <v>FALSE</v>
      </c>
      <c r="AA408" s="3" t="str">
        <f t="shared" si="11"/>
        <v>Yes</v>
      </c>
      <c r="AB408" s="3">
        <v>0.0</v>
      </c>
      <c r="AC408" s="3">
        <v>2.0</v>
      </c>
    </row>
    <row r="409">
      <c r="A409" s="3">
        <v>1172.0</v>
      </c>
      <c r="B409" s="3" t="s">
        <v>1814</v>
      </c>
      <c r="C409" s="3" t="s">
        <v>1815</v>
      </c>
      <c r="E409" s="3" t="s">
        <v>540</v>
      </c>
      <c r="G409" s="35">
        <v>0.0643</v>
      </c>
      <c r="H409" s="3">
        <v>561.239111608</v>
      </c>
      <c r="I409" s="3">
        <v>2.2980617265</v>
      </c>
      <c r="K409" s="3">
        <v>-9.9257156477</v>
      </c>
      <c r="L409" s="3">
        <v>0.0</v>
      </c>
      <c r="M409" s="3">
        <v>17.4339124308</v>
      </c>
      <c r="N409" s="3">
        <v>0.414113742</v>
      </c>
      <c r="O409" s="3">
        <v>134.298690278</v>
      </c>
      <c r="P409" s="3">
        <v>0.1769186599</v>
      </c>
      <c r="R409" s="3">
        <v>133.132557105</v>
      </c>
      <c r="S409" s="3">
        <v>1.1585010238</v>
      </c>
      <c r="T409" s="3">
        <v>5333.35294022</v>
      </c>
      <c r="U409" s="3">
        <v>77.3709812764</v>
      </c>
      <c r="W409" s="3">
        <v>1.0</v>
      </c>
      <c r="Z409" s="3"/>
      <c r="AB409" s="3">
        <v>0.0</v>
      </c>
      <c r="AC409" s="3">
        <v>1.5</v>
      </c>
    </row>
    <row r="410">
      <c r="A410" s="3">
        <v>1188.0</v>
      </c>
      <c r="B410" s="3" t="s">
        <v>1387</v>
      </c>
      <c r="C410" s="3" t="s">
        <v>1389</v>
      </c>
      <c r="E410" s="3" t="s">
        <v>540</v>
      </c>
      <c r="G410" s="35">
        <v>0.00523</v>
      </c>
      <c r="H410" s="3">
        <v>433.914943803</v>
      </c>
      <c r="I410" s="3">
        <v>1.4938072984</v>
      </c>
      <c r="K410" s="3">
        <v>-12.0387424509</v>
      </c>
      <c r="L410" s="3">
        <v>0.0</v>
      </c>
      <c r="M410" s="3">
        <v>49.3394929683</v>
      </c>
      <c r="N410" s="3">
        <v>0.3101259266</v>
      </c>
      <c r="O410" s="3">
        <v>180.835697513</v>
      </c>
      <c r="P410" s="3">
        <v>0.426190639</v>
      </c>
      <c r="R410" s="3">
        <v>0.0</v>
      </c>
      <c r="S410" s="3">
        <v>0.0</v>
      </c>
      <c r="T410" s="3">
        <v>0.0</v>
      </c>
      <c r="U410" s="3">
        <v>0.0</v>
      </c>
      <c r="W410" s="3">
        <v>1.0</v>
      </c>
      <c r="AB410" s="3">
        <v>0.0</v>
      </c>
      <c r="AC410" s="3">
        <v>2.0</v>
      </c>
    </row>
    <row r="411">
      <c r="A411" s="3">
        <v>1194.0</v>
      </c>
      <c r="B411" s="3" t="s">
        <v>1161</v>
      </c>
      <c r="C411" s="3" t="s">
        <v>1162</v>
      </c>
      <c r="E411" s="3" t="s">
        <v>540</v>
      </c>
      <c r="G411" s="35">
        <v>0.0</v>
      </c>
      <c r="H411" s="3">
        <v>0.0</v>
      </c>
      <c r="I411" s="3">
        <v>0.0</v>
      </c>
      <c r="K411" s="3">
        <v>-14.3187797865</v>
      </c>
      <c r="L411" s="3">
        <v>0.0</v>
      </c>
      <c r="M411" s="3">
        <v>-9.1312641669</v>
      </c>
      <c r="N411" s="3">
        <v>0.0</v>
      </c>
      <c r="O411" s="3">
        <v>-11.9162700768</v>
      </c>
      <c r="P411" s="3">
        <v>0.0</v>
      </c>
      <c r="R411" s="3">
        <v>0.0</v>
      </c>
      <c r="S411" s="3">
        <v>0.0</v>
      </c>
      <c r="T411" s="3">
        <v>0.0</v>
      </c>
      <c r="U411" s="3">
        <v>0.0</v>
      </c>
      <c r="W411" s="3">
        <v>9.0</v>
      </c>
      <c r="AB411" s="3">
        <v>0.0</v>
      </c>
      <c r="AC411" s="3">
        <v>2.0</v>
      </c>
    </row>
    <row r="412">
      <c r="A412" s="3">
        <v>7.0</v>
      </c>
      <c r="B412" s="3" t="s">
        <v>526</v>
      </c>
      <c r="C412" s="3" t="s">
        <v>213</v>
      </c>
      <c r="E412" s="3" t="s">
        <v>135</v>
      </c>
      <c r="G412" s="35">
        <v>0.0733</v>
      </c>
      <c r="H412" s="3">
        <v>619.81019574</v>
      </c>
      <c r="I412" s="3">
        <v>2.0275037714</v>
      </c>
      <c r="K412" s="3">
        <v>-0.963750846</v>
      </c>
      <c r="L412" s="3">
        <v>0.0</v>
      </c>
      <c r="M412" s="3">
        <v>4.1706439142</v>
      </c>
      <c r="N412" s="3">
        <v>0.071447212</v>
      </c>
      <c r="O412" s="3">
        <v>37.8283581311</v>
      </c>
      <c r="P412" s="3">
        <v>0.175626476</v>
      </c>
      <c r="R412" s="3">
        <v>0.0</v>
      </c>
      <c r="S412" s="3">
        <v>0.0</v>
      </c>
      <c r="T412" s="3">
        <v>0.0</v>
      </c>
      <c r="U412" s="3">
        <v>0.0</v>
      </c>
      <c r="W412" s="3">
        <v>1.0</v>
      </c>
      <c r="Y412" t="str">
        <f>Vlookup(A412,'Ha complex'!A$1:P$2000,16)/M412</f>
        <v>5.799266923</v>
      </c>
      <c r="Z412" s="3" t="str">
        <f>If(Vlookup(A412,'Ha complex'!A$1:P$2000,16)&lt;0,"Yes")</f>
        <v>FALSE</v>
      </c>
      <c r="AA412" s="3" t="str">
        <f t="shared" ref="AA412:AA531" si="12">If(M412&lt;0,"Yes")</f>
        <v>FALSE</v>
      </c>
      <c r="AB412" s="3">
        <v>0.0</v>
      </c>
      <c r="AC412" s="3">
        <v>2.0</v>
      </c>
    </row>
    <row r="413">
      <c r="A413" s="3">
        <v>106.0</v>
      </c>
      <c r="B413" s="3" t="s">
        <v>366</v>
      </c>
      <c r="C413" s="3" t="s">
        <v>367</v>
      </c>
      <c r="E413" s="3" t="s">
        <v>135</v>
      </c>
      <c r="G413" s="35">
        <v>0.0426614867</v>
      </c>
      <c r="H413" s="3">
        <v>419.150054013</v>
      </c>
      <c r="I413" s="52">
        <v>6.6315591721</v>
      </c>
      <c r="K413" s="3">
        <v>-2.63658824</v>
      </c>
      <c r="L413" s="3">
        <v>0.0</v>
      </c>
      <c r="M413" s="3">
        <v>-9.1341742106</v>
      </c>
      <c r="N413" s="3">
        <v>0.0</v>
      </c>
      <c r="O413" s="3">
        <v>35.4604503376</v>
      </c>
      <c r="P413" s="3">
        <v>0.488338601</v>
      </c>
      <c r="R413" s="3">
        <v>73.6818697845</v>
      </c>
      <c r="S413" s="3">
        <v>0.0</v>
      </c>
      <c r="T413" s="3">
        <v>6123.60537439</v>
      </c>
      <c r="U413" s="3">
        <v>75.6469587516</v>
      </c>
      <c r="W413" s="3">
        <v>1.0</v>
      </c>
      <c r="Y413" t="str">
        <f>Vlookup(A413,'Ha complex'!A$1:P$2000,16)/M413</f>
        <v>0</v>
      </c>
      <c r="Z413" s="3" t="str">
        <f>If(Vlookup(A413,'Ha complex'!A$1:P$2000,16)&lt;0,"Yes")</f>
        <v>FALSE</v>
      </c>
      <c r="AA413" s="3" t="str">
        <f t="shared" si="12"/>
        <v>Yes</v>
      </c>
      <c r="AB413" s="3">
        <v>0.0</v>
      </c>
      <c r="AC413" s="3">
        <v>1.2</v>
      </c>
    </row>
    <row r="414">
      <c r="A414" s="3">
        <v>116.0</v>
      </c>
      <c r="B414" s="3" t="s">
        <v>255</v>
      </c>
      <c r="C414" s="3" t="s">
        <v>256</v>
      </c>
      <c r="E414" s="3" t="s">
        <v>135</v>
      </c>
      <c r="G414" s="35">
        <v>0.0263243648</v>
      </c>
      <c r="H414" s="3">
        <v>447.047480767</v>
      </c>
      <c r="I414" s="3">
        <v>2.2341720403</v>
      </c>
      <c r="K414" s="3">
        <v>-4.2861785346</v>
      </c>
      <c r="L414" s="3">
        <v>0.0</v>
      </c>
      <c r="M414" s="3">
        <v>8.6909867728</v>
      </c>
      <c r="N414" s="3">
        <v>0.2146446833</v>
      </c>
      <c r="O414" s="3">
        <v>113.639686945</v>
      </c>
      <c r="P414" s="3">
        <v>0.4598775897</v>
      </c>
      <c r="R414" s="3">
        <v>64.1150671424</v>
      </c>
      <c r="S414" s="3">
        <v>0.0</v>
      </c>
      <c r="T414" s="3">
        <v>8449.61748092</v>
      </c>
      <c r="U414" s="3">
        <v>122.568105883</v>
      </c>
      <c r="W414" s="3">
        <v>1.0</v>
      </c>
      <c r="Y414" t="str">
        <f>Vlookup(A414,'Ha complex'!A$1:P$2000,16)/M414</f>
        <v>0</v>
      </c>
      <c r="Z414" s="3" t="str">
        <f>If(Vlookup(A414,'Ha complex'!A$1:P$2000,16)&lt;0,"Yes")</f>
        <v>FALSE</v>
      </c>
      <c r="AA414" s="3" t="str">
        <f t="shared" si="12"/>
        <v>FALSE</v>
      </c>
      <c r="AB414" s="3">
        <v>0.0</v>
      </c>
      <c r="AC414" s="3">
        <v>1.5</v>
      </c>
    </row>
    <row r="415">
      <c r="A415" s="3">
        <v>156.0</v>
      </c>
      <c r="B415" s="3" t="s">
        <v>580</v>
      </c>
      <c r="C415" s="3" t="s">
        <v>581</v>
      </c>
      <c r="E415" s="3" t="s">
        <v>135</v>
      </c>
      <c r="G415" s="35">
        <v>0.0167</v>
      </c>
      <c r="H415" s="3">
        <v>386.136697057</v>
      </c>
      <c r="I415" s="3">
        <v>6.2654697805</v>
      </c>
      <c r="K415" s="3">
        <v>-0.7690103871</v>
      </c>
      <c r="L415" s="3">
        <v>0.0</v>
      </c>
      <c r="M415" s="3">
        <v>1.1222949946</v>
      </c>
      <c r="N415" s="3">
        <v>0.0759158163</v>
      </c>
      <c r="O415" s="3">
        <v>3.7291334701</v>
      </c>
      <c r="P415" s="3">
        <v>0.0849319837</v>
      </c>
      <c r="R415" s="3">
        <v>0.0</v>
      </c>
      <c r="S415" s="3">
        <v>0.0</v>
      </c>
      <c r="T415" s="3">
        <v>0.0</v>
      </c>
      <c r="U415" s="3">
        <v>0.0</v>
      </c>
      <c r="W415" s="3">
        <v>1.0</v>
      </c>
      <c r="Y415" t="str">
        <f>Vlookup(A415,'Ha complex'!A$1:P$2000,16)/M415</f>
        <v>6.831353389</v>
      </c>
      <c r="Z415" s="3" t="str">
        <f>If(Vlookup(A415,'Ha complex'!A$1:P$2000,16)&lt;0,"Yes")</f>
        <v>FALSE</v>
      </c>
      <c r="AA415" s="3" t="str">
        <f t="shared" si="12"/>
        <v>FALSE</v>
      </c>
      <c r="AB415" s="3">
        <v>1.0</v>
      </c>
      <c r="AC415" s="3">
        <v>2.0</v>
      </c>
    </row>
    <row r="416">
      <c r="A416" s="3">
        <v>163.0</v>
      </c>
      <c r="B416" s="3" t="s">
        <v>584</v>
      </c>
      <c r="C416" s="3" t="s">
        <v>585</v>
      </c>
      <c r="E416" s="3" t="s">
        <v>135</v>
      </c>
      <c r="G416" s="35">
        <v>0.0136</v>
      </c>
      <c r="H416" s="3">
        <v>338.187695739</v>
      </c>
      <c r="I416" s="3">
        <v>1.806279043</v>
      </c>
      <c r="K416" s="3">
        <v>-1.0875582046</v>
      </c>
      <c r="L416" s="3">
        <v>0.0</v>
      </c>
      <c r="M416" s="3">
        <v>1.6328561224</v>
      </c>
      <c r="N416" s="3">
        <v>0.0966349367</v>
      </c>
      <c r="O416" s="3">
        <v>28.5296842655</v>
      </c>
      <c r="P416" s="3">
        <v>0.173990228</v>
      </c>
      <c r="R416" s="3">
        <v>0.0</v>
      </c>
      <c r="S416" s="3">
        <v>0.0</v>
      </c>
      <c r="T416" s="3">
        <v>0.0</v>
      </c>
      <c r="U416" s="3">
        <v>0.0</v>
      </c>
      <c r="W416" s="3">
        <v>1.0</v>
      </c>
      <c r="Y416" t="str">
        <f>Vlookup(A416,'Ha complex'!A$1:P$2000,16)/M416</f>
        <v>0</v>
      </c>
      <c r="Z416" s="3" t="str">
        <f>If(Vlookup(A416,'Ha complex'!A$1:P$2000,16)&lt;0,"Yes")</f>
        <v>FALSE</v>
      </c>
      <c r="AA416" s="3" t="str">
        <f t="shared" si="12"/>
        <v>FALSE</v>
      </c>
      <c r="AB416" s="3">
        <v>0.0</v>
      </c>
      <c r="AC416" s="3">
        <v>2.0</v>
      </c>
    </row>
    <row r="417">
      <c r="A417" s="3">
        <v>171.0</v>
      </c>
      <c r="B417" s="3" t="s">
        <v>588</v>
      </c>
      <c r="C417" s="3" t="s">
        <v>589</v>
      </c>
      <c r="E417" s="3" t="s">
        <v>135</v>
      </c>
      <c r="G417" s="35">
        <v>0.0237</v>
      </c>
      <c r="H417" s="3">
        <v>381.389624241</v>
      </c>
      <c r="I417" s="3">
        <v>7.2034491117</v>
      </c>
      <c r="K417" s="3">
        <v>-0.6799173491</v>
      </c>
      <c r="L417" s="3">
        <v>0.0</v>
      </c>
      <c r="M417" s="3">
        <v>2.2106968184</v>
      </c>
      <c r="N417" s="3">
        <v>0.0577078795</v>
      </c>
      <c r="O417" s="3">
        <v>2.1868694024</v>
      </c>
      <c r="P417" s="3">
        <v>0.0525630784</v>
      </c>
      <c r="R417" s="3">
        <v>0.0</v>
      </c>
      <c r="S417" s="3">
        <v>0.0</v>
      </c>
      <c r="T417" s="3">
        <v>0.0</v>
      </c>
      <c r="U417" s="3">
        <v>0.0</v>
      </c>
      <c r="W417" s="3">
        <v>1.0</v>
      </c>
      <c r="Y417" t="str">
        <f>Vlookup(A417,'Ha complex'!A$1:P$2000,16)/M417</f>
        <v>6.712413075</v>
      </c>
      <c r="Z417" s="3" t="str">
        <f>If(Vlookup(A417,'Ha complex'!A$1:P$2000,16)&lt;0,"Yes")</f>
        <v>FALSE</v>
      </c>
      <c r="AA417" s="3" t="str">
        <f t="shared" si="12"/>
        <v>FALSE</v>
      </c>
      <c r="AB417" s="3">
        <v>1.0</v>
      </c>
      <c r="AC417" s="3">
        <v>2.0</v>
      </c>
    </row>
    <row r="418">
      <c r="A418" s="3">
        <v>376.0</v>
      </c>
      <c r="B418" s="3" t="s">
        <v>693</v>
      </c>
      <c r="C418" s="3" t="s">
        <v>694</v>
      </c>
      <c r="E418" s="3" t="s">
        <v>135</v>
      </c>
      <c r="G418" s="35">
        <v>0.141452188</v>
      </c>
      <c r="H418" s="3">
        <v>453.276190749</v>
      </c>
      <c r="I418" s="3">
        <v>5.8948665467</v>
      </c>
      <c r="K418" s="3">
        <v>-3.0246991757</v>
      </c>
      <c r="L418" s="3">
        <v>0.0</v>
      </c>
      <c r="M418" s="3">
        <v>6.4252748487</v>
      </c>
      <c r="N418" s="3">
        <v>0.362663739</v>
      </c>
      <c r="O418" s="3">
        <v>37.8569830178</v>
      </c>
      <c r="P418" s="3">
        <v>0.21850338</v>
      </c>
      <c r="R418" s="3">
        <v>209.5881762</v>
      </c>
      <c r="S418" s="3">
        <v>0.916907329</v>
      </c>
      <c r="T418" s="3">
        <v>4302.11422144</v>
      </c>
      <c r="U418" s="3">
        <v>17.4665005159</v>
      </c>
      <c r="W418" s="3">
        <v>1.0</v>
      </c>
      <c r="Y418" t="str">
        <f>Vlookup(A418,'Ha complex'!A$1:P$2000,16)/M418</f>
        <v>16.87738489</v>
      </c>
      <c r="Z418" s="3" t="str">
        <f>If(Vlookup(A418,'Ha complex'!A$1:P$2000,16)&lt;0,"Yes")</f>
        <v>FALSE</v>
      </c>
      <c r="AA418" s="3" t="str">
        <f t="shared" si="12"/>
        <v>FALSE</v>
      </c>
      <c r="AB418" s="3">
        <v>0.0</v>
      </c>
      <c r="AC418" s="3">
        <v>1.0</v>
      </c>
    </row>
    <row r="419">
      <c r="A419" s="3">
        <v>394.0</v>
      </c>
      <c r="B419" s="3" t="s">
        <v>705</v>
      </c>
      <c r="C419" s="3" t="s">
        <v>706</v>
      </c>
      <c r="E419" s="3" t="s">
        <v>135</v>
      </c>
      <c r="G419" s="35">
        <v>0.117</v>
      </c>
      <c r="H419" s="3">
        <v>730.592068518</v>
      </c>
      <c r="I419" s="3">
        <v>4.1047539705</v>
      </c>
      <c r="K419" s="3">
        <v>2.1515225041</v>
      </c>
      <c r="L419" s="3">
        <v>0.1747207263</v>
      </c>
      <c r="M419" s="3">
        <v>14.3398323037</v>
      </c>
      <c r="N419" s="3">
        <v>0.1947138231</v>
      </c>
      <c r="O419" s="3">
        <v>150.336050044</v>
      </c>
      <c r="P419" s="3">
        <v>0.5567597685</v>
      </c>
      <c r="R419" s="3">
        <v>43.9138535655</v>
      </c>
      <c r="S419" s="3">
        <v>0.8195288872</v>
      </c>
      <c r="T419" s="3">
        <v>8149.59561796</v>
      </c>
      <c r="U419" s="3">
        <v>101.753978128</v>
      </c>
      <c r="W419" s="3">
        <v>1.0</v>
      </c>
      <c r="Y419" t="str">
        <f>Vlookup(A419,'Ha complex'!A$1:P$2000,16)/M419</f>
        <v>7.562280668</v>
      </c>
      <c r="Z419" s="3" t="str">
        <f>If(Vlookup(A419,'Ha complex'!A$1:P$2000,16)&lt;0,"Yes")</f>
        <v>FALSE</v>
      </c>
      <c r="AA419" s="3" t="str">
        <f t="shared" si="12"/>
        <v>FALSE</v>
      </c>
      <c r="AB419" s="3">
        <v>0.0</v>
      </c>
      <c r="AC419" s="3">
        <v>1.5</v>
      </c>
    </row>
    <row r="420">
      <c r="A420" s="3">
        <v>395.0</v>
      </c>
      <c r="B420" s="3" t="s">
        <v>707</v>
      </c>
      <c r="C420" s="3" t="s">
        <v>708</v>
      </c>
      <c r="E420" s="3" t="s">
        <v>135</v>
      </c>
      <c r="G420" s="35">
        <v>0.0517</v>
      </c>
      <c r="H420" s="3">
        <v>429.885115503</v>
      </c>
      <c r="I420" s="3">
        <v>9.8479092442</v>
      </c>
      <c r="K420" s="3">
        <v>-1.3085852065</v>
      </c>
      <c r="L420" s="3">
        <v>0.0</v>
      </c>
      <c r="M420" s="3">
        <v>-1.1733740613</v>
      </c>
      <c r="N420" s="3">
        <v>0.0</v>
      </c>
      <c r="O420" s="3">
        <v>10.6873376443</v>
      </c>
      <c r="P420" s="3">
        <v>0.1855920837</v>
      </c>
      <c r="R420" s="3">
        <v>0.0</v>
      </c>
      <c r="S420" s="3">
        <v>0.0</v>
      </c>
      <c r="T420" s="3">
        <v>0.0</v>
      </c>
      <c r="U420" s="3">
        <v>0.0</v>
      </c>
      <c r="W420" s="3">
        <v>1.0</v>
      </c>
      <c r="Y420" t="str">
        <f>Vlookup(A420,'Ha complex'!A$1:P$2000,16)/M420</f>
        <v>-92.41881187</v>
      </c>
      <c r="Z420" s="3" t="str">
        <f>If(Vlookup(A420,'Ha complex'!A$1:P$2000,16)&lt;0,"Yes")</f>
        <v>FALSE</v>
      </c>
      <c r="AA420" s="3" t="str">
        <f t="shared" si="12"/>
        <v>Yes</v>
      </c>
      <c r="AB420" s="3">
        <v>0.0</v>
      </c>
      <c r="AC420" s="3">
        <v>1.9</v>
      </c>
    </row>
    <row r="421">
      <c r="A421" s="3">
        <v>399.0</v>
      </c>
      <c r="B421" s="3" t="s">
        <v>710</v>
      </c>
      <c r="C421" s="3" t="s">
        <v>711</v>
      </c>
      <c r="E421" s="3" t="s">
        <v>135</v>
      </c>
      <c r="G421" s="35">
        <v>0.0289</v>
      </c>
      <c r="H421" s="3">
        <v>376.853380905</v>
      </c>
      <c r="I421" s="3">
        <v>4.4281616097</v>
      </c>
      <c r="K421" s="3">
        <v>-0.782352561</v>
      </c>
      <c r="L421" s="3">
        <v>0.0</v>
      </c>
      <c r="M421" s="3">
        <v>2.4907494902</v>
      </c>
      <c r="N421" s="3">
        <v>0.138482232</v>
      </c>
      <c r="O421" s="3">
        <v>14.5417694719</v>
      </c>
      <c r="P421" s="3">
        <v>0.1281455358</v>
      </c>
      <c r="R421" s="3">
        <v>0.0</v>
      </c>
      <c r="S421" s="3">
        <v>0.0</v>
      </c>
      <c r="T421" s="3">
        <v>0.0</v>
      </c>
      <c r="U421" s="3">
        <v>0.0</v>
      </c>
      <c r="W421" s="3">
        <v>1.0</v>
      </c>
      <c r="Y421" t="str">
        <f>Vlookup(A421,'Ha complex'!A$1:P$2000,16)/M421</f>
        <v>43.53783351</v>
      </c>
      <c r="Z421" s="3" t="str">
        <f>If(Vlookup(A421,'Ha complex'!A$1:P$2000,16)&lt;0,"Yes")</f>
        <v>FALSE</v>
      </c>
      <c r="AA421" s="3" t="str">
        <f t="shared" si="12"/>
        <v>FALSE</v>
      </c>
      <c r="AB421" s="3">
        <v>1.0</v>
      </c>
      <c r="AC421" s="3">
        <v>1.9</v>
      </c>
    </row>
    <row r="422">
      <c r="A422" s="3">
        <v>400.0</v>
      </c>
      <c r="B422" s="3" t="s">
        <v>713</v>
      </c>
      <c r="C422" s="3" t="s">
        <v>714</v>
      </c>
      <c r="E422" s="3" t="s">
        <v>135</v>
      </c>
      <c r="G422" s="35">
        <v>0.0266</v>
      </c>
      <c r="H422" s="3">
        <v>433.758744601</v>
      </c>
      <c r="I422" s="3">
        <v>2.1942778666</v>
      </c>
      <c r="K422" s="3">
        <v>-1.2993162421</v>
      </c>
      <c r="L422" s="3">
        <v>0.0</v>
      </c>
      <c r="M422" s="3">
        <v>5.9354250028</v>
      </c>
      <c r="N422" s="3">
        <v>0.1998267401</v>
      </c>
      <c r="O422" s="3">
        <v>55.02133211</v>
      </c>
      <c r="P422" s="3">
        <v>0.3864198162</v>
      </c>
      <c r="R422" s="3">
        <v>0.0</v>
      </c>
      <c r="S422" s="3">
        <v>0.0</v>
      </c>
      <c r="T422" s="3">
        <v>0.0</v>
      </c>
      <c r="U422" s="3">
        <v>0.0</v>
      </c>
      <c r="W422" s="3">
        <v>1.0</v>
      </c>
      <c r="Y422" t="str">
        <f>Vlookup(A422,'Ha complex'!A$1:P$2000,16)/M422</f>
        <v>18.27027324</v>
      </c>
      <c r="Z422" s="3" t="str">
        <f>If(Vlookup(A422,'Ha complex'!A$1:P$2000,16)&lt;0,"Yes")</f>
        <v>FALSE</v>
      </c>
      <c r="AA422" s="3" t="str">
        <f t="shared" si="12"/>
        <v>FALSE</v>
      </c>
      <c r="AB422" s="3">
        <v>1.0</v>
      </c>
      <c r="AC422" s="3">
        <v>1.9</v>
      </c>
    </row>
    <row r="423">
      <c r="A423" s="3">
        <v>403.0</v>
      </c>
      <c r="B423" s="3" t="s">
        <v>715</v>
      </c>
      <c r="C423" s="3" t="s">
        <v>716</v>
      </c>
      <c r="E423" s="3" t="s">
        <v>135</v>
      </c>
      <c r="G423" s="35">
        <v>0.046772495</v>
      </c>
      <c r="H423" s="3">
        <v>613.806048794</v>
      </c>
      <c r="I423" s="3">
        <v>4.7591681408</v>
      </c>
      <c r="K423" s="3">
        <v>-1.3974364021</v>
      </c>
      <c r="L423" s="3">
        <v>0.0</v>
      </c>
      <c r="M423" s="3">
        <v>5.4653532195</v>
      </c>
      <c r="N423" s="3">
        <v>0.103464482</v>
      </c>
      <c r="O423" s="3">
        <v>42.3179081628</v>
      </c>
      <c r="P423" s="3">
        <v>0.2170476329</v>
      </c>
      <c r="R423" s="3">
        <v>28.9990408538</v>
      </c>
      <c r="S423" s="3">
        <v>0.3219687989</v>
      </c>
      <c r="T423" s="3">
        <v>5297.61812708</v>
      </c>
      <c r="U423" s="3">
        <v>49.3565110058</v>
      </c>
      <c r="W423" s="3">
        <v>1.0</v>
      </c>
      <c r="X423" s="3"/>
      <c r="Y423" t="str">
        <f>Vlookup(A423,'Ha complex'!A$1:P$2000,16)/M423</f>
        <v>19.84168859</v>
      </c>
      <c r="Z423" s="3" t="str">
        <f>If(Vlookup(A423,'Ha complex'!A$1:P$2000,16)&lt;0,"Yes")</f>
        <v>FALSE</v>
      </c>
      <c r="AA423" s="3" t="str">
        <f t="shared" si="12"/>
        <v>FALSE</v>
      </c>
      <c r="AB423" s="3">
        <v>0.0</v>
      </c>
      <c r="AC423" s="3">
        <v>1.5</v>
      </c>
    </row>
    <row r="424">
      <c r="A424" s="3">
        <v>405.0</v>
      </c>
      <c r="B424" s="3" t="s">
        <v>718</v>
      </c>
      <c r="C424" s="3" t="s">
        <v>719</v>
      </c>
      <c r="E424" s="3" t="s">
        <v>135</v>
      </c>
      <c r="G424" s="35">
        <v>0.0348599035</v>
      </c>
      <c r="H424" s="3">
        <v>559.937932946</v>
      </c>
      <c r="I424" s="3">
        <v>15.5652965428</v>
      </c>
      <c r="K424" s="3">
        <v>-0.6580092097</v>
      </c>
      <c r="L424" s="3">
        <v>0.0</v>
      </c>
      <c r="M424" s="3">
        <v>1.0139822509</v>
      </c>
      <c r="N424" s="3">
        <v>0.0399144937</v>
      </c>
      <c r="O424" s="3">
        <v>2.3552600073</v>
      </c>
      <c r="P424" s="3">
        <v>0.0595188956</v>
      </c>
      <c r="R424" s="3">
        <v>0.0</v>
      </c>
      <c r="S424" s="3">
        <v>0.0</v>
      </c>
      <c r="T424" s="3">
        <v>0.0</v>
      </c>
      <c r="U424" s="3">
        <v>0.0</v>
      </c>
      <c r="W424" s="3">
        <v>1.0</v>
      </c>
      <c r="Y424" t="str">
        <f>Vlookup(A424,'Ha complex'!A$1:P$2000,16)/M424</f>
        <v>106.946484</v>
      </c>
      <c r="Z424" s="3" t="str">
        <f>If(Vlookup(A424,'Ha complex'!A$1:P$2000,16)&lt;0,"Yes")</f>
        <v>FALSE</v>
      </c>
      <c r="AA424" s="3" t="str">
        <f t="shared" si="12"/>
        <v>FALSE</v>
      </c>
      <c r="AB424" s="3">
        <v>1.0</v>
      </c>
      <c r="AC424" s="3">
        <v>2.0</v>
      </c>
    </row>
    <row r="425">
      <c r="A425" s="3">
        <v>408.0</v>
      </c>
      <c r="B425" s="3" t="s">
        <v>723</v>
      </c>
      <c r="C425" s="3" t="s">
        <v>724</v>
      </c>
      <c r="E425" s="3" t="s">
        <v>135</v>
      </c>
      <c r="G425" s="35">
        <v>0.0232</v>
      </c>
      <c r="H425" s="3">
        <v>1059.69333607</v>
      </c>
      <c r="I425" s="52">
        <v>8.5162366781</v>
      </c>
      <c r="K425" s="3">
        <v>-5.8041641613</v>
      </c>
      <c r="L425" s="3">
        <v>0.0</v>
      </c>
      <c r="M425" s="3">
        <v>14.6841771642</v>
      </c>
      <c r="N425" s="3">
        <v>0.4692436115</v>
      </c>
      <c r="O425" s="3">
        <v>37.2361424954</v>
      </c>
      <c r="P425" s="3">
        <v>0.484134093</v>
      </c>
      <c r="R425" s="3">
        <v>0.0</v>
      </c>
      <c r="S425" s="3">
        <v>0.0</v>
      </c>
      <c r="T425" s="3">
        <v>0.0</v>
      </c>
      <c r="U425" s="3">
        <v>0.0</v>
      </c>
      <c r="W425" s="3">
        <v>2.0</v>
      </c>
      <c r="Y425" t="str">
        <f>Vlookup(A425,'Ha complex'!A$1:P$2000,16)/M425</f>
        <v>7.38494472</v>
      </c>
      <c r="Z425" s="3" t="str">
        <f>If(Vlookup(A425,'Ha complex'!A$1:P$2000,16)&lt;0,"Yes")</f>
        <v>FALSE</v>
      </c>
      <c r="AA425" s="3" t="str">
        <f t="shared" si="12"/>
        <v>FALSE</v>
      </c>
      <c r="AB425" s="3">
        <v>1.0</v>
      </c>
      <c r="AC425" s="3">
        <v>1.9</v>
      </c>
    </row>
    <row r="426">
      <c r="A426" s="3">
        <v>418.0</v>
      </c>
      <c r="B426" s="3" t="s">
        <v>733</v>
      </c>
      <c r="C426" s="3" t="s">
        <v>734</v>
      </c>
      <c r="E426" s="3" t="s">
        <v>135</v>
      </c>
      <c r="G426" s="35">
        <v>0.126</v>
      </c>
      <c r="H426" s="3">
        <v>402.132609427</v>
      </c>
      <c r="I426" s="3">
        <v>1.6169586981</v>
      </c>
      <c r="K426" s="3">
        <v>0.6627548858</v>
      </c>
      <c r="L426" s="3">
        <v>0.039697029</v>
      </c>
      <c r="M426" s="3">
        <v>3.4220529969</v>
      </c>
      <c r="N426" s="3">
        <v>0.079597237</v>
      </c>
      <c r="O426" s="3">
        <v>30.0503596552</v>
      </c>
      <c r="P426" s="3">
        <v>0.1891784493</v>
      </c>
      <c r="R426" s="3">
        <v>17.8069969532</v>
      </c>
      <c r="S426" s="3">
        <v>0.1818556746</v>
      </c>
      <c r="T426" s="3">
        <v>6306.1429697</v>
      </c>
      <c r="U426" s="3">
        <v>67.2220564956</v>
      </c>
      <c r="W426" s="3">
        <v>1.0</v>
      </c>
      <c r="Y426" t="str">
        <f>Vlookup(A426,'Ha complex'!A$1:P$2000,16)/M426</f>
        <v>31.68911666</v>
      </c>
      <c r="Z426" s="3" t="str">
        <f>If(Vlookup(A426,'Ha complex'!A$1:P$2000,16)&lt;0,"Yes")</f>
        <v>FALSE</v>
      </c>
      <c r="AA426" s="3" t="str">
        <f t="shared" si="12"/>
        <v>FALSE</v>
      </c>
      <c r="AB426" s="3">
        <v>0.0</v>
      </c>
      <c r="AC426" s="3">
        <v>1.5</v>
      </c>
    </row>
    <row r="427">
      <c r="A427" s="3">
        <v>420.0</v>
      </c>
      <c r="B427" s="3" t="s">
        <v>736</v>
      </c>
      <c r="C427" s="3" t="s">
        <v>737</v>
      </c>
      <c r="E427" s="3" t="s">
        <v>135</v>
      </c>
      <c r="G427" s="35">
        <v>0.092</v>
      </c>
      <c r="H427" s="3">
        <v>420.001780212</v>
      </c>
      <c r="I427" s="52">
        <v>2.0315233833</v>
      </c>
      <c r="K427" s="3">
        <v>-3.7579191504</v>
      </c>
      <c r="L427" s="3">
        <v>0.0</v>
      </c>
      <c r="M427" s="3">
        <v>5.2711952687</v>
      </c>
      <c r="N427" s="3">
        <v>0.1826280027</v>
      </c>
      <c r="O427" s="3">
        <v>63.3708032209</v>
      </c>
      <c r="P427" s="3">
        <v>0.328572787</v>
      </c>
      <c r="R427" s="3">
        <v>62.1739524884</v>
      </c>
      <c r="S427" s="3">
        <v>0.793113839</v>
      </c>
      <c r="T427" s="3">
        <v>8154.74394214</v>
      </c>
      <c r="U427" s="3">
        <v>48.7030228337</v>
      </c>
      <c r="W427" s="3">
        <v>1.0</v>
      </c>
      <c r="Y427" t="str">
        <f>Vlookup(A427,'Ha complex'!A$1:P$2000,16)/M427</f>
        <v>20.57253262</v>
      </c>
      <c r="Z427" s="3" t="str">
        <f>If(Vlookup(A427,'Ha complex'!A$1:P$2000,16)&lt;0,"Yes")</f>
        <v>FALSE</v>
      </c>
      <c r="AA427" s="3" t="str">
        <f t="shared" si="12"/>
        <v>FALSE</v>
      </c>
      <c r="AB427" s="3">
        <v>0.0</v>
      </c>
      <c r="AC427" s="3">
        <v>1.5</v>
      </c>
    </row>
    <row r="428">
      <c r="A428" s="3">
        <v>426.0</v>
      </c>
      <c r="B428" s="3" t="s">
        <v>741</v>
      </c>
      <c r="C428" s="3" t="s">
        <v>742</v>
      </c>
      <c r="E428" s="3" t="s">
        <v>135</v>
      </c>
      <c r="G428" s="35">
        <v>0.0647</v>
      </c>
      <c r="H428" s="3">
        <v>488.938789257</v>
      </c>
      <c r="I428" s="3">
        <v>2.2871592409</v>
      </c>
      <c r="K428" s="3">
        <v>0.6872852099</v>
      </c>
      <c r="L428" s="3">
        <v>0.0362036729</v>
      </c>
      <c r="M428" s="3">
        <v>2.7485701805</v>
      </c>
      <c r="N428" s="3">
        <v>0.0343385777</v>
      </c>
      <c r="O428" s="3">
        <v>30.4220207451</v>
      </c>
      <c r="P428" s="3">
        <v>0.187274586</v>
      </c>
      <c r="R428" s="3">
        <v>0.0</v>
      </c>
      <c r="S428" s="3">
        <v>0.0</v>
      </c>
      <c r="T428" s="3">
        <v>0.0</v>
      </c>
      <c r="U428" s="3">
        <v>0.0</v>
      </c>
      <c r="W428" s="3">
        <v>1.0</v>
      </c>
      <c r="Y428" t="str">
        <f>Vlookup(A428,'Ha complex'!A$1:P$2000,16)/M428</f>
        <v>39.45390858</v>
      </c>
      <c r="Z428" s="3" t="str">
        <f>If(Vlookup(A428,'Ha complex'!A$1:P$2000,16)&lt;0,"Yes")</f>
        <v>FALSE</v>
      </c>
      <c r="AA428" s="3" t="str">
        <f t="shared" si="12"/>
        <v>FALSE</v>
      </c>
      <c r="AB428" s="3">
        <v>0.0</v>
      </c>
      <c r="AC428" s="3">
        <v>2.0</v>
      </c>
    </row>
    <row r="429">
      <c r="A429" s="3">
        <v>429.0</v>
      </c>
      <c r="B429" s="3" t="s">
        <v>1478</v>
      </c>
      <c r="C429" s="3" t="s">
        <v>1479</v>
      </c>
      <c r="E429" s="3" t="s">
        <v>135</v>
      </c>
      <c r="G429" s="35">
        <v>0.1337407195</v>
      </c>
      <c r="H429" s="3">
        <v>619.419847889</v>
      </c>
      <c r="I429" s="3">
        <v>3.7627288773</v>
      </c>
      <c r="K429" s="3">
        <v>1.6925860896</v>
      </c>
      <c r="L429" s="3">
        <v>0.0362363274</v>
      </c>
      <c r="M429" s="3">
        <v>7.1864492519</v>
      </c>
      <c r="N429" s="3">
        <v>0.1301209556</v>
      </c>
      <c r="O429" s="3">
        <v>68.7267176209</v>
      </c>
      <c r="P429" s="3">
        <v>0.1955148603</v>
      </c>
      <c r="R429" s="3">
        <v>10.5617807322</v>
      </c>
      <c r="S429" s="3">
        <v>0.250514087</v>
      </c>
      <c r="T429" s="3">
        <v>4809.88002533</v>
      </c>
      <c r="U429" s="3">
        <v>212.563852192</v>
      </c>
      <c r="W429" s="3">
        <v>2.0</v>
      </c>
      <c r="Y429" t="str">
        <f>Vlookup(A429,'Ha complex'!A$1:P$2000,16)/M429</f>
        <v>15.08976587</v>
      </c>
      <c r="Z429" s="3" t="str">
        <f>If(Vlookup(A429,'Ha complex'!A$1:P$2000,16)&lt;0,"Yes")</f>
        <v>FALSE</v>
      </c>
      <c r="AA429" s="3" t="str">
        <f t="shared" si="12"/>
        <v>FALSE</v>
      </c>
      <c r="AB429" s="3">
        <v>0.0</v>
      </c>
      <c r="AC429" s="3">
        <v>1.8</v>
      </c>
    </row>
    <row r="430">
      <c r="A430" s="3">
        <v>430.0</v>
      </c>
      <c r="B430" s="3" t="s">
        <v>743</v>
      </c>
      <c r="C430" s="3" t="s">
        <v>744</v>
      </c>
      <c r="E430" s="3" t="s">
        <v>135</v>
      </c>
      <c r="G430" s="35">
        <v>0.0539</v>
      </c>
      <c r="H430" s="3">
        <v>418.274780079</v>
      </c>
      <c r="I430" s="3">
        <v>2.3074681431</v>
      </c>
      <c r="K430" s="3">
        <v>1.5744931</v>
      </c>
      <c r="L430" s="3">
        <v>0.0720443155</v>
      </c>
      <c r="M430" s="3">
        <v>7.5499948996</v>
      </c>
      <c r="N430" s="3">
        <v>0.0889410653</v>
      </c>
      <c r="O430" s="3">
        <v>77.7474348057</v>
      </c>
      <c r="P430" s="3">
        <v>0.3402213681</v>
      </c>
      <c r="R430" s="3">
        <v>0.0</v>
      </c>
      <c r="S430" s="3">
        <v>0.0</v>
      </c>
      <c r="T430" s="3">
        <v>0.0</v>
      </c>
      <c r="U430" s="3">
        <v>0.0</v>
      </c>
      <c r="W430" s="3">
        <v>1.0</v>
      </c>
      <c r="Y430" t="str">
        <f>Vlookup(A430,'Ha complex'!A$1:P$2000,16)/M430</f>
        <v>14.36316687</v>
      </c>
      <c r="Z430" s="3" t="str">
        <f>If(Vlookup(A430,'Ha complex'!A$1:P$2000,16)&lt;0,"Yes")</f>
        <v>FALSE</v>
      </c>
      <c r="AA430" s="3" t="str">
        <f t="shared" si="12"/>
        <v>FALSE</v>
      </c>
      <c r="AB430" s="3">
        <v>0.0</v>
      </c>
      <c r="AC430" s="3">
        <v>2.0</v>
      </c>
    </row>
    <row r="431">
      <c r="A431" s="3">
        <v>432.0</v>
      </c>
      <c r="B431" s="3" t="s">
        <v>2593</v>
      </c>
      <c r="C431" s="3" t="s">
        <v>2185</v>
      </c>
      <c r="E431" s="3" t="s">
        <v>135</v>
      </c>
      <c r="G431" s="35">
        <v>0.0607030308</v>
      </c>
      <c r="H431" s="3">
        <v>346.629489788</v>
      </c>
      <c r="I431" s="3">
        <v>0.594592958</v>
      </c>
      <c r="K431" s="3">
        <v>2.4906199493</v>
      </c>
      <c r="L431" s="3">
        <v>0.0630811694</v>
      </c>
      <c r="M431" s="3">
        <v>13.0286585724</v>
      </c>
      <c r="N431" s="3">
        <v>0.0956439698</v>
      </c>
      <c r="O431" s="3">
        <v>136.333040582</v>
      </c>
      <c r="P431" s="3">
        <v>0.4962171224</v>
      </c>
      <c r="R431" s="3">
        <v>0.0</v>
      </c>
      <c r="S431" s="3">
        <v>0.0</v>
      </c>
      <c r="T431" s="3">
        <v>0.0</v>
      </c>
      <c r="U431" s="3">
        <v>0.0</v>
      </c>
      <c r="W431" s="3">
        <v>1.0</v>
      </c>
      <c r="Y431" t="str">
        <f>Vlookup(A431,'Ha complex'!A$1:P$2000,16)/M431</f>
        <v>8.323330911</v>
      </c>
      <c r="Z431" s="3" t="str">
        <f>If(Vlookup(A431,'Ha complex'!A$1:P$2000,16)&lt;0,"Yes")</f>
        <v>FALSE</v>
      </c>
      <c r="AA431" s="3" t="str">
        <f t="shared" si="12"/>
        <v>FALSE</v>
      </c>
      <c r="AB431" s="3">
        <v>0.0</v>
      </c>
      <c r="AC431" s="3">
        <v>1.9</v>
      </c>
    </row>
    <row r="432">
      <c r="A432" s="3">
        <v>434.0</v>
      </c>
      <c r="B432" s="3" t="s">
        <v>745</v>
      </c>
      <c r="C432" s="3" t="s">
        <v>746</v>
      </c>
      <c r="E432" s="3" t="s">
        <v>135</v>
      </c>
      <c r="G432" s="35">
        <v>0.0362</v>
      </c>
      <c r="H432" s="3">
        <v>476.219451894</v>
      </c>
      <c r="I432" s="3">
        <v>2.8235724897</v>
      </c>
      <c r="K432" s="3">
        <v>-0.5539872667</v>
      </c>
      <c r="L432" s="3">
        <v>0.0</v>
      </c>
      <c r="M432" s="3">
        <v>1.1644970889</v>
      </c>
      <c r="N432" s="3">
        <v>0.0546661887</v>
      </c>
      <c r="O432" s="3">
        <v>7.3458711653</v>
      </c>
      <c r="P432" s="3">
        <v>0.0858272578</v>
      </c>
      <c r="R432" s="3">
        <v>0.0</v>
      </c>
      <c r="S432" s="3">
        <v>0.0</v>
      </c>
      <c r="T432" s="3">
        <v>0.0</v>
      </c>
      <c r="U432" s="3">
        <v>0.0</v>
      </c>
      <c r="W432" s="3">
        <v>1.0</v>
      </c>
      <c r="Y432" t="str">
        <f>Vlookup(A432,'Ha complex'!A$1:P$2000,16)/M432</f>
        <v>93.12332135</v>
      </c>
      <c r="Z432" s="3" t="str">
        <f>If(Vlookup(A432,'Ha complex'!A$1:P$2000,16)&lt;0,"Yes")</f>
        <v>FALSE</v>
      </c>
      <c r="AA432" s="3" t="str">
        <f t="shared" si="12"/>
        <v>FALSE</v>
      </c>
      <c r="AB432" s="3">
        <v>1.0</v>
      </c>
      <c r="AC432" s="3">
        <v>2.0</v>
      </c>
    </row>
    <row r="433">
      <c r="A433" s="3">
        <v>443.0</v>
      </c>
      <c r="B433" s="3" t="s">
        <v>751</v>
      </c>
      <c r="C433" s="3" t="s">
        <v>752</v>
      </c>
      <c r="E433" s="3" t="s">
        <v>135</v>
      </c>
      <c r="G433" s="35">
        <v>0.0372</v>
      </c>
      <c r="H433" s="3">
        <v>314.482746167</v>
      </c>
      <c r="I433" s="3">
        <v>1.8932651499</v>
      </c>
      <c r="K433" s="3">
        <v>0.6888797437</v>
      </c>
      <c r="L433" s="3">
        <v>0.0552906024</v>
      </c>
      <c r="M433" s="3">
        <v>5.8222980988</v>
      </c>
      <c r="N433" s="3">
        <v>0.0805645653</v>
      </c>
      <c r="O433" s="3">
        <v>24.8161563387</v>
      </c>
      <c r="P433" s="3">
        <v>0.1163570526</v>
      </c>
      <c r="R433" s="3">
        <v>47.5881048667</v>
      </c>
      <c r="S433" s="3">
        <v>0.1810995714</v>
      </c>
      <c r="T433" s="3">
        <v>5446.95151196</v>
      </c>
      <c r="U433" s="3">
        <v>11.9007417809</v>
      </c>
      <c r="W433" s="3">
        <v>1.0</v>
      </c>
      <c r="Y433" t="str">
        <f>Vlookup(A433,'Ha complex'!A$1:P$2000,16)/M433</f>
        <v>18.62526356</v>
      </c>
      <c r="Z433" s="3" t="str">
        <f>If(Vlookup(A433,'Ha complex'!A$1:P$2000,16)&lt;0,"Yes")</f>
        <v>FALSE</v>
      </c>
      <c r="AA433" s="3" t="str">
        <f t="shared" si="12"/>
        <v>FALSE</v>
      </c>
      <c r="AB433" s="3">
        <v>0.0</v>
      </c>
      <c r="AC433" s="3">
        <v>1.2</v>
      </c>
    </row>
    <row r="434">
      <c r="A434" s="3">
        <v>446.0</v>
      </c>
      <c r="B434" s="3" t="s">
        <v>754</v>
      </c>
      <c r="C434" s="3" t="s">
        <v>755</v>
      </c>
      <c r="E434" s="3" t="s">
        <v>135</v>
      </c>
      <c r="G434" s="35">
        <v>0.0267002036</v>
      </c>
      <c r="H434" s="3">
        <v>397.864242355</v>
      </c>
      <c r="I434" s="3">
        <v>5.9983464184</v>
      </c>
      <c r="K434" s="3">
        <v>-0.5605054712</v>
      </c>
      <c r="L434" s="3">
        <v>0.0</v>
      </c>
      <c r="M434" s="3">
        <v>0.9392657476</v>
      </c>
      <c r="N434" s="3">
        <v>0.0337016106</v>
      </c>
      <c r="O434" s="3">
        <v>4.3023107643</v>
      </c>
      <c r="P434" s="3">
        <v>0.0701076564</v>
      </c>
      <c r="R434" s="3">
        <v>0.0</v>
      </c>
      <c r="S434" s="3">
        <v>0.0</v>
      </c>
      <c r="T434" s="3">
        <v>0.0</v>
      </c>
      <c r="U434" s="3">
        <v>0.0</v>
      </c>
      <c r="W434" s="3">
        <v>1.0</v>
      </c>
      <c r="Y434" t="str">
        <f>Vlookup(A434,'Ha complex'!A$1:P$2000,16)/M434</f>
        <v>115.4538392</v>
      </c>
      <c r="Z434" s="3" t="str">
        <f>If(Vlookup(A434,'Ha complex'!A$1:P$2000,16)&lt;0,"Yes")</f>
        <v>FALSE</v>
      </c>
      <c r="AA434" s="3" t="str">
        <f t="shared" si="12"/>
        <v>FALSE</v>
      </c>
      <c r="AB434" s="3">
        <v>1.0</v>
      </c>
      <c r="AC434" s="3">
        <v>2.0</v>
      </c>
    </row>
    <row r="435">
      <c r="A435" s="3">
        <v>450.0</v>
      </c>
      <c r="B435" s="3" t="s">
        <v>758</v>
      </c>
      <c r="C435" s="3" t="s">
        <v>759</v>
      </c>
      <c r="E435" s="3" t="s">
        <v>135</v>
      </c>
      <c r="G435" s="35">
        <v>0.0489596251</v>
      </c>
      <c r="H435" s="3">
        <v>438.702901531</v>
      </c>
      <c r="I435" s="3">
        <v>0.4965270929</v>
      </c>
      <c r="K435" s="3">
        <v>5.5659944215</v>
      </c>
      <c r="L435" s="3">
        <v>0.0876228536</v>
      </c>
      <c r="M435" s="3">
        <v>21.971420306</v>
      </c>
      <c r="N435" s="3">
        <v>0.1092227093</v>
      </c>
      <c r="O435" s="3">
        <v>232.097942663</v>
      </c>
      <c r="P435" s="3">
        <v>0.3907260781</v>
      </c>
      <c r="R435" s="3">
        <v>0.0</v>
      </c>
      <c r="S435" s="3">
        <v>0.0</v>
      </c>
      <c r="T435" s="3">
        <v>0.0</v>
      </c>
      <c r="U435" s="3">
        <v>0.0</v>
      </c>
      <c r="W435" s="3">
        <v>1.0</v>
      </c>
      <c r="Y435" t="str">
        <f>Vlookup(A435,'Ha complex'!A$1:P$2000,16)/M435</f>
        <v>4.935586098</v>
      </c>
      <c r="Z435" s="3" t="str">
        <f>If(Vlookup(A435,'Ha complex'!A$1:P$2000,16)&lt;0,"Yes")</f>
        <v>FALSE</v>
      </c>
      <c r="AA435" s="3" t="str">
        <f t="shared" si="12"/>
        <v>FALSE</v>
      </c>
      <c r="AB435" s="3">
        <v>0.0</v>
      </c>
      <c r="AC435" s="3">
        <v>1.9</v>
      </c>
    </row>
    <row r="436">
      <c r="A436" s="3">
        <v>451.0</v>
      </c>
      <c r="B436" s="3" t="s">
        <v>760</v>
      </c>
      <c r="C436" s="3" t="s">
        <v>761</v>
      </c>
      <c r="E436" s="3" t="s">
        <v>135</v>
      </c>
      <c r="G436" s="35">
        <v>0.0075319843</v>
      </c>
      <c r="H436" s="3">
        <v>355.685130239</v>
      </c>
      <c r="I436" s="3">
        <v>6.0273262417</v>
      </c>
      <c r="K436" s="3">
        <v>-0.6179436691</v>
      </c>
      <c r="L436" s="3">
        <v>0.0</v>
      </c>
      <c r="M436" s="3">
        <v>1.3507252731</v>
      </c>
      <c r="N436" s="3">
        <v>0.0521498326</v>
      </c>
      <c r="O436" s="3">
        <v>4.4859331479</v>
      </c>
      <c r="P436" s="3">
        <v>0.0867656809</v>
      </c>
      <c r="R436" s="3">
        <v>0.0</v>
      </c>
      <c r="S436" s="3">
        <v>0.0</v>
      </c>
      <c r="T436" s="3">
        <v>0.0</v>
      </c>
      <c r="U436" s="3">
        <v>0.0</v>
      </c>
      <c r="W436" s="3">
        <v>1.0</v>
      </c>
      <c r="Y436" t="str">
        <f>Vlookup(A436,'Ha complex'!A$1:P$2000,16)/M436</f>
        <v>80.28415458</v>
      </c>
      <c r="Z436" s="3" t="str">
        <f>If(Vlookup(A436,'Ha complex'!A$1:P$2000,16)&lt;0,"Yes")</f>
        <v>FALSE</v>
      </c>
      <c r="AA436" s="3" t="str">
        <f t="shared" si="12"/>
        <v>FALSE</v>
      </c>
      <c r="AB436" s="3">
        <v>1.0</v>
      </c>
      <c r="AC436" s="3">
        <v>2.0</v>
      </c>
    </row>
    <row r="437">
      <c r="A437" s="3">
        <v>460.0</v>
      </c>
      <c r="B437" s="3" t="s">
        <v>766</v>
      </c>
      <c r="C437" s="3" t="s">
        <v>767</v>
      </c>
      <c r="E437" s="3" t="s">
        <v>135</v>
      </c>
      <c r="G437" s="35">
        <v>0.0286</v>
      </c>
      <c r="H437" s="3">
        <v>490.619414633</v>
      </c>
      <c r="I437" s="52">
        <v>3.55</v>
      </c>
      <c r="K437" s="3">
        <v>6.5769564224</v>
      </c>
      <c r="L437" s="3">
        <v>0.2061489829</v>
      </c>
      <c r="M437" s="3">
        <v>18.0269546606</v>
      </c>
      <c r="N437" s="3">
        <v>0.561855948</v>
      </c>
      <c r="O437" s="3">
        <v>104.663920899</v>
      </c>
      <c r="P437" s="3">
        <v>0.3456918293</v>
      </c>
      <c r="R437" s="3">
        <v>125.260439888</v>
      </c>
      <c r="S437" s="3">
        <v>0.8368997952</v>
      </c>
      <c r="T437" s="3">
        <v>2321.63460417</v>
      </c>
      <c r="U437" s="3">
        <v>13.4037659148</v>
      </c>
      <c r="W437" s="3">
        <v>1.0</v>
      </c>
      <c r="Y437" t="str">
        <f>Vlookup(A437,'Ha complex'!A$1:P$2000,16)/M437</f>
        <v>-0.1644150336</v>
      </c>
      <c r="Z437" s="3" t="str">
        <f>If(Vlookup(A437,'Ha complex'!A$1:P$2000,16)&lt;0,"Yes")</f>
        <v>Yes</v>
      </c>
      <c r="AA437" s="3" t="str">
        <f t="shared" si="12"/>
        <v>FALSE</v>
      </c>
      <c r="AB437" s="3">
        <v>0.0</v>
      </c>
      <c r="AC437" s="3">
        <v>1.5</v>
      </c>
    </row>
    <row r="438">
      <c r="A438" s="3">
        <v>461.0</v>
      </c>
      <c r="B438" s="3" t="s">
        <v>771</v>
      </c>
      <c r="C438" s="3" t="s">
        <v>772</v>
      </c>
      <c r="E438" s="3" t="s">
        <v>135</v>
      </c>
      <c r="G438" s="35">
        <v>0.0264565833</v>
      </c>
      <c r="H438" s="3">
        <v>364.41599897</v>
      </c>
      <c r="I438" s="3">
        <v>3.7922128131</v>
      </c>
      <c r="K438" s="3">
        <v>-2.0922184726</v>
      </c>
      <c r="L438" s="3">
        <v>0.0</v>
      </c>
      <c r="M438" s="3">
        <v>1.1318747238</v>
      </c>
      <c r="N438" s="3">
        <v>0.0699083211</v>
      </c>
      <c r="O438" s="3">
        <v>22.3346674519</v>
      </c>
      <c r="P438" s="3">
        <v>0.1550151658</v>
      </c>
      <c r="R438" s="3">
        <v>48.2703650512</v>
      </c>
      <c r="S438" s="3">
        <v>0.3279248102</v>
      </c>
      <c r="T438" s="3">
        <v>7891.27315439</v>
      </c>
      <c r="U438" s="3">
        <v>56.8304027717</v>
      </c>
      <c r="W438" s="3">
        <v>1.0</v>
      </c>
      <c r="Y438" t="str">
        <f>Vlookup(A438,'Ha complex'!A$1:P$2000,16)/M438</f>
        <v>-2.618578093</v>
      </c>
      <c r="Z438" s="3" t="str">
        <f>If(Vlookup(A438,'Ha complex'!A$1:P$2000,16)&lt;0,"Yes")</f>
        <v>Yes</v>
      </c>
      <c r="AA438" s="3" t="str">
        <f t="shared" si="12"/>
        <v>FALSE</v>
      </c>
      <c r="AB438" s="3">
        <v>0.0</v>
      </c>
      <c r="AC438" s="3">
        <v>1.2</v>
      </c>
    </row>
    <row r="439">
      <c r="A439" s="3">
        <v>463.0</v>
      </c>
      <c r="B439" s="3" t="s">
        <v>774</v>
      </c>
      <c r="C439" s="3" t="s">
        <v>775</v>
      </c>
      <c r="E439" s="3" t="s">
        <v>135</v>
      </c>
      <c r="G439" s="35">
        <v>0.0256037688</v>
      </c>
      <c r="H439" s="3">
        <v>383.189894805</v>
      </c>
      <c r="I439" s="3">
        <v>1.7339378593</v>
      </c>
      <c r="K439" s="3">
        <v>-0.8889490837</v>
      </c>
      <c r="L439" s="3">
        <v>0.0</v>
      </c>
      <c r="M439" s="3">
        <v>3.9842856644</v>
      </c>
      <c r="N439" s="3">
        <v>0.0940135768</v>
      </c>
      <c r="O439" s="3">
        <v>21.2384226363</v>
      </c>
      <c r="P439" s="3">
        <v>0.0699765041</v>
      </c>
      <c r="R439" s="3">
        <v>0.0</v>
      </c>
      <c r="S439" s="3">
        <v>0.0</v>
      </c>
      <c r="T439" s="3">
        <v>0.0</v>
      </c>
      <c r="U439" s="3">
        <v>0.0</v>
      </c>
      <c r="W439" s="3">
        <v>1.0</v>
      </c>
      <c r="Y439" t="str">
        <f>Vlookup(A439,'Ha complex'!A$1:P$2000,16)/M439</f>
        <v>-0.743898055</v>
      </c>
      <c r="Z439" s="3" t="str">
        <f>If(Vlookup(A439,'Ha complex'!A$1:P$2000,16)&lt;0,"Yes")</f>
        <v>Yes</v>
      </c>
      <c r="AA439" s="3" t="str">
        <f t="shared" si="12"/>
        <v>FALSE</v>
      </c>
      <c r="AB439" s="3">
        <v>1.0</v>
      </c>
      <c r="AC439" s="3">
        <v>1.9</v>
      </c>
    </row>
    <row r="440">
      <c r="A440" s="3">
        <v>466.0</v>
      </c>
      <c r="B440" s="3" t="s">
        <v>776</v>
      </c>
      <c r="C440" s="3" t="s">
        <v>777</v>
      </c>
      <c r="E440" s="3" t="s">
        <v>135</v>
      </c>
      <c r="G440" s="35">
        <v>0.1221059864</v>
      </c>
      <c r="H440" s="3">
        <v>303.555595824</v>
      </c>
      <c r="I440" s="3">
        <v>3.2332879414</v>
      </c>
      <c r="K440" s="3">
        <v>0.9986585309</v>
      </c>
      <c r="L440" s="3">
        <v>0.0342374464</v>
      </c>
      <c r="M440" s="3">
        <v>3.4112536441</v>
      </c>
      <c r="N440" s="3">
        <v>0.0662484578</v>
      </c>
      <c r="O440" s="3">
        <v>23.2953934537</v>
      </c>
      <c r="P440" s="3">
        <v>0.1219508732</v>
      </c>
      <c r="R440" s="3">
        <v>58.358854936</v>
      </c>
      <c r="S440" s="3">
        <v>0.2164189287</v>
      </c>
      <c r="T440" s="3">
        <v>3814.90716123</v>
      </c>
      <c r="U440" s="3">
        <v>10.4272329688</v>
      </c>
      <c r="W440" s="3">
        <v>1.0</v>
      </c>
      <c r="Y440" t="str">
        <f>Vlookup(A440,'Ha complex'!A$1:P$2000,16)/M440</f>
        <v>-0.868860151</v>
      </c>
      <c r="Z440" s="3" t="str">
        <f>If(Vlookup(A440,'Ha complex'!A$1:P$2000,16)&lt;0,"Yes")</f>
        <v>Yes</v>
      </c>
      <c r="AA440" s="3" t="str">
        <f t="shared" si="12"/>
        <v>FALSE</v>
      </c>
      <c r="AB440" s="3">
        <v>0.0</v>
      </c>
      <c r="AC440" s="3">
        <v>1.2</v>
      </c>
    </row>
    <row r="441">
      <c r="A441" s="3">
        <v>467.0</v>
      </c>
      <c r="B441" s="3" t="s">
        <v>779</v>
      </c>
      <c r="C441" s="3" t="s">
        <v>780</v>
      </c>
      <c r="E441" s="3" t="s">
        <v>135</v>
      </c>
      <c r="G441" s="35">
        <v>0.0393429038</v>
      </c>
      <c r="H441" s="3">
        <v>398.519966836</v>
      </c>
      <c r="I441" s="3">
        <v>9.7306873141</v>
      </c>
      <c r="K441" s="3">
        <v>-0.5772040506</v>
      </c>
      <c r="L441" s="3">
        <v>0.0</v>
      </c>
      <c r="M441" s="3">
        <v>1.9163952134</v>
      </c>
      <c r="N441" s="3">
        <v>0.0511280111</v>
      </c>
      <c r="O441" s="3">
        <v>2.4959488432</v>
      </c>
      <c r="P441" s="3">
        <v>0.067272957</v>
      </c>
      <c r="R441" s="3">
        <v>0.0</v>
      </c>
      <c r="S441" s="3">
        <v>0.0</v>
      </c>
      <c r="T441" s="3">
        <v>0.0</v>
      </c>
      <c r="U441" s="3">
        <v>0.0</v>
      </c>
      <c r="W441" s="3">
        <v>1.0</v>
      </c>
      <c r="Y441" t="str">
        <f>Vlookup(A441,'Ha complex'!A$1:P$2000,16)/M441</f>
        <v>-1.54660288</v>
      </c>
      <c r="Z441" s="3" t="str">
        <f>If(Vlookup(A441,'Ha complex'!A$1:P$2000,16)&lt;0,"Yes")</f>
        <v>Yes</v>
      </c>
      <c r="AA441" s="3" t="str">
        <f t="shared" si="12"/>
        <v>FALSE</v>
      </c>
      <c r="AB441" s="3">
        <v>1.0</v>
      </c>
      <c r="AC441" s="3">
        <v>1.9</v>
      </c>
    </row>
    <row r="442">
      <c r="A442" s="3">
        <v>470.0</v>
      </c>
      <c r="B442" s="3" t="s">
        <v>781</v>
      </c>
      <c r="C442" s="3" t="s">
        <v>782</v>
      </c>
      <c r="E442" s="3" t="s">
        <v>135</v>
      </c>
      <c r="G442" s="35">
        <v>0.0213411944</v>
      </c>
      <c r="H442" s="3">
        <v>453.222313339</v>
      </c>
      <c r="I442" s="3">
        <v>4.8933771346</v>
      </c>
      <c r="K442" s="3">
        <v>-3.1701426162</v>
      </c>
      <c r="L442" s="3">
        <v>0.0</v>
      </c>
      <c r="M442" s="3">
        <v>3.497263434</v>
      </c>
      <c r="N442" s="3">
        <v>0.1449470661</v>
      </c>
      <c r="O442" s="3">
        <v>36.7810985736</v>
      </c>
      <c r="P442" s="3">
        <v>0.1747471329</v>
      </c>
      <c r="R442" s="3">
        <v>28.9769683751</v>
      </c>
      <c r="S442" s="3">
        <v>0.5995041116</v>
      </c>
      <c r="T442" s="3">
        <v>4107.27915725</v>
      </c>
      <c r="U442" s="3">
        <v>81.6116940809</v>
      </c>
      <c r="W442" s="3">
        <v>1.0</v>
      </c>
      <c r="Y442" t="str">
        <f>Vlookup(A442,'Ha complex'!A$1:P$2000,16)/M442</f>
        <v>-0.8474918782</v>
      </c>
      <c r="Z442" s="3" t="str">
        <f>If(Vlookup(A442,'Ha complex'!A$1:P$2000,16)&lt;0,"Yes")</f>
        <v>Yes</v>
      </c>
      <c r="AA442" s="3" t="str">
        <f t="shared" si="12"/>
        <v>FALSE</v>
      </c>
      <c r="AB442" s="3">
        <v>0.0</v>
      </c>
      <c r="AC442" s="3">
        <v>1.5</v>
      </c>
    </row>
    <row r="443">
      <c r="A443" s="3">
        <v>473.0</v>
      </c>
      <c r="B443" s="3" t="s">
        <v>786</v>
      </c>
      <c r="C443" s="3" t="s">
        <v>787</v>
      </c>
      <c r="E443" s="3" t="s">
        <v>135</v>
      </c>
      <c r="G443" s="35">
        <v>0.0860029293</v>
      </c>
      <c r="H443" s="3">
        <v>525.773782948</v>
      </c>
      <c r="I443" s="3">
        <v>5.5498053081</v>
      </c>
      <c r="K443" s="3">
        <v>-1.4308043844</v>
      </c>
      <c r="L443" s="3">
        <v>0.0</v>
      </c>
      <c r="M443" s="3">
        <v>4.8532362119</v>
      </c>
      <c r="N443" s="3">
        <v>0.1545242142</v>
      </c>
      <c r="O443" s="3">
        <v>43.5192582746</v>
      </c>
      <c r="P443" s="3">
        <v>0.3440915454</v>
      </c>
      <c r="R443" s="3">
        <v>32.460667681</v>
      </c>
      <c r="S443" s="3">
        <v>0.5613510691</v>
      </c>
      <c r="T443" s="3">
        <v>6863.10254335</v>
      </c>
      <c r="U443" s="3">
        <v>150.091435185</v>
      </c>
      <c r="W443" s="3">
        <v>1.0</v>
      </c>
      <c r="Y443" t="str">
        <f>Vlookup(A443,'Ha complex'!A$1:P$2000,16)/M443</f>
        <v>-0.6107063878</v>
      </c>
      <c r="Z443" s="3" t="str">
        <f>If(Vlookup(A443,'Ha complex'!A$1:P$2000,16)&lt;0,"Yes")</f>
        <v>Yes</v>
      </c>
      <c r="AA443" s="3" t="str">
        <f t="shared" si="12"/>
        <v>FALSE</v>
      </c>
      <c r="AB443" s="3">
        <v>0.0</v>
      </c>
      <c r="AC443" s="3">
        <v>1.5</v>
      </c>
    </row>
    <row r="444">
      <c r="A444" s="3">
        <v>481.0</v>
      </c>
      <c r="B444" s="3" t="s">
        <v>805</v>
      </c>
      <c r="C444" s="3" t="s">
        <v>806</v>
      </c>
      <c r="E444" s="3" t="s">
        <v>135</v>
      </c>
      <c r="G444" s="35">
        <v>0.0354</v>
      </c>
      <c r="H444" s="3">
        <v>297.305986142</v>
      </c>
      <c r="I444" s="3">
        <v>8.0124020122</v>
      </c>
      <c r="K444" s="3">
        <v>-1.415041958</v>
      </c>
      <c r="L444" s="3">
        <v>0.0</v>
      </c>
      <c r="M444" s="3">
        <v>3.5106698456</v>
      </c>
      <c r="N444" s="3">
        <v>0.3007353878</v>
      </c>
      <c r="O444" s="3">
        <v>11.2849967618</v>
      </c>
      <c r="P444" s="3">
        <v>0.2179685721</v>
      </c>
      <c r="R444" s="3">
        <v>74.3014942624</v>
      </c>
      <c r="S444" s="3">
        <v>0.5041795685</v>
      </c>
      <c r="T444" s="3">
        <v>2060.19896416</v>
      </c>
      <c r="U444" s="3">
        <v>22.7400819089</v>
      </c>
      <c r="W444" s="3">
        <v>1.0</v>
      </c>
      <c r="Y444" t="str">
        <f>Vlookup(A444,'Ha complex'!A$1:P$2000,16)/M444</f>
        <v>2.541678717</v>
      </c>
      <c r="Z444" s="3" t="str">
        <f>If(Vlookup(A444,'Ha complex'!A$1:P$2000,16)&lt;0,"Yes")</f>
        <v>FALSE</v>
      </c>
      <c r="AA444" s="3" t="str">
        <f t="shared" si="12"/>
        <v>FALSE</v>
      </c>
      <c r="AB444" s="3">
        <v>0.0</v>
      </c>
      <c r="AC444" s="3">
        <v>1.0</v>
      </c>
    </row>
    <row r="445">
      <c r="A445" s="3">
        <v>483.0</v>
      </c>
      <c r="B445" s="3" t="s">
        <v>807</v>
      </c>
      <c r="C445" s="3" t="s">
        <v>809</v>
      </c>
      <c r="E445" s="3" t="s">
        <v>135</v>
      </c>
      <c r="G445" s="35">
        <v>0.184806143</v>
      </c>
      <c r="H445" s="3">
        <v>530.659173215</v>
      </c>
      <c r="I445" s="3">
        <v>0.9939020901</v>
      </c>
      <c r="K445" s="3">
        <v>3.8339123737</v>
      </c>
      <c r="L445" s="3">
        <v>0.0740513556</v>
      </c>
      <c r="M445" s="3">
        <v>15.0174755816</v>
      </c>
      <c r="N445" s="3">
        <v>0.1458092194</v>
      </c>
      <c r="O445" s="3">
        <v>160.675535204</v>
      </c>
      <c r="P445" s="3">
        <v>0.2447107872</v>
      </c>
      <c r="R445" s="3">
        <v>0.0</v>
      </c>
      <c r="S445" s="3">
        <v>0.0</v>
      </c>
      <c r="T445" s="3">
        <v>0.0</v>
      </c>
      <c r="U445" s="3">
        <v>0.0</v>
      </c>
      <c r="W445" s="3">
        <v>1.0</v>
      </c>
      <c r="Y445" t="str">
        <f>Vlookup(A445,'Ha complex'!A$1:P$2000,16)/M445</f>
        <v>0.5941740861</v>
      </c>
      <c r="Z445" s="3" t="str">
        <f>If(Vlookup(A445,'Ha complex'!A$1:P$2000,16)&lt;0,"Yes")</f>
        <v>FALSE</v>
      </c>
      <c r="AA445" s="3" t="str">
        <f t="shared" si="12"/>
        <v>FALSE</v>
      </c>
      <c r="AB445" s="3">
        <v>0.0</v>
      </c>
      <c r="AC445" s="3">
        <v>1.9</v>
      </c>
    </row>
    <row r="446">
      <c r="A446" s="3">
        <v>500.0</v>
      </c>
      <c r="B446" s="3" t="s">
        <v>139</v>
      </c>
      <c r="C446" s="3" t="s">
        <v>140</v>
      </c>
      <c r="E446" s="3" t="s">
        <v>135</v>
      </c>
      <c r="F446" s="3"/>
      <c r="G446" s="35">
        <v>0.0</v>
      </c>
      <c r="H446" s="3">
        <v>0.0</v>
      </c>
      <c r="I446" s="3">
        <v>0.0</v>
      </c>
      <c r="K446" s="3">
        <v>-0.7273876103</v>
      </c>
      <c r="L446" s="3">
        <v>0.0</v>
      </c>
      <c r="M446" s="3">
        <v>-0.6235402639</v>
      </c>
      <c r="N446" s="3">
        <v>0.0</v>
      </c>
      <c r="O446" s="3">
        <v>-0.4150542518</v>
      </c>
      <c r="P446" s="3">
        <v>0.0</v>
      </c>
      <c r="R446" s="52">
        <v>0.0</v>
      </c>
      <c r="S446" s="3">
        <v>0.0</v>
      </c>
      <c r="T446" s="3">
        <v>0.0</v>
      </c>
      <c r="U446" s="3">
        <v>0.0</v>
      </c>
      <c r="W446" s="3">
        <v>9.0</v>
      </c>
      <c r="Y446" t="str">
        <f>Vlookup(A446,'Ha complex'!A$1:P$2000,16)/M446</f>
        <v>-53.25564462</v>
      </c>
      <c r="Z446" s="3" t="str">
        <f>If(Vlookup(A446,'Ha complex'!A$1:P$2000,16)&lt;0,"Yes")</f>
        <v>FALSE</v>
      </c>
      <c r="AA446" s="3" t="str">
        <f t="shared" si="12"/>
        <v>Yes</v>
      </c>
      <c r="AB446" s="3">
        <v>0.0</v>
      </c>
      <c r="AC446" s="3">
        <v>0.0</v>
      </c>
    </row>
    <row r="447">
      <c r="A447" s="3">
        <v>512.0</v>
      </c>
      <c r="B447" s="3" t="s">
        <v>831</v>
      </c>
      <c r="C447" s="3" t="s">
        <v>832</v>
      </c>
      <c r="E447" s="3" t="s">
        <v>135</v>
      </c>
      <c r="G447" s="35">
        <v>0.0477</v>
      </c>
      <c r="H447" s="3">
        <v>218.603356852</v>
      </c>
      <c r="I447" s="3">
        <v>2.7477540293</v>
      </c>
      <c r="K447" s="3">
        <v>2.1435001427</v>
      </c>
      <c r="L447" s="3">
        <v>0.1069969317</v>
      </c>
      <c r="M447" s="3">
        <v>11.9758273154</v>
      </c>
      <c r="N447" s="3">
        <v>1.7979136875</v>
      </c>
      <c r="O447" s="3">
        <v>85.8545841524</v>
      </c>
      <c r="P447" s="3">
        <v>0.5616008614</v>
      </c>
      <c r="R447" s="3">
        <v>78.5205820992</v>
      </c>
      <c r="S447" s="3">
        <v>23.5692509781</v>
      </c>
      <c r="T447" s="3">
        <v>5176.22382604</v>
      </c>
      <c r="U447" s="3">
        <v>1165.76088908</v>
      </c>
      <c r="W447" s="3">
        <v>1.0</v>
      </c>
      <c r="Y447" t="str">
        <f>Vlookup(A447,'Ha complex'!A$1:P$2000,16)/M447</f>
        <v>2.772838805</v>
      </c>
      <c r="Z447" s="3" t="str">
        <f>If(Vlookup(A447,'Ha complex'!A$1:P$2000,16)&lt;0,"Yes")</f>
        <v>FALSE</v>
      </c>
      <c r="AA447" s="3" t="str">
        <f t="shared" si="12"/>
        <v>FALSE</v>
      </c>
      <c r="AB447" s="3">
        <v>0.0</v>
      </c>
      <c r="AC447" s="3">
        <v>1.5</v>
      </c>
    </row>
    <row r="448">
      <c r="A448" s="3">
        <v>515.0</v>
      </c>
      <c r="B448" s="3" t="s">
        <v>834</v>
      </c>
      <c r="C448" s="3" t="s">
        <v>835</v>
      </c>
      <c r="E448" s="3" t="s">
        <v>135</v>
      </c>
      <c r="G448" s="35">
        <v>0.0261</v>
      </c>
      <c r="H448" s="3">
        <v>603.924533055</v>
      </c>
      <c r="I448" s="3">
        <v>12.6192107102</v>
      </c>
      <c r="K448" s="3">
        <v>-0.681327162</v>
      </c>
      <c r="L448" s="3">
        <v>0.0</v>
      </c>
      <c r="M448" s="3">
        <v>1.4492610247</v>
      </c>
      <c r="N448" s="3">
        <v>0.048454596</v>
      </c>
      <c r="O448" s="3">
        <v>4.9886831205</v>
      </c>
      <c r="P448" s="3">
        <v>0.0982498454</v>
      </c>
      <c r="R448" s="3">
        <v>0.0</v>
      </c>
      <c r="S448" s="3">
        <v>0.0</v>
      </c>
      <c r="T448" s="3">
        <v>0.0</v>
      </c>
      <c r="U448" s="3">
        <v>0.0</v>
      </c>
      <c r="W448" s="3">
        <v>1.0</v>
      </c>
      <c r="Y448" t="str">
        <f>Vlookup(A448,'Ha complex'!A$1:P$2000,16)/M448</f>
        <v>22.91308338</v>
      </c>
      <c r="Z448" s="3" t="str">
        <f>If(Vlookup(A448,'Ha complex'!A$1:P$2000,16)&lt;0,"Yes")</f>
        <v>FALSE</v>
      </c>
      <c r="AA448" s="3" t="str">
        <f t="shared" si="12"/>
        <v>FALSE</v>
      </c>
      <c r="AB448" s="3">
        <v>1.0</v>
      </c>
      <c r="AC448" s="3">
        <v>2.0</v>
      </c>
    </row>
    <row r="449">
      <c r="A449" s="3">
        <v>517.0</v>
      </c>
      <c r="B449" s="3" t="s">
        <v>838</v>
      </c>
      <c r="C449" s="3" t="s">
        <v>840</v>
      </c>
      <c r="E449" s="3" t="s">
        <v>135</v>
      </c>
      <c r="G449" s="35">
        <v>0.0205</v>
      </c>
      <c r="H449" s="3">
        <v>319.99194935</v>
      </c>
      <c r="I449" s="3">
        <v>2.997087862</v>
      </c>
      <c r="K449" s="3">
        <v>-1.6992192202</v>
      </c>
      <c r="L449" s="3">
        <v>0.0</v>
      </c>
      <c r="M449" s="3">
        <v>10.4386749473</v>
      </c>
      <c r="N449" s="3">
        <v>0.1490192906</v>
      </c>
      <c r="O449" s="3">
        <v>24.5894320067</v>
      </c>
      <c r="P449" s="3">
        <v>0.2138214473</v>
      </c>
      <c r="R449" s="3">
        <v>0.0</v>
      </c>
      <c r="S449" s="3">
        <v>0.0</v>
      </c>
      <c r="T449" s="3">
        <v>0.0</v>
      </c>
      <c r="U449" s="3">
        <v>0.0</v>
      </c>
      <c r="W449" s="3">
        <v>1.0</v>
      </c>
      <c r="Y449" t="str">
        <f>Vlookup(A449,'Ha complex'!A$1:P$2000,16)/M449</f>
        <v>3.181154588</v>
      </c>
      <c r="Z449" s="3" t="str">
        <f>If(Vlookup(A449,'Ha complex'!A$1:P$2000,16)&lt;0,"Yes")</f>
        <v>FALSE</v>
      </c>
      <c r="AA449" s="3" t="str">
        <f t="shared" si="12"/>
        <v>FALSE</v>
      </c>
      <c r="AB449" s="3">
        <v>0.0</v>
      </c>
      <c r="AC449" s="3">
        <v>2.0</v>
      </c>
    </row>
    <row r="450">
      <c r="A450" s="3">
        <v>519.0</v>
      </c>
      <c r="B450" s="3" t="s">
        <v>842</v>
      </c>
      <c r="C450" s="3" t="s">
        <v>843</v>
      </c>
      <c r="E450" s="3" t="s">
        <v>135</v>
      </c>
      <c r="G450" s="35">
        <v>0.0327</v>
      </c>
      <c r="H450" s="3">
        <v>332.816836719</v>
      </c>
      <c r="I450" s="3">
        <v>1.229938884</v>
      </c>
      <c r="K450" s="3">
        <v>1.5398969952</v>
      </c>
      <c r="L450" s="3">
        <v>0.0734125567</v>
      </c>
      <c r="M450" s="3">
        <v>4.558427523</v>
      </c>
      <c r="N450" s="3">
        <v>0.083608428</v>
      </c>
      <c r="O450" s="3">
        <v>75.8685482387</v>
      </c>
      <c r="P450" s="3">
        <v>0.3765556068</v>
      </c>
      <c r="R450" s="3">
        <v>0.0</v>
      </c>
      <c r="S450" s="3">
        <v>0.0</v>
      </c>
      <c r="T450" s="3">
        <v>0.0</v>
      </c>
      <c r="U450" s="3">
        <v>0.0</v>
      </c>
      <c r="W450" s="3">
        <v>1.0</v>
      </c>
      <c r="Y450" t="str">
        <f>Vlookup(A450,'Ha complex'!A$1:P$2000,16)/M450</f>
        <v>7.284757416</v>
      </c>
      <c r="Z450" s="3" t="str">
        <f>If(Vlookup(A450,'Ha complex'!A$1:P$2000,16)&lt;0,"Yes")</f>
        <v>FALSE</v>
      </c>
      <c r="AA450" s="3" t="str">
        <f t="shared" si="12"/>
        <v>FALSE</v>
      </c>
      <c r="AB450" s="3">
        <v>0.0</v>
      </c>
      <c r="AC450" s="3">
        <v>1.9</v>
      </c>
    </row>
    <row r="451">
      <c r="A451" s="3">
        <v>523.0</v>
      </c>
      <c r="B451" s="3" t="s">
        <v>851</v>
      </c>
      <c r="C451" s="3" t="s">
        <v>852</v>
      </c>
      <c r="E451" s="3" t="s">
        <v>135</v>
      </c>
      <c r="G451" s="35">
        <v>0.0835</v>
      </c>
      <c r="H451" s="3">
        <v>433.049416561</v>
      </c>
      <c r="I451" s="3">
        <v>3.0900564317</v>
      </c>
      <c r="K451" s="3">
        <v>0.4077504194</v>
      </c>
      <c r="L451" s="3">
        <v>0.0312644374</v>
      </c>
      <c r="M451" s="3">
        <v>2.3876616306</v>
      </c>
      <c r="N451" s="3">
        <v>0.0426586907</v>
      </c>
      <c r="O451" s="3">
        <v>21.2664792068</v>
      </c>
      <c r="P451" s="3">
        <v>0.0925454726</v>
      </c>
      <c r="R451" s="3">
        <v>0.0</v>
      </c>
      <c r="S451" s="3">
        <v>0.0</v>
      </c>
      <c r="T451" s="3">
        <v>0.0</v>
      </c>
      <c r="U451" s="3">
        <v>0.0</v>
      </c>
      <c r="W451" s="3">
        <v>1.0</v>
      </c>
      <c r="Y451" t="str">
        <f>Vlookup(A451,'Ha complex'!A$1:P$2000,16)/M451</f>
        <v>13.90776577</v>
      </c>
      <c r="Z451" s="3" t="str">
        <f>If(Vlookup(A451,'Ha complex'!A$1:P$2000,16)&lt;0,"Yes")</f>
        <v>FALSE</v>
      </c>
      <c r="AA451" s="3" t="str">
        <f t="shared" si="12"/>
        <v>FALSE</v>
      </c>
      <c r="AB451" s="3">
        <v>0.0</v>
      </c>
      <c r="AC451" s="3">
        <v>2.0</v>
      </c>
    </row>
    <row r="452">
      <c r="A452" s="3">
        <v>524.0</v>
      </c>
      <c r="B452" s="3" t="s">
        <v>853</v>
      </c>
      <c r="C452" s="3" t="s">
        <v>854</v>
      </c>
      <c r="E452" s="3" t="s">
        <v>135</v>
      </c>
      <c r="G452" s="35">
        <v>0.0357549108</v>
      </c>
      <c r="H452" s="3">
        <v>430.301709192</v>
      </c>
      <c r="I452" s="3">
        <v>3.8464711107</v>
      </c>
      <c r="K452" s="3">
        <v>-1.329643243</v>
      </c>
      <c r="L452" s="3">
        <v>0.0</v>
      </c>
      <c r="M452" s="3">
        <v>5.839821052</v>
      </c>
      <c r="N452" s="3">
        <v>0.1368262002</v>
      </c>
      <c r="O452" s="3">
        <v>48.3420545509</v>
      </c>
      <c r="P452" s="3">
        <v>0.3547922017</v>
      </c>
      <c r="R452" s="3">
        <v>48.0068144882</v>
      </c>
      <c r="S452" s="3">
        <v>0.612191994</v>
      </c>
      <c r="T452" s="3">
        <v>5971.74789957</v>
      </c>
      <c r="U452" s="3">
        <v>57.0984751664</v>
      </c>
      <c r="W452" s="3">
        <v>1.0</v>
      </c>
      <c r="Y452" t="str">
        <f>Vlookup(A452,'Ha complex'!A$1:P$2000,16)/M452</f>
        <v>5.686311003</v>
      </c>
      <c r="Z452" s="3" t="str">
        <f>If(Vlookup(A452,'Ha complex'!A$1:P$2000,16)&lt;0,"Yes")</f>
        <v>FALSE</v>
      </c>
      <c r="AA452" s="3" t="str">
        <f t="shared" si="12"/>
        <v>FALSE</v>
      </c>
      <c r="AB452" s="3">
        <v>0.0</v>
      </c>
      <c r="AC452" s="3">
        <v>1.5</v>
      </c>
    </row>
    <row r="453">
      <c r="A453" s="3">
        <v>525.0</v>
      </c>
      <c r="B453" s="3" t="s">
        <v>858</v>
      </c>
      <c r="C453" s="3" t="s">
        <v>859</v>
      </c>
      <c r="E453" s="3" t="s">
        <v>135</v>
      </c>
      <c r="G453" s="35">
        <v>0.0738053152</v>
      </c>
      <c r="H453" s="3">
        <v>783.356404286</v>
      </c>
      <c r="I453" s="52">
        <v>74.0557887458</v>
      </c>
      <c r="K453" s="3">
        <v>-0.9955466312</v>
      </c>
      <c r="L453" s="3">
        <v>0.0</v>
      </c>
      <c r="M453" s="3">
        <v>-1.7948052686</v>
      </c>
      <c r="N453" s="3">
        <v>0.0</v>
      </c>
      <c r="O453" s="3">
        <v>9.1496471805</v>
      </c>
      <c r="P453" s="3">
        <v>0.5142090509</v>
      </c>
      <c r="R453" s="3">
        <v>19.6511900709</v>
      </c>
      <c r="S453" s="3">
        <v>7.9581509649</v>
      </c>
      <c r="T453" s="3">
        <v>10013.5214403</v>
      </c>
      <c r="U453" s="3">
        <v>3574.70308242</v>
      </c>
      <c r="W453" s="3">
        <v>1.0</v>
      </c>
      <c r="Y453" t="str">
        <f>Vlookup(A453,'Ha complex'!A$1:P$2000,16)/M453</f>
        <v>-18.50175018</v>
      </c>
      <c r="Z453" s="3" t="str">
        <f>If(Vlookup(A453,'Ha complex'!A$1:P$2000,16)&lt;0,"Yes")</f>
        <v>FALSE</v>
      </c>
      <c r="AA453" s="3" t="str">
        <f t="shared" si="12"/>
        <v>Yes</v>
      </c>
      <c r="AB453" s="3">
        <v>0.0</v>
      </c>
      <c r="AC453" s="3">
        <v>1.2</v>
      </c>
    </row>
    <row r="454">
      <c r="A454" s="3">
        <v>528.0</v>
      </c>
      <c r="B454" s="3" t="s">
        <v>860</v>
      </c>
      <c r="C454" s="3" t="s">
        <v>861</v>
      </c>
      <c r="E454" s="3" t="s">
        <v>135</v>
      </c>
      <c r="G454" s="35">
        <v>0.0477</v>
      </c>
      <c r="H454" s="3">
        <v>512.498874172</v>
      </c>
      <c r="I454" s="3">
        <v>14.931442683</v>
      </c>
      <c r="K454" s="3">
        <v>-1.1534342526</v>
      </c>
      <c r="L454" s="3">
        <v>0.0</v>
      </c>
      <c r="M454" s="3">
        <v>1.76372238</v>
      </c>
      <c r="N454" s="3">
        <v>0.1289577201</v>
      </c>
      <c r="O454" s="3">
        <v>5.6774679636</v>
      </c>
      <c r="P454" s="3">
        <v>0.1237789989</v>
      </c>
      <c r="R454" s="3">
        <v>0.0</v>
      </c>
      <c r="S454" s="3">
        <v>0.0</v>
      </c>
      <c r="T454" s="3">
        <v>0.0</v>
      </c>
      <c r="U454" s="3">
        <v>0.0</v>
      </c>
      <c r="W454" s="3">
        <v>1.0</v>
      </c>
      <c r="Y454" t="str">
        <f>Vlookup(A454,'Ha complex'!A$1:P$2000,16)/M454</f>
        <v>18.82781501</v>
      </c>
      <c r="Z454" s="3" t="str">
        <f>If(Vlookup(A454,'Ha complex'!A$1:P$2000,16)&lt;0,"Yes")</f>
        <v>FALSE</v>
      </c>
      <c r="AA454" s="3" t="str">
        <f t="shared" si="12"/>
        <v>FALSE</v>
      </c>
      <c r="AB454" s="3">
        <v>1.0</v>
      </c>
      <c r="AC454" s="3">
        <v>2.0</v>
      </c>
    </row>
    <row r="455">
      <c r="A455" s="3">
        <v>529.0</v>
      </c>
      <c r="B455" s="3" t="s">
        <v>862</v>
      </c>
      <c r="C455" s="3" t="s">
        <v>863</v>
      </c>
      <c r="E455" s="3" t="s">
        <v>135</v>
      </c>
      <c r="G455" s="35">
        <v>0.1911916294</v>
      </c>
      <c r="H455" s="3">
        <v>607.981206097</v>
      </c>
      <c r="I455" s="3">
        <v>10.7780148424</v>
      </c>
      <c r="K455" s="3">
        <v>-1.7990981687</v>
      </c>
      <c r="L455" s="3">
        <v>0.0</v>
      </c>
      <c r="M455" s="3">
        <v>1.7148740545</v>
      </c>
      <c r="N455" s="3">
        <v>0.0584988891</v>
      </c>
      <c r="O455" s="3">
        <v>10.9976281168</v>
      </c>
      <c r="P455" s="3">
        <v>0.1221200626</v>
      </c>
      <c r="R455" s="3">
        <v>33.2307368789</v>
      </c>
      <c r="S455" s="3">
        <v>0.2283489993</v>
      </c>
      <c r="T455" s="3">
        <v>5021.06203023</v>
      </c>
      <c r="U455" s="3">
        <v>53.5771255465</v>
      </c>
      <c r="W455" s="3">
        <v>1.0</v>
      </c>
      <c r="Y455" t="str">
        <f>Vlookup(A455,'Ha complex'!A$1:P$2000,16)/M455</f>
        <v>19.36412684</v>
      </c>
      <c r="Z455" s="3" t="str">
        <f>If(Vlookup(A455,'Ha complex'!A$1:P$2000,16)&lt;0,"Yes")</f>
        <v>FALSE</v>
      </c>
      <c r="AA455" s="3" t="str">
        <f t="shared" si="12"/>
        <v>FALSE</v>
      </c>
      <c r="AB455" s="3">
        <v>0.0</v>
      </c>
      <c r="AC455" s="3">
        <v>1.2</v>
      </c>
    </row>
    <row r="456">
      <c r="A456" s="3">
        <v>532.0</v>
      </c>
      <c r="B456" s="3" t="s">
        <v>866</v>
      </c>
      <c r="C456" s="3" t="s">
        <v>867</v>
      </c>
      <c r="E456" s="3" t="s">
        <v>135</v>
      </c>
      <c r="G456" s="35">
        <v>0.0291451622</v>
      </c>
      <c r="H456" s="3">
        <v>434.693582806</v>
      </c>
      <c r="I456" s="3">
        <v>3.3875329301</v>
      </c>
      <c r="K456" s="3">
        <v>-1.9680991911</v>
      </c>
      <c r="L456" s="3">
        <v>0.0</v>
      </c>
      <c r="M456" s="3">
        <v>10.1592621759</v>
      </c>
      <c r="N456" s="3">
        <v>0.1685515553</v>
      </c>
      <c r="O456" s="3">
        <v>31.1839701795</v>
      </c>
      <c r="P456" s="3">
        <v>0.2928092398</v>
      </c>
      <c r="R456" s="3">
        <v>0.0</v>
      </c>
      <c r="S456" s="3">
        <v>0.0</v>
      </c>
      <c r="T456" s="3">
        <v>0.0</v>
      </c>
      <c r="U456" s="3">
        <v>0.0</v>
      </c>
      <c r="W456" s="3">
        <v>1.0</v>
      </c>
      <c r="Y456" t="str">
        <f>Vlookup(A456,'Ha complex'!A$1:P$2000,16)/M456</f>
        <v>1.526682851</v>
      </c>
      <c r="Z456" s="3" t="str">
        <f>If(Vlookup(A456,'Ha complex'!A$1:P$2000,16)&lt;0,"Yes")</f>
        <v>FALSE</v>
      </c>
      <c r="AA456" s="3" t="str">
        <f t="shared" si="12"/>
        <v>FALSE</v>
      </c>
      <c r="AB456" s="3">
        <v>1.0</v>
      </c>
      <c r="AC456" s="3">
        <v>1.9</v>
      </c>
    </row>
    <row r="457">
      <c r="A457" s="3">
        <v>535.0</v>
      </c>
      <c r="B457" s="3" t="s">
        <v>868</v>
      </c>
      <c r="C457" s="3" t="s">
        <v>869</v>
      </c>
      <c r="E457" s="3" t="s">
        <v>135</v>
      </c>
      <c r="G457" s="35">
        <v>0.0702713488</v>
      </c>
      <c r="H457" s="3">
        <v>481.868370276</v>
      </c>
      <c r="I457" s="3">
        <v>3.580351551</v>
      </c>
      <c r="K457" s="3">
        <v>-0.6920635611</v>
      </c>
      <c r="L457" s="3">
        <v>0.0</v>
      </c>
      <c r="M457" s="3">
        <v>0.9885922228</v>
      </c>
      <c r="N457" s="3">
        <v>0.065113252</v>
      </c>
      <c r="O457" s="3">
        <v>14.5177042762</v>
      </c>
      <c r="P457" s="3">
        <v>0.1062645409</v>
      </c>
      <c r="R457" s="3">
        <v>0.0</v>
      </c>
      <c r="S457" s="3">
        <v>0.0</v>
      </c>
      <c r="T457" s="3">
        <v>0.0</v>
      </c>
      <c r="U457" s="3">
        <v>0.0</v>
      </c>
      <c r="W457" s="3">
        <v>1.0</v>
      </c>
      <c r="Y457" t="str">
        <f>Vlookup(A457,'Ha complex'!A$1:P$2000,16)/M457</f>
        <v>15.68894736</v>
      </c>
      <c r="Z457" s="3" t="str">
        <f>If(Vlookup(A457,'Ha complex'!A$1:P$2000,16)&lt;0,"Yes")</f>
        <v>FALSE</v>
      </c>
      <c r="AA457" s="3" t="str">
        <f t="shared" si="12"/>
        <v>FALSE</v>
      </c>
      <c r="AB457" s="3">
        <v>0.0</v>
      </c>
      <c r="AC457" s="3">
        <v>2.0</v>
      </c>
    </row>
    <row r="458">
      <c r="A458" s="3">
        <v>537.0</v>
      </c>
      <c r="B458" s="3" t="s">
        <v>870</v>
      </c>
      <c r="C458" s="3" t="s">
        <v>872</v>
      </c>
      <c r="E458" s="3" t="s">
        <v>135</v>
      </c>
      <c r="G458" s="35">
        <v>0.1071990493</v>
      </c>
      <c r="H458" s="3">
        <v>563.217547623</v>
      </c>
      <c r="I458" s="3">
        <v>13.5456042396</v>
      </c>
      <c r="K458" s="3">
        <v>-0.827530688</v>
      </c>
      <c r="L458" s="3">
        <v>0.0</v>
      </c>
      <c r="M458" s="3">
        <v>1.4429644889</v>
      </c>
      <c r="N458" s="3">
        <v>0.0822488798</v>
      </c>
      <c r="O458" s="3">
        <v>8.0853654714</v>
      </c>
      <c r="P458" s="3">
        <v>0.1405936624</v>
      </c>
      <c r="R458" s="3">
        <v>37.4516737122</v>
      </c>
      <c r="S458" s="3">
        <v>0.2380927974</v>
      </c>
      <c r="T458" s="3">
        <v>6244.23024596</v>
      </c>
      <c r="U458" s="3">
        <v>69.6643045669</v>
      </c>
      <c r="W458" s="3">
        <v>1.0</v>
      </c>
      <c r="Y458" t="str">
        <f>Vlookup(A458,'Ha complex'!A$1:P$2000,16)/M458</f>
        <v>10.74868541</v>
      </c>
      <c r="Z458" s="3" t="str">
        <f>If(Vlookup(A458,'Ha complex'!A$1:P$2000,16)&lt;0,"Yes")</f>
        <v>FALSE</v>
      </c>
      <c r="AA458" s="3" t="str">
        <f t="shared" si="12"/>
        <v>FALSE</v>
      </c>
      <c r="AB458" s="3">
        <v>0.0</v>
      </c>
      <c r="AC458" s="3">
        <v>1.2</v>
      </c>
    </row>
    <row r="459">
      <c r="A459" s="3">
        <v>542.0</v>
      </c>
      <c r="B459" s="3" t="s">
        <v>874</v>
      </c>
      <c r="C459" s="3" t="s">
        <v>875</v>
      </c>
      <c r="E459" s="3" t="s">
        <v>135</v>
      </c>
      <c r="G459" s="35">
        <v>0.0205909141</v>
      </c>
      <c r="H459" s="3">
        <v>306.678826811</v>
      </c>
      <c r="I459" s="3">
        <v>2.6713360514</v>
      </c>
      <c r="K459" s="3">
        <v>-1.1706474314</v>
      </c>
      <c r="L459" s="3">
        <v>0.0</v>
      </c>
      <c r="M459" s="3">
        <v>5.2976453381</v>
      </c>
      <c r="N459" s="3">
        <v>0.1244557423</v>
      </c>
      <c r="O459" s="3">
        <v>42.377543362</v>
      </c>
      <c r="P459" s="3">
        <v>0.232658599</v>
      </c>
      <c r="R459" s="3">
        <v>60.0496741417</v>
      </c>
      <c r="S459" s="3">
        <v>0.2734113562</v>
      </c>
      <c r="T459" s="3">
        <v>4153.96480225</v>
      </c>
      <c r="U459" s="3">
        <v>64.931963938</v>
      </c>
      <c r="W459" s="3">
        <v>1.0</v>
      </c>
      <c r="Y459" t="str">
        <f>Vlookup(A459,'Ha complex'!A$1:P$2000,16)/M459</f>
        <v>2.927710399</v>
      </c>
      <c r="Z459" s="3" t="str">
        <f>If(Vlookup(A459,'Ha complex'!A$1:P$2000,16)&lt;0,"Yes")</f>
        <v>FALSE</v>
      </c>
      <c r="AA459" s="3" t="str">
        <f t="shared" si="12"/>
        <v>FALSE</v>
      </c>
      <c r="AB459" s="3">
        <v>0.0</v>
      </c>
      <c r="AC459" s="3">
        <v>1.5</v>
      </c>
    </row>
    <row r="460">
      <c r="A460" s="3">
        <v>549.0</v>
      </c>
      <c r="B460" s="3" t="s">
        <v>880</v>
      </c>
      <c r="C460" s="3" t="s">
        <v>881</v>
      </c>
      <c r="E460" s="3" t="s">
        <v>135</v>
      </c>
      <c r="G460" s="35">
        <v>0.0437313417</v>
      </c>
      <c r="H460" s="3">
        <v>445.364826381</v>
      </c>
      <c r="I460" s="3">
        <v>3.2128970972</v>
      </c>
      <c r="K460" s="3">
        <v>-1.3910584217</v>
      </c>
      <c r="L460" s="3">
        <v>0.0</v>
      </c>
      <c r="M460" s="3">
        <v>1.2212765554</v>
      </c>
      <c r="N460" s="3">
        <v>0.1359037206</v>
      </c>
      <c r="O460" s="3">
        <v>16.8211549196</v>
      </c>
      <c r="P460" s="3">
        <v>0.1840931017</v>
      </c>
      <c r="R460" s="3">
        <v>15.5979341127</v>
      </c>
      <c r="S460" s="3">
        <v>0.6537581077</v>
      </c>
      <c r="T460" s="3">
        <v>6734.78996082</v>
      </c>
      <c r="U460" s="3">
        <v>241.388894332</v>
      </c>
      <c r="W460" s="3">
        <v>1.0</v>
      </c>
      <c r="X460" s="3"/>
      <c r="Y460" t="str">
        <f>Vlookup(A460,'Ha complex'!A$1:P$2000,16)/M460</f>
        <v>3.61751507</v>
      </c>
      <c r="Z460" s="3" t="str">
        <f>If(Vlookup(A460,'Ha complex'!A$1:P$2000,16)&lt;0,"Yes")</f>
        <v>FALSE</v>
      </c>
      <c r="AA460" s="3" t="str">
        <f t="shared" si="12"/>
        <v>FALSE</v>
      </c>
      <c r="AB460" s="3">
        <v>0.0</v>
      </c>
      <c r="AC460" s="3">
        <v>1.5</v>
      </c>
    </row>
    <row r="461">
      <c r="A461" s="3">
        <v>550.0</v>
      </c>
      <c r="B461" s="3" t="s">
        <v>882</v>
      </c>
      <c r="C461" s="3" t="s">
        <v>883</v>
      </c>
      <c r="E461" s="3" t="s">
        <v>135</v>
      </c>
      <c r="G461" s="35">
        <v>0.54</v>
      </c>
      <c r="H461" s="3">
        <v>841.47557157</v>
      </c>
      <c r="I461" s="3">
        <v>27.6553727813</v>
      </c>
      <c r="K461" s="3">
        <v>-1.7172909196</v>
      </c>
      <c r="L461" s="3">
        <v>0.0</v>
      </c>
      <c r="M461" s="3">
        <v>3.9318911003</v>
      </c>
      <c r="N461" s="3">
        <v>0.2884780063</v>
      </c>
      <c r="O461" s="3">
        <v>6.1901913428</v>
      </c>
      <c r="P461" s="3">
        <v>0.0655075759</v>
      </c>
      <c r="R461" s="3">
        <v>24.6838510022</v>
      </c>
      <c r="S461" s="3">
        <v>0.2299902404</v>
      </c>
      <c r="T461" s="3">
        <v>3441.98305103</v>
      </c>
      <c r="U461" s="3">
        <v>88.8684670569</v>
      </c>
      <c r="W461" s="3">
        <v>1.0</v>
      </c>
      <c r="Y461" t="str">
        <f>Vlookup(A461,'Ha complex'!A$1:P$2000,16)/M461</f>
        <v>1.123628867</v>
      </c>
      <c r="Z461" s="3" t="str">
        <f>If(Vlookup(A461,'Ha complex'!A$1:P$2000,16)&lt;0,"Yes")</f>
        <v>FALSE</v>
      </c>
      <c r="AA461" s="3" t="str">
        <f t="shared" si="12"/>
        <v>FALSE</v>
      </c>
      <c r="AB461" s="3">
        <v>0.0</v>
      </c>
      <c r="AC461" s="3">
        <v>1.2</v>
      </c>
    </row>
    <row r="462">
      <c r="A462" s="3">
        <v>551.0</v>
      </c>
      <c r="B462" s="3" t="s">
        <v>148</v>
      </c>
      <c r="C462" s="3" t="s">
        <v>150</v>
      </c>
      <c r="E462" s="3" t="s">
        <v>135</v>
      </c>
      <c r="G462" s="35">
        <v>0.0</v>
      </c>
      <c r="H462" s="3">
        <v>0.0</v>
      </c>
      <c r="I462" s="3">
        <v>0.0</v>
      </c>
      <c r="K462" s="3">
        <v>-0.4125683633</v>
      </c>
      <c r="L462" s="3">
        <v>0.0</v>
      </c>
      <c r="M462" s="3">
        <v>-0.5539465137</v>
      </c>
      <c r="N462" s="3">
        <v>0.0</v>
      </c>
      <c r="O462" s="3">
        <v>-0.511005986</v>
      </c>
      <c r="P462" s="3">
        <v>0.0</v>
      </c>
      <c r="R462" s="3">
        <v>0.0</v>
      </c>
      <c r="S462" s="3">
        <v>0.0</v>
      </c>
      <c r="T462" s="3">
        <v>0.0</v>
      </c>
      <c r="U462" s="3">
        <v>0.0</v>
      </c>
      <c r="W462" s="3">
        <v>2.0</v>
      </c>
      <c r="Y462" t="str">
        <f>Vlookup(A462,'Ha complex'!A$1:P$2000,16)/M462</f>
        <v>-7.975474589</v>
      </c>
      <c r="Z462" s="3" t="str">
        <f>If(Vlookup(A462,'Ha complex'!A$1:P$2000,16)&lt;0,"Yes")</f>
        <v>FALSE</v>
      </c>
      <c r="AA462" s="3" t="str">
        <f t="shared" si="12"/>
        <v>Yes</v>
      </c>
      <c r="AB462" s="3">
        <v>1.0</v>
      </c>
      <c r="AC462" s="3">
        <v>2.0</v>
      </c>
    </row>
    <row r="463">
      <c r="A463" s="3">
        <v>552.0</v>
      </c>
      <c r="B463" s="3" t="s">
        <v>886</v>
      </c>
      <c r="C463" s="3" t="s">
        <v>887</v>
      </c>
      <c r="E463" s="3" t="s">
        <v>135</v>
      </c>
      <c r="G463" s="35">
        <v>0.0294</v>
      </c>
      <c r="H463" s="3">
        <v>440.76210591</v>
      </c>
      <c r="I463" s="52">
        <v>4.91</v>
      </c>
      <c r="K463" s="3">
        <v>-2.509663981</v>
      </c>
      <c r="L463" s="3">
        <v>0.0</v>
      </c>
      <c r="M463" s="3">
        <v>7.6307926519</v>
      </c>
      <c r="N463" s="3">
        <v>0.343436784</v>
      </c>
      <c r="O463" s="3">
        <v>24.8587816018</v>
      </c>
      <c r="P463" s="3">
        <v>0.2563320727</v>
      </c>
      <c r="R463" s="3">
        <v>89.679874659</v>
      </c>
      <c r="S463" s="3">
        <v>0.6551997324</v>
      </c>
      <c r="T463" s="3">
        <v>2914.72550224</v>
      </c>
      <c r="U463" s="52">
        <v>26.5</v>
      </c>
      <c r="W463" s="3">
        <v>1.0</v>
      </c>
      <c r="Y463" t="str">
        <f>Vlookup(A463,'Ha complex'!A$1:P$2000,16)/M463</f>
        <v>0.5789682075</v>
      </c>
      <c r="Z463" s="3" t="str">
        <f>If(Vlookup(A463,'Ha complex'!A$1:P$2000,16)&lt;0,"Yes")</f>
        <v>FALSE</v>
      </c>
      <c r="AA463" s="3" t="str">
        <f t="shared" si="12"/>
        <v>FALSE</v>
      </c>
      <c r="AB463" s="3">
        <v>0.0</v>
      </c>
      <c r="AC463" s="3">
        <v>1.2</v>
      </c>
    </row>
    <row r="464">
      <c r="A464" s="3">
        <v>554.0</v>
      </c>
      <c r="B464" s="3" t="s">
        <v>889</v>
      </c>
      <c r="C464" s="3" t="s">
        <v>890</v>
      </c>
      <c r="E464" s="3" t="s">
        <v>135</v>
      </c>
      <c r="G464" s="35">
        <v>0.025358453</v>
      </c>
      <c r="H464" s="3">
        <v>271.637469631</v>
      </c>
      <c r="I464" s="3">
        <v>1.9068555958</v>
      </c>
      <c r="K464" s="3">
        <v>0.2535474192</v>
      </c>
      <c r="L464" s="3">
        <v>0.0379181287</v>
      </c>
      <c r="M464" s="3">
        <v>1.1320077869</v>
      </c>
      <c r="N464" s="3">
        <v>0.0194168292</v>
      </c>
      <c r="O464" s="3">
        <v>7.3631072857</v>
      </c>
      <c r="P464" s="3">
        <v>0.0543433396</v>
      </c>
      <c r="R464" s="3">
        <v>0.0</v>
      </c>
      <c r="S464" s="3">
        <v>0.0</v>
      </c>
      <c r="T464" s="3">
        <v>0.0</v>
      </c>
      <c r="U464" s="3">
        <v>0.0</v>
      </c>
      <c r="W464" s="3">
        <v>1.0</v>
      </c>
      <c r="Y464" t="str">
        <f>Vlookup(A464,'Ha complex'!A$1:P$2000,16)/M464</f>
        <v>3.902787944</v>
      </c>
      <c r="Z464" s="3" t="str">
        <f>If(Vlookup(A464,'Ha complex'!A$1:P$2000,16)&lt;0,"Yes")</f>
        <v>FALSE</v>
      </c>
      <c r="AA464" s="3" t="str">
        <f t="shared" si="12"/>
        <v>FALSE</v>
      </c>
      <c r="AB464" s="3">
        <v>1.0</v>
      </c>
      <c r="AC464" s="3">
        <v>2.0</v>
      </c>
    </row>
    <row r="465">
      <c r="A465" s="3">
        <v>555.0</v>
      </c>
      <c r="B465" s="3" t="s">
        <v>891</v>
      </c>
      <c r="C465" s="3" t="s">
        <v>892</v>
      </c>
      <c r="E465" s="3" t="s">
        <v>135</v>
      </c>
      <c r="G465" s="35">
        <v>0.219</v>
      </c>
      <c r="H465" s="3">
        <v>535.740713075</v>
      </c>
      <c r="I465" s="3">
        <v>2.7434111222</v>
      </c>
      <c r="K465" s="3">
        <v>0.4001771725</v>
      </c>
      <c r="L465" s="3">
        <v>0.0394523783</v>
      </c>
      <c r="M465" s="3">
        <v>1.76047248</v>
      </c>
      <c r="N465" s="3">
        <v>0.0394406768</v>
      </c>
      <c r="O465" s="3">
        <v>16.7390456742</v>
      </c>
      <c r="P465" s="3">
        <v>0.0453425916</v>
      </c>
      <c r="R465" s="3">
        <v>0.0</v>
      </c>
      <c r="S465" s="3">
        <v>0.0</v>
      </c>
      <c r="T465" s="3">
        <v>0.0</v>
      </c>
      <c r="U465" s="3">
        <v>0.0</v>
      </c>
      <c r="W465" s="3">
        <v>1.0</v>
      </c>
      <c r="Y465" t="str">
        <f>Vlookup(A465,'Ha complex'!A$1:P$2000,16)/M465</f>
        <v>2.509545814</v>
      </c>
      <c r="Z465" s="3" t="str">
        <f>If(Vlookup(A465,'Ha complex'!A$1:P$2000,16)&lt;0,"Yes")</f>
        <v>FALSE</v>
      </c>
      <c r="AA465" s="3" t="str">
        <f t="shared" si="12"/>
        <v>FALSE</v>
      </c>
      <c r="AB465" s="3">
        <v>0.0</v>
      </c>
      <c r="AC465" s="3">
        <v>2.0</v>
      </c>
    </row>
    <row r="466">
      <c r="A466" s="3">
        <v>556.0</v>
      </c>
      <c r="B466" s="3" t="s">
        <v>893</v>
      </c>
      <c r="C466" s="3" t="s">
        <v>894</v>
      </c>
      <c r="E466" s="3" t="s">
        <v>135</v>
      </c>
      <c r="G466" s="35">
        <v>0.0612589454</v>
      </c>
      <c r="H466" s="3">
        <v>273.640117683</v>
      </c>
      <c r="I466" s="3">
        <v>1.7141803826</v>
      </c>
      <c r="K466" s="3">
        <v>4.383159305</v>
      </c>
      <c r="L466" s="3">
        <v>0.1756286841</v>
      </c>
      <c r="M466" s="3">
        <v>8.2254112434</v>
      </c>
      <c r="N466" s="3">
        <v>0.2105632877</v>
      </c>
      <c r="O466" s="3">
        <v>101.20842612</v>
      </c>
      <c r="P466" s="3">
        <v>0.3690586132</v>
      </c>
      <c r="R466" s="3">
        <v>156.563220388</v>
      </c>
      <c r="S466" s="3">
        <v>0.7345959876</v>
      </c>
      <c r="T466" s="3">
        <v>3798.82600738</v>
      </c>
      <c r="U466" s="3">
        <v>14.5714172451</v>
      </c>
      <c r="W466" s="3">
        <v>1.0</v>
      </c>
      <c r="Y466" t="str">
        <f>Vlookup(A466,'Ha complex'!A$1:P$2000,16)/M466</f>
        <v>0.5371143415</v>
      </c>
      <c r="Z466" s="3" t="str">
        <f>If(Vlookup(A466,'Ha complex'!A$1:P$2000,16)&lt;0,"Yes")</f>
        <v>FALSE</v>
      </c>
      <c r="AA466" s="3" t="str">
        <f t="shared" si="12"/>
        <v>FALSE</v>
      </c>
      <c r="AB466" s="3">
        <v>0.0</v>
      </c>
      <c r="AC466" s="3">
        <v>1.5</v>
      </c>
    </row>
    <row r="467">
      <c r="A467" s="3">
        <v>561.0</v>
      </c>
      <c r="B467" s="3" t="s">
        <v>898</v>
      </c>
      <c r="C467" s="3" t="s">
        <v>899</v>
      </c>
      <c r="E467" s="3" t="s">
        <v>135</v>
      </c>
      <c r="G467" s="35">
        <v>0.0632455588</v>
      </c>
      <c r="H467" s="3">
        <v>300.704937572</v>
      </c>
      <c r="I467" s="3">
        <v>0.4438677289</v>
      </c>
      <c r="K467" s="3">
        <v>5.9541102626</v>
      </c>
      <c r="L467" s="3">
        <v>0.1518815627</v>
      </c>
      <c r="M467" s="3">
        <v>26.1822096111</v>
      </c>
      <c r="N467" s="3">
        <v>0.2358579456</v>
      </c>
      <c r="O467" s="3">
        <v>204.401248186</v>
      </c>
      <c r="P467" s="3">
        <v>0.2690302043</v>
      </c>
      <c r="R467" s="3">
        <v>81.3678105142</v>
      </c>
      <c r="S467" s="3">
        <v>0.5976014451</v>
      </c>
      <c r="T467" s="3">
        <v>2786.50459246</v>
      </c>
      <c r="U467" s="3">
        <v>26.3706723118</v>
      </c>
      <c r="W467" s="3">
        <v>1.0</v>
      </c>
      <c r="Y467" t="str">
        <f>Vlookup(A467,'Ha complex'!A$1:P$2000,16)/M467</f>
        <v>0.1687400112</v>
      </c>
      <c r="Z467" s="3" t="str">
        <f>If(Vlookup(A467,'Ha complex'!A$1:P$2000,16)&lt;0,"Yes")</f>
        <v>FALSE</v>
      </c>
      <c r="AA467" s="3" t="str">
        <f t="shared" si="12"/>
        <v>FALSE</v>
      </c>
      <c r="AB467" s="3">
        <v>0.0</v>
      </c>
      <c r="AC467" s="3">
        <v>1.5</v>
      </c>
    </row>
    <row r="468">
      <c r="A468" s="3">
        <v>565.0</v>
      </c>
      <c r="B468" s="3" t="s">
        <v>901</v>
      </c>
      <c r="C468" s="3" t="s">
        <v>902</v>
      </c>
      <c r="E468" s="3" t="s">
        <v>135</v>
      </c>
      <c r="G468" s="35">
        <v>0.0382</v>
      </c>
      <c r="H468" s="3">
        <v>294.371628441</v>
      </c>
      <c r="I468" s="3">
        <v>4.9497556225</v>
      </c>
      <c r="K468" s="3">
        <v>-1.0017831358</v>
      </c>
      <c r="L468" s="3">
        <v>0.0</v>
      </c>
      <c r="M468" s="3">
        <v>1.524701937</v>
      </c>
      <c r="N468" s="3">
        <v>0.7406148061</v>
      </c>
      <c r="O468" s="3">
        <v>24.9888277871</v>
      </c>
      <c r="P468" s="3">
        <v>0.2128377943</v>
      </c>
      <c r="R468" s="3">
        <v>44.5248994493</v>
      </c>
      <c r="S468" s="3">
        <v>13.4003671206</v>
      </c>
      <c r="T468" s="3">
        <v>7564.76522519</v>
      </c>
      <c r="U468" s="3">
        <v>1814.07924515</v>
      </c>
      <c r="W468" s="3">
        <v>1.0</v>
      </c>
      <c r="Y468" t="str">
        <f>Vlookup(A468,'Ha complex'!A$1:P$2000,16)/M468</f>
        <v>2.897606566</v>
      </c>
      <c r="Z468" s="3" t="str">
        <f>If(Vlookup(A468,'Ha complex'!A$1:P$2000,16)&lt;0,"Yes")</f>
        <v>FALSE</v>
      </c>
      <c r="AA468" s="3" t="str">
        <f t="shared" si="12"/>
        <v>FALSE</v>
      </c>
      <c r="AB468" s="3">
        <v>0.0</v>
      </c>
      <c r="AC468" s="3">
        <v>1.5</v>
      </c>
    </row>
    <row r="469">
      <c r="A469" s="3">
        <v>572.0</v>
      </c>
      <c r="B469" s="3" t="s">
        <v>908</v>
      </c>
      <c r="C469" s="3" t="s">
        <v>909</v>
      </c>
      <c r="E469" s="3" t="s">
        <v>135</v>
      </c>
      <c r="G469" s="35">
        <v>0.0689217856</v>
      </c>
      <c r="H469" s="3">
        <v>355.393505959</v>
      </c>
      <c r="I469" s="3">
        <v>2.0080677512</v>
      </c>
      <c r="K469" s="3">
        <v>1.860955801</v>
      </c>
      <c r="L469" s="3">
        <v>0.1205170642</v>
      </c>
      <c r="M469" s="3">
        <v>7.6729214046</v>
      </c>
      <c r="N469" s="3">
        <v>0.1951847793</v>
      </c>
      <c r="O469" s="3">
        <v>68.0600091618</v>
      </c>
      <c r="P469" s="3">
        <v>0.3439579814</v>
      </c>
      <c r="R469" s="3">
        <v>75.8199215037</v>
      </c>
      <c r="S469" s="3">
        <v>0.594368747</v>
      </c>
      <c r="T469" s="3">
        <v>6041.70757207</v>
      </c>
      <c r="U469" s="3">
        <v>84.0784378358</v>
      </c>
      <c r="W469" s="3">
        <v>1.0</v>
      </c>
      <c r="Y469" t="str">
        <f>Vlookup(A469,'Ha complex'!A$1:P$2000,16)/M469</f>
        <v>0.575789339</v>
      </c>
      <c r="Z469" s="3" t="str">
        <f>If(Vlookup(A469,'Ha complex'!A$1:P$2000,16)&lt;0,"Yes")</f>
        <v>FALSE</v>
      </c>
      <c r="AA469" s="3" t="str">
        <f t="shared" si="12"/>
        <v>FALSE</v>
      </c>
      <c r="AB469" s="3">
        <v>0.0</v>
      </c>
      <c r="AC469" s="3">
        <v>1.5</v>
      </c>
    </row>
    <row r="470">
      <c r="A470" s="3">
        <v>575.0</v>
      </c>
      <c r="B470" s="3" t="s">
        <v>910</v>
      </c>
      <c r="C470" s="3" t="s">
        <v>911</v>
      </c>
      <c r="E470" s="3" t="s">
        <v>135</v>
      </c>
      <c r="G470" s="35">
        <v>0.0952407389</v>
      </c>
      <c r="H470" s="3">
        <v>476.303557031</v>
      </c>
      <c r="I470" s="3">
        <v>5.5625010899</v>
      </c>
      <c r="K470" s="3">
        <v>-0.793193499</v>
      </c>
      <c r="L470" s="3">
        <v>0.0</v>
      </c>
      <c r="M470" s="3">
        <v>1.7301795211</v>
      </c>
      <c r="N470" s="3">
        <v>0.072938428</v>
      </c>
      <c r="O470" s="3">
        <v>16.5263155589</v>
      </c>
      <c r="P470" s="3">
        <v>0.1115928355</v>
      </c>
      <c r="R470" s="3">
        <v>6.7749439849</v>
      </c>
      <c r="S470" s="3">
        <v>0.3412692846</v>
      </c>
      <c r="T470" s="3">
        <v>8084.1412245</v>
      </c>
      <c r="U470" s="3">
        <v>237.148538321</v>
      </c>
      <c r="W470" s="3">
        <v>1.0</v>
      </c>
      <c r="Y470" t="str">
        <f>Vlookup(A470,'Ha complex'!A$1:P$2000,16)/M470</f>
        <v>2.553484358</v>
      </c>
      <c r="Z470" s="3" t="str">
        <f>If(Vlookup(A470,'Ha complex'!A$1:P$2000,16)&lt;0,"Yes")</f>
        <v>FALSE</v>
      </c>
      <c r="AA470" s="3" t="str">
        <f t="shared" si="12"/>
        <v>FALSE</v>
      </c>
      <c r="AB470" s="3">
        <v>0.0</v>
      </c>
      <c r="AC470" s="3">
        <v>1.5</v>
      </c>
    </row>
    <row r="471">
      <c r="A471" s="3">
        <v>578.0</v>
      </c>
      <c r="B471" s="3" t="s">
        <v>335</v>
      </c>
      <c r="C471" s="3" t="s">
        <v>336</v>
      </c>
      <c r="E471" s="3" t="s">
        <v>135</v>
      </c>
      <c r="G471" s="35">
        <v>0.3334803857</v>
      </c>
      <c r="H471" s="3">
        <v>434.09060852</v>
      </c>
      <c r="I471" s="3">
        <v>5.0190389362</v>
      </c>
      <c r="K471" s="3">
        <v>-0.7181813842</v>
      </c>
      <c r="L471" s="3">
        <v>0.0</v>
      </c>
      <c r="M471" s="3">
        <v>-2.1249519979</v>
      </c>
      <c r="N471" s="3">
        <v>0.0</v>
      </c>
      <c r="O471" s="3">
        <v>7.531326893</v>
      </c>
      <c r="P471" s="3">
        <v>0.0628873416</v>
      </c>
      <c r="R471" s="3">
        <v>18.3961905437</v>
      </c>
      <c r="S471" s="3">
        <v>0.1130191636</v>
      </c>
      <c r="T471" s="3">
        <v>4063.97932039</v>
      </c>
      <c r="U471" s="3">
        <v>39.6021873113</v>
      </c>
      <c r="W471" s="3">
        <v>1.0</v>
      </c>
      <c r="Y471" t="str">
        <f>Vlookup(A471,'Ha complex'!A$1:P$2000,16)/M471</f>
        <v>-2.079099362</v>
      </c>
      <c r="Z471" s="3" t="str">
        <f>If(Vlookup(A471,'Ha complex'!A$1:P$2000,16)&lt;0,"Yes")</f>
        <v>FALSE</v>
      </c>
      <c r="AA471" s="3" t="str">
        <f t="shared" si="12"/>
        <v>Yes</v>
      </c>
      <c r="AB471" s="3">
        <v>0.0</v>
      </c>
      <c r="AC471" s="3">
        <v>1.2</v>
      </c>
    </row>
    <row r="472">
      <c r="A472" s="3">
        <v>580.0</v>
      </c>
      <c r="B472" s="3" t="s">
        <v>918</v>
      </c>
      <c r="C472" s="3" t="s">
        <v>919</v>
      </c>
      <c r="E472" s="3" t="s">
        <v>135</v>
      </c>
      <c r="G472" s="35">
        <v>0.0313564141</v>
      </c>
      <c r="H472" s="3">
        <v>830.694123512</v>
      </c>
      <c r="I472" s="3">
        <v>4.830111202</v>
      </c>
      <c r="K472" s="3">
        <v>3.0749795253</v>
      </c>
      <c r="L472" s="3">
        <v>0.144837362</v>
      </c>
      <c r="M472" s="3">
        <v>11.1210387192</v>
      </c>
      <c r="N472" s="3">
        <v>0.1272169061</v>
      </c>
      <c r="O472" s="3">
        <v>92.1858962629</v>
      </c>
      <c r="P472" s="3">
        <v>0.3434791211</v>
      </c>
      <c r="R472" s="3">
        <v>0.0</v>
      </c>
      <c r="S472" s="3">
        <v>0.0</v>
      </c>
      <c r="T472" s="3">
        <v>0.0</v>
      </c>
      <c r="U472" s="3">
        <v>0.0</v>
      </c>
      <c r="W472" s="3">
        <v>2.0</v>
      </c>
      <c r="Y472" t="str">
        <f>Vlookup(A472,'Ha complex'!A$1:P$2000,16)/M472</f>
        <v>15.69763849</v>
      </c>
      <c r="Z472" s="3" t="str">
        <f>If(Vlookup(A472,'Ha complex'!A$1:P$2000,16)&lt;0,"Yes")</f>
        <v>FALSE</v>
      </c>
      <c r="AA472" s="3" t="str">
        <f t="shared" si="12"/>
        <v>FALSE</v>
      </c>
      <c r="AB472" s="3">
        <v>0.0</v>
      </c>
      <c r="AC472" s="3">
        <v>2.0</v>
      </c>
    </row>
    <row r="473">
      <c r="A473" s="3">
        <v>582.0</v>
      </c>
      <c r="B473" s="3" t="s">
        <v>920</v>
      </c>
      <c r="C473" s="3" t="s">
        <v>921</v>
      </c>
      <c r="E473" s="3" t="s">
        <v>135</v>
      </c>
      <c r="G473" s="35">
        <v>0.0359</v>
      </c>
      <c r="H473" s="3">
        <v>382.136583578</v>
      </c>
      <c r="I473" s="3">
        <v>4.034955225</v>
      </c>
      <c r="K473" s="3">
        <v>-0.5385626633</v>
      </c>
      <c r="L473" s="3">
        <v>0.0</v>
      </c>
      <c r="M473" s="3">
        <v>3.6343755914</v>
      </c>
      <c r="N473" s="3">
        <v>0.0793533995</v>
      </c>
      <c r="O473" s="3">
        <v>12.5211875008</v>
      </c>
      <c r="P473" s="3">
        <v>0.1522047209</v>
      </c>
      <c r="R473" s="3">
        <v>0.0</v>
      </c>
      <c r="S473" s="3">
        <v>0.0</v>
      </c>
      <c r="T473" s="3">
        <v>0.0</v>
      </c>
      <c r="U473" s="3">
        <v>0.0</v>
      </c>
      <c r="W473" s="3">
        <v>1.0</v>
      </c>
      <c r="Y473" t="str">
        <f>Vlookup(A473,'Ha complex'!A$1:P$2000,16)/M473</f>
        <v>48.03412334</v>
      </c>
      <c r="Z473" s="3" t="str">
        <f>If(Vlookup(A473,'Ha complex'!A$1:P$2000,16)&lt;0,"Yes")</f>
        <v>FALSE</v>
      </c>
      <c r="AA473" s="3" t="str">
        <f t="shared" si="12"/>
        <v>FALSE</v>
      </c>
      <c r="AB473" s="3">
        <v>1.0</v>
      </c>
      <c r="AC473" s="3">
        <v>2.0</v>
      </c>
    </row>
    <row r="474">
      <c r="A474" s="3">
        <v>583.0</v>
      </c>
      <c r="B474" s="3" t="s">
        <v>922</v>
      </c>
      <c r="C474" s="3" t="s">
        <v>923</v>
      </c>
      <c r="E474" s="3" t="s">
        <v>135</v>
      </c>
      <c r="G474" s="35">
        <v>0.0195</v>
      </c>
      <c r="H474" s="3">
        <v>270.187487663</v>
      </c>
      <c r="I474" s="3">
        <v>1.1537475082</v>
      </c>
      <c r="K474" s="3">
        <v>3.5988408477</v>
      </c>
      <c r="L474" s="3">
        <v>0.165513533</v>
      </c>
      <c r="M474" s="3">
        <v>10.4295338729</v>
      </c>
      <c r="N474" s="3">
        <v>0.2254857278</v>
      </c>
      <c r="O474" s="3">
        <v>99.7216987303</v>
      </c>
      <c r="P474" s="3">
        <v>0.5282204503</v>
      </c>
      <c r="R474" s="3">
        <v>60.3020636072</v>
      </c>
      <c r="S474" s="3">
        <v>0.3992951586</v>
      </c>
      <c r="T474" s="3">
        <v>2847.31173983</v>
      </c>
      <c r="U474" s="3">
        <v>28.525343966</v>
      </c>
      <c r="W474" s="3">
        <v>1.0</v>
      </c>
      <c r="Y474" t="str">
        <f>Vlookup(A474,'Ha complex'!A$1:P$2000,16)/M474</f>
        <v>16.73843218</v>
      </c>
      <c r="Z474" s="3" t="str">
        <f>If(Vlookup(A474,'Ha complex'!A$1:P$2000,16)&lt;0,"Yes")</f>
        <v>FALSE</v>
      </c>
      <c r="AA474" s="3" t="str">
        <f t="shared" si="12"/>
        <v>FALSE</v>
      </c>
      <c r="AB474" s="3">
        <v>0.0</v>
      </c>
      <c r="AC474" s="3">
        <v>1.5</v>
      </c>
    </row>
    <row r="475">
      <c r="A475" s="3">
        <v>586.0</v>
      </c>
      <c r="B475" s="3" t="s">
        <v>928</v>
      </c>
      <c r="C475" s="3" t="s">
        <v>929</v>
      </c>
      <c r="E475" s="3" t="s">
        <v>135</v>
      </c>
      <c r="G475" s="35">
        <v>0.0227</v>
      </c>
      <c r="H475" s="3">
        <v>396.193754857</v>
      </c>
      <c r="I475" s="3">
        <v>0.8930399908</v>
      </c>
      <c r="K475" s="3">
        <v>4.3259418336</v>
      </c>
      <c r="L475" s="3">
        <v>0.1031711911</v>
      </c>
      <c r="M475" s="3">
        <v>10.942431328</v>
      </c>
      <c r="N475" s="3">
        <v>0.1408336971</v>
      </c>
      <c r="O475" s="3">
        <v>132.410284455</v>
      </c>
      <c r="P475" s="3">
        <v>0.3637686494</v>
      </c>
      <c r="R475" s="3">
        <v>0.0</v>
      </c>
      <c r="S475" s="3">
        <v>0.0</v>
      </c>
      <c r="T475" s="3">
        <v>0.0</v>
      </c>
      <c r="U475" s="3">
        <v>0.0</v>
      </c>
      <c r="W475" s="3">
        <v>1.0</v>
      </c>
      <c r="Y475" t="str">
        <f>Vlookup(A475,'Ha complex'!A$1:P$2000,16)/M475</f>
        <v>40.64100967</v>
      </c>
      <c r="Z475" s="3" t="str">
        <f>If(Vlookup(A475,'Ha complex'!A$1:P$2000,16)&lt;0,"Yes")</f>
        <v>FALSE</v>
      </c>
      <c r="AA475" s="3" t="str">
        <f t="shared" si="12"/>
        <v>FALSE</v>
      </c>
      <c r="AB475" s="3">
        <v>0.0</v>
      </c>
      <c r="AC475" s="3">
        <v>1.9</v>
      </c>
    </row>
    <row r="476">
      <c r="A476" s="3">
        <v>587.0</v>
      </c>
      <c r="B476" s="3" t="s">
        <v>930</v>
      </c>
      <c r="C476" s="3" t="s">
        <v>931</v>
      </c>
      <c r="E476" s="3" t="s">
        <v>135</v>
      </c>
      <c r="G476" s="35">
        <v>0.1652534338</v>
      </c>
      <c r="H476" s="3">
        <v>606.803070022</v>
      </c>
      <c r="I476" s="3">
        <v>5.7915864693</v>
      </c>
      <c r="K476" s="3">
        <v>0.7512776113</v>
      </c>
      <c r="L476" s="3">
        <v>0.0560342073</v>
      </c>
      <c r="M476" s="3">
        <v>5.5777248914</v>
      </c>
      <c r="N476" s="3">
        <v>0.0843908336</v>
      </c>
      <c r="O476" s="3">
        <v>39.4431839673</v>
      </c>
      <c r="P476" s="3">
        <v>0.1893272792</v>
      </c>
      <c r="R476" s="3">
        <v>26.4304105814</v>
      </c>
      <c r="S476" s="3">
        <v>0.2794820388</v>
      </c>
      <c r="T476" s="3">
        <v>5237.20590954</v>
      </c>
      <c r="U476" s="3">
        <v>113.876029897</v>
      </c>
      <c r="W476" s="3">
        <v>1.0</v>
      </c>
      <c r="Y476" t="str">
        <f>Vlookup(A476,'Ha complex'!A$1:P$2000,16)/M476</f>
        <v>79.72990173</v>
      </c>
      <c r="Z476" s="3" t="str">
        <f>If(Vlookup(A476,'Ha complex'!A$1:P$2000,16)&lt;0,"Yes")</f>
        <v>FALSE</v>
      </c>
      <c r="AA476" s="3" t="str">
        <f t="shared" si="12"/>
        <v>FALSE</v>
      </c>
      <c r="AB476" s="3">
        <v>0.0</v>
      </c>
      <c r="AC476" s="3">
        <v>1.5</v>
      </c>
    </row>
    <row r="477">
      <c r="A477" s="3">
        <v>588.0</v>
      </c>
      <c r="B477" s="3" t="s">
        <v>935</v>
      </c>
      <c r="C477" s="3" t="s">
        <v>936</v>
      </c>
      <c r="E477" s="3" t="s">
        <v>135</v>
      </c>
      <c r="G477" s="35">
        <v>0.025</v>
      </c>
      <c r="H477" s="3">
        <v>336.080950295</v>
      </c>
      <c r="I477" s="52">
        <v>1.5518000433</v>
      </c>
      <c r="K477" s="3">
        <v>3.7688436409</v>
      </c>
      <c r="L477" s="3">
        <v>0.1125142698</v>
      </c>
      <c r="M477" s="3">
        <v>11.911789759</v>
      </c>
      <c r="N477" s="3">
        <v>0.1746187048</v>
      </c>
      <c r="O477" s="3">
        <v>123.250161418</v>
      </c>
      <c r="P477" s="3">
        <v>0.5606425432</v>
      </c>
      <c r="R477" s="3">
        <v>0.0</v>
      </c>
      <c r="S477" s="3">
        <v>0.0</v>
      </c>
      <c r="T477" s="3">
        <v>0.0</v>
      </c>
      <c r="U477" s="52">
        <v>0.0</v>
      </c>
      <c r="W477" s="3">
        <v>1.0</v>
      </c>
      <c r="Y477" t="str">
        <f>Vlookup(A477,'Ha complex'!A$1:P$2000,16)/M477</f>
        <v>37.33372285</v>
      </c>
      <c r="Z477" s="3" t="str">
        <f>If(Vlookup(A477,'Ha complex'!A$1:P$2000,16)&lt;0,"Yes")</f>
        <v>FALSE</v>
      </c>
      <c r="AA477" s="3" t="str">
        <f t="shared" si="12"/>
        <v>FALSE</v>
      </c>
      <c r="AB477" s="3">
        <v>0.0</v>
      </c>
      <c r="AC477" s="3">
        <v>1.9</v>
      </c>
    </row>
    <row r="478">
      <c r="A478" s="3">
        <v>589.0</v>
      </c>
      <c r="B478" s="3" t="s">
        <v>937</v>
      </c>
      <c r="C478" s="3" t="s">
        <v>938</v>
      </c>
      <c r="E478" s="3" t="s">
        <v>135</v>
      </c>
      <c r="G478" s="35">
        <v>0.0631464817</v>
      </c>
      <c r="H478" s="3">
        <v>423.135223196</v>
      </c>
      <c r="I478" s="3">
        <v>3.2575875326</v>
      </c>
      <c r="K478" s="3">
        <v>1.916780804</v>
      </c>
      <c r="L478" s="3">
        <v>0.0382796584</v>
      </c>
      <c r="M478" s="3">
        <v>5.6689876446</v>
      </c>
      <c r="N478" s="3">
        <v>0.6071139775</v>
      </c>
      <c r="O478" s="3">
        <v>61.6600609196</v>
      </c>
      <c r="P478" s="3">
        <v>0.2449799688</v>
      </c>
      <c r="R478" s="3">
        <v>20.7149228212</v>
      </c>
      <c r="S478" s="3">
        <v>6.203519588</v>
      </c>
      <c r="T478" s="3">
        <v>7472.72627072</v>
      </c>
      <c r="U478" s="3">
        <v>1883.88121469</v>
      </c>
      <c r="W478" s="3">
        <v>1.0</v>
      </c>
      <c r="Y478" t="str">
        <f>Vlookup(A478,'Ha complex'!A$1:P$2000,16)/M478</f>
        <v>78.44636209</v>
      </c>
      <c r="Z478" s="3" t="str">
        <f>If(Vlookup(A478,'Ha complex'!A$1:P$2000,16)&lt;0,"Yes")</f>
        <v>FALSE</v>
      </c>
      <c r="AA478" s="3" t="str">
        <f t="shared" si="12"/>
        <v>FALSE</v>
      </c>
      <c r="AB478" s="3">
        <v>0.0</v>
      </c>
      <c r="AC478" s="3">
        <v>1.5</v>
      </c>
    </row>
    <row r="479">
      <c r="A479" s="3">
        <v>591.0</v>
      </c>
      <c r="B479" s="3" t="s">
        <v>941</v>
      </c>
      <c r="C479" s="3" t="s">
        <v>942</v>
      </c>
      <c r="E479" s="3" t="s">
        <v>135</v>
      </c>
      <c r="G479" s="35">
        <v>0.0789886972</v>
      </c>
      <c r="H479" s="3">
        <v>271.762633622</v>
      </c>
      <c r="I479" s="52">
        <v>1.7890799171</v>
      </c>
      <c r="K479" s="3">
        <v>0.6118472516</v>
      </c>
      <c r="L479" s="3">
        <v>0.0324092716</v>
      </c>
      <c r="M479" s="3">
        <v>3.0573976514</v>
      </c>
      <c r="N479" s="3">
        <v>0.032885959</v>
      </c>
      <c r="O479" s="3">
        <v>28.6413234098</v>
      </c>
      <c r="P479" s="3">
        <v>0.0934270259</v>
      </c>
      <c r="R479" s="3">
        <v>0.0</v>
      </c>
      <c r="S479" s="3">
        <v>0.0</v>
      </c>
      <c r="T479" s="3">
        <v>0.0</v>
      </c>
      <c r="U479" s="52">
        <v>0.0</v>
      </c>
      <c r="W479" s="3">
        <v>1.0</v>
      </c>
      <c r="Y479" t="str">
        <f>Vlookup(A479,'Ha complex'!A$1:P$2000,16)/M479</f>
        <v>107.6899535</v>
      </c>
      <c r="Z479" s="3" t="str">
        <f>If(Vlookup(A479,'Ha complex'!A$1:P$2000,16)&lt;0,"Yes")</f>
        <v>FALSE</v>
      </c>
      <c r="AA479" s="3" t="str">
        <f t="shared" si="12"/>
        <v>FALSE</v>
      </c>
      <c r="AB479" s="3">
        <v>0.0</v>
      </c>
      <c r="AC479" s="3">
        <v>2.0</v>
      </c>
    </row>
    <row r="480">
      <c r="A480" s="3">
        <v>592.0</v>
      </c>
      <c r="B480" s="3" t="s">
        <v>943</v>
      </c>
      <c r="C480" s="3" t="s">
        <v>944</v>
      </c>
      <c r="E480" s="3" t="s">
        <v>135</v>
      </c>
      <c r="G480" s="35">
        <v>0.0244729917</v>
      </c>
      <c r="H480" s="3">
        <v>449.102945442</v>
      </c>
      <c r="I480" s="3">
        <v>2.5241152914</v>
      </c>
      <c r="K480" s="3">
        <v>-2.8225764052</v>
      </c>
      <c r="L480" s="3">
        <v>0.0</v>
      </c>
      <c r="M480" s="3">
        <v>13.6831886757</v>
      </c>
      <c r="N480" s="3">
        <v>0.1093579418</v>
      </c>
      <c r="O480" s="3">
        <v>114.332178596</v>
      </c>
      <c r="P480" s="3">
        <v>0.2693595884</v>
      </c>
      <c r="R480" s="3">
        <v>0.0</v>
      </c>
      <c r="S480" s="3">
        <v>0.0</v>
      </c>
      <c r="T480" s="3">
        <v>0.0</v>
      </c>
      <c r="U480" s="3">
        <v>0.0</v>
      </c>
      <c r="W480" s="3">
        <v>1.0</v>
      </c>
      <c r="Y480" t="str">
        <f>Vlookup(A480,'Ha complex'!A$1:P$2000,16)/M480</f>
        <v>24.06244763</v>
      </c>
      <c r="Z480" s="3" t="str">
        <f>If(Vlookup(A480,'Ha complex'!A$1:P$2000,16)&lt;0,"Yes")</f>
        <v>FALSE</v>
      </c>
      <c r="AA480" s="3" t="str">
        <f t="shared" si="12"/>
        <v>FALSE</v>
      </c>
      <c r="AB480" s="3">
        <v>0.0</v>
      </c>
      <c r="AC480" s="3">
        <v>2.0</v>
      </c>
    </row>
    <row r="481">
      <c r="A481" s="3">
        <v>596.0</v>
      </c>
      <c r="B481" s="3" t="s">
        <v>950</v>
      </c>
      <c r="C481" s="3" t="s">
        <v>951</v>
      </c>
      <c r="E481" s="3" t="s">
        <v>135</v>
      </c>
      <c r="G481" s="35">
        <v>0.0229426944</v>
      </c>
      <c r="H481" s="3">
        <v>354.543064749</v>
      </c>
      <c r="I481" s="3">
        <v>2.7968400495</v>
      </c>
      <c r="K481" s="3">
        <v>3.4518438581</v>
      </c>
      <c r="L481" s="3">
        <v>0.2910604165</v>
      </c>
      <c r="M481" s="3">
        <v>12.1099699542</v>
      </c>
      <c r="N481" s="3">
        <v>0.2794923509</v>
      </c>
      <c r="O481" s="3">
        <v>68.4468927963</v>
      </c>
      <c r="P481" s="3">
        <v>0.3861936983</v>
      </c>
      <c r="R481" s="3">
        <v>87.7592784421</v>
      </c>
      <c r="S481" s="3">
        <v>0.5150188852</v>
      </c>
      <c r="T481" s="3">
        <v>6135.69309948</v>
      </c>
      <c r="U481" s="3">
        <v>84.3654426342</v>
      </c>
      <c r="W481" s="3">
        <v>1.0</v>
      </c>
      <c r="Y481" t="str">
        <f>Vlookup(A481,'Ha complex'!A$1:P$2000,16)/M481</f>
        <v>27.18842509</v>
      </c>
      <c r="Z481" s="3" t="str">
        <f>If(Vlookup(A481,'Ha complex'!A$1:P$2000,16)&lt;0,"Yes")</f>
        <v>FALSE</v>
      </c>
      <c r="AA481" s="3" t="str">
        <f t="shared" si="12"/>
        <v>FALSE</v>
      </c>
      <c r="AB481" s="3">
        <v>0.0</v>
      </c>
      <c r="AC481" s="3">
        <v>1.5</v>
      </c>
    </row>
    <row r="482">
      <c r="A482" s="3">
        <v>600.0</v>
      </c>
      <c r="B482" s="3" t="s">
        <v>954</v>
      </c>
      <c r="C482" s="3" t="s">
        <v>955</v>
      </c>
      <c r="E482" s="3" t="s">
        <v>135</v>
      </c>
      <c r="G482" s="35">
        <v>0.0248</v>
      </c>
      <c r="H482" s="3">
        <v>309.002804549</v>
      </c>
      <c r="I482" s="3">
        <v>2.7111744943</v>
      </c>
      <c r="K482" s="3">
        <v>0.4144993703</v>
      </c>
      <c r="L482" s="3">
        <v>0.0479438125</v>
      </c>
      <c r="M482" s="3">
        <v>3.0547812629</v>
      </c>
      <c r="N482" s="3">
        <v>0.0653213588</v>
      </c>
      <c r="O482" s="3">
        <v>10.126893469</v>
      </c>
      <c r="P482" s="3">
        <v>0.1504121286</v>
      </c>
      <c r="R482" s="3">
        <v>0.0</v>
      </c>
      <c r="S482" s="3">
        <v>0.0</v>
      </c>
      <c r="T482" s="3">
        <v>0.0</v>
      </c>
      <c r="U482" s="3">
        <v>0.0</v>
      </c>
      <c r="W482" s="3">
        <v>1.0</v>
      </c>
      <c r="Y482" t="str">
        <f>Vlookup(A482,'Ha complex'!A$1:P$2000,16)/M482</f>
        <v>107.7821888</v>
      </c>
      <c r="Z482" s="3" t="str">
        <f>If(Vlookup(A482,'Ha complex'!A$1:P$2000,16)&lt;0,"Yes")</f>
        <v>FALSE</v>
      </c>
      <c r="AA482" s="3" t="str">
        <f t="shared" si="12"/>
        <v>FALSE</v>
      </c>
      <c r="AB482" s="3">
        <v>1.0</v>
      </c>
      <c r="AC482" s="3">
        <v>2.0</v>
      </c>
    </row>
    <row r="483">
      <c r="A483" s="3">
        <v>607.0</v>
      </c>
      <c r="B483" s="3" t="s">
        <v>960</v>
      </c>
      <c r="C483" s="3" t="s">
        <v>961</v>
      </c>
      <c r="E483" s="3" t="s">
        <v>135</v>
      </c>
      <c r="G483" s="35">
        <v>0.0075421452</v>
      </c>
      <c r="H483" s="3">
        <v>516.058441958</v>
      </c>
      <c r="I483" s="3">
        <v>10.772737516</v>
      </c>
      <c r="K483" s="3">
        <v>-3.2957455996</v>
      </c>
      <c r="L483" s="3">
        <v>0.0</v>
      </c>
      <c r="M483" s="3">
        <v>-4.4499453116</v>
      </c>
      <c r="N483" s="3">
        <v>0.0</v>
      </c>
      <c r="O483" s="3">
        <v>21.1407792961</v>
      </c>
      <c r="P483" s="3">
        <v>0.3247728092</v>
      </c>
      <c r="R483" s="3">
        <v>41.4933006879</v>
      </c>
      <c r="S483" s="3">
        <v>12.4991022578</v>
      </c>
      <c r="T483" s="3">
        <v>9646.96188452</v>
      </c>
      <c r="U483" s="3">
        <v>2497.56794237</v>
      </c>
      <c r="W483" s="3">
        <v>1.0</v>
      </c>
      <c r="Y483" t="str">
        <f>Vlookup(A483,'Ha complex'!A$1:P$2000,16)/M483</f>
        <v>-73.98990053</v>
      </c>
      <c r="Z483" s="3" t="str">
        <f>If(Vlookup(A483,'Ha complex'!A$1:P$2000,16)&lt;0,"Yes")</f>
        <v>FALSE</v>
      </c>
      <c r="AA483" s="3" t="str">
        <f t="shared" si="12"/>
        <v>Yes</v>
      </c>
      <c r="AB483" s="3">
        <v>0.0</v>
      </c>
      <c r="AC483" s="3">
        <v>1.5</v>
      </c>
    </row>
    <row r="484">
      <c r="A484" s="3">
        <v>610.0</v>
      </c>
      <c r="B484" s="3" t="s">
        <v>1104</v>
      </c>
      <c r="C484" s="3" t="s">
        <v>1105</v>
      </c>
      <c r="E484" s="3" t="s">
        <v>135</v>
      </c>
      <c r="G484" s="35">
        <v>0.0</v>
      </c>
      <c r="H484" s="3">
        <v>0.0</v>
      </c>
      <c r="I484" s="3">
        <v>0.0</v>
      </c>
      <c r="K484" s="3">
        <v>-1.819831652</v>
      </c>
      <c r="L484" s="3">
        <v>0.0</v>
      </c>
      <c r="M484" s="3">
        <v>-1.167996994</v>
      </c>
      <c r="N484" s="3">
        <v>0.0</v>
      </c>
      <c r="O484" s="3">
        <v>-1.1775364796</v>
      </c>
      <c r="P484" s="3">
        <v>0.0</v>
      </c>
      <c r="R484" s="3">
        <v>0.160946726</v>
      </c>
      <c r="S484" s="3">
        <v>0.0590215241</v>
      </c>
      <c r="T484" s="3">
        <v>726.094802706</v>
      </c>
      <c r="U484" s="52">
        <v>1.1E-13</v>
      </c>
      <c r="W484" s="3">
        <v>9.0</v>
      </c>
      <c r="Y484" t="str">
        <f>Vlookup(A484,'Ha complex'!A$1:P$2000,16)/M484</f>
        <v>-281.8937143</v>
      </c>
      <c r="Z484" s="3" t="str">
        <f>If(Vlookup(A484,'Ha complex'!A$1:P$2000,16)&lt;0,"Yes")</f>
        <v>FALSE</v>
      </c>
      <c r="AA484" s="3" t="str">
        <f t="shared" si="12"/>
        <v>Yes</v>
      </c>
      <c r="AB484" s="3">
        <v>0.0</v>
      </c>
      <c r="AC484" s="3">
        <v>0.0</v>
      </c>
    </row>
    <row r="485">
      <c r="A485" s="3">
        <v>612.0</v>
      </c>
      <c r="B485" s="3" t="s">
        <v>307</v>
      </c>
      <c r="C485" s="3" t="s">
        <v>309</v>
      </c>
      <c r="E485" s="3" t="s">
        <v>135</v>
      </c>
      <c r="G485" s="35">
        <v>0.0</v>
      </c>
      <c r="H485" s="3">
        <v>0.0</v>
      </c>
      <c r="I485" s="3">
        <v>0.0</v>
      </c>
      <c r="K485" s="3">
        <v>0.0</v>
      </c>
      <c r="L485" s="3">
        <v>2656052.74079</v>
      </c>
      <c r="M485" s="3">
        <v>0.0</v>
      </c>
      <c r="N485" s="3">
        <v>0.0</v>
      </c>
      <c r="O485" s="3">
        <v>0.0</v>
      </c>
      <c r="P485" s="3">
        <v>0.0</v>
      </c>
      <c r="R485" s="3">
        <v>0.0</v>
      </c>
      <c r="S485" s="3">
        <v>0.0</v>
      </c>
      <c r="T485" s="3">
        <v>0.0</v>
      </c>
      <c r="U485" s="3">
        <v>0.0</v>
      </c>
      <c r="W485" s="3">
        <v>9.0</v>
      </c>
      <c r="Y485" t="str">
        <f>Vlookup(A485,'Ha complex'!A$1:P$2000,16)/M485</f>
        <v>#DIV/0!</v>
      </c>
      <c r="Z485" s="3" t="str">
        <f>If(Vlookup(A485,'Ha complex'!A$1:P$2000,16)&lt;0,"Yes")</f>
        <v>FALSE</v>
      </c>
      <c r="AA485" s="3" t="str">
        <f t="shared" si="12"/>
        <v>FALSE</v>
      </c>
      <c r="AB485" s="3">
        <v>0.0</v>
      </c>
      <c r="AC485" s="3">
        <v>0.0</v>
      </c>
    </row>
    <row r="486">
      <c r="A486" s="3">
        <v>613.0</v>
      </c>
      <c r="B486" s="3" t="s">
        <v>978</v>
      </c>
      <c r="C486" s="3" t="s">
        <v>979</v>
      </c>
      <c r="E486" s="3" t="s">
        <v>135</v>
      </c>
      <c r="G486" s="35">
        <v>0.0237</v>
      </c>
      <c r="H486" s="3">
        <v>376.549510362</v>
      </c>
      <c r="I486" s="52">
        <v>5.77</v>
      </c>
      <c r="K486" s="3">
        <v>1.5605045178</v>
      </c>
      <c r="L486" s="3">
        <v>0.1667735851</v>
      </c>
      <c r="M486" s="3">
        <v>0.494104393</v>
      </c>
      <c r="N486" s="3">
        <v>0.1891920084</v>
      </c>
      <c r="O486" s="3">
        <v>16.043566511</v>
      </c>
      <c r="P486" s="3">
        <v>0.08153161</v>
      </c>
      <c r="R486" s="3">
        <v>146.122448177</v>
      </c>
      <c r="S486" s="3">
        <v>0.9395961998</v>
      </c>
      <c r="T486" s="3">
        <v>5339.86536664</v>
      </c>
      <c r="U486" s="52">
        <v>30.4</v>
      </c>
      <c r="W486" s="3">
        <v>1.0</v>
      </c>
      <c r="Y486" t="str">
        <f>Vlookup(A486,'Ha complex'!A$1:P$2000,16)/M486</f>
        <v>707.0510027</v>
      </c>
      <c r="Z486" s="3" t="str">
        <f>If(Vlookup(A486,'Ha complex'!A$1:P$2000,16)&lt;0,"Yes")</f>
        <v>FALSE</v>
      </c>
      <c r="AA486" s="3" t="str">
        <f t="shared" si="12"/>
        <v>FALSE</v>
      </c>
      <c r="AB486" s="3">
        <v>0.0</v>
      </c>
      <c r="AC486" s="3">
        <v>1.0</v>
      </c>
    </row>
    <row r="487">
      <c r="A487" s="3">
        <v>614.0</v>
      </c>
      <c r="B487" s="3" t="s">
        <v>982</v>
      </c>
      <c r="C487" s="3" t="s">
        <v>983</v>
      </c>
      <c r="E487" s="3" t="s">
        <v>135</v>
      </c>
      <c r="G487" s="35">
        <v>0.0</v>
      </c>
      <c r="H487" s="3">
        <v>0.0</v>
      </c>
      <c r="I487" s="3">
        <v>0.0</v>
      </c>
      <c r="K487" s="3">
        <v>-1.025477382</v>
      </c>
      <c r="L487" s="3">
        <v>0.0</v>
      </c>
      <c r="M487" s="3">
        <v>-4.1626095447</v>
      </c>
      <c r="N487" s="3">
        <v>0.0</v>
      </c>
      <c r="O487" s="3">
        <v>-1.9523316664</v>
      </c>
      <c r="P487" s="3">
        <v>0.0</v>
      </c>
      <c r="R487" s="3">
        <v>54.6497053301</v>
      </c>
      <c r="S487" s="3">
        <v>0.9353458221</v>
      </c>
      <c r="T487" s="3">
        <v>5031.67679982</v>
      </c>
      <c r="U487" s="3">
        <v>66.4838336776</v>
      </c>
      <c r="W487" s="3">
        <v>9.0</v>
      </c>
      <c r="Y487" t="str">
        <f>Vlookup(A487,'Ha complex'!A$1:P$2000,16)/M487</f>
        <v>-83.92740245</v>
      </c>
      <c r="Z487" s="3" t="str">
        <f>If(Vlookup(A487,'Ha complex'!A$1:P$2000,16)&lt;0,"Yes")</f>
        <v>FALSE</v>
      </c>
      <c r="AA487" s="3" t="str">
        <f t="shared" si="12"/>
        <v>Yes</v>
      </c>
      <c r="AB487" s="3">
        <v>0.0</v>
      </c>
      <c r="AC487" s="3">
        <v>0.0</v>
      </c>
    </row>
    <row r="488">
      <c r="A488" s="3">
        <v>616.0</v>
      </c>
      <c r="B488" s="3" t="s">
        <v>1208</v>
      </c>
      <c r="C488" s="3" t="s">
        <v>1209</v>
      </c>
      <c r="E488" s="3" t="s">
        <v>135</v>
      </c>
      <c r="G488" s="35">
        <v>0.0011049217</v>
      </c>
      <c r="H488" s="3">
        <v>179.511499039</v>
      </c>
      <c r="I488" s="3">
        <v>0.1189698734</v>
      </c>
      <c r="K488" s="3">
        <v>7.5190170467</v>
      </c>
      <c r="L488" s="3">
        <v>0.0856822201</v>
      </c>
      <c r="M488" s="3">
        <v>37.7292878398</v>
      </c>
      <c r="N488" s="3">
        <v>0.1482002865</v>
      </c>
      <c r="O488" s="3">
        <v>333.533856848</v>
      </c>
      <c r="P488" s="3">
        <v>0.2169702285</v>
      </c>
      <c r="R488" s="3">
        <v>0.0</v>
      </c>
      <c r="S488" s="3">
        <v>0.0</v>
      </c>
      <c r="T488" s="3">
        <v>0.0</v>
      </c>
      <c r="U488" s="3">
        <v>0.0</v>
      </c>
      <c r="W488" s="3">
        <v>1.0</v>
      </c>
      <c r="Y488" t="str">
        <f>Vlookup(A488,'Ha complex'!A$1:P$2000,16)/M488</f>
        <v>9.259570654</v>
      </c>
      <c r="Z488" s="3" t="str">
        <f>If(Vlookup(A488,'Ha complex'!A$1:P$2000,16)&lt;0,"Yes")</f>
        <v>FALSE</v>
      </c>
      <c r="AA488" s="3" t="str">
        <f t="shared" si="12"/>
        <v>FALSE</v>
      </c>
      <c r="AB488" s="3">
        <v>0.0</v>
      </c>
      <c r="AC488" s="3">
        <v>1.9</v>
      </c>
    </row>
    <row r="489">
      <c r="A489" s="3">
        <v>623.0</v>
      </c>
      <c r="B489" s="3" t="s">
        <v>1040</v>
      </c>
      <c r="C489" s="3" t="s">
        <v>1043</v>
      </c>
      <c r="E489" s="3" t="s">
        <v>135</v>
      </c>
      <c r="G489" s="35">
        <v>0.0638</v>
      </c>
      <c r="H489" s="3">
        <v>388.349227296</v>
      </c>
      <c r="I489" s="3">
        <v>4.7272293704</v>
      </c>
      <c r="K489" s="3">
        <v>-2.3166522979</v>
      </c>
      <c r="L489" s="3">
        <v>0.0</v>
      </c>
      <c r="M489" s="3">
        <v>6.8543716787</v>
      </c>
      <c r="N489" s="3">
        <v>0.202470485</v>
      </c>
      <c r="O489" s="3">
        <v>50.1510463588</v>
      </c>
      <c r="P489" s="3">
        <v>0.3309094741</v>
      </c>
      <c r="R489" s="3">
        <v>127.411409289</v>
      </c>
      <c r="S489" s="3">
        <v>0.3368329993</v>
      </c>
      <c r="T489" s="3">
        <v>5079.99267154</v>
      </c>
      <c r="U489" s="3">
        <v>30.0507160235</v>
      </c>
      <c r="W489" s="3">
        <v>1.0</v>
      </c>
      <c r="Y489" t="str">
        <f>Vlookup(A489,'Ha complex'!A$1:P$2000,16)/M489</f>
        <v>50.96849469</v>
      </c>
      <c r="Z489" s="3" t="str">
        <f>If(Vlookup(A489,'Ha complex'!A$1:P$2000,16)&lt;0,"Yes")</f>
        <v>FALSE</v>
      </c>
      <c r="AA489" s="3" t="str">
        <f t="shared" si="12"/>
        <v>FALSE</v>
      </c>
      <c r="AB489" s="3">
        <v>0.0</v>
      </c>
      <c r="AC489" s="3">
        <v>1.2</v>
      </c>
    </row>
    <row r="490">
      <c r="A490" s="3">
        <v>628.0</v>
      </c>
      <c r="B490" s="3" t="s">
        <v>1059</v>
      </c>
      <c r="C490" s="3" t="s">
        <v>1061</v>
      </c>
      <c r="E490" s="3" t="s">
        <v>135</v>
      </c>
      <c r="G490" s="35">
        <v>0.0318736647</v>
      </c>
      <c r="H490" s="3">
        <v>341.016877202</v>
      </c>
      <c r="I490" s="3">
        <v>44.3633350194</v>
      </c>
      <c r="K490" s="3">
        <v>-0.539121663</v>
      </c>
      <c r="L490" s="3">
        <v>0.0</v>
      </c>
      <c r="M490" s="3">
        <v>-0.6906870678</v>
      </c>
      <c r="N490" s="3">
        <v>0.0</v>
      </c>
      <c r="O490" s="3">
        <v>1.0901207375</v>
      </c>
      <c r="P490" s="3">
        <v>0.1283861215</v>
      </c>
      <c r="R490" s="3">
        <v>0.0</v>
      </c>
      <c r="S490" s="3">
        <v>0.0</v>
      </c>
      <c r="T490" s="3">
        <v>0.0</v>
      </c>
      <c r="U490" s="3">
        <v>0.0</v>
      </c>
      <c r="W490" s="3">
        <v>1.0</v>
      </c>
      <c r="Y490" t="str">
        <f>Vlookup(A490,'Ha complex'!A$1:P$2000,16)/M490</f>
        <v>-505.8108408</v>
      </c>
      <c r="Z490" s="3" t="str">
        <f>If(Vlookup(A490,'Ha complex'!A$1:P$2000,16)&lt;0,"Yes")</f>
        <v>FALSE</v>
      </c>
      <c r="AA490" s="3" t="str">
        <f t="shared" si="12"/>
        <v>Yes</v>
      </c>
      <c r="AB490" s="3">
        <v>1.0</v>
      </c>
      <c r="AC490" s="3">
        <v>2.0</v>
      </c>
    </row>
    <row r="491">
      <c r="A491" s="3">
        <v>632.0</v>
      </c>
      <c r="B491" s="3" t="s">
        <v>1078</v>
      </c>
      <c r="C491" s="3" t="s">
        <v>1079</v>
      </c>
      <c r="E491" s="3" t="s">
        <v>135</v>
      </c>
      <c r="G491" s="35">
        <v>0.0428</v>
      </c>
      <c r="H491" s="3">
        <v>380.122064983</v>
      </c>
      <c r="I491" s="3">
        <v>5.8972448599</v>
      </c>
      <c r="K491" s="3">
        <v>-0.7011035827</v>
      </c>
      <c r="L491" s="3">
        <v>0.0</v>
      </c>
      <c r="M491" s="3">
        <v>0.8359497072</v>
      </c>
      <c r="N491" s="3">
        <v>0.0551643566</v>
      </c>
      <c r="O491" s="3">
        <v>5.6138013699</v>
      </c>
      <c r="P491" s="3">
        <v>0.1077126765</v>
      </c>
      <c r="R491" s="3">
        <v>0.0</v>
      </c>
      <c r="S491" s="3">
        <v>0.0</v>
      </c>
      <c r="T491" s="3">
        <v>0.0</v>
      </c>
      <c r="U491" s="3">
        <v>0.0</v>
      </c>
      <c r="W491" s="3">
        <v>1.0</v>
      </c>
      <c r="Y491" t="str">
        <f>Vlookup(A491,'Ha complex'!A$1:P$2000,16)/M491</f>
        <v>727.2255491</v>
      </c>
      <c r="Z491" s="3" t="str">
        <f>If(Vlookup(A491,'Ha complex'!A$1:P$2000,16)&lt;0,"Yes")</f>
        <v>FALSE</v>
      </c>
      <c r="AA491" s="3" t="str">
        <f t="shared" si="12"/>
        <v>FALSE</v>
      </c>
      <c r="AB491" s="3">
        <v>1.0</v>
      </c>
      <c r="AC491" s="3">
        <v>2.0</v>
      </c>
    </row>
    <row r="492">
      <c r="A492" s="3">
        <v>633.0</v>
      </c>
      <c r="B492" s="3" t="s">
        <v>1080</v>
      </c>
      <c r="C492" s="3" t="s">
        <v>1083</v>
      </c>
      <c r="E492" s="3" t="s">
        <v>135</v>
      </c>
      <c r="G492" s="35">
        <v>0.0229655549</v>
      </c>
      <c r="H492" s="3">
        <v>460.818551847</v>
      </c>
      <c r="I492" s="3">
        <v>19.430839343</v>
      </c>
      <c r="K492" s="3">
        <v>-2.4043062407</v>
      </c>
      <c r="L492" s="3">
        <v>0.0</v>
      </c>
      <c r="M492" s="3">
        <v>1.6422736505</v>
      </c>
      <c r="N492" s="3">
        <v>0.104366074</v>
      </c>
      <c r="O492" s="3">
        <v>5.0072345458</v>
      </c>
      <c r="P492" s="3">
        <v>0.1153820415</v>
      </c>
      <c r="R492" s="3">
        <v>16.6399435106</v>
      </c>
      <c r="S492" s="3">
        <v>0.6892992804</v>
      </c>
      <c r="T492" s="3">
        <v>7687.45886931</v>
      </c>
      <c r="U492" s="3">
        <v>194.37331057</v>
      </c>
      <c r="W492" s="3">
        <v>1.0</v>
      </c>
      <c r="Y492" t="str">
        <f>Vlookup(A492,'Ha complex'!A$1:P$2000,16)/M492</f>
        <v>370.1721602</v>
      </c>
      <c r="Z492" s="3" t="str">
        <f>If(Vlookup(A492,'Ha complex'!A$1:P$2000,16)&lt;0,"Yes")</f>
        <v>FALSE</v>
      </c>
      <c r="AA492" s="3" t="str">
        <f t="shared" si="12"/>
        <v>FALSE</v>
      </c>
      <c r="AB492" s="3">
        <v>1.0</v>
      </c>
      <c r="AC492" s="3">
        <v>1.2</v>
      </c>
    </row>
    <row r="493">
      <c r="A493" s="3">
        <v>635.0</v>
      </c>
      <c r="B493" s="3" t="s">
        <v>1084</v>
      </c>
      <c r="C493" s="3" t="s">
        <v>1085</v>
      </c>
      <c r="E493" s="3" t="s">
        <v>135</v>
      </c>
      <c r="G493" s="35">
        <v>0.0565</v>
      </c>
      <c r="H493" s="3">
        <v>364.682395056</v>
      </c>
      <c r="I493" s="3">
        <v>8.082347717</v>
      </c>
      <c r="K493" s="3">
        <v>-0.6917342008</v>
      </c>
      <c r="L493" s="3">
        <v>0.0</v>
      </c>
      <c r="M493" s="3">
        <v>3.9748546269</v>
      </c>
      <c r="N493" s="3">
        <v>0.0525582131</v>
      </c>
      <c r="O493" s="3">
        <v>5.0550151372</v>
      </c>
      <c r="P493" s="3">
        <v>0.0668365214</v>
      </c>
      <c r="R493" s="3">
        <v>0.0</v>
      </c>
      <c r="S493" s="3">
        <v>0.0</v>
      </c>
      <c r="T493" s="3">
        <v>0.0</v>
      </c>
      <c r="U493" s="3">
        <v>0.0</v>
      </c>
      <c r="W493" s="3">
        <v>1.0</v>
      </c>
      <c r="Y493" t="str">
        <f>Vlookup(A493,'Ha complex'!A$1:P$2000,16)/M493</f>
        <v>152.9424449</v>
      </c>
      <c r="Z493" s="3" t="str">
        <f>If(Vlookup(A493,'Ha complex'!A$1:P$2000,16)&lt;0,"Yes")</f>
        <v>FALSE</v>
      </c>
      <c r="AA493" s="3" t="str">
        <f t="shared" si="12"/>
        <v>FALSE</v>
      </c>
      <c r="AB493" s="3">
        <v>1.0</v>
      </c>
      <c r="AC493" s="3">
        <v>1.9</v>
      </c>
    </row>
    <row r="494">
      <c r="A494" s="3">
        <v>648.0</v>
      </c>
      <c r="B494" s="3" t="s">
        <v>1257</v>
      </c>
      <c r="C494" s="3" t="s">
        <v>1258</v>
      </c>
      <c r="E494" s="3" t="s">
        <v>135</v>
      </c>
      <c r="G494" s="35">
        <v>0.0798492232</v>
      </c>
      <c r="H494" s="3">
        <v>677.048494327</v>
      </c>
      <c r="I494" s="3">
        <v>6.7332676549</v>
      </c>
      <c r="K494" s="3">
        <v>-1.5624347753</v>
      </c>
      <c r="L494" s="3">
        <v>0.0</v>
      </c>
      <c r="M494" s="3">
        <v>2.1080900995</v>
      </c>
      <c r="N494" s="3">
        <v>0.0840815606</v>
      </c>
      <c r="O494" s="3">
        <v>17.8834683795</v>
      </c>
      <c r="P494" s="3">
        <v>0.1523780514</v>
      </c>
      <c r="R494" s="3">
        <v>0.0</v>
      </c>
      <c r="S494" s="3">
        <v>0.0</v>
      </c>
      <c r="T494" s="3">
        <v>0.0</v>
      </c>
      <c r="U494" s="3">
        <v>0.0</v>
      </c>
      <c r="W494" s="3">
        <v>1.0</v>
      </c>
      <c r="Y494" t="str">
        <f>Vlookup(A494,'Ha complex'!A$1:P$2000,16)/M494</f>
        <v>-8.650244488</v>
      </c>
      <c r="Z494" s="3" t="str">
        <f>If(Vlookup(A494,'Ha complex'!A$1:P$2000,16)&lt;0,"Yes")</f>
        <v>Yes</v>
      </c>
      <c r="AA494" s="3" t="str">
        <f t="shared" si="12"/>
        <v>FALSE</v>
      </c>
      <c r="AB494" s="3">
        <v>0.0</v>
      </c>
      <c r="AC494" s="3">
        <v>2.0</v>
      </c>
    </row>
    <row r="495">
      <c r="A495" s="3">
        <v>651.0</v>
      </c>
      <c r="B495" s="3" t="s">
        <v>1261</v>
      </c>
      <c r="C495" s="3" t="s">
        <v>1262</v>
      </c>
      <c r="E495" s="3" t="s">
        <v>135</v>
      </c>
      <c r="G495" s="35">
        <v>0.0669607583</v>
      </c>
      <c r="H495" s="3">
        <v>456.69928386</v>
      </c>
      <c r="I495" s="3">
        <v>5.9205089</v>
      </c>
      <c r="K495" s="3">
        <v>3.9994072707</v>
      </c>
      <c r="L495" s="3">
        <v>0.1417523595</v>
      </c>
      <c r="M495" s="3">
        <v>29.547952471</v>
      </c>
      <c r="N495" s="3">
        <v>6.9567623882</v>
      </c>
      <c r="O495" s="3">
        <v>204.091740328</v>
      </c>
      <c r="P495" s="3">
        <v>1.0379230534</v>
      </c>
      <c r="R495" s="3">
        <v>61.2979218982</v>
      </c>
      <c r="S495" s="3">
        <v>24.5386043074</v>
      </c>
      <c r="T495" s="3">
        <v>2805.32971388</v>
      </c>
      <c r="U495" s="3">
        <v>583.755200837</v>
      </c>
      <c r="W495" s="3">
        <v>1.0</v>
      </c>
      <c r="Y495" t="str">
        <f>Vlookup(A495,'Ha complex'!A$1:P$2000,16)/M495</f>
        <v>-0.6171491842</v>
      </c>
      <c r="Z495" s="3" t="str">
        <f>If(Vlookup(A495,'Ha complex'!A$1:P$2000,16)&lt;0,"Yes")</f>
        <v>Yes</v>
      </c>
      <c r="AA495" s="3" t="str">
        <f t="shared" si="12"/>
        <v>FALSE</v>
      </c>
      <c r="AB495" s="3">
        <v>0.0</v>
      </c>
      <c r="AC495" s="3">
        <v>1.5</v>
      </c>
    </row>
    <row r="496">
      <c r="A496" s="3">
        <v>659.0</v>
      </c>
      <c r="B496" s="3" t="s">
        <v>1452</v>
      </c>
      <c r="C496" s="3" t="s">
        <v>1453</v>
      </c>
      <c r="E496" s="3" t="s">
        <v>135</v>
      </c>
      <c r="G496" s="35">
        <v>0.0252212415</v>
      </c>
      <c r="H496" s="3">
        <v>411.415058197</v>
      </c>
      <c r="I496" s="3">
        <v>18.8020337078</v>
      </c>
      <c r="K496" s="3">
        <v>-0.7987717848</v>
      </c>
      <c r="L496" s="3">
        <v>0.0</v>
      </c>
      <c r="M496" s="3">
        <v>1.4968563386</v>
      </c>
      <c r="N496" s="3">
        <v>0.166985944</v>
      </c>
      <c r="O496" s="3">
        <v>4.9719585407</v>
      </c>
      <c r="P496" s="3">
        <v>0.1148397514</v>
      </c>
      <c r="R496" s="3">
        <v>0.0</v>
      </c>
      <c r="S496" s="3">
        <v>0.0</v>
      </c>
      <c r="T496" s="3">
        <v>0.0</v>
      </c>
      <c r="U496" s="3">
        <v>0.0</v>
      </c>
      <c r="W496" s="3">
        <v>1.0</v>
      </c>
      <c r="Y496" t="str">
        <f>Vlookup(A496,'Ha complex'!A$1:P$2000,16)/M496</f>
        <v>-12.18252834</v>
      </c>
      <c r="Z496" s="3" t="str">
        <f>If(Vlookup(A496,'Ha complex'!A$1:P$2000,16)&lt;0,"Yes")</f>
        <v>Yes</v>
      </c>
      <c r="AA496" s="3" t="str">
        <f t="shared" si="12"/>
        <v>FALSE</v>
      </c>
      <c r="AB496" s="3">
        <v>1.0</v>
      </c>
      <c r="AC496" s="3">
        <v>2.0</v>
      </c>
    </row>
    <row r="497">
      <c r="A497" s="3">
        <v>662.0</v>
      </c>
      <c r="B497" s="3" t="s">
        <v>1457</v>
      </c>
      <c r="C497" s="3" t="s">
        <v>1458</v>
      </c>
      <c r="E497" s="3" t="s">
        <v>135</v>
      </c>
      <c r="G497" s="35">
        <v>0.0526863138</v>
      </c>
      <c r="H497" s="3">
        <v>527.535902496</v>
      </c>
      <c r="I497" s="3">
        <v>5.9271519332</v>
      </c>
      <c r="K497" s="3">
        <v>-0.9370193977</v>
      </c>
      <c r="L497" s="3">
        <v>0.0</v>
      </c>
      <c r="M497" s="3">
        <v>1.4893349447</v>
      </c>
      <c r="N497" s="3">
        <v>0.0871731713</v>
      </c>
      <c r="O497" s="3">
        <v>12.8195422574</v>
      </c>
      <c r="P497" s="3">
        <v>0.0928774675</v>
      </c>
      <c r="R497" s="3">
        <v>0.0</v>
      </c>
      <c r="S497" s="3">
        <v>0.0</v>
      </c>
      <c r="T497" s="3">
        <v>0.0</v>
      </c>
      <c r="U497" s="3">
        <v>0.0</v>
      </c>
      <c r="W497" s="3">
        <v>1.0</v>
      </c>
      <c r="Y497" t="str">
        <f>Vlookup(A497,'Ha complex'!A$1:P$2000,16)/M497</f>
        <v>-12.24405217</v>
      </c>
      <c r="Z497" s="3" t="str">
        <f>If(Vlookup(A497,'Ha complex'!A$1:P$2000,16)&lt;0,"Yes")</f>
        <v>Yes</v>
      </c>
      <c r="AA497" s="3" t="str">
        <f t="shared" si="12"/>
        <v>FALSE</v>
      </c>
      <c r="AB497" s="3">
        <v>1.0</v>
      </c>
      <c r="AC497" s="3">
        <v>2.0</v>
      </c>
    </row>
    <row r="498">
      <c r="A498" s="3">
        <v>664.0</v>
      </c>
      <c r="B498" s="3" t="s">
        <v>1468</v>
      </c>
      <c r="C498" s="3" t="s">
        <v>1469</v>
      </c>
      <c r="E498" s="3" t="s">
        <v>135</v>
      </c>
      <c r="G498" s="35">
        <v>0.0669</v>
      </c>
      <c r="H498" s="3">
        <v>358.79774184</v>
      </c>
      <c r="I498" s="3">
        <v>1.7191831877</v>
      </c>
      <c r="K498" s="3">
        <v>0.7108472177</v>
      </c>
      <c r="L498" s="3">
        <v>0.057612338</v>
      </c>
      <c r="M498" s="3">
        <v>2.8958434134</v>
      </c>
      <c r="N498" s="3">
        <v>0.0450543132</v>
      </c>
      <c r="O498" s="3">
        <v>22.0030352425</v>
      </c>
      <c r="P498" s="3">
        <v>0.1329301681</v>
      </c>
      <c r="R498" s="3">
        <v>13.2594902638</v>
      </c>
      <c r="S498" s="3">
        <v>0.232891992</v>
      </c>
      <c r="T498" s="3">
        <v>5462.70235018</v>
      </c>
      <c r="U498" s="3">
        <v>91.1521496136</v>
      </c>
      <c r="W498" s="3">
        <v>1.0</v>
      </c>
      <c r="Y498" t="str">
        <f>Vlookup(A498,'Ha complex'!A$1:P$2000,16)/M498</f>
        <v>-6.297127351</v>
      </c>
      <c r="Z498" s="3" t="str">
        <f>If(Vlookup(A498,'Ha complex'!A$1:P$2000,16)&lt;0,"Yes")</f>
        <v>Yes</v>
      </c>
      <c r="AA498" s="3" t="str">
        <f t="shared" si="12"/>
        <v>FALSE</v>
      </c>
      <c r="AB498" s="3">
        <v>0.0</v>
      </c>
      <c r="AC498" s="3">
        <v>1.5</v>
      </c>
    </row>
    <row r="499">
      <c r="A499" s="3">
        <v>666.0</v>
      </c>
      <c r="B499" s="3" t="s">
        <v>1474</v>
      </c>
      <c r="C499" s="3" t="s">
        <v>1475</v>
      </c>
      <c r="E499" s="3" t="s">
        <v>135</v>
      </c>
      <c r="G499" s="35">
        <v>0.0355</v>
      </c>
      <c r="H499" s="3">
        <v>435.744871173</v>
      </c>
      <c r="I499" s="3">
        <v>4.4512479453</v>
      </c>
      <c r="K499" s="3">
        <v>-1.8331354052</v>
      </c>
      <c r="L499" s="3">
        <v>0.0</v>
      </c>
      <c r="M499" s="3">
        <v>13.9367259731</v>
      </c>
      <c r="N499" s="3">
        <v>0.1707134514</v>
      </c>
      <c r="O499" s="3">
        <v>30.147700969</v>
      </c>
      <c r="P499" s="3">
        <v>0.109807375</v>
      </c>
      <c r="R499" s="3">
        <v>0.0</v>
      </c>
      <c r="S499" s="3">
        <v>0.0</v>
      </c>
      <c r="T499" s="3">
        <v>0.0</v>
      </c>
      <c r="U499" s="3">
        <v>0.0</v>
      </c>
      <c r="W499" s="3">
        <v>1.0</v>
      </c>
      <c r="Y499" t="str">
        <f>Vlookup(A499,'Ha complex'!A$1:P$2000,16)/M499</f>
        <v>-1.308448971</v>
      </c>
      <c r="Z499" s="3" t="str">
        <f>If(Vlookup(A499,'Ha complex'!A$1:P$2000,16)&lt;0,"Yes")</f>
        <v>Yes</v>
      </c>
      <c r="AA499" s="3" t="str">
        <f t="shared" si="12"/>
        <v>FALSE</v>
      </c>
      <c r="AB499" s="3">
        <v>0.0</v>
      </c>
      <c r="AC499" s="3">
        <v>1.9</v>
      </c>
    </row>
    <row r="500">
      <c r="A500" s="3">
        <v>679.0</v>
      </c>
      <c r="B500" s="3" t="s">
        <v>2051</v>
      </c>
      <c r="C500" s="3" t="s">
        <v>2052</v>
      </c>
      <c r="E500" s="3" t="s">
        <v>135</v>
      </c>
      <c r="G500" s="35">
        <v>0.0215693953</v>
      </c>
      <c r="H500" s="3">
        <v>381.05546222</v>
      </c>
      <c r="I500" s="3">
        <v>3.8577404672</v>
      </c>
      <c r="K500" s="3">
        <v>-1.585807262</v>
      </c>
      <c r="L500" s="3">
        <v>0.0</v>
      </c>
      <c r="M500" s="3">
        <v>3.4788261041</v>
      </c>
      <c r="N500" s="3">
        <v>0.0666192439</v>
      </c>
      <c r="O500" s="3">
        <v>19.1749800763</v>
      </c>
      <c r="P500" s="3">
        <v>0.1063264531</v>
      </c>
      <c r="R500" s="3">
        <v>0.0</v>
      </c>
      <c r="S500" s="3">
        <v>0.0</v>
      </c>
      <c r="T500" s="3">
        <v>0.0</v>
      </c>
      <c r="U500" s="3">
        <v>0.0</v>
      </c>
      <c r="W500" s="3">
        <v>1.0</v>
      </c>
      <c r="Y500" t="str">
        <f>Vlookup(A500,'Ha complex'!A$1:P$2000,16)/M500</f>
        <v>-5.241852917</v>
      </c>
      <c r="Z500" s="3" t="str">
        <f>If(Vlookup(A500,'Ha complex'!A$1:P$2000,16)&lt;0,"Yes")</f>
        <v>Yes</v>
      </c>
      <c r="AA500" s="3" t="str">
        <f t="shared" si="12"/>
        <v>FALSE</v>
      </c>
      <c r="AB500" s="3">
        <v>0.0</v>
      </c>
      <c r="AC500" s="3">
        <v>1.9</v>
      </c>
    </row>
    <row r="501">
      <c r="A501" s="3">
        <v>685.0</v>
      </c>
      <c r="B501" s="3" t="s">
        <v>2062</v>
      </c>
      <c r="C501" s="3" t="s">
        <v>2064</v>
      </c>
      <c r="E501" s="3" t="s">
        <v>135</v>
      </c>
      <c r="G501" s="35">
        <v>0.0407</v>
      </c>
      <c r="H501" s="3">
        <v>812.443601597</v>
      </c>
      <c r="I501" s="52">
        <v>4.86</v>
      </c>
      <c r="K501" s="3">
        <v>-4.0767380092</v>
      </c>
      <c r="L501" s="3">
        <v>0.0</v>
      </c>
      <c r="M501" s="3">
        <v>8.0672005968</v>
      </c>
      <c r="N501" s="3">
        <v>0.3356914293</v>
      </c>
      <c r="O501" s="3">
        <v>68.1056583997</v>
      </c>
      <c r="P501" s="3">
        <v>0.3916734297</v>
      </c>
      <c r="R501" s="3">
        <v>0.0</v>
      </c>
      <c r="S501" s="3">
        <v>0.0</v>
      </c>
      <c r="T501" s="3">
        <v>0.0</v>
      </c>
      <c r="U501" s="3">
        <v>0.0</v>
      </c>
      <c r="W501" s="3">
        <v>1.0</v>
      </c>
      <c r="Y501" t="str">
        <f>Vlookup(A501,'Ha complex'!A$1:P$2000,16)/M501</f>
        <v>-2.260448906</v>
      </c>
      <c r="Z501" s="3" t="str">
        <f>If(Vlookup(A501,'Ha complex'!A$1:P$2000,16)&lt;0,"Yes")</f>
        <v>Yes</v>
      </c>
      <c r="AA501" s="3" t="str">
        <f t="shared" si="12"/>
        <v>FALSE</v>
      </c>
      <c r="AB501" s="3">
        <v>0.0</v>
      </c>
      <c r="AC501" s="3">
        <v>1.9</v>
      </c>
    </row>
    <row r="502">
      <c r="A502" s="3">
        <v>686.0</v>
      </c>
      <c r="B502" s="3" t="s">
        <v>2192</v>
      </c>
      <c r="C502" s="3" t="s">
        <v>2193</v>
      </c>
      <c r="E502" s="3" t="s">
        <v>135</v>
      </c>
      <c r="G502" s="35">
        <v>0.0035903631</v>
      </c>
      <c r="H502" s="3">
        <v>269.855961151</v>
      </c>
      <c r="I502" s="3">
        <v>1.1344488227</v>
      </c>
      <c r="K502" s="3">
        <v>2.6274481173</v>
      </c>
      <c r="L502" s="3">
        <v>0.1717378107</v>
      </c>
      <c r="M502" s="3">
        <v>5.3612279294</v>
      </c>
      <c r="N502" s="3">
        <v>0.2036254656</v>
      </c>
      <c r="O502" s="3">
        <v>91.3126775152</v>
      </c>
      <c r="P502" s="3">
        <v>0.4366918044</v>
      </c>
      <c r="R502" s="3">
        <v>48.5998557084</v>
      </c>
      <c r="S502" s="3">
        <v>0.9186180905</v>
      </c>
      <c r="T502" s="3">
        <v>7414.21945729</v>
      </c>
      <c r="U502" s="3">
        <v>140.539986632</v>
      </c>
      <c r="W502" s="3">
        <v>1.0</v>
      </c>
      <c r="Y502" t="str">
        <f>Vlookup(A502,'Ha complex'!A$1:P$2000,16)/M502</f>
        <v>-3.401365322</v>
      </c>
      <c r="Z502" s="3" t="str">
        <f>If(Vlookup(A502,'Ha complex'!A$1:P$2000,16)&lt;0,"Yes")</f>
        <v>Yes</v>
      </c>
      <c r="AA502" s="3" t="str">
        <f t="shared" si="12"/>
        <v>FALSE</v>
      </c>
      <c r="AB502" s="3">
        <v>0.0</v>
      </c>
      <c r="AC502" s="3">
        <v>1.5</v>
      </c>
    </row>
    <row r="503">
      <c r="A503" s="3">
        <v>687.0</v>
      </c>
      <c r="B503" s="3" t="s">
        <v>2195</v>
      </c>
      <c r="C503" s="3" t="s">
        <v>2196</v>
      </c>
      <c r="E503" s="3" t="s">
        <v>135</v>
      </c>
      <c r="G503" s="35">
        <v>0.0269726927</v>
      </c>
      <c r="H503" s="3">
        <v>506.154533424</v>
      </c>
      <c r="I503" s="3">
        <v>15.1212915396</v>
      </c>
      <c r="K503" s="3">
        <v>-0.9353071</v>
      </c>
      <c r="L503" s="3">
        <v>0.0</v>
      </c>
      <c r="M503" s="3">
        <v>1.8637219245</v>
      </c>
      <c r="N503" s="3">
        <v>0.0574326204</v>
      </c>
      <c r="O503" s="3">
        <v>4.0535085283</v>
      </c>
      <c r="P503" s="3">
        <v>0.1131499032</v>
      </c>
      <c r="R503" s="3">
        <v>0.0</v>
      </c>
      <c r="S503" s="3">
        <v>0.0</v>
      </c>
      <c r="T503" s="3">
        <v>0.0</v>
      </c>
      <c r="U503" s="3">
        <v>0.0</v>
      </c>
      <c r="W503" s="3">
        <v>1.0</v>
      </c>
      <c r="Y503" t="str">
        <f>Vlookup(A503,'Ha complex'!A$1:P$2000,16)/M503</f>
        <v>-9.784450418</v>
      </c>
      <c r="Z503" s="3" t="str">
        <f>If(Vlookup(A503,'Ha complex'!A$1:P$2000,16)&lt;0,"Yes")</f>
        <v>Yes</v>
      </c>
      <c r="AA503" s="3" t="str">
        <f t="shared" si="12"/>
        <v>FALSE</v>
      </c>
      <c r="AB503" s="3">
        <v>1.0</v>
      </c>
      <c r="AC503" s="3">
        <v>2.0</v>
      </c>
    </row>
    <row r="504">
      <c r="A504" s="3">
        <v>688.0</v>
      </c>
      <c r="B504" s="3" t="s">
        <v>2197</v>
      </c>
      <c r="C504" s="3" t="s">
        <v>2199</v>
      </c>
      <c r="E504" s="3" t="s">
        <v>135</v>
      </c>
      <c r="G504" s="35">
        <v>0.0085386492</v>
      </c>
      <c r="H504" s="3">
        <v>353.244944606</v>
      </c>
      <c r="I504" s="3">
        <v>9.8151154412</v>
      </c>
      <c r="K504" s="3">
        <v>-0.6249228128</v>
      </c>
      <c r="L504" s="3">
        <v>0.0</v>
      </c>
      <c r="M504" s="3">
        <v>2.1905757643</v>
      </c>
      <c r="N504" s="3">
        <v>0.0851873664</v>
      </c>
      <c r="O504" s="3">
        <v>4.4344254449</v>
      </c>
      <c r="P504" s="3">
        <v>0.1279210256</v>
      </c>
      <c r="R504" s="3">
        <v>0.0</v>
      </c>
      <c r="S504" s="3">
        <v>0.0</v>
      </c>
      <c r="T504" s="3">
        <v>0.0</v>
      </c>
      <c r="U504" s="3">
        <v>0.0</v>
      </c>
      <c r="W504" s="3">
        <v>1.0</v>
      </c>
      <c r="Y504" t="str">
        <f>Vlookup(A504,'Ha complex'!A$1:P$2000,16)/M504</f>
        <v>-8.32452137</v>
      </c>
      <c r="Z504" s="3" t="str">
        <f>If(Vlookup(A504,'Ha complex'!A$1:P$2000,16)&lt;0,"Yes")</f>
        <v>Yes</v>
      </c>
      <c r="AA504" s="3" t="str">
        <f t="shared" si="12"/>
        <v>FALSE</v>
      </c>
      <c r="AB504" s="3">
        <v>1.0</v>
      </c>
      <c r="AC504" s="3">
        <v>1.9</v>
      </c>
    </row>
    <row r="505">
      <c r="A505" s="3">
        <v>689.0</v>
      </c>
      <c r="B505" s="3" t="s">
        <v>1905</v>
      </c>
      <c r="C505" s="3" t="s">
        <v>1907</v>
      </c>
      <c r="E505" s="3" t="s">
        <v>135</v>
      </c>
      <c r="G505" s="35">
        <v>0.0842802563</v>
      </c>
      <c r="H505" s="3">
        <v>575.787128362</v>
      </c>
      <c r="I505" s="3">
        <v>6.0449113714</v>
      </c>
      <c r="K505" s="3">
        <v>-1.3195945311</v>
      </c>
      <c r="L505" s="3">
        <v>0.0</v>
      </c>
      <c r="M505" s="3">
        <v>2.6558020682</v>
      </c>
      <c r="N505" s="3">
        <v>0.1100542828</v>
      </c>
      <c r="O505" s="3">
        <v>10.4777610012</v>
      </c>
      <c r="P505" s="3">
        <v>0.1170423825</v>
      </c>
      <c r="R505" s="3">
        <v>38.1617542167</v>
      </c>
      <c r="S505" s="3">
        <v>0.3770519989</v>
      </c>
      <c r="T505" s="3">
        <v>4664.25909705</v>
      </c>
      <c r="U505" s="3">
        <v>56.9036495218</v>
      </c>
      <c r="W505" s="3">
        <v>1.0</v>
      </c>
      <c r="Y505" t="str">
        <f>Vlookup(A505,'Ha complex'!A$1:P$2000,16)/M505</f>
        <v>-6.866285323</v>
      </c>
      <c r="Z505" s="3" t="str">
        <f>If(Vlookup(A505,'Ha complex'!A$1:P$2000,16)&lt;0,"Yes")</f>
        <v>Yes</v>
      </c>
      <c r="AA505" s="3" t="str">
        <f t="shared" si="12"/>
        <v>FALSE</v>
      </c>
      <c r="AB505" s="3">
        <v>0.0</v>
      </c>
      <c r="AC505" s="3">
        <v>1.2</v>
      </c>
    </row>
    <row r="506">
      <c r="A506" s="3">
        <v>695.0</v>
      </c>
      <c r="B506" s="3" t="s">
        <v>1931</v>
      </c>
      <c r="C506" s="3" t="s">
        <v>1933</v>
      </c>
      <c r="E506" s="3" t="s">
        <v>135</v>
      </c>
      <c r="G506" s="35">
        <v>0.032776847</v>
      </c>
      <c r="H506" s="3">
        <v>365.99096494</v>
      </c>
      <c r="I506" s="3">
        <v>2.1147141728</v>
      </c>
      <c r="K506" s="3">
        <v>3.2902660059</v>
      </c>
      <c r="L506" s="3">
        <v>0.1144216613</v>
      </c>
      <c r="M506" s="3">
        <v>11.5941638732</v>
      </c>
      <c r="N506" s="3">
        <v>0.1912486375</v>
      </c>
      <c r="O506" s="3">
        <v>111.056908154</v>
      </c>
      <c r="P506" s="3">
        <v>0.3897574663</v>
      </c>
      <c r="R506" s="3">
        <v>48.1447149114</v>
      </c>
      <c r="S506" s="3">
        <v>0.4665490517</v>
      </c>
      <c r="T506" s="3">
        <v>4142.94413069</v>
      </c>
      <c r="U506" s="3">
        <v>67.9240646057</v>
      </c>
      <c r="W506" s="3">
        <v>1.0</v>
      </c>
      <c r="Y506" t="str">
        <f>Vlookup(A506,'Ha complex'!A$1:P$2000,16)/M506</f>
        <v>-1.572816717</v>
      </c>
      <c r="Z506" s="3" t="str">
        <f>If(Vlookup(A506,'Ha complex'!A$1:P$2000,16)&lt;0,"Yes")</f>
        <v>Yes</v>
      </c>
      <c r="AA506" s="3" t="str">
        <f t="shared" si="12"/>
        <v>FALSE</v>
      </c>
      <c r="AB506" s="3">
        <v>0.0</v>
      </c>
      <c r="AC506" s="3">
        <v>1.5</v>
      </c>
    </row>
    <row r="507">
      <c r="A507" s="3">
        <v>700.0</v>
      </c>
      <c r="B507" s="3" t="s">
        <v>2209</v>
      </c>
      <c r="C507" s="3" t="s">
        <v>2210</v>
      </c>
      <c r="E507" s="3" t="s">
        <v>135</v>
      </c>
      <c r="G507" s="35">
        <v>0.0635</v>
      </c>
      <c r="H507" s="3">
        <v>296.42616024</v>
      </c>
      <c r="I507" s="3">
        <v>3.8800856905</v>
      </c>
      <c r="K507" s="3">
        <v>-0.374745616</v>
      </c>
      <c r="L507" s="3">
        <v>0.0</v>
      </c>
      <c r="M507" s="3">
        <v>0.657489438</v>
      </c>
      <c r="N507" s="3">
        <v>0.0389841405</v>
      </c>
      <c r="O507" s="3">
        <v>2.3263891293</v>
      </c>
      <c r="P507" s="3">
        <v>0.0442262964</v>
      </c>
      <c r="R507" s="3">
        <v>0.0</v>
      </c>
      <c r="S507" s="3">
        <v>0.0</v>
      </c>
      <c r="T507" s="3">
        <v>0.0</v>
      </c>
      <c r="U507" s="3">
        <v>0.0</v>
      </c>
      <c r="W507" s="3">
        <v>1.0</v>
      </c>
      <c r="Y507" t="str">
        <f>Vlookup(A507,'Ha complex'!A$1:P$2000,16)/M507</f>
        <v>-27.73503833</v>
      </c>
      <c r="Z507" s="3" t="str">
        <f>If(Vlookup(A507,'Ha complex'!A$1:P$2000,16)&lt;0,"Yes")</f>
        <v>Yes</v>
      </c>
      <c r="AA507" s="3" t="str">
        <f t="shared" si="12"/>
        <v>FALSE</v>
      </c>
      <c r="AB507" s="3">
        <v>0.0</v>
      </c>
      <c r="AC507" s="3">
        <v>2.0</v>
      </c>
    </row>
    <row r="508">
      <c r="A508" s="3">
        <v>702.0</v>
      </c>
      <c r="B508" s="3" t="s">
        <v>2713</v>
      </c>
      <c r="C508" s="3" t="s">
        <v>2714</v>
      </c>
      <c r="E508" s="3" t="s">
        <v>135</v>
      </c>
      <c r="G508" s="35">
        <v>0.0504</v>
      </c>
      <c r="H508" s="3">
        <v>418.239841174</v>
      </c>
      <c r="I508" s="3">
        <v>1.7962625808</v>
      </c>
      <c r="K508" s="3">
        <v>2.6707363269</v>
      </c>
      <c r="L508" s="3">
        <v>0.0343185557</v>
      </c>
      <c r="M508" s="3">
        <v>17.1860843028</v>
      </c>
      <c r="N508" s="3">
        <v>0.1323245129</v>
      </c>
      <c r="O508" s="3">
        <v>80.4830320745</v>
      </c>
      <c r="P508" s="3">
        <v>0.3334111066</v>
      </c>
      <c r="R508" s="3">
        <v>44.9415642854</v>
      </c>
      <c r="S508" s="3">
        <v>0.3663761261</v>
      </c>
      <c r="T508" s="3">
        <v>5424.70350816</v>
      </c>
      <c r="U508" s="3">
        <v>41.8590769117</v>
      </c>
      <c r="W508" s="3">
        <v>1.0</v>
      </c>
      <c r="Y508" t="str">
        <f>Vlookup(A508,'Ha complex'!A$1:P$2000,16)/M508</f>
        <v>-1.061061638</v>
      </c>
      <c r="Z508" s="3" t="str">
        <f>If(Vlookup(A508,'Ha complex'!A$1:P$2000,16)&lt;0,"Yes")</f>
        <v>Yes</v>
      </c>
      <c r="AA508" s="3" t="str">
        <f t="shared" si="12"/>
        <v>FALSE</v>
      </c>
      <c r="AB508" s="3">
        <v>0.0</v>
      </c>
      <c r="AC508" s="3">
        <v>1.5</v>
      </c>
    </row>
    <row r="509">
      <c r="A509" s="3">
        <v>712.0</v>
      </c>
      <c r="B509" s="3" t="s">
        <v>2707</v>
      </c>
      <c r="C509" s="3" t="s">
        <v>2708</v>
      </c>
      <c r="E509" s="3" t="s">
        <v>135</v>
      </c>
      <c r="G509" s="35">
        <v>0.0060923824</v>
      </c>
      <c r="H509" s="3">
        <v>490.500231776</v>
      </c>
      <c r="I509" s="3">
        <v>0.6750967839</v>
      </c>
      <c r="K509" s="3">
        <v>7.8670958702</v>
      </c>
      <c r="L509" s="3">
        <v>0.1471548663</v>
      </c>
      <c r="M509" s="3">
        <v>49.608016209</v>
      </c>
      <c r="N509" s="3">
        <v>0.2752544369</v>
      </c>
      <c r="O509" s="3">
        <v>441.404397794</v>
      </c>
      <c r="P509" s="3">
        <v>0.3629330132</v>
      </c>
      <c r="R509" s="3">
        <v>0.0</v>
      </c>
      <c r="S509" s="3">
        <v>0.0</v>
      </c>
      <c r="T509" s="3">
        <v>0.0</v>
      </c>
      <c r="U509" s="3">
        <v>0.0</v>
      </c>
      <c r="W509" s="3">
        <v>3.0</v>
      </c>
      <c r="Y509" t="str">
        <f>Vlookup(A509,'Ha complex'!A$1:P$2000,16)/M509</f>
        <v>-0.367591695</v>
      </c>
      <c r="Z509" s="3" t="str">
        <f>If(Vlookup(A509,'Ha complex'!A$1:P$2000,16)&lt;0,"Yes")</f>
        <v>Yes</v>
      </c>
      <c r="AA509" s="3" t="str">
        <f t="shared" si="12"/>
        <v>FALSE</v>
      </c>
      <c r="AB509" s="3">
        <v>0.0</v>
      </c>
      <c r="AC509" s="3">
        <v>1.9</v>
      </c>
    </row>
    <row r="510">
      <c r="A510" s="3">
        <v>715.0</v>
      </c>
      <c r="B510" s="3" t="s">
        <v>2220</v>
      </c>
      <c r="C510" s="3" t="s">
        <v>2222</v>
      </c>
      <c r="E510" s="3" t="s">
        <v>135</v>
      </c>
      <c r="G510" s="35">
        <v>0.118604127</v>
      </c>
      <c r="H510" s="3">
        <v>720.646843921</v>
      </c>
      <c r="I510" s="3">
        <v>9.4185406543</v>
      </c>
      <c r="K510" s="3">
        <v>-0.9061049391</v>
      </c>
      <c r="L510" s="3">
        <v>0.0</v>
      </c>
      <c r="M510" s="3">
        <v>0.8038296233</v>
      </c>
      <c r="N510" s="3">
        <v>0.0559705195</v>
      </c>
      <c r="O510" s="3">
        <v>6.9300512984</v>
      </c>
      <c r="P510" s="3">
        <v>0.0791895774</v>
      </c>
      <c r="R510" s="3">
        <v>23.2741548259</v>
      </c>
      <c r="S510" s="3">
        <v>0.3295192328</v>
      </c>
      <c r="T510" s="3">
        <v>30832.0510703</v>
      </c>
      <c r="U510" s="3">
        <v>0.0</v>
      </c>
      <c r="W510" s="3">
        <v>1.0</v>
      </c>
      <c r="Y510" t="str">
        <f>Vlookup(A510,'Ha complex'!A$1:P$2000,16)/M510</f>
        <v>-22.68577101</v>
      </c>
      <c r="Z510" s="3" t="str">
        <f>If(Vlookup(A510,'Ha complex'!A$1:P$2000,16)&lt;0,"Yes")</f>
        <v>Yes</v>
      </c>
      <c r="AA510" s="3" t="str">
        <f t="shared" si="12"/>
        <v>FALSE</v>
      </c>
      <c r="AB510" s="3">
        <v>0.0</v>
      </c>
      <c r="AC510" s="3">
        <v>1.2</v>
      </c>
    </row>
    <row r="511">
      <c r="A511" s="3">
        <v>716.0</v>
      </c>
      <c r="B511" s="3" t="s">
        <v>101</v>
      </c>
      <c r="C511" s="3" t="s">
        <v>102</v>
      </c>
      <c r="E511" s="3" t="s">
        <v>135</v>
      </c>
      <c r="G511" s="35">
        <v>0.0</v>
      </c>
      <c r="H511" s="3">
        <v>0.0</v>
      </c>
      <c r="I511" s="3">
        <v>0.0</v>
      </c>
      <c r="K511" s="3">
        <v>-0.5883446393</v>
      </c>
      <c r="L511" s="3">
        <v>0.0</v>
      </c>
      <c r="M511" s="3">
        <v>-0.606389087</v>
      </c>
      <c r="N511" s="3">
        <v>0.0</v>
      </c>
      <c r="O511" s="3">
        <v>-0.3746970291</v>
      </c>
      <c r="P511" s="3">
        <v>0.0</v>
      </c>
      <c r="R511" s="3">
        <v>0.0</v>
      </c>
      <c r="S511" s="3">
        <v>0.0</v>
      </c>
      <c r="T511" s="3">
        <v>0.0</v>
      </c>
      <c r="U511" s="3">
        <v>0.0</v>
      </c>
      <c r="W511" s="3">
        <v>9.0</v>
      </c>
      <c r="Y511" t="str">
        <f>Vlookup(A511,'Ha complex'!A$1:P$2000,16)/M511</f>
        <v>30.07226738</v>
      </c>
      <c r="Z511" s="3" t="str">
        <f>If(Vlookup(A511,'Ha complex'!A$1:P$2000,16)&lt;0,"Yes")</f>
        <v>Yes</v>
      </c>
      <c r="AA511" s="3" t="str">
        <f t="shared" si="12"/>
        <v>Yes</v>
      </c>
      <c r="AB511" s="3">
        <v>0.0</v>
      </c>
      <c r="AC511" s="3">
        <v>2.0</v>
      </c>
    </row>
    <row r="512">
      <c r="A512" s="3">
        <v>717.0</v>
      </c>
      <c r="B512" s="3" t="s">
        <v>132</v>
      </c>
      <c r="C512" s="3" t="s">
        <v>134</v>
      </c>
      <c r="E512" s="3" t="s">
        <v>135</v>
      </c>
      <c r="G512" s="35">
        <v>0.0167323433</v>
      </c>
      <c r="H512" s="3">
        <v>509.810351576</v>
      </c>
      <c r="I512" s="3">
        <v>2.395627189</v>
      </c>
      <c r="K512" s="3">
        <v>-9.1004912916</v>
      </c>
      <c r="L512" s="3">
        <v>0.0</v>
      </c>
      <c r="M512" s="3">
        <v>40.2438688209</v>
      </c>
      <c r="N512" s="3">
        <v>8.2137812156</v>
      </c>
      <c r="O512" s="3">
        <v>444.249602638</v>
      </c>
      <c r="P512" s="3">
        <v>1.4167684274</v>
      </c>
      <c r="R512" s="3">
        <v>257.832171923</v>
      </c>
      <c r="S512" s="3">
        <v>77.2351468313</v>
      </c>
      <c r="T512" s="3">
        <v>7187.89638782</v>
      </c>
      <c r="U512" s="3">
        <v>1752.76328775</v>
      </c>
      <c r="W512" s="3">
        <v>1.0</v>
      </c>
      <c r="Y512" t="str">
        <f>Vlookup(A512,'Ha complex'!A$1:P$2000,16)/M512</f>
        <v>-0.4531247938</v>
      </c>
      <c r="Z512" s="3" t="str">
        <f>If(Vlookup(A512,'Ha complex'!A$1:P$2000,16)&lt;0,"Yes")</f>
        <v>Yes</v>
      </c>
      <c r="AA512" s="3" t="str">
        <f t="shared" si="12"/>
        <v>FALSE</v>
      </c>
      <c r="AB512" s="3">
        <v>0.0</v>
      </c>
      <c r="AC512" s="3">
        <v>1.5</v>
      </c>
    </row>
    <row r="513">
      <c r="A513" s="3">
        <v>723.0</v>
      </c>
      <c r="B513" s="3" t="s">
        <v>2250</v>
      </c>
      <c r="C513" s="3" t="s">
        <v>2255</v>
      </c>
      <c r="E513" s="3" t="s">
        <v>135</v>
      </c>
      <c r="G513" s="35">
        <v>0.0169113427</v>
      </c>
      <c r="H513" s="3">
        <v>301.502515867</v>
      </c>
      <c r="I513" s="3">
        <v>4.3069341983</v>
      </c>
      <c r="K513" s="3">
        <v>-0.727924822</v>
      </c>
      <c r="L513" s="3">
        <v>0.0</v>
      </c>
      <c r="M513" s="3">
        <v>5.5395878333</v>
      </c>
      <c r="N513" s="3">
        <v>0.0663768396</v>
      </c>
      <c r="O513" s="3">
        <v>6.7316594105</v>
      </c>
      <c r="P513" s="3">
        <v>0.0966978386</v>
      </c>
      <c r="R513" s="3">
        <v>0.0</v>
      </c>
      <c r="S513" s="3">
        <v>0.0</v>
      </c>
      <c r="T513" s="3">
        <v>0.0</v>
      </c>
      <c r="U513" s="3">
        <v>0.0</v>
      </c>
      <c r="W513" s="3">
        <v>1.0</v>
      </c>
      <c r="Y513" t="str">
        <f>Vlookup(A513,'Ha complex'!A$1:P$2000,16)/M513</f>
        <v>-3.291850461</v>
      </c>
      <c r="Z513" s="3" t="str">
        <f>If(Vlookup(A513,'Ha complex'!A$1:P$2000,16)&lt;0,"Yes")</f>
        <v>Yes</v>
      </c>
      <c r="AA513" s="3" t="str">
        <f t="shared" si="12"/>
        <v>FALSE</v>
      </c>
      <c r="AB513" s="3">
        <v>0.0</v>
      </c>
      <c r="AC513" s="3">
        <v>2.0</v>
      </c>
    </row>
    <row r="514">
      <c r="A514" s="3">
        <v>726.0</v>
      </c>
      <c r="B514" s="3" t="s">
        <v>1952</v>
      </c>
      <c r="C514" s="3" t="s">
        <v>1953</v>
      </c>
      <c r="E514" s="3" t="s">
        <v>135</v>
      </c>
      <c r="G514" s="35">
        <v>0.11066298</v>
      </c>
      <c r="H514" s="3">
        <v>954.625128324</v>
      </c>
      <c r="I514" s="3">
        <v>13.8110382898</v>
      </c>
      <c r="K514" s="3">
        <v>-5.3660620637</v>
      </c>
      <c r="L514" s="3">
        <v>0.0</v>
      </c>
      <c r="M514" s="3">
        <v>-10.9595326498</v>
      </c>
      <c r="N514" s="3">
        <v>0.0</v>
      </c>
      <c r="O514" s="3">
        <v>29.9554780424</v>
      </c>
      <c r="P514" s="3">
        <v>0.5554935294</v>
      </c>
      <c r="R514" s="3">
        <v>131.70412938</v>
      </c>
      <c r="S514" s="3">
        <v>1.0282582061</v>
      </c>
      <c r="T514" s="3">
        <v>6202.70703422</v>
      </c>
      <c r="U514" s="3">
        <v>69.0081670211</v>
      </c>
      <c r="W514" s="3">
        <v>1.0</v>
      </c>
      <c r="Y514" t="str">
        <f>Vlookup(A514,'Ha complex'!A$1:P$2000,16)/M514</f>
        <v>1.663893466</v>
      </c>
      <c r="Z514" s="3" t="str">
        <f>If(Vlookup(A514,'Ha complex'!A$1:P$2000,16)&lt;0,"Yes")</f>
        <v>Yes</v>
      </c>
      <c r="AA514" s="3" t="str">
        <f t="shared" si="12"/>
        <v>Yes</v>
      </c>
      <c r="AB514" s="3">
        <v>0.0</v>
      </c>
      <c r="AC514" s="3">
        <v>1.2</v>
      </c>
    </row>
    <row r="515">
      <c r="A515" s="3">
        <v>734.0</v>
      </c>
      <c r="B515" s="3" t="s">
        <v>1967</v>
      </c>
      <c r="C515" s="3" t="s">
        <v>1969</v>
      </c>
      <c r="E515" s="3" t="s">
        <v>135</v>
      </c>
      <c r="G515" s="35">
        <v>0.0365297622</v>
      </c>
      <c r="H515" s="3">
        <v>333.335697892</v>
      </c>
      <c r="I515" s="3">
        <v>2.7273526314</v>
      </c>
      <c r="K515" s="3">
        <v>-1.3795039888</v>
      </c>
      <c r="L515" s="3">
        <v>0.0</v>
      </c>
      <c r="M515" s="3">
        <v>2.748166561</v>
      </c>
      <c r="N515" s="3">
        <v>0.1397043401</v>
      </c>
      <c r="O515" s="3">
        <v>38.7100803311</v>
      </c>
      <c r="P515" s="3">
        <v>0.1697253688</v>
      </c>
      <c r="R515" s="3">
        <v>95.3758341637</v>
      </c>
      <c r="S515" s="3">
        <v>0.7023348085</v>
      </c>
      <c r="T515" s="3">
        <v>4865.67667464</v>
      </c>
      <c r="U515" s="3">
        <v>43.6523698473</v>
      </c>
      <c r="W515" s="3">
        <v>1.0</v>
      </c>
      <c r="Y515" t="str">
        <f>Vlookup(A515,'Ha complex'!A$1:P$2000,16)/M515</f>
        <v>-6.635512935</v>
      </c>
      <c r="Z515" s="3" t="str">
        <f>If(Vlookup(A515,'Ha complex'!A$1:P$2000,16)&lt;0,"Yes")</f>
        <v>Yes</v>
      </c>
      <c r="AA515" s="3" t="str">
        <f t="shared" si="12"/>
        <v>FALSE</v>
      </c>
      <c r="AB515" s="3">
        <v>0.0</v>
      </c>
      <c r="AC515" s="3">
        <v>1.2</v>
      </c>
    </row>
    <row r="516">
      <c r="A516" s="3">
        <v>737.0</v>
      </c>
      <c r="B516" s="3" t="s">
        <v>2276</v>
      </c>
      <c r="C516" s="3" t="s">
        <v>2277</v>
      </c>
      <c r="E516" s="3" t="s">
        <v>135</v>
      </c>
      <c r="G516" s="35">
        <v>0.0715</v>
      </c>
      <c r="H516" s="3">
        <v>634.332821067</v>
      </c>
      <c r="I516" s="3">
        <v>69.773343719</v>
      </c>
      <c r="K516" s="3">
        <v>-0.6066930843</v>
      </c>
      <c r="L516" s="3">
        <v>0.0</v>
      </c>
      <c r="M516" s="3">
        <v>0.4228395184</v>
      </c>
      <c r="N516" s="3">
        <v>0.0492168832</v>
      </c>
      <c r="O516" s="3">
        <v>0.7109449692</v>
      </c>
      <c r="P516" s="3">
        <v>0.0718828828</v>
      </c>
      <c r="R516" s="3">
        <v>0.0</v>
      </c>
      <c r="S516" s="3">
        <v>0.0</v>
      </c>
      <c r="T516" s="3">
        <v>0.0</v>
      </c>
      <c r="U516" s="3">
        <v>0.0</v>
      </c>
      <c r="W516" s="3">
        <v>1.0</v>
      </c>
      <c r="Y516" t="str">
        <f>Vlookup(A516,'Ha complex'!A$1:P$2000,16)/M516</f>
        <v>-43.12627834</v>
      </c>
      <c r="Z516" s="3" t="str">
        <f>If(Vlookup(A516,'Ha complex'!A$1:P$2000,16)&lt;0,"Yes")</f>
        <v>Yes</v>
      </c>
      <c r="AA516" s="3" t="str">
        <f t="shared" si="12"/>
        <v>FALSE</v>
      </c>
      <c r="AB516" s="3">
        <v>1.0</v>
      </c>
      <c r="AC516" s="3">
        <v>1.9</v>
      </c>
    </row>
    <row r="517">
      <c r="A517" s="3">
        <v>738.0</v>
      </c>
      <c r="B517" s="3" t="s">
        <v>2677</v>
      </c>
      <c r="C517" s="3" t="s">
        <v>2678</v>
      </c>
      <c r="E517" s="3" t="s">
        <v>135</v>
      </c>
      <c r="G517" s="35">
        <v>0.0377</v>
      </c>
      <c r="H517" s="3">
        <v>656.549317015</v>
      </c>
      <c r="I517" s="3">
        <v>2.0911111355</v>
      </c>
      <c r="K517" s="3">
        <v>15.8956448173</v>
      </c>
      <c r="L517" s="3">
        <v>0.2005999032</v>
      </c>
      <c r="M517" s="3">
        <v>70.7369617662</v>
      </c>
      <c r="N517" s="3">
        <v>0.3563901121</v>
      </c>
      <c r="O517" s="3">
        <v>798.325275665</v>
      </c>
      <c r="P517" s="3">
        <v>2.8255925015</v>
      </c>
      <c r="R517" s="3">
        <v>0.0</v>
      </c>
      <c r="S517" s="3">
        <v>0.0</v>
      </c>
      <c r="T517" s="3">
        <v>0.0</v>
      </c>
      <c r="U517" s="3">
        <v>0.0</v>
      </c>
      <c r="W517" s="3">
        <v>3.0</v>
      </c>
      <c r="Y517" t="str">
        <f>Vlookup(A517,'Ha complex'!A$1:P$2000,16)/M517</f>
        <v>-0.2577930167</v>
      </c>
      <c r="Z517" s="3" t="str">
        <f>If(Vlookup(A517,'Ha complex'!A$1:P$2000,16)&lt;0,"Yes")</f>
        <v>Yes</v>
      </c>
      <c r="AA517" s="3" t="str">
        <f t="shared" si="12"/>
        <v>FALSE</v>
      </c>
      <c r="AB517" s="3">
        <v>0.0</v>
      </c>
      <c r="AC517" s="3">
        <v>1.9</v>
      </c>
    </row>
    <row r="518">
      <c r="A518" s="3">
        <v>748.0</v>
      </c>
      <c r="B518" s="3" t="s">
        <v>1985</v>
      </c>
      <c r="C518" s="3" t="s">
        <v>1989</v>
      </c>
      <c r="E518" s="3" t="s">
        <v>135</v>
      </c>
      <c r="G518" s="35">
        <v>0.0486</v>
      </c>
      <c r="H518" s="3">
        <v>809.256919888</v>
      </c>
      <c r="I518" s="52">
        <v>34.7</v>
      </c>
      <c r="K518" s="3">
        <v>-2.8028496711</v>
      </c>
      <c r="L518" s="52">
        <v>0.0</v>
      </c>
      <c r="M518" s="3">
        <v>1.0903386172</v>
      </c>
      <c r="N518" s="3">
        <v>0.2031021003</v>
      </c>
      <c r="O518" s="3">
        <v>15.454986388</v>
      </c>
      <c r="P518" s="3">
        <v>0.2531879394</v>
      </c>
      <c r="R518" s="3">
        <v>101.036140083</v>
      </c>
      <c r="S518" s="3">
        <v>0.6513755369</v>
      </c>
      <c r="T518" s="3">
        <v>9175.26756772</v>
      </c>
      <c r="U518" s="52">
        <v>62.6</v>
      </c>
      <c r="W518" s="3">
        <v>1.0</v>
      </c>
      <c r="Y518" t="str">
        <f>Vlookup(A518,'Ha complex'!A$1:P$2000,16)/M518</f>
        <v>-16.72461607</v>
      </c>
      <c r="Z518" s="3" t="str">
        <f>If(Vlookup(A518,'Ha complex'!A$1:P$2000,16)&lt;0,"Yes")</f>
        <v>Yes</v>
      </c>
      <c r="AA518" s="3" t="str">
        <f t="shared" si="12"/>
        <v>FALSE</v>
      </c>
      <c r="AB518" s="3">
        <v>0.0</v>
      </c>
      <c r="AC518" s="3">
        <v>1.0</v>
      </c>
    </row>
    <row r="519">
      <c r="A519" s="3">
        <v>754.0</v>
      </c>
      <c r="B519" s="3" t="s">
        <v>2087</v>
      </c>
      <c r="C519" s="3" t="s">
        <v>2088</v>
      </c>
      <c r="E519" s="3" t="s">
        <v>135</v>
      </c>
      <c r="G519" s="35">
        <v>0.036</v>
      </c>
      <c r="H519" s="3">
        <v>437.862930246</v>
      </c>
      <c r="I519" s="3">
        <v>2.2888392403</v>
      </c>
      <c r="K519" s="3">
        <v>7.1320820345</v>
      </c>
      <c r="L519" s="3">
        <v>0.2683787955</v>
      </c>
      <c r="M519" s="3">
        <v>19.2487534738</v>
      </c>
      <c r="N519" s="3">
        <v>0.1492273799</v>
      </c>
      <c r="O519" s="3">
        <v>208.793404941</v>
      </c>
      <c r="P519" s="3">
        <v>0.811125542</v>
      </c>
      <c r="R519" s="3">
        <v>153.457470336</v>
      </c>
      <c r="S519" s="3">
        <v>0.9345192111</v>
      </c>
      <c r="T519" s="3">
        <v>4923.08000857</v>
      </c>
      <c r="U519" s="3">
        <v>32.1917737198</v>
      </c>
      <c r="W519" s="3">
        <v>1.0</v>
      </c>
      <c r="Y519" t="str">
        <f>Vlookup(A519,'Ha complex'!A$1:P$2000,16)/M519</f>
        <v>-0.9473597751</v>
      </c>
      <c r="Z519" s="3" t="str">
        <f>If(Vlookup(A519,'Ha complex'!A$1:P$2000,16)&lt;0,"Yes")</f>
        <v>Yes</v>
      </c>
      <c r="AA519" s="3" t="str">
        <f t="shared" si="12"/>
        <v>FALSE</v>
      </c>
      <c r="AB519" s="3">
        <v>0.0</v>
      </c>
      <c r="AC519" s="3">
        <v>1.5</v>
      </c>
    </row>
    <row r="520">
      <c r="A520" s="3">
        <v>755.0</v>
      </c>
      <c r="B520" s="3" t="s">
        <v>2406</v>
      </c>
      <c r="C520" s="3" t="s">
        <v>2408</v>
      </c>
      <c r="E520" s="3" t="s">
        <v>135</v>
      </c>
      <c r="G520" s="35">
        <v>0.0372487728</v>
      </c>
      <c r="H520" s="3">
        <v>273.643337895</v>
      </c>
      <c r="I520" s="3">
        <v>1.1577755107</v>
      </c>
      <c r="K520" s="3">
        <v>0.3998299544</v>
      </c>
      <c r="L520" s="52">
        <v>0.0364410802</v>
      </c>
      <c r="M520" s="3">
        <v>3.3839410214</v>
      </c>
      <c r="N520" s="3">
        <v>0.0396897382</v>
      </c>
      <c r="O520" s="3">
        <v>15.6407539533</v>
      </c>
      <c r="P520" s="3">
        <v>0.0809137965</v>
      </c>
      <c r="R520" s="3">
        <v>0.0</v>
      </c>
      <c r="S520" s="3">
        <v>0.0</v>
      </c>
      <c r="T520" s="3">
        <v>0.0</v>
      </c>
      <c r="U520" s="3">
        <v>0.0</v>
      </c>
      <c r="W520" s="3">
        <v>1.0</v>
      </c>
      <c r="Y520" t="str">
        <f>Vlookup(A520,'Ha complex'!A$1:P$2000,16)/M520</f>
        <v>-5.388833507</v>
      </c>
      <c r="Z520" s="3" t="str">
        <f>If(Vlookup(A520,'Ha complex'!A$1:P$2000,16)&lt;0,"Yes")</f>
        <v>Yes</v>
      </c>
      <c r="AA520" s="3" t="str">
        <f t="shared" si="12"/>
        <v>FALSE</v>
      </c>
      <c r="AB520" s="3">
        <v>1.0</v>
      </c>
      <c r="AC520" s="3">
        <v>2.0</v>
      </c>
    </row>
    <row r="521">
      <c r="A521" s="3">
        <v>757.0</v>
      </c>
      <c r="B521" s="3" t="s">
        <v>2672</v>
      </c>
      <c r="C521" s="3" t="s">
        <v>2673</v>
      </c>
      <c r="E521" s="3" t="s">
        <v>135</v>
      </c>
      <c r="G521" s="35">
        <v>0.0543518682</v>
      </c>
      <c r="H521" s="3">
        <v>493.203821114</v>
      </c>
      <c r="I521" s="3">
        <v>1.608764744</v>
      </c>
      <c r="K521" s="3">
        <v>3.7305556554</v>
      </c>
      <c r="L521" s="3">
        <v>0.090106357</v>
      </c>
      <c r="M521" s="3">
        <v>12.4220738683</v>
      </c>
      <c r="N521" s="3">
        <v>0.1947436437</v>
      </c>
      <c r="O521" s="3">
        <v>160.939271668</v>
      </c>
      <c r="P521" s="3">
        <v>0.6160009089</v>
      </c>
      <c r="R521" s="3">
        <v>0.0</v>
      </c>
      <c r="S521" s="3">
        <v>0.0</v>
      </c>
      <c r="T521" s="3">
        <v>0.0</v>
      </c>
      <c r="U521" s="3">
        <v>0.0</v>
      </c>
      <c r="W521" s="3">
        <v>1.0</v>
      </c>
      <c r="Y521" t="str">
        <f>Vlookup(A521,'Ha complex'!A$1:P$2000,16)/M521</f>
        <v>-1.467991171</v>
      </c>
      <c r="Z521" s="3" t="str">
        <f>If(Vlookup(A521,'Ha complex'!A$1:P$2000,16)&lt;0,"Yes")</f>
        <v>Yes</v>
      </c>
      <c r="AA521" s="3" t="str">
        <f t="shared" si="12"/>
        <v>FALSE</v>
      </c>
      <c r="AB521" s="3">
        <v>0.0</v>
      </c>
      <c r="AC521" s="3">
        <v>1.9</v>
      </c>
    </row>
    <row r="522">
      <c r="A522" s="3">
        <v>769.0</v>
      </c>
      <c r="B522" s="3" t="s">
        <v>2105</v>
      </c>
      <c r="C522" s="3" t="s">
        <v>2107</v>
      </c>
      <c r="E522" s="3" t="s">
        <v>135</v>
      </c>
      <c r="G522" s="35">
        <v>0.1263100069</v>
      </c>
      <c r="H522" s="3">
        <v>378.23722284</v>
      </c>
      <c r="I522" s="3">
        <v>1.3012011013</v>
      </c>
      <c r="K522" s="3">
        <v>0.5119695452</v>
      </c>
      <c r="L522" s="3">
        <v>0.059663692</v>
      </c>
      <c r="M522" s="3">
        <v>4.7424417387</v>
      </c>
      <c r="N522" s="3">
        <v>0.0766336415</v>
      </c>
      <c r="O522" s="3">
        <v>39.3362812375</v>
      </c>
      <c r="P522" s="3">
        <v>0.1691718457</v>
      </c>
      <c r="R522" s="3">
        <v>55.2209951292</v>
      </c>
      <c r="S522" s="3">
        <v>0.4049637557</v>
      </c>
      <c r="T522" s="3">
        <v>6419.04093264</v>
      </c>
      <c r="U522" s="3">
        <v>32.2656452863</v>
      </c>
      <c r="W522" s="3">
        <v>1.0</v>
      </c>
      <c r="Y522" t="str">
        <f>Vlookup(A522,'Ha complex'!A$1:P$2000,16)/M522</f>
        <v>-3.845170013</v>
      </c>
      <c r="Z522" s="3" t="str">
        <f>If(Vlookup(A522,'Ha complex'!A$1:P$2000,16)&lt;0,"Yes")</f>
        <v>Yes</v>
      </c>
      <c r="AA522" s="3" t="str">
        <f t="shared" si="12"/>
        <v>FALSE</v>
      </c>
      <c r="AB522" s="3">
        <v>0.0</v>
      </c>
      <c r="AC522" s="3">
        <v>1.5</v>
      </c>
    </row>
    <row r="523">
      <c r="A523" s="3">
        <v>779.0</v>
      </c>
      <c r="B523" s="3" t="s">
        <v>1481</v>
      </c>
      <c r="C523" s="3" t="s">
        <v>1483</v>
      </c>
      <c r="E523" s="3" t="s">
        <v>135</v>
      </c>
      <c r="G523" s="35">
        <v>0.2643779037</v>
      </c>
      <c r="H523" s="3">
        <v>598.793279253</v>
      </c>
      <c r="I523" s="3">
        <v>3.7721530565</v>
      </c>
      <c r="K523" s="3">
        <v>-2.2413701552</v>
      </c>
      <c r="L523" s="3">
        <v>0.0</v>
      </c>
      <c r="M523" s="3">
        <v>3.4405237829</v>
      </c>
      <c r="N523" s="3">
        <v>0.124802259</v>
      </c>
      <c r="O523" s="3">
        <v>41.5241755594</v>
      </c>
      <c r="P523" s="3">
        <v>0.1760637516</v>
      </c>
      <c r="R523" s="3">
        <v>91.8888041404</v>
      </c>
      <c r="S523" s="3">
        <v>0.6411260864</v>
      </c>
      <c r="T523" s="3">
        <v>5371.88339027</v>
      </c>
      <c r="U523" s="3">
        <v>36.4586570621</v>
      </c>
      <c r="W523" s="3">
        <v>1.0</v>
      </c>
      <c r="Y523" t="str">
        <f>Vlookup(A523,'Ha complex'!A$1:P$2000,16)/M523</f>
        <v>19.14106891</v>
      </c>
      <c r="Z523" s="3" t="str">
        <f>If(Vlookup(A523,'Ha complex'!A$1:P$2000,16)&lt;0,"Yes")</f>
        <v>FALSE</v>
      </c>
      <c r="AA523" s="3" t="str">
        <f t="shared" si="12"/>
        <v>FALSE</v>
      </c>
      <c r="AB523" s="3">
        <v>0.0</v>
      </c>
      <c r="AC523" s="3">
        <v>1.2</v>
      </c>
    </row>
    <row r="524">
      <c r="A524" s="3">
        <v>785.0</v>
      </c>
      <c r="B524" s="3" t="s">
        <v>2432</v>
      </c>
      <c r="C524" s="3" t="s">
        <v>2433</v>
      </c>
      <c r="E524" s="3" t="s">
        <v>135</v>
      </c>
      <c r="G524" s="35">
        <v>0.1175465478</v>
      </c>
      <c r="H524" s="3">
        <v>383.289959405</v>
      </c>
      <c r="I524" s="3">
        <v>14.6981916402</v>
      </c>
      <c r="K524" s="3">
        <v>-0.6095252758</v>
      </c>
      <c r="L524" s="52">
        <v>0.0</v>
      </c>
      <c r="M524" s="3">
        <v>-0.5744270107</v>
      </c>
      <c r="N524" s="3">
        <v>0.0</v>
      </c>
      <c r="O524" s="3">
        <v>3.8095230808</v>
      </c>
      <c r="P524" s="3">
        <v>0.0849092839</v>
      </c>
      <c r="R524" s="3">
        <v>0.0</v>
      </c>
      <c r="S524" s="3">
        <v>0.0</v>
      </c>
      <c r="T524" s="3">
        <v>0.0</v>
      </c>
      <c r="U524" s="3">
        <v>0.0</v>
      </c>
      <c r="W524" s="3">
        <v>1.0</v>
      </c>
      <c r="Y524" t="str">
        <f>Vlookup(A524,'Ha complex'!A$1:P$2000,16)/M524</f>
        <v>-114.6452057</v>
      </c>
      <c r="Z524" s="3" t="str">
        <f>If(Vlookup(A524,'Ha complex'!A$1:P$2000,16)&lt;0,"Yes")</f>
        <v>FALSE</v>
      </c>
      <c r="AA524" s="3" t="str">
        <f t="shared" si="12"/>
        <v>Yes</v>
      </c>
      <c r="AB524" s="3">
        <v>0.0</v>
      </c>
      <c r="AC524" s="3">
        <v>1.9</v>
      </c>
    </row>
    <row r="525">
      <c r="A525" s="3">
        <v>786.0</v>
      </c>
      <c r="B525" s="3" t="s">
        <v>2434</v>
      </c>
      <c r="C525" s="3" t="s">
        <v>2435</v>
      </c>
      <c r="E525" s="3" t="s">
        <v>135</v>
      </c>
      <c r="G525" s="35">
        <v>0.167</v>
      </c>
      <c r="H525" s="3">
        <v>589.77391974</v>
      </c>
      <c r="I525" s="3">
        <v>18.857165903</v>
      </c>
      <c r="K525" s="3">
        <v>-0.4702276971</v>
      </c>
      <c r="L525" s="3">
        <v>0.0</v>
      </c>
      <c r="M525" s="3">
        <v>-0.9343551419</v>
      </c>
      <c r="N525" s="3">
        <v>0.0</v>
      </c>
      <c r="O525" s="3">
        <v>1.8262770697</v>
      </c>
      <c r="P525" s="3">
        <v>0.0637943203</v>
      </c>
      <c r="R525" s="3">
        <v>0.0</v>
      </c>
      <c r="S525" s="3">
        <v>0.0</v>
      </c>
      <c r="T525" s="3">
        <v>0.0</v>
      </c>
      <c r="U525" s="3">
        <v>0.0</v>
      </c>
      <c r="W525" s="3">
        <v>1.0</v>
      </c>
      <c r="Y525" t="str">
        <f>Vlookup(A525,'Ha complex'!A$1:P$2000,16)/M525</f>
        <v>-70.48208958</v>
      </c>
      <c r="Z525" s="3" t="str">
        <f>If(Vlookup(A525,'Ha complex'!A$1:P$2000,16)&lt;0,"Yes")</f>
        <v>FALSE</v>
      </c>
      <c r="AA525" s="3" t="str">
        <f t="shared" si="12"/>
        <v>Yes</v>
      </c>
      <c r="AB525" s="3">
        <v>0.0</v>
      </c>
      <c r="AC525" s="3">
        <v>2.0</v>
      </c>
    </row>
    <row r="526">
      <c r="A526" s="3">
        <v>793.0</v>
      </c>
      <c r="B526" s="3" t="s">
        <v>2156</v>
      </c>
      <c r="C526" s="3" t="s">
        <v>2157</v>
      </c>
      <c r="E526" s="3" t="s">
        <v>135</v>
      </c>
      <c r="G526" s="35">
        <v>0.1248512737</v>
      </c>
      <c r="H526" s="3">
        <v>840.124692119</v>
      </c>
      <c r="I526" s="3">
        <v>12.6064769643</v>
      </c>
      <c r="K526" s="3">
        <v>-1.6375500504</v>
      </c>
      <c r="L526" s="3">
        <v>0.0</v>
      </c>
      <c r="M526" s="3">
        <v>-2.2230260347</v>
      </c>
      <c r="N526" s="3">
        <v>0.0</v>
      </c>
      <c r="O526" s="3">
        <v>12.2402602264</v>
      </c>
      <c r="P526" s="3">
        <v>0.0952128022</v>
      </c>
      <c r="R526" s="3">
        <v>9.6754373027</v>
      </c>
      <c r="S526" s="3">
        <v>0.2797915439</v>
      </c>
      <c r="T526" s="3">
        <v>6518.39555921</v>
      </c>
      <c r="U526" s="3">
        <v>163.424048542</v>
      </c>
      <c r="W526" s="3">
        <v>1.0</v>
      </c>
      <c r="Y526" t="str">
        <f>Vlookup(A526,'Ha complex'!A$1:P$2000,16)/M526</f>
        <v>-29.62417074</v>
      </c>
      <c r="Z526" s="3" t="str">
        <f>If(Vlookup(A526,'Ha complex'!A$1:P$2000,16)&lt;0,"Yes")</f>
        <v>FALSE</v>
      </c>
      <c r="AA526" s="3" t="str">
        <f t="shared" si="12"/>
        <v>Yes</v>
      </c>
      <c r="AB526" s="3">
        <v>0.0</v>
      </c>
      <c r="AC526" s="3">
        <v>1.5</v>
      </c>
    </row>
    <row r="527">
      <c r="A527" s="3">
        <v>800.0</v>
      </c>
      <c r="B527" s="3" t="s">
        <v>2258</v>
      </c>
      <c r="C527" s="3" t="s">
        <v>2259</v>
      </c>
      <c r="E527" s="3" t="s">
        <v>135</v>
      </c>
      <c r="G527" s="35">
        <v>0.1509544834</v>
      </c>
      <c r="H527" s="3">
        <v>447.018971884</v>
      </c>
      <c r="I527" s="3">
        <v>5.4011405628</v>
      </c>
      <c r="K527" s="3">
        <v>-1.1626600636</v>
      </c>
      <c r="L527" s="3">
        <v>0.0</v>
      </c>
      <c r="M527" s="3">
        <v>0.8933987372</v>
      </c>
      <c r="N527" s="3">
        <v>0.4409869432</v>
      </c>
      <c r="O527" s="3">
        <v>16.0718528272</v>
      </c>
      <c r="P527" s="3">
        <v>0.2126270975</v>
      </c>
      <c r="R527" s="3">
        <v>0.0</v>
      </c>
      <c r="S527" s="3">
        <v>0.0</v>
      </c>
      <c r="T527" s="3">
        <v>0.0</v>
      </c>
      <c r="U527" s="3">
        <v>0.0</v>
      </c>
      <c r="W527" s="3">
        <v>1.0</v>
      </c>
      <c r="Y527" t="str">
        <f>Vlookup(A527,'Ha complex'!A$1:P$2000,16)/M527</f>
        <v>73.71322576</v>
      </c>
      <c r="Z527" s="3" t="str">
        <f>If(Vlookup(A527,'Ha complex'!A$1:P$2000,16)&lt;0,"Yes")</f>
        <v>FALSE</v>
      </c>
      <c r="AA527" s="3" t="str">
        <f t="shared" si="12"/>
        <v>FALSE</v>
      </c>
      <c r="AB527" s="3">
        <v>0.0</v>
      </c>
      <c r="AC527" s="3">
        <v>1.9</v>
      </c>
    </row>
    <row r="528">
      <c r="A528" s="3">
        <v>817.0</v>
      </c>
      <c r="B528" s="3" t="s">
        <v>2437</v>
      </c>
      <c r="C528" s="3" t="s">
        <v>2492</v>
      </c>
      <c r="E528" s="3" t="s">
        <v>135</v>
      </c>
      <c r="G528" s="35">
        <v>0.0591192523</v>
      </c>
      <c r="H528" s="3">
        <v>566.612583713</v>
      </c>
      <c r="I528" s="3">
        <v>5.3765081463</v>
      </c>
      <c r="K528" s="3">
        <v>-0.8306105938</v>
      </c>
      <c r="L528" s="3">
        <v>0.0</v>
      </c>
      <c r="M528" s="3">
        <v>1.8004025179</v>
      </c>
      <c r="N528" s="3">
        <v>0.041407495</v>
      </c>
      <c r="O528" s="3">
        <v>13.1638047092</v>
      </c>
      <c r="P528" s="3">
        <v>0.1087450049</v>
      </c>
      <c r="R528" s="3">
        <v>0.0</v>
      </c>
      <c r="S528" s="3">
        <v>0.0</v>
      </c>
      <c r="T528" s="3">
        <v>0.0</v>
      </c>
      <c r="U528" s="3">
        <v>0.0</v>
      </c>
      <c r="W528" s="3">
        <v>1.0</v>
      </c>
      <c r="Y528" t="str">
        <f>Vlookup(A528,'Ha complex'!A$1:P$2000,16)/M528</f>
        <v>151.2150502</v>
      </c>
      <c r="Z528" s="3" t="str">
        <f>If(Vlookup(A528,'Ha complex'!A$1:P$2000,16)&lt;0,"Yes")</f>
        <v>FALSE</v>
      </c>
      <c r="AA528" s="3" t="str">
        <f t="shared" si="12"/>
        <v>FALSE</v>
      </c>
      <c r="AB528" s="3">
        <v>0.0</v>
      </c>
      <c r="AC528" s="3">
        <v>1.9</v>
      </c>
    </row>
    <row r="529">
      <c r="A529" s="3">
        <v>829.0</v>
      </c>
      <c r="B529" s="3" t="s">
        <v>181</v>
      </c>
      <c r="C529" s="3" t="s">
        <v>182</v>
      </c>
      <c r="E529" s="3" t="s">
        <v>135</v>
      </c>
      <c r="G529" s="35">
        <v>0.593</v>
      </c>
      <c r="H529" s="3">
        <v>759.879590643</v>
      </c>
      <c r="I529" s="52">
        <v>13.9078710939</v>
      </c>
      <c r="K529" s="3">
        <v>-0.570645085</v>
      </c>
      <c r="L529" s="3">
        <v>0.0</v>
      </c>
      <c r="M529" s="3">
        <v>-1.5401581809</v>
      </c>
      <c r="N529" s="3">
        <v>0.0</v>
      </c>
      <c r="O529" s="3">
        <v>4.5173428088</v>
      </c>
      <c r="P529" s="3">
        <v>0.0589998353</v>
      </c>
      <c r="R529" s="3">
        <v>6.2419421256</v>
      </c>
      <c r="S529" s="3">
        <v>0.1368416341</v>
      </c>
      <c r="T529" s="3">
        <v>4203.8809343</v>
      </c>
      <c r="U529" s="3">
        <v>153.606138448</v>
      </c>
      <c r="W529" s="3">
        <v>1.0</v>
      </c>
      <c r="Y529" t="str">
        <f>Vlookup(A529,'Ha complex'!A$1:P$2000,16)/M529</f>
        <v>-176.7662313</v>
      </c>
      <c r="Z529" s="3" t="str">
        <f>If(Vlookup(A529,'Ha complex'!A$1:P$2000,16)&lt;0,"Yes")</f>
        <v>FALSE</v>
      </c>
      <c r="AA529" s="3" t="str">
        <f t="shared" si="12"/>
        <v>Yes</v>
      </c>
      <c r="AB529" s="3">
        <v>0.0</v>
      </c>
      <c r="AC529" s="3">
        <v>1.5</v>
      </c>
    </row>
    <row r="530">
      <c r="A530" s="3">
        <v>842.0</v>
      </c>
      <c r="B530" s="3" t="s">
        <v>2342</v>
      </c>
      <c r="C530" s="3" t="s">
        <v>2343</v>
      </c>
      <c r="E530" s="3" t="s">
        <v>135</v>
      </c>
      <c r="G530" s="35">
        <v>0.1035499386</v>
      </c>
      <c r="H530" s="3">
        <v>403.956669906</v>
      </c>
      <c r="I530" s="3">
        <v>0.9936399342</v>
      </c>
      <c r="K530" s="3">
        <v>2.4744670378</v>
      </c>
      <c r="L530" s="3">
        <v>0.0799357183</v>
      </c>
      <c r="M530" s="3">
        <v>13.7450051033</v>
      </c>
      <c r="N530" s="3">
        <v>0.1330725233</v>
      </c>
      <c r="O530" s="3">
        <v>163.388477996</v>
      </c>
      <c r="P530" s="3">
        <v>0.4085518541</v>
      </c>
      <c r="R530" s="3">
        <v>0.0</v>
      </c>
      <c r="S530" s="3">
        <v>0.0</v>
      </c>
      <c r="T530" s="3">
        <v>0.0</v>
      </c>
      <c r="U530" s="3">
        <v>0.0</v>
      </c>
      <c r="W530" s="3">
        <v>1.0</v>
      </c>
      <c r="Y530" t="str">
        <f>Vlookup(A530,'Ha complex'!A$1:P$2000,16)/M530</f>
        <v>19.16741389</v>
      </c>
      <c r="Z530" s="3" t="str">
        <f>If(Vlookup(A530,'Ha complex'!A$1:P$2000,16)&lt;0,"Yes")</f>
        <v>FALSE</v>
      </c>
      <c r="AA530" s="3" t="str">
        <f t="shared" si="12"/>
        <v>FALSE</v>
      </c>
      <c r="AB530" s="3">
        <v>0.0</v>
      </c>
      <c r="AC530" s="3">
        <v>2.0</v>
      </c>
    </row>
    <row r="531">
      <c r="A531" s="3">
        <v>862.0</v>
      </c>
      <c r="B531" s="3" t="s">
        <v>2215</v>
      </c>
      <c r="C531" s="3" t="s">
        <v>2216</v>
      </c>
      <c r="E531" s="3" t="s">
        <v>135</v>
      </c>
      <c r="G531" s="35">
        <v>0.0724952849</v>
      </c>
      <c r="H531" s="3">
        <v>540.440733656</v>
      </c>
      <c r="I531" s="3">
        <v>26.9735367778</v>
      </c>
      <c r="K531" s="3">
        <v>-0.9778356698</v>
      </c>
      <c r="L531" s="3">
        <v>0.0</v>
      </c>
      <c r="M531" s="3">
        <v>-2.3962966481</v>
      </c>
      <c r="N531" s="3">
        <v>0.0</v>
      </c>
      <c r="O531" s="3">
        <v>10.8520927953</v>
      </c>
      <c r="P531" s="3">
        <v>0.2297098356</v>
      </c>
      <c r="R531" s="3">
        <v>19.8860116582</v>
      </c>
      <c r="S531" s="3">
        <v>7.9587303734</v>
      </c>
      <c r="T531" s="3">
        <v>6904.2049373</v>
      </c>
      <c r="U531" s="3">
        <v>2212.31604154</v>
      </c>
      <c r="W531" s="3">
        <v>1.0</v>
      </c>
      <c r="Y531" t="str">
        <f>Vlookup(A531,'Ha complex'!A$1:P$2000,16)/M531</f>
        <v>-109.9430665</v>
      </c>
      <c r="Z531" s="3" t="str">
        <f>If(Vlookup(A531,'Ha complex'!A$1:P$2000,16)&lt;0,"Yes")</f>
        <v>FALSE</v>
      </c>
      <c r="AA531" s="3" t="str">
        <f t="shared" si="12"/>
        <v>Yes</v>
      </c>
      <c r="AB531" s="3">
        <v>0.0</v>
      </c>
      <c r="AC531" s="3">
        <v>1.5</v>
      </c>
    </row>
    <row r="532">
      <c r="A532" s="3">
        <v>1168.0</v>
      </c>
      <c r="B532" s="3" t="s">
        <v>1827</v>
      </c>
      <c r="C532" s="3" t="s">
        <v>1829</v>
      </c>
      <c r="E532" s="3" t="s">
        <v>135</v>
      </c>
      <c r="G532" s="35">
        <v>0.065</v>
      </c>
      <c r="H532" s="3">
        <v>301.19181507</v>
      </c>
      <c r="I532" s="3">
        <v>2.3659728725</v>
      </c>
      <c r="K532" s="3">
        <v>-0.2747266641</v>
      </c>
      <c r="L532" s="3">
        <v>0.0</v>
      </c>
      <c r="M532" s="3">
        <v>0.4150818054</v>
      </c>
      <c r="N532" s="3">
        <v>0.0329831586</v>
      </c>
      <c r="O532" s="3">
        <v>4.871751825</v>
      </c>
      <c r="P532" s="3">
        <v>0.035382023</v>
      </c>
      <c r="R532" s="3">
        <v>6.0234810379</v>
      </c>
      <c r="S532" s="3">
        <v>0.1614036142</v>
      </c>
      <c r="T532" s="3">
        <v>4655.71387706</v>
      </c>
      <c r="U532" s="3">
        <v>119.462068482</v>
      </c>
      <c r="W532" s="3">
        <v>1.0</v>
      </c>
      <c r="Z532" s="3"/>
      <c r="AB532" s="3">
        <v>0.0</v>
      </c>
      <c r="AC532" s="3">
        <v>1.5</v>
      </c>
    </row>
    <row r="533">
      <c r="A533" s="3">
        <v>1183.0</v>
      </c>
      <c r="B533" s="3" t="s">
        <v>183</v>
      </c>
      <c r="C533" s="3" t="s">
        <v>185</v>
      </c>
      <c r="E533" s="3" t="s">
        <v>135</v>
      </c>
      <c r="G533" s="35">
        <v>0.0471</v>
      </c>
      <c r="H533" s="3">
        <v>539.855155483</v>
      </c>
      <c r="I533" s="3">
        <v>2.1536286562</v>
      </c>
      <c r="K533" s="3">
        <v>2.9880152325</v>
      </c>
      <c r="L533" s="3">
        <v>0.172671376</v>
      </c>
      <c r="M533" s="3">
        <v>28.1105567914</v>
      </c>
      <c r="N533" s="3">
        <v>0.309981069</v>
      </c>
      <c r="O533" s="3">
        <v>261.98294632</v>
      </c>
      <c r="P533" s="3">
        <v>1.527121431</v>
      </c>
      <c r="R533" s="3">
        <v>73.1763360963</v>
      </c>
      <c r="S533" s="3">
        <v>1.0701121382</v>
      </c>
      <c r="T533" s="3">
        <v>6352.19524685</v>
      </c>
      <c r="U533" s="3">
        <v>76.3818674318</v>
      </c>
      <c r="W533" s="3">
        <v>1.0</v>
      </c>
      <c r="Z533" s="3"/>
      <c r="AB533" s="3">
        <v>0.0</v>
      </c>
      <c r="AC533" s="3">
        <v>1.5</v>
      </c>
    </row>
    <row r="534">
      <c r="A534" s="3">
        <v>1196.0</v>
      </c>
      <c r="B534" s="3" t="s">
        <v>155</v>
      </c>
      <c r="C534" s="3" t="s">
        <v>156</v>
      </c>
      <c r="E534" s="3" t="s">
        <v>135</v>
      </c>
      <c r="G534" s="35">
        <v>0.0459237646</v>
      </c>
      <c r="H534" s="3">
        <v>508.051988952</v>
      </c>
      <c r="I534" s="3">
        <v>7.765918179</v>
      </c>
      <c r="K534" s="3">
        <v>-1.5933710568</v>
      </c>
      <c r="L534" s="3">
        <v>0.0</v>
      </c>
      <c r="M534" s="3">
        <v>1.2399698081</v>
      </c>
      <c r="N534" s="3">
        <v>0.0818598529</v>
      </c>
      <c r="O534" s="3">
        <v>28.2399817639</v>
      </c>
      <c r="P534" s="3">
        <v>0.2519562675</v>
      </c>
      <c r="R534" s="3">
        <v>24.6054799724</v>
      </c>
      <c r="S534" s="3">
        <v>0.2832176265</v>
      </c>
      <c r="T534" s="3">
        <v>8802.17031814</v>
      </c>
      <c r="U534" s="3">
        <v>104.145217935</v>
      </c>
      <c r="W534" s="3">
        <v>1.0</v>
      </c>
      <c r="AB534" s="3">
        <v>0.0</v>
      </c>
      <c r="AC534" s="3">
        <v>1.5</v>
      </c>
    </row>
    <row r="535">
      <c r="A535" s="3">
        <v>1206.0</v>
      </c>
      <c r="B535" s="3" t="s">
        <v>458</v>
      </c>
      <c r="C535" s="3" t="s">
        <v>459</v>
      </c>
      <c r="E535" s="3" t="s">
        <v>135</v>
      </c>
      <c r="G535" s="35">
        <v>0.174</v>
      </c>
      <c r="H535" s="3">
        <v>562.634877345</v>
      </c>
      <c r="I535" s="52">
        <v>11.3</v>
      </c>
      <c r="K535" s="3">
        <v>-1.818201664</v>
      </c>
      <c r="L535" s="3">
        <v>0.0</v>
      </c>
      <c r="M535" s="3">
        <v>4.4617707346</v>
      </c>
      <c r="N535" s="3">
        <v>0.3161423947</v>
      </c>
      <c r="O535" s="3">
        <v>28.1112740662</v>
      </c>
      <c r="P535" s="3">
        <v>0.2863271038</v>
      </c>
      <c r="R535" s="3">
        <v>79.1453432434</v>
      </c>
      <c r="S535" s="3">
        <v>0.9465481197</v>
      </c>
      <c r="T535" s="3">
        <v>5386.5345584</v>
      </c>
      <c r="U535" s="3">
        <v>68.7765081344</v>
      </c>
      <c r="W535" s="3">
        <v>1.0</v>
      </c>
      <c r="AB535" s="3">
        <v>0.0</v>
      </c>
      <c r="AC535" s="3">
        <v>1.2</v>
      </c>
    </row>
    <row r="536">
      <c r="A536" s="3">
        <v>387.0</v>
      </c>
      <c r="B536" s="3" t="s">
        <v>969</v>
      </c>
      <c r="C536" s="3" t="s">
        <v>970</v>
      </c>
      <c r="E536" s="78" t="s">
        <v>455</v>
      </c>
      <c r="G536" s="35">
        <v>0.0</v>
      </c>
      <c r="H536" s="3">
        <v>0.0</v>
      </c>
      <c r="I536" s="3">
        <v>0.0</v>
      </c>
      <c r="K536" s="3">
        <v>0.0</v>
      </c>
      <c r="L536" s="3">
        <v>0.0</v>
      </c>
      <c r="M536" s="3">
        <v>0.0</v>
      </c>
      <c r="N536" s="3">
        <v>0.0</v>
      </c>
      <c r="O536" s="3">
        <v>0.0</v>
      </c>
      <c r="P536" s="3">
        <v>0.0</v>
      </c>
      <c r="R536" s="3">
        <v>0.0</v>
      </c>
      <c r="S536" s="3">
        <v>0.0</v>
      </c>
      <c r="T536" s="3">
        <v>0.0</v>
      </c>
      <c r="U536" s="3">
        <v>0.0</v>
      </c>
      <c r="W536" s="3">
        <v>9.0</v>
      </c>
      <c r="Y536" t="str">
        <f>Vlookup(A536,'Ha complex'!A$1:P$2000,16)/M536</f>
        <v>#DIV/0!</v>
      </c>
      <c r="Z536" s="3" t="str">
        <f>If(Vlookup(A536,'Ha complex'!A$1:P$2000,16)&lt;0,"Yes")</f>
        <v>FALSE</v>
      </c>
      <c r="AA536" s="3" t="str">
        <f t="shared" ref="AA536:AA548" si="13">If(M536&lt;0,"Yes")</f>
        <v>FALSE</v>
      </c>
      <c r="AB536" s="3">
        <v>0.0</v>
      </c>
      <c r="AC536" s="3">
        <v>0.0</v>
      </c>
    </row>
    <row r="537">
      <c r="A537" s="3">
        <v>445.0</v>
      </c>
      <c r="B537" s="3" t="s">
        <v>1196</v>
      </c>
      <c r="C537" s="3" t="s">
        <v>1197</v>
      </c>
      <c r="E537" s="78" t="s">
        <v>455</v>
      </c>
      <c r="G537" s="35">
        <v>0.0</v>
      </c>
      <c r="H537" s="3">
        <v>0.0</v>
      </c>
      <c r="I537" s="52">
        <v>0.0</v>
      </c>
      <c r="K537" s="3">
        <v>0.0</v>
      </c>
      <c r="L537" s="3">
        <v>0.0</v>
      </c>
      <c r="M537" s="3">
        <v>0.0</v>
      </c>
      <c r="N537" s="3">
        <v>0.0</v>
      </c>
      <c r="O537" s="3">
        <v>0.0</v>
      </c>
      <c r="P537" s="3">
        <v>0.0</v>
      </c>
      <c r="R537" s="3">
        <v>0.0</v>
      </c>
      <c r="S537" s="3">
        <v>0.0</v>
      </c>
      <c r="T537" s="3">
        <v>0.0</v>
      </c>
      <c r="U537" s="3">
        <v>0.0</v>
      </c>
      <c r="W537" s="3">
        <v>9.0</v>
      </c>
      <c r="Y537" t="str">
        <f>Vlookup(A537,'Ha complex'!A$1:P$2000,16)/M537</f>
        <v>#DIV/0!</v>
      </c>
      <c r="Z537" s="3" t="str">
        <f>If(Vlookup(A537,'Ha complex'!A$1:P$2000,16)&lt;0,"Yes")</f>
        <v>FALSE</v>
      </c>
      <c r="AA537" s="3" t="str">
        <f t="shared" si="13"/>
        <v>FALSE</v>
      </c>
      <c r="AB537" s="3">
        <v>0.0</v>
      </c>
      <c r="AC537" s="3">
        <v>0.0</v>
      </c>
    </row>
    <row r="538">
      <c r="A538" s="3">
        <v>522.0</v>
      </c>
      <c r="B538" s="3" t="s">
        <v>848</v>
      </c>
      <c r="C538" s="3" t="s">
        <v>849</v>
      </c>
      <c r="E538" s="78" t="s">
        <v>455</v>
      </c>
      <c r="G538" s="35">
        <v>0.0880241298</v>
      </c>
      <c r="H538" s="3">
        <v>604.514904305</v>
      </c>
      <c r="I538" s="3">
        <v>4.3089025067</v>
      </c>
      <c r="K538" s="3">
        <v>-0.602953221</v>
      </c>
      <c r="L538" s="3">
        <v>0.0</v>
      </c>
      <c r="M538" s="3">
        <v>1.102017184</v>
      </c>
      <c r="N538" s="3">
        <v>0.4240868986</v>
      </c>
      <c r="O538" s="3">
        <v>13.8387275416</v>
      </c>
      <c r="P538" s="3">
        <v>0.0561106879</v>
      </c>
      <c r="R538" s="3">
        <v>0.0</v>
      </c>
      <c r="S538" s="3">
        <v>0.0</v>
      </c>
      <c r="T538" s="3">
        <v>0.0</v>
      </c>
      <c r="U538" s="3">
        <v>0.0</v>
      </c>
      <c r="W538" s="3">
        <v>1.0</v>
      </c>
      <c r="Y538" t="str">
        <f>Vlookup(A538,'Ha complex'!A$1:P$2000,16)/M538</f>
        <v>30.13295907</v>
      </c>
      <c r="Z538" s="3" t="str">
        <f>If(Vlookup(A538,'Ha complex'!A$1:P$2000,16)&lt;0,"Yes")</f>
        <v>FALSE</v>
      </c>
      <c r="AA538" s="3" t="str">
        <f t="shared" si="13"/>
        <v>FALSE</v>
      </c>
      <c r="AB538" s="3">
        <v>0.0</v>
      </c>
      <c r="AC538" s="3">
        <v>1.9</v>
      </c>
    </row>
    <row r="539">
      <c r="A539" s="3">
        <v>601.0</v>
      </c>
      <c r="B539" s="3" t="s">
        <v>1199</v>
      </c>
      <c r="C539" s="3" t="s">
        <v>1200</v>
      </c>
      <c r="E539" s="78" t="s">
        <v>455</v>
      </c>
      <c r="G539" s="35">
        <v>0.0</v>
      </c>
      <c r="H539" s="3">
        <v>0.0</v>
      </c>
      <c r="I539" s="3">
        <v>0.0</v>
      </c>
      <c r="K539" s="3">
        <v>0.0</v>
      </c>
      <c r="L539" s="3">
        <v>0.0</v>
      </c>
      <c r="M539" s="3">
        <v>0.0</v>
      </c>
      <c r="N539" s="3">
        <v>0.0</v>
      </c>
      <c r="O539" s="3">
        <v>0.0</v>
      </c>
      <c r="P539" s="3">
        <v>0.0</v>
      </c>
      <c r="R539" s="3">
        <v>0.0</v>
      </c>
      <c r="S539" s="3">
        <v>0.0</v>
      </c>
      <c r="T539" s="3">
        <v>0.0</v>
      </c>
      <c r="U539" s="3">
        <v>0.0</v>
      </c>
      <c r="W539" s="3">
        <v>9.0</v>
      </c>
      <c r="Y539" t="str">
        <f>Vlookup(A539,'Ha complex'!A$1:P$2000,16)/M539</f>
        <v>#DIV/0!</v>
      </c>
      <c r="Z539" s="3" t="str">
        <f>If(Vlookup(A539,'Ha complex'!A$1:P$2000,16)&lt;0,"Yes")</f>
        <v>FALSE</v>
      </c>
      <c r="AA539" s="3" t="str">
        <f t="shared" si="13"/>
        <v>FALSE</v>
      </c>
      <c r="AB539" s="3">
        <v>0.0</v>
      </c>
      <c r="AC539" s="3">
        <v>0.0</v>
      </c>
    </row>
    <row r="540">
      <c r="A540" s="3">
        <v>652.0</v>
      </c>
      <c r="B540" s="3" t="s">
        <v>2846</v>
      </c>
      <c r="C540" s="3" t="s">
        <v>2703</v>
      </c>
      <c r="E540" s="37" t="s">
        <v>455</v>
      </c>
      <c r="G540" s="35">
        <v>0.0301224645</v>
      </c>
      <c r="H540" s="3">
        <v>393.627627186</v>
      </c>
      <c r="I540" s="3">
        <v>1.3691679043</v>
      </c>
      <c r="K540" s="3">
        <v>-1.0908778009</v>
      </c>
      <c r="L540" s="3">
        <v>0.0</v>
      </c>
      <c r="M540" s="3">
        <v>4.1345982745</v>
      </c>
      <c r="N540" s="3">
        <v>0.1399378246</v>
      </c>
      <c r="O540" s="3">
        <v>31.5640785898</v>
      </c>
      <c r="P540" s="3">
        <v>0.228414967</v>
      </c>
      <c r="R540" s="3">
        <v>46.1570799057</v>
      </c>
      <c r="S540" s="3">
        <v>0.1707186056</v>
      </c>
      <c r="T540" s="3">
        <v>5983.24745099</v>
      </c>
      <c r="U540" s="3">
        <v>54.4380870446</v>
      </c>
      <c r="W540" s="3">
        <v>1.0</v>
      </c>
      <c r="Y540" t="str">
        <f>Vlookup(A540,'Ha complex'!A$1:P$2000,16)/M540</f>
        <v>-4.410463497</v>
      </c>
      <c r="Z540" s="3" t="str">
        <f>If(Vlookup(A540,'Ha complex'!A$1:P$2000,16)&lt;0,"Yes")</f>
        <v>Yes</v>
      </c>
      <c r="AA540" s="3" t="str">
        <f t="shared" si="13"/>
        <v>FALSE</v>
      </c>
      <c r="AB540" s="3">
        <v>0.0</v>
      </c>
      <c r="AC540" s="3">
        <v>1.5</v>
      </c>
    </row>
    <row r="541">
      <c r="A541" s="3">
        <v>693.0</v>
      </c>
      <c r="B541" s="3" t="s">
        <v>2793</v>
      </c>
      <c r="C541" s="3" t="s">
        <v>2794</v>
      </c>
      <c r="E541" s="78" t="s">
        <v>455</v>
      </c>
      <c r="G541" s="35">
        <v>0.0</v>
      </c>
      <c r="H541" s="3">
        <v>0.0</v>
      </c>
      <c r="I541" s="3">
        <v>0.0</v>
      </c>
      <c r="K541" s="3">
        <v>0.0</v>
      </c>
      <c r="L541" s="3">
        <v>0.0</v>
      </c>
      <c r="M541" s="3">
        <v>0.0</v>
      </c>
      <c r="N541" s="3">
        <v>0.0</v>
      </c>
      <c r="O541" s="3">
        <v>0.0</v>
      </c>
      <c r="P541" s="3">
        <v>0.0</v>
      </c>
      <c r="R541" s="3">
        <v>0.0</v>
      </c>
      <c r="S541" s="3">
        <v>0.0</v>
      </c>
      <c r="T541" s="3">
        <v>0.0</v>
      </c>
      <c r="U541" s="3">
        <v>0.0</v>
      </c>
      <c r="W541" s="3">
        <v>9.0</v>
      </c>
      <c r="Y541" t="str">
        <f>Vlookup(A541,'Ha complex'!A$1:P$2000,16)/M541</f>
        <v>#DIV/0!</v>
      </c>
      <c r="Z541" s="3" t="str">
        <f>If(Vlookup(A541,'Ha complex'!A$1:P$2000,16)&lt;0,"Yes")</f>
        <v>Yes</v>
      </c>
      <c r="AA541" s="3" t="str">
        <f t="shared" si="13"/>
        <v>FALSE</v>
      </c>
      <c r="AB541" s="3">
        <v>0.0</v>
      </c>
      <c r="AC541" s="3">
        <v>0.0</v>
      </c>
    </row>
    <row r="542">
      <c r="A542" s="3">
        <v>722.0</v>
      </c>
      <c r="B542" s="3" t="s">
        <v>450</v>
      </c>
      <c r="C542" s="3" t="s">
        <v>452</v>
      </c>
      <c r="E542" s="37" t="s">
        <v>455</v>
      </c>
      <c r="G542" s="35">
        <v>0.072403916</v>
      </c>
      <c r="H542" s="3">
        <v>574.190735049</v>
      </c>
      <c r="I542" s="3">
        <v>3.7084425244</v>
      </c>
      <c r="K542" s="3">
        <v>4.0604147755</v>
      </c>
      <c r="L542" s="3">
        <v>0.1271795558</v>
      </c>
      <c r="M542" s="3">
        <v>-18.3888780705</v>
      </c>
      <c r="N542" s="3">
        <v>0.0</v>
      </c>
      <c r="O542" s="3">
        <v>102.197655663</v>
      </c>
      <c r="P542" s="3">
        <v>0.4405782992</v>
      </c>
      <c r="R542" s="3">
        <v>204.151737766</v>
      </c>
      <c r="S542" s="3">
        <v>0.9161445349</v>
      </c>
      <c r="T542" s="3">
        <v>5800.77998672</v>
      </c>
      <c r="U542" s="3">
        <v>29.68537002</v>
      </c>
      <c r="W542" s="3">
        <v>1.0</v>
      </c>
      <c r="Y542" t="str">
        <f>Vlookup(A542,'Ha complex'!A$1:P$2000,16)/M542</f>
        <v>0.9916589089</v>
      </c>
      <c r="Z542" s="3" t="str">
        <f>If(Vlookup(A542,'Ha complex'!A$1:P$2000,16)&lt;0,"Yes")</f>
        <v>Yes</v>
      </c>
      <c r="AA542" s="3" t="str">
        <f t="shared" si="13"/>
        <v>Yes</v>
      </c>
      <c r="AB542" s="3">
        <v>0.0</v>
      </c>
      <c r="AC542" s="3">
        <v>1.2</v>
      </c>
    </row>
    <row r="543">
      <c r="A543" s="3">
        <v>727.0</v>
      </c>
      <c r="B543" s="3" t="s">
        <v>107</v>
      </c>
      <c r="C543" s="3" t="s">
        <v>108</v>
      </c>
      <c r="E543" s="78" t="s">
        <v>455</v>
      </c>
      <c r="G543" s="35">
        <v>0.0</v>
      </c>
      <c r="H543" s="3">
        <v>0.0</v>
      </c>
      <c r="I543" s="3">
        <v>0.0</v>
      </c>
      <c r="K543" s="3">
        <v>-0.5763573168</v>
      </c>
      <c r="L543" s="3">
        <v>0.0</v>
      </c>
      <c r="M543" s="3">
        <v>-0.58576426</v>
      </c>
      <c r="N543" s="3">
        <v>0.0</v>
      </c>
      <c r="O543" s="3">
        <v>-0.7257018136</v>
      </c>
      <c r="P543" s="3">
        <v>0.0</v>
      </c>
      <c r="R543" s="3">
        <v>0.0</v>
      </c>
      <c r="S543" s="3">
        <v>0.0</v>
      </c>
      <c r="T543" s="3">
        <v>0.0</v>
      </c>
      <c r="U543" s="3">
        <v>0.0</v>
      </c>
      <c r="W543" s="3">
        <v>9.0</v>
      </c>
      <c r="Y543" t="str">
        <f>Vlookup(A543,'Ha complex'!A$1:P$2000,16)/M543</f>
        <v>31.13111538</v>
      </c>
      <c r="Z543" s="3" t="str">
        <f>If(Vlookup(A543,'Ha complex'!A$1:P$2000,16)&lt;0,"Yes")</f>
        <v>Yes</v>
      </c>
      <c r="AA543" s="3" t="str">
        <f t="shared" si="13"/>
        <v>Yes</v>
      </c>
      <c r="AB543" s="3">
        <v>0.0</v>
      </c>
      <c r="AC543" s="3">
        <v>0.0</v>
      </c>
    </row>
    <row r="544">
      <c r="A544" s="3">
        <v>807.0</v>
      </c>
      <c r="B544" s="3" t="s">
        <v>475</v>
      </c>
      <c r="C544" s="3" t="s">
        <v>476</v>
      </c>
      <c r="E544" s="78" t="s">
        <v>455</v>
      </c>
      <c r="G544" s="35">
        <v>0.0</v>
      </c>
      <c r="H544" s="3">
        <v>0.0</v>
      </c>
      <c r="I544" s="3">
        <v>0.0</v>
      </c>
      <c r="K544" s="3">
        <v>0.0</v>
      </c>
      <c r="L544" s="3">
        <v>0.0</v>
      </c>
      <c r="M544" s="3">
        <v>0.0</v>
      </c>
      <c r="N544" s="3">
        <v>0.0</v>
      </c>
      <c r="O544" s="3">
        <v>0.0</v>
      </c>
      <c r="P544" s="3">
        <v>0.0</v>
      </c>
      <c r="R544" s="3">
        <v>0.0</v>
      </c>
      <c r="S544" s="3">
        <v>0.0</v>
      </c>
      <c r="T544" s="3">
        <v>0.0</v>
      </c>
      <c r="U544" s="3">
        <v>0.0</v>
      </c>
      <c r="W544" s="3">
        <v>9.0</v>
      </c>
      <c r="Y544" t="str">
        <f>Vlookup(A544,'Ha complex'!A$1:P$2000,16)/M544</f>
        <v>#DIV/0!</v>
      </c>
      <c r="Z544" s="3" t="str">
        <f>If(Vlookup(A544,'Ha complex'!A$1:P$2000,16)&lt;0,"Yes")</f>
        <v>FALSE</v>
      </c>
      <c r="AA544" s="3" t="str">
        <f t="shared" si="13"/>
        <v>FALSE</v>
      </c>
      <c r="AB544" s="3">
        <v>0.0</v>
      </c>
      <c r="AC544" s="3">
        <v>0.0</v>
      </c>
    </row>
    <row r="545">
      <c r="A545" s="3">
        <v>1154.0</v>
      </c>
      <c r="B545" s="3" t="s">
        <v>1203</v>
      </c>
      <c r="C545" s="3" t="s">
        <v>1204</v>
      </c>
      <c r="E545" s="73" t="s">
        <v>455</v>
      </c>
      <c r="G545" s="35">
        <v>0.0</v>
      </c>
      <c r="H545" s="3">
        <v>0.0</v>
      </c>
      <c r="I545" s="3">
        <v>0.0</v>
      </c>
      <c r="K545" s="3">
        <v>0.0</v>
      </c>
      <c r="L545" s="3">
        <v>0.0</v>
      </c>
      <c r="M545" s="3">
        <v>0.0</v>
      </c>
      <c r="N545" s="3">
        <v>0.0</v>
      </c>
      <c r="O545" s="3">
        <v>0.0</v>
      </c>
      <c r="P545" s="3">
        <v>0.0</v>
      </c>
      <c r="R545" s="3">
        <v>0.0</v>
      </c>
      <c r="S545" s="3">
        <v>0.0</v>
      </c>
      <c r="T545" s="3">
        <v>0.0</v>
      </c>
      <c r="U545" s="3">
        <v>0.0</v>
      </c>
      <c r="W545" s="3">
        <v>9.0</v>
      </c>
      <c r="Y545" t="str">
        <f>Vlookup(A545,'Ha complex'!A$1:P$2000,16)/M545</f>
        <v>#DIV/0!</v>
      </c>
      <c r="Z545" s="3" t="str">
        <f>If(Vlookup(A545,'Ha complex'!A$1:P$2000,16)&lt;0,"Yes")</f>
        <v>FALSE</v>
      </c>
      <c r="AA545" s="3" t="str">
        <f t="shared" si="13"/>
        <v>FALSE</v>
      </c>
      <c r="AB545" s="3">
        <v>0.0</v>
      </c>
      <c r="AC545" s="3">
        <v>0.0</v>
      </c>
    </row>
    <row r="546">
      <c r="A546" s="9">
        <v>1.0</v>
      </c>
      <c r="B546" s="3" t="s">
        <v>46</v>
      </c>
      <c r="C546" s="3" t="s">
        <v>48</v>
      </c>
      <c r="E546" s="3" t="s">
        <v>524</v>
      </c>
      <c r="G546" s="35">
        <v>0.0374839877</v>
      </c>
      <c r="H546" s="3">
        <v>249.243178052</v>
      </c>
      <c r="I546" s="3">
        <v>1.0909460741</v>
      </c>
      <c r="K546" s="3">
        <v>0.2697958873</v>
      </c>
      <c r="L546" s="3">
        <v>0.0232273042</v>
      </c>
      <c r="M546" s="3">
        <v>1.0554530507</v>
      </c>
      <c r="N546" s="3">
        <v>0.0264553742</v>
      </c>
      <c r="O546" s="3">
        <v>16.087746111</v>
      </c>
      <c r="P546" s="3">
        <v>0.0809818379</v>
      </c>
      <c r="R546" s="3">
        <v>0.0</v>
      </c>
      <c r="S546" s="3">
        <v>0.0</v>
      </c>
      <c r="T546" s="3">
        <v>0.0</v>
      </c>
      <c r="U546" s="3">
        <v>0.0</v>
      </c>
      <c r="W546" s="3">
        <v>1.0</v>
      </c>
      <c r="Y546" t="str">
        <f>Vlookup(A546,'Ha complex'!A$1:P$2000,16)/M546</f>
        <v>#N/A</v>
      </c>
      <c r="Z546" s="3" t="str">
        <f>If(Vlookup(A546,'Ha complex'!A$1:P$2000,16)&lt;0,"Yes")</f>
        <v>#N/A</v>
      </c>
      <c r="AA546" s="3" t="str">
        <f t="shared" si="13"/>
        <v>FALSE</v>
      </c>
      <c r="AB546" s="3">
        <v>0.0</v>
      </c>
      <c r="AC546" s="3">
        <v>1.9</v>
      </c>
      <c r="AG546" t="str">
        <f>Concatenate(SUBSTITUTE(Substitute(C546,"]","\rbrack "),"[","\lbrack "),G546,"&amp;","&amp;",AC546,,"&amp;",ROUND(H546,1),"&amp;",ROUND(O546,1),"&amp;",ROUND(R546,1),"&amp;",ROUND(M546,1),"&amp;",ROUND(S546,1),"&amp;",ROUND(U546,1),"&amp;",AE546,"\\")</f>
        <v>2MASX J00004876-07091170.0374839877&amp;&amp;1.9&amp;249.2&amp;16.1&amp;0&amp;1.1&amp;0&amp;0&amp;\\</v>
      </c>
    </row>
    <row r="547">
      <c r="A547" s="9">
        <v>4.0</v>
      </c>
      <c r="B547" s="3" t="s">
        <v>173</v>
      </c>
      <c r="C547" s="3" t="s">
        <v>174</v>
      </c>
      <c r="E547" s="3" t="s">
        <v>524</v>
      </c>
      <c r="G547" s="35">
        <v>0.0396893725</v>
      </c>
      <c r="H547" s="3">
        <v>382.110730807</v>
      </c>
      <c r="I547" s="3">
        <v>1.9465264109</v>
      </c>
      <c r="K547" s="3">
        <v>0.321618314</v>
      </c>
      <c r="L547" s="3">
        <v>0.0256865565</v>
      </c>
      <c r="M547" s="3">
        <v>1.1533519256</v>
      </c>
      <c r="N547" s="3">
        <v>0.0320913623</v>
      </c>
      <c r="O547" s="3">
        <v>15.0169622029</v>
      </c>
      <c r="P547" s="3">
        <v>0.0626030489</v>
      </c>
      <c r="R547" s="3">
        <v>0.0</v>
      </c>
      <c r="S547" s="3">
        <v>0.0</v>
      </c>
      <c r="T547" s="3">
        <v>0.0</v>
      </c>
      <c r="U547" s="3">
        <v>0.0</v>
      </c>
      <c r="W547" s="3">
        <v>1.0</v>
      </c>
      <c r="Y547" t="str">
        <f>Vlookup(A547,'Ha complex'!A$1:P$2000,16)/M547</f>
        <v>20.97076943</v>
      </c>
      <c r="Z547" s="3" t="str">
        <f>If(Vlookup(A547,'Ha complex'!A$1:P$2000,16)&lt;0,"Yes")</f>
        <v>FALSE</v>
      </c>
      <c r="AA547" s="3" t="str">
        <f t="shared" si="13"/>
        <v>FALSE</v>
      </c>
      <c r="AB547" s="3">
        <v>0.0</v>
      </c>
      <c r="AC547" s="3">
        <v>2.0</v>
      </c>
    </row>
    <row r="548">
      <c r="A548" s="9">
        <v>605.0</v>
      </c>
      <c r="B548" s="3" t="s">
        <v>956</v>
      </c>
      <c r="C548" s="3" t="s">
        <v>958</v>
      </c>
      <c r="E548" s="3" t="s">
        <v>524</v>
      </c>
      <c r="G548" s="35">
        <v>0.0631932562</v>
      </c>
      <c r="H548" s="3">
        <v>543.648260947</v>
      </c>
      <c r="I548" s="3">
        <v>3.425711661</v>
      </c>
      <c r="K548" s="3">
        <v>-0.9682408469</v>
      </c>
      <c r="L548" s="52">
        <v>0.0</v>
      </c>
      <c r="M548" s="3">
        <v>2.5869517211</v>
      </c>
      <c r="N548" s="3">
        <v>0.0885690981</v>
      </c>
      <c r="O548" s="3">
        <v>20.4166716966</v>
      </c>
      <c r="P548" s="3">
        <v>0.1403757078</v>
      </c>
      <c r="R548" s="3">
        <v>0.0</v>
      </c>
      <c r="S548" s="3">
        <v>0.0</v>
      </c>
      <c r="T548" s="3">
        <v>0.0</v>
      </c>
      <c r="U548" s="3">
        <v>0.0</v>
      </c>
      <c r="W548" s="3">
        <v>1.0</v>
      </c>
      <c r="Y548" t="str">
        <f>Vlookup(A548,'Ha complex'!A$1:P$2000,16)/M548</f>
        <v>127.2737362</v>
      </c>
      <c r="Z548" s="3" t="str">
        <f>If(Vlookup(A548,'Ha complex'!A$1:P$2000,16)&lt;0,"Yes")</f>
        <v>FALSE</v>
      </c>
      <c r="AA548" s="3" t="str">
        <f t="shared" si="13"/>
        <v>FALSE</v>
      </c>
      <c r="AB548" s="3">
        <v>0.0</v>
      </c>
      <c r="AC548" s="3">
        <v>2.0</v>
      </c>
    </row>
    <row r="549">
      <c r="A549" s="9">
        <v>1184.0</v>
      </c>
      <c r="B549" s="3" t="s">
        <v>1599</v>
      </c>
      <c r="C549" s="3" t="s">
        <v>1601</v>
      </c>
      <c r="E549" s="3" t="s">
        <v>524</v>
      </c>
      <c r="G549" s="35">
        <v>0.0070520173</v>
      </c>
      <c r="H549" s="3">
        <v>610.465542509</v>
      </c>
      <c r="I549" s="3">
        <v>6.0703913002</v>
      </c>
      <c r="K549" s="3">
        <v>-1.5810104519</v>
      </c>
      <c r="L549" s="3">
        <v>0.0</v>
      </c>
      <c r="M549" s="3">
        <v>-1.7622939862</v>
      </c>
      <c r="N549" s="3">
        <v>0.0</v>
      </c>
      <c r="O549" s="3">
        <v>9.0265886726</v>
      </c>
      <c r="P549" s="3">
        <v>0.059946001</v>
      </c>
      <c r="R549" s="3">
        <v>0.0</v>
      </c>
      <c r="S549" s="3">
        <v>0.0</v>
      </c>
      <c r="T549" s="3">
        <v>0.0</v>
      </c>
      <c r="U549" s="3">
        <v>0.0</v>
      </c>
      <c r="W549" s="3">
        <v>1.0</v>
      </c>
      <c r="AB549" s="3">
        <v>0.0</v>
      </c>
      <c r="AC549" s="3">
        <v>1.9</v>
      </c>
    </row>
    <row r="550">
      <c r="A550" s="3">
        <v>24.0</v>
      </c>
      <c r="B550" s="3" t="s">
        <v>1712</v>
      </c>
      <c r="C550" s="3" t="s">
        <v>241</v>
      </c>
      <c r="E550" s="3" t="s">
        <v>97</v>
      </c>
      <c r="G550" s="35">
        <v>0.0</v>
      </c>
      <c r="H550" s="3">
        <v>0.0</v>
      </c>
      <c r="I550" s="3">
        <v>0.0</v>
      </c>
      <c r="K550" s="3">
        <v>-3.2637942244</v>
      </c>
      <c r="L550" s="3">
        <v>0.0</v>
      </c>
      <c r="M550" s="3">
        <v>-2.9018625617</v>
      </c>
      <c r="N550" s="3">
        <v>0.0</v>
      </c>
      <c r="O550" s="3">
        <v>-7.3008289121</v>
      </c>
      <c r="P550" s="3">
        <v>0.0</v>
      </c>
      <c r="R550" s="3">
        <v>0.0</v>
      </c>
      <c r="S550" s="3">
        <v>0.0</v>
      </c>
      <c r="T550" s="3">
        <v>0.0</v>
      </c>
      <c r="U550" s="3">
        <v>0.0</v>
      </c>
      <c r="W550" s="3">
        <v>9.0</v>
      </c>
      <c r="Y550" t="str">
        <f>Vlookup(A550,'Ha complex'!A$1:P$2000,16)/M550</f>
        <v>-3.674650639</v>
      </c>
      <c r="Z550" s="3" t="str">
        <f>If(Vlookup(A550,'Ha complex'!A$1:P$2000,16)&lt;0,"Yes")</f>
        <v>FALSE</v>
      </c>
      <c r="AA550" s="3" t="str">
        <f t="shared" ref="AA550:AA560" si="14">If(M550&lt;0,"Yes")</f>
        <v>Yes</v>
      </c>
      <c r="AB550" s="3">
        <v>0.0</v>
      </c>
      <c r="AC550" s="3">
        <v>2.0</v>
      </c>
    </row>
    <row r="551">
      <c r="A551" s="3">
        <v>79.0</v>
      </c>
      <c r="B551" s="3" t="s">
        <v>1166</v>
      </c>
      <c r="C551" s="3" t="s">
        <v>303</v>
      </c>
      <c r="E551" s="3" t="s">
        <v>97</v>
      </c>
      <c r="G551" s="35">
        <v>0.0387382523</v>
      </c>
      <c r="H551" s="3">
        <v>805.986290024</v>
      </c>
      <c r="I551" s="3">
        <v>17.3231557884</v>
      </c>
      <c r="K551" s="3">
        <v>-2.6758378695</v>
      </c>
      <c r="L551" s="3">
        <v>0.0</v>
      </c>
      <c r="M551" s="3">
        <v>-2.7915232582</v>
      </c>
      <c r="N551" s="3">
        <v>0.0</v>
      </c>
      <c r="O551" s="3">
        <v>67.243388455</v>
      </c>
      <c r="P551" s="3">
        <v>1.6114137126</v>
      </c>
      <c r="R551" s="3">
        <v>0.0</v>
      </c>
      <c r="S551" s="3">
        <v>0.0</v>
      </c>
      <c r="T551" s="3">
        <v>0.0</v>
      </c>
      <c r="U551" s="3">
        <v>0.0</v>
      </c>
      <c r="W551" s="3">
        <v>1.0</v>
      </c>
      <c r="Y551" t="str">
        <f>Vlookup(A551,'Ha complex'!A$1:P$2000,16)/M551</f>
        <v>-25.64655028</v>
      </c>
      <c r="Z551" s="3" t="str">
        <f>If(Vlookup(A551,'Ha complex'!A$1:P$2000,16)&lt;0,"Yes")</f>
        <v>FALSE</v>
      </c>
      <c r="AA551" s="3" t="str">
        <f t="shared" si="14"/>
        <v>Yes</v>
      </c>
      <c r="AB551" s="3">
        <v>0.0</v>
      </c>
      <c r="AC551" s="3">
        <v>2.0</v>
      </c>
    </row>
    <row r="552">
      <c r="A552" s="3">
        <v>88.0</v>
      </c>
      <c r="B552" s="3" t="s">
        <v>550</v>
      </c>
      <c r="C552" s="3" t="s">
        <v>356</v>
      </c>
      <c r="E552" s="3" t="s">
        <v>97</v>
      </c>
      <c r="G552" s="35">
        <v>0.072713676</v>
      </c>
      <c r="H552" s="3">
        <v>556.807059977</v>
      </c>
      <c r="I552" s="3">
        <v>4.4614762243</v>
      </c>
      <c r="K552" s="3">
        <v>-4.6298079843</v>
      </c>
      <c r="L552" s="3">
        <v>0.0</v>
      </c>
      <c r="M552" s="3">
        <v>-21.7294832504</v>
      </c>
      <c r="N552" s="3">
        <v>0.0</v>
      </c>
      <c r="O552" s="3">
        <v>9.0810057642</v>
      </c>
      <c r="P552" s="3">
        <v>0.0780923918</v>
      </c>
      <c r="R552" s="3">
        <v>0.0</v>
      </c>
      <c r="S552" s="3">
        <v>0.0</v>
      </c>
      <c r="T552" s="3">
        <v>0.0</v>
      </c>
      <c r="U552" s="3">
        <v>0.0</v>
      </c>
      <c r="W552" s="3">
        <v>2.0</v>
      </c>
      <c r="Y552" t="str">
        <f>Vlookup(A552,'Ha complex'!A$1:P$2000,16)/M552</f>
        <v>-3.294737421</v>
      </c>
      <c r="Z552" s="3" t="str">
        <f>If(Vlookup(A552,'Ha complex'!A$1:P$2000,16)&lt;0,"Yes")</f>
        <v>FALSE</v>
      </c>
      <c r="AA552" s="3" t="str">
        <f t="shared" si="14"/>
        <v>Yes</v>
      </c>
      <c r="AB552" s="3">
        <v>0.0</v>
      </c>
      <c r="AC552" s="3">
        <v>1.9</v>
      </c>
    </row>
    <row r="553">
      <c r="A553" s="3">
        <v>180.0</v>
      </c>
      <c r="B553" s="3" t="s">
        <v>168</v>
      </c>
      <c r="C553" s="3" t="s">
        <v>170</v>
      </c>
      <c r="E553" s="3" t="s">
        <v>97</v>
      </c>
      <c r="G553" s="35">
        <v>0.0457631346</v>
      </c>
      <c r="H553" s="3">
        <v>636.198938762</v>
      </c>
      <c r="I553" s="3">
        <v>38.3916153397</v>
      </c>
      <c r="K553" s="3">
        <v>17.2001803987</v>
      </c>
      <c r="L553" s="3">
        <v>12.7578547616</v>
      </c>
      <c r="M553" s="3">
        <v>70.916013424</v>
      </c>
      <c r="N553" s="3">
        <v>15.3790778889</v>
      </c>
      <c r="O553" s="3">
        <v>587.066657881</v>
      </c>
      <c r="P553" s="3">
        <v>22.6915871201</v>
      </c>
      <c r="R553" s="3">
        <v>0.0</v>
      </c>
      <c r="S553" s="3">
        <v>0.0</v>
      </c>
      <c r="T553" s="3">
        <v>0.0</v>
      </c>
      <c r="U553" s="3">
        <v>0.0</v>
      </c>
      <c r="W553" s="3">
        <v>1.0</v>
      </c>
      <c r="Y553" t="str">
        <f>Vlookup(A553,'Ha complex'!A$1:P$2000,16)/M553</f>
        <v>0.2092490752</v>
      </c>
      <c r="Z553" s="3" t="str">
        <f>If(Vlookup(A553,'Ha complex'!A$1:P$2000,16)&lt;0,"Yes")</f>
        <v>FALSE</v>
      </c>
      <c r="AA553" s="3" t="str">
        <f t="shared" si="14"/>
        <v>FALSE</v>
      </c>
      <c r="AB553" s="3">
        <v>0.0</v>
      </c>
      <c r="AC553" s="3">
        <v>1.9</v>
      </c>
    </row>
    <row r="554">
      <c r="A554" s="3">
        <v>353.0</v>
      </c>
      <c r="B554" s="3" t="s">
        <v>3209</v>
      </c>
      <c r="C554" s="3" t="s">
        <v>1784</v>
      </c>
      <c r="E554" s="3" t="s">
        <v>97</v>
      </c>
      <c r="G554" s="35">
        <v>0.0912043547</v>
      </c>
      <c r="H554" s="3">
        <v>747.648475227</v>
      </c>
      <c r="I554" s="3">
        <v>15.5971130828</v>
      </c>
      <c r="K554" s="3">
        <v>-4.7267389596</v>
      </c>
      <c r="L554" s="3">
        <v>0.0</v>
      </c>
      <c r="M554" s="3">
        <v>-20.6004443858</v>
      </c>
      <c r="N554" s="3">
        <v>0.0</v>
      </c>
      <c r="O554" s="3">
        <v>9.7750972319</v>
      </c>
      <c r="P554" s="3">
        <v>0.1613892496</v>
      </c>
      <c r="R554" s="3">
        <v>0.0</v>
      </c>
      <c r="S554" s="3">
        <v>0.0</v>
      </c>
      <c r="T554" s="3">
        <v>0.0</v>
      </c>
      <c r="U554" s="3">
        <v>0.0</v>
      </c>
      <c r="W554" s="3">
        <v>2.0</v>
      </c>
      <c r="Y554" t="str">
        <f>Vlookup(A554,'Ha complex'!A$1:P$2000,16)/M554</f>
        <v>-5.264053269</v>
      </c>
      <c r="Z554" s="3" t="str">
        <f>If(Vlookup(A554,'Ha complex'!A$1:P$2000,16)&lt;0,"Yes")</f>
        <v>FALSE</v>
      </c>
      <c r="AA554" s="3" t="str">
        <f t="shared" si="14"/>
        <v>Yes</v>
      </c>
      <c r="AB554" s="3">
        <v>0.0</v>
      </c>
      <c r="AC554" s="3">
        <v>2.0</v>
      </c>
    </row>
    <row r="555">
      <c r="A555" s="3">
        <v>518.0</v>
      </c>
      <c r="B555" s="3" t="s">
        <v>93</v>
      </c>
      <c r="C555" s="3" t="s">
        <v>95</v>
      </c>
      <c r="E555" s="3" t="s">
        <v>97</v>
      </c>
      <c r="G555" s="35">
        <v>0.0129420792</v>
      </c>
      <c r="H555" s="3">
        <v>678.85963814</v>
      </c>
      <c r="I555" s="3">
        <v>2.240226196</v>
      </c>
      <c r="K555" s="3">
        <v>56.1186330473</v>
      </c>
      <c r="L555" s="3">
        <v>9.5462644003</v>
      </c>
      <c r="M555" s="3">
        <v>291.442841336</v>
      </c>
      <c r="N555" s="3">
        <v>10.9556883281</v>
      </c>
      <c r="O555" s="3">
        <v>2557.15971989</v>
      </c>
      <c r="P555" s="3">
        <v>8.333647969</v>
      </c>
      <c r="R555" s="3">
        <v>0.0</v>
      </c>
      <c r="S555" s="3">
        <v>0.0</v>
      </c>
      <c r="T555" s="3">
        <v>0.0</v>
      </c>
      <c r="U555" s="3">
        <v>0.0</v>
      </c>
      <c r="W555" s="3">
        <v>1.0</v>
      </c>
      <c r="Y555" t="str">
        <f>Vlookup(A555,'Ha complex'!A$1:P$2000,16)/M555</f>
        <v>0.1139401419</v>
      </c>
      <c r="Z555" s="3" t="str">
        <f>If(Vlookup(A555,'Ha complex'!A$1:P$2000,16)&lt;0,"Yes")</f>
        <v>FALSE</v>
      </c>
      <c r="AA555" s="3" t="str">
        <f t="shared" si="14"/>
        <v>FALSE</v>
      </c>
      <c r="AB555" s="3">
        <v>0.0</v>
      </c>
      <c r="AC555" s="3">
        <v>2.0</v>
      </c>
    </row>
    <row r="556">
      <c r="A556" s="3">
        <v>119.0</v>
      </c>
      <c r="B556" s="3" t="s">
        <v>2709</v>
      </c>
      <c r="C556" s="3" t="s">
        <v>1003</v>
      </c>
      <c r="E556" s="3" t="s">
        <v>419</v>
      </c>
      <c r="G556" s="35">
        <v>0.0</v>
      </c>
      <c r="H556" s="3">
        <v>0.0</v>
      </c>
      <c r="I556" s="3">
        <v>0.0</v>
      </c>
      <c r="K556" s="3">
        <v>0.0</v>
      </c>
      <c r="L556" s="3">
        <v>0.0</v>
      </c>
      <c r="M556" s="3">
        <v>0.0</v>
      </c>
      <c r="N556" s="3">
        <v>0.0</v>
      </c>
      <c r="O556" s="3">
        <v>0.0</v>
      </c>
      <c r="P556" s="3">
        <v>0.0</v>
      </c>
      <c r="R556" s="3">
        <v>0.0</v>
      </c>
      <c r="S556" s="3">
        <v>0.0</v>
      </c>
      <c r="T556" s="3">
        <v>0.0</v>
      </c>
      <c r="U556" s="3">
        <v>0.0</v>
      </c>
      <c r="W556" s="3">
        <v>9.0</v>
      </c>
      <c r="Y556" t="str">
        <f>Vlookup(A556,'Ha complex'!A$1:P$2000,16)/M556</f>
        <v>#DIV/0!</v>
      </c>
      <c r="Z556" s="3" t="str">
        <f>If(Vlookup(A556,'Ha complex'!A$1:P$2000,16)&lt;0,"Yes")</f>
        <v>FALSE</v>
      </c>
      <c r="AA556" s="3" t="str">
        <f t="shared" si="14"/>
        <v>FALSE</v>
      </c>
      <c r="AB556" s="3">
        <v>0.0</v>
      </c>
      <c r="AC556" s="3">
        <v>0.0</v>
      </c>
    </row>
    <row r="557">
      <c r="A557" s="3">
        <v>31.0</v>
      </c>
      <c r="B557" s="3" t="s">
        <v>1819</v>
      </c>
      <c r="C557" s="3" t="s">
        <v>246</v>
      </c>
      <c r="E557" s="3" t="s">
        <v>1306</v>
      </c>
      <c r="G557" s="35">
        <v>0.0192</v>
      </c>
      <c r="H557" s="3">
        <v>262.645664065</v>
      </c>
      <c r="I557" s="52">
        <v>0.342</v>
      </c>
      <c r="K557" s="3">
        <v>-1.6609928079</v>
      </c>
      <c r="L557" s="3">
        <v>0.0</v>
      </c>
      <c r="M557" s="3">
        <v>-1.4079812528</v>
      </c>
      <c r="N557" s="3">
        <v>0.0</v>
      </c>
      <c r="O557" s="3">
        <v>10.6426736859</v>
      </c>
      <c r="P557" s="3">
        <v>0.0075060359</v>
      </c>
      <c r="R557" s="3">
        <v>0.0</v>
      </c>
      <c r="S557" s="3">
        <v>0.0</v>
      </c>
      <c r="T557" s="3">
        <v>0.0</v>
      </c>
      <c r="U557" s="3">
        <v>0.0</v>
      </c>
      <c r="W557" s="3">
        <v>1.0</v>
      </c>
      <c r="Y557" t="str">
        <f>Vlookup(A557,'Ha complex'!A$1:P$2000,16)/M557</f>
        <v>-7.573489417</v>
      </c>
      <c r="Z557" s="3" t="str">
        <f>If(Vlookup(A557,'Ha complex'!A$1:P$2000,16)&lt;0,"Yes")</f>
        <v>FALSE</v>
      </c>
      <c r="AA557" s="3" t="str">
        <f t="shared" si="14"/>
        <v>Yes</v>
      </c>
      <c r="AB557" s="3">
        <v>0.0</v>
      </c>
      <c r="AC557" s="3">
        <v>2.0</v>
      </c>
    </row>
    <row r="558">
      <c r="A558" s="3">
        <v>53.0</v>
      </c>
      <c r="B558" s="3" t="s">
        <v>2356</v>
      </c>
      <c r="C558" s="3" t="s">
        <v>272</v>
      </c>
      <c r="E558" s="3" t="s">
        <v>1306</v>
      </c>
      <c r="G558" s="35">
        <v>0.0</v>
      </c>
      <c r="H558" s="3">
        <v>0.0</v>
      </c>
      <c r="I558" s="3">
        <v>0.0</v>
      </c>
      <c r="K558" s="3">
        <v>-1.522454022</v>
      </c>
      <c r="L558" s="3">
        <v>0.0</v>
      </c>
      <c r="M558" s="3">
        <v>10.110091402</v>
      </c>
      <c r="N558" s="3">
        <v>3.0450298785</v>
      </c>
      <c r="O558" s="3">
        <v>92.1840385524</v>
      </c>
      <c r="P558" s="3">
        <v>3.0450298785</v>
      </c>
      <c r="R558" s="3">
        <v>0.0</v>
      </c>
      <c r="S558" s="3">
        <v>0.0</v>
      </c>
      <c r="T558" s="3">
        <v>0.0</v>
      </c>
      <c r="U558" s="3">
        <v>0.0</v>
      </c>
      <c r="W558" s="3">
        <v>9.0</v>
      </c>
      <c r="Y558" t="str">
        <f>Vlookup(A558,'Ha complex'!A$1:P$2000,16)/M558</f>
        <v>7.121846113</v>
      </c>
      <c r="Z558" s="3" t="str">
        <f>If(Vlookup(A558,'Ha complex'!A$1:P$2000,16)&lt;0,"Yes")</f>
        <v>FALSE</v>
      </c>
      <c r="AA558" s="3" t="str">
        <f t="shared" si="14"/>
        <v>FALSE</v>
      </c>
      <c r="AB558" s="3">
        <v>0.0</v>
      </c>
      <c r="AC558" s="3">
        <v>2.0</v>
      </c>
    </row>
    <row r="559">
      <c r="A559" s="3">
        <v>436.0</v>
      </c>
      <c r="B559" s="3" t="s">
        <v>3181</v>
      </c>
      <c r="C559" s="3" t="s">
        <v>2188</v>
      </c>
      <c r="E559" s="3" t="s">
        <v>1306</v>
      </c>
      <c r="G559" s="35">
        <v>0.0</v>
      </c>
      <c r="H559" s="3">
        <v>0.0</v>
      </c>
      <c r="I559" s="3">
        <v>0.0</v>
      </c>
      <c r="K559" s="3">
        <v>-2.5408366165</v>
      </c>
      <c r="L559" s="3">
        <v>0.0</v>
      </c>
      <c r="M559" s="3">
        <v>-3.3359071433</v>
      </c>
      <c r="N559" s="3">
        <v>0.0</v>
      </c>
      <c r="O559" s="3">
        <v>-3.9415323582</v>
      </c>
      <c r="P559" s="3">
        <v>0.0</v>
      </c>
      <c r="R559" s="3">
        <v>0.0</v>
      </c>
      <c r="S559" s="3">
        <v>0.0</v>
      </c>
      <c r="T559" s="3">
        <v>0.0</v>
      </c>
      <c r="U559" s="3">
        <v>0.0</v>
      </c>
      <c r="W559" s="3">
        <v>9.0</v>
      </c>
      <c r="Y559" t="str">
        <f>Vlookup(A559,'Ha complex'!A$1:P$2000,16)/M559</f>
        <v>-32.50745059</v>
      </c>
      <c r="Z559" s="3" t="str">
        <f>If(Vlookup(A559,'Ha complex'!A$1:P$2000,16)&lt;0,"Yes")</f>
        <v>FALSE</v>
      </c>
      <c r="AA559" s="3" t="str">
        <f t="shared" si="14"/>
        <v>Yes</v>
      </c>
      <c r="AB559" s="3">
        <v>0.0</v>
      </c>
      <c r="AC559" s="3">
        <v>2.0</v>
      </c>
    </row>
    <row r="560">
      <c r="A560" s="3">
        <v>513.0</v>
      </c>
      <c r="B560" s="3" t="s">
        <v>1304</v>
      </c>
      <c r="C560" s="3" t="s">
        <v>1305</v>
      </c>
      <c r="E560" s="3" t="s">
        <v>1306</v>
      </c>
      <c r="G560" s="35">
        <v>0.0320335402</v>
      </c>
      <c r="H560" s="3">
        <v>589.834700555</v>
      </c>
      <c r="I560" s="3">
        <v>1.5959363384</v>
      </c>
      <c r="K560" s="3">
        <v>-1.7010356971</v>
      </c>
      <c r="L560" s="3">
        <v>0.0</v>
      </c>
      <c r="M560" s="3">
        <v>-1.3707045087</v>
      </c>
      <c r="N560" s="3">
        <v>0.0</v>
      </c>
      <c r="O560" s="3">
        <v>10.5017382912</v>
      </c>
      <c r="P560" s="3">
        <v>0.0422617093</v>
      </c>
      <c r="R560" s="3">
        <v>0.0</v>
      </c>
      <c r="S560" s="3">
        <v>0.0</v>
      </c>
      <c r="T560" s="3">
        <v>0.0</v>
      </c>
      <c r="U560" s="3">
        <v>0.0</v>
      </c>
      <c r="W560" s="3">
        <v>1.0</v>
      </c>
      <c r="Y560" t="str">
        <f>Vlookup(A560,'Ha complex'!A$1:P$2000,16)/M560</f>
        <v>-24.22625627</v>
      </c>
      <c r="Z560" s="3" t="str">
        <f>If(Vlookup(A560,'Ha complex'!A$1:P$2000,16)&lt;0,"Yes")</f>
        <v>FALSE</v>
      </c>
      <c r="AA560" s="3" t="str">
        <f t="shared" si="14"/>
        <v>Yes</v>
      </c>
      <c r="AB560" s="3">
        <v>0.0</v>
      </c>
      <c r="AC560" s="3">
        <v>2.0</v>
      </c>
    </row>
    <row r="561">
      <c r="G561" s="90"/>
    </row>
    <row r="562">
      <c r="G562" s="90"/>
    </row>
    <row r="563">
      <c r="G563" s="90"/>
    </row>
    <row r="564">
      <c r="G564" s="90"/>
    </row>
    <row r="565">
      <c r="G565" s="90"/>
    </row>
    <row r="566">
      <c r="G566" s="90"/>
    </row>
    <row r="567">
      <c r="G567" s="90"/>
    </row>
    <row r="568">
      <c r="G568" s="90"/>
    </row>
    <row r="569">
      <c r="G569" s="90"/>
    </row>
    <row r="570">
      <c r="G570" s="90"/>
    </row>
    <row r="571">
      <c r="G571" s="90"/>
    </row>
    <row r="572">
      <c r="G572" s="90"/>
    </row>
    <row r="573">
      <c r="G573" s="90"/>
    </row>
    <row r="574">
      <c r="G574" s="90"/>
    </row>
    <row r="575">
      <c r="G575" s="90"/>
    </row>
    <row r="576">
      <c r="G576" s="90"/>
    </row>
    <row r="577">
      <c r="G577" s="90"/>
    </row>
    <row r="578">
      <c r="G578" s="90"/>
    </row>
    <row r="579">
      <c r="G579" s="90"/>
    </row>
    <row r="580">
      <c r="G580" s="90"/>
    </row>
    <row r="581">
      <c r="G581" s="90"/>
    </row>
    <row r="582">
      <c r="G582" s="90"/>
    </row>
    <row r="583">
      <c r="G583" s="90"/>
    </row>
    <row r="584">
      <c r="G584" s="90"/>
    </row>
    <row r="585">
      <c r="G585" s="90"/>
    </row>
    <row r="586">
      <c r="G586" s="90"/>
    </row>
    <row r="587">
      <c r="G587" s="90"/>
    </row>
    <row r="588">
      <c r="G588" s="90"/>
    </row>
    <row r="589">
      <c r="G589" s="90"/>
    </row>
    <row r="590">
      <c r="G590" s="90"/>
    </row>
    <row r="591">
      <c r="G591" s="90"/>
    </row>
    <row r="592">
      <c r="G592" s="90"/>
    </row>
    <row r="593">
      <c r="G593" s="90"/>
    </row>
    <row r="594">
      <c r="G594" s="90"/>
    </row>
    <row r="595">
      <c r="G595" s="90"/>
    </row>
    <row r="596">
      <c r="G596" s="90"/>
    </row>
    <row r="597">
      <c r="G597" s="90"/>
    </row>
    <row r="598">
      <c r="G598" s="90"/>
    </row>
    <row r="599">
      <c r="G599" s="90"/>
    </row>
    <row r="600">
      <c r="G600" s="90"/>
    </row>
    <row r="601">
      <c r="G601" s="90"/>
    </row>
    <row r="602">
      <c r="G602" s="90"/>
    </row>
    <row r="603">
      <c r="G603" s="90"/>
    </row>
    <row r="604">
      <c r="G604" s="90"/>
    </row>
    <row r="605">
      <c r="G605" s="90"/>
    </row>
    <row r="606">
      <c r="G606" s="90"/>
    </row>
    <row r="607">
      <c r="G607" s="90"/>
    </row>
    <row r="608">
      <c r="G608" s="90"/>
    </row>
    <row r="609">
      <c r="G609" s="90"/>
    </row>
    <row r="610">
      <c r="G610" s="90"/>
    </row>
    <row r="611">
      <c r="G611" s="90"/>
    </row>
    <row r="612">
      <c r="G612" s="90"/>
    </row>
    <row r="613">
      <c r="G613" s="90"/>
    </row>
    <row r="614">
      <c r="G614" s="90"/>
    </row>
    <row r="615">
      <c r="G615" s="90"/>
    </row>
    <row r="616">
      <c r="G616" s="90"/>
    </row>
    <row r="617">
      <c r="G617" s="90"/>
    </row>
    <row r="618">
      <c r="G618" s="90"/>
    </row>
    <row r="619">
      <c r="G619" s="90"/>
    </row>
    <row r="620">
      <c r="G620" s="90"/>
    </row>
    <row r="621">
      <c r="G621" s="90"/>
    </row>
    <row r="622">
      <c r="G622" s="90"/>
    </row>
    <row r="623">
      <c r="G623" s="90"/>
    </row>
    <row r="624">
      <c r="G624" s="90"/>
    </row>
    <row r="625">
      <c r="G625" s="90"/>
    </row>
    <row r="626">
      <c r="G626" s="90"/>
    </row>
    <row r="627">
      <c r="G627" s="90"/>
    </row>
    <row r="628">
      <c r="G628" s="90"/>
    </row>
    <row r="629">
      <c r="G629" s="90"/>
    </row>
    <row r="630">
      <c r="G630" s="90"/>
    </row>
    <row r="631">
      <c r="G631" s="90"/>
    </row>
    <row r="632">
      <c r="G632" s="90"/>
    </row>
    <row r="633">
      <c r="G633" s="90"/>
    </row>
    <row r="634">
      <c r="G634" s="90"/>
    </row>
    <row r="635">
      <c r="G635" s="90"/>
    </row>
    <row r="636">
      <c r="G636" s="90"/>
    </row>
    <row r="637">
      <c r="G637" s="90"/>
    </row>
    <row r="638">
      <c r="G638" s="90"/>
    </row>
    <row r="639">
      <c r="G639" s="90"/>
    </row>
    <row r="640">
      <c r="G640" s="90"/>
    </row>
    <row r="641">
      <c r="G641" s="90"/>
    </row>
    <row r="642">
      <c r="G642" s="90"/>
    </row>
    <row r="643">
      <c r="G643" s="90"/>
    </row>
    <row r="644">
      <c r="G644" s="90"/>
    </row>
    <row r="645">
      <c r="G645" s="90"/>
    </row>
    <row r="646">
      <c r="G646" s="90"/>
    </row>
    <row r="647">
      <c r="G647" s="90"/>
    </row>
    <row r="648">
      <c r="G648" s="90"/>
    </row>
    <row r="649">
      <c r="G649" s="90"/>
    </row>
    <row r="650">
      <c r="G650" s="90"/>
    </row>
    <row r="651">
      <c r="G651" s="90"/>
    </row>
    <row r="652">
      <c r="G652" s="90"/>
    </row>
    <row r="653">
      <c r="G653" s="90"/>
    </row>
    <row r="654">
      <c r="G654" s="90"/>
    </row>
    <row r="655">
      <c r="G655" s="90"/>
    </row>
    <row r="656">
      <c r="G656" s="90"/>
    </row>
    <row r="657">
      <c r="G657" s="90"/>
    </row>
    <row r="658">
      <c r="G658" s="90"/>
    </row>
    <row r="659">
      <c r="G659" s="90"/>
    </row>
    <row r="660">
      <c r="G660" s="90"/>
    </row>
    <row r="661">
      <c r="G661" s="90"/>
    </row>
    <row r="662">
      <c r="G662" s="90"/>
    </row>
    <row r="663">
      <c r="G663" s="90"/>
    </row>
    <row r="664">
      <c r="G664" s="90"/>
    </row>
    <row r="665">
      <c r="G665" s="90"/>
    </row>
    <row r="666">
      <c r="G666" s="90"/>
    </row>
    <row r="667">
      <c r="G667" s="90"/>
    </row>
    <row r="668">
      <c r="G668" s="90"/>
    </row>
    <row r="669">
      <c r="G669" s="90"/>
    </row>
    <row r="670">
      <c r="G670" s="90"/>
    </row>
    <row r="671">
      <c r="G671" s="90"/>
    </row>
    <row r="672">
      <c r="G672" s="90"/>
    </row>
    <row r="673">
      <c r="G673" s="90"/>
    </row>
    <row r="674">
      <c r="G674" s="90"/>
    </row>
    <row r="675">
      <c r="G675" s="90"/>
    </row>
    <row r="676">
      <c r="G676" s="90"/>
    </row>
    <row r="677">
      <c r="G677" s="90"/>
    </row>
    <row r="678">
      <c r="G678" s="90"/>
    </row>
    <row r="679">
      <c r="G679" s="90"/>
    </row>
    <row r="680">
      <c r="G680" s="90"/>
    </row>
    <row r="681">
      <c r="G681" s="90"/>
    </row>
    <row r="682">
      <c r="G682" s="90"/>
    </row>
    <row r="683">
      <c r="G683" s="90"/>
    </row>
    <row r="684">
      <c r="G684" s="90"/>
    </row>
    <row r="685">
      <c r="G685" s="90"/>
    </row>
    <row r="686">
      <c r="G686" s="90"/>
    </row>
    <row r="687">
      <c r="G687" s="90"/>
    </row>
    <row r="688">
      <c r="G688" s="90"/>
    </row>
    <row r="689">
      <c r="G689" s="90"/>
    </row>
    <row r="690">
      <c r="G690" s="90"/>
    </row>
    <row r="691">
      <c r="G691" s="90"/>
    </row>
    <row r="692">
      <c r="G692" s="90"/>
    </row>
    <row r="693">
      <c r="G693" s="90"/>
    </row>
    <row r="694">
      <c r="G694" s="90"/>
    </row>
    <row r="695">
      <c r="G695" s="90"/>
    </row>
    <row r="696">
      <c r="G696" s="90"/>
    </row>
    <row r="697">
      <c r="G697" s="90"/>
    </row>
    <row r="698">
      <c r="G698" s="90"/>
    </row>
    <row r="699">
      <c r="G699" s="90"/>
    </row>
    <row r="700">
      <c r="G700" s="90"/>
    </row>
    <row r="701">
      <c r="G701" s="90"/>
    </row>
    <row r="702">
      <c r="G702" s="90"/>
    </row>
    <row r="703">
      <c r="G703" s="90"/>
    </row>
    <row r="704">
      <c r="G704" s="90"/>
    </row>
    <row r="705">
      <c r="G705" s="90"/>
    </row>
    <row r="706">
      <c r="G706" s="90"/>
    </row>
    <row r="707">
      <c r="G707" s="90"/>
    </row>
    <row r="708">
      <c r="G708" s="90"/>
    </row>
    <row r="709">
      <c r="G709" s="90"/>
    </row>
    <row r="710">
      <c r="G710" s="90"/>
    </row>
    <row r="711">
      <c r="G711" s="90"/>
    </row>
    <row r="712">
      <c r="G712" s="90"/>
    </row>
    <row r="713">
      <c r="G713" s="90"/>
    </row>
    <row r="714">
      <c r="G714" s="90"/>
    </row>
    <row r="715">
      <c r="G715" s="90"/>
    </row>
    <row r="716">
      <c r="G716" s="90"/>
    </row>
    <row r="717">
      <c r="G717" s="90"/>
    </row>
    <row r="718">
      <c r="G718" s="90"/>
    </row>
    <row r="719">
      <c r="G719" s="90"/>
    </row>
    <row r="720">
      <c r="G720" s="90"/>
    </row>
    <row r="721">
      <c r="G721" s="90"/>
    </row>
    <row r="722">
      <c r="G722" s="90"/>
    </row>
    <row r="723">
      <c r="G723" s="90"/>
    </row>
    <row r="724">
      <c r="G724" s="90"/>
    </row>
    <row r="725">
      <c r="G725" s="90"/>
    </row>
    <row r="726">
      <c r="G726" s="90"/>
    </row>
    <row r="727">
      <c r="G727" s="90"/>
    </row>
    <row r="728">
      <c r="G728" s="90"/>
    </row>
    <row r="729">
      <c r="G729" s="90"/>
    </row>
    <row r="730">
      <c r="G730" s="90"/>
    </row>
    <row r="731">
      <c r="G731" s="90"/>
    </row>
    <row r="732">
      <c r="G732" s="90"/>
    </row>
    <row r="733">
      <c r="G733" s="90"/>
    </row>
    <row r="734">
      <c r="G734" s="90"/>
    </row>
    <row r="735">
      <c r="G735" s="90"/>
    </row>
    <row r="736">
      <c r="G736" s="90"/>
    </row>
    <row r="737">
      <c r="G737" s="90"/>
    </row>
    <row r="738">
      <c r="G738" s="90"/>
    </row>
    <row r="739">
      <c r="G739" s="90"/>
    </row>
    <row r="740">
      <c r="G740" s="90"/>
    </row>
    <row r="741">
      <c r="G741" s="90"/>
    </row>
    <row r="742">
      <c r="G742" s="90"/>
    </row>
    <row r="743">
      <c r="G743" s="90"/>
    </row>
    <row r="744">
      <c r="G744" s="90"/>
    </row>
    <row r="745">
      <c r="G745" s="90"/>
    </row>
    <row r="746">
      <c r="G746" s="90"/>
    </row>
    <row r="747">
      <c r="G747" s="90"/>
    </row>
    <row r="748">
      <c r="G748" s="90"/>
    </row>
    <row r="749">
      <c r="G749" s="90"/>
    </row>
    <row r="750">
      <c r="G750" s="90"/>
    </row>
    <row r="751">
      <c r="G751" s="90"/>
    </row>
    <row r="752">
      <c r="G752" s="90"/>
    </row>
    <row r="753">
      <c r="G753" s="90"/>
    </row>
    <row r="754">
      <c r="G754" s="90"/>
    </row>
    <row r="755">
      <c r="G755" s="90"/>
    </row>
    <row r="756">
      <c r="G756" s="90"/>
    </row>
    <row r="757">
      <c r="G757" s="90"/>
    </row>
    <row r="758">
      <c r="G758" s="90"/>
    </row>
    <row r="759">
      <c r="G759" s="90"/>
    </row>
    <row r="760">
      <c r="G760" s="90"/>
    </row>
    <row r="761">
      <c r="G761" s="90"/>
    </row>
    <row r="762">
      <c r="G762" s="90"/>
    </row>
    <row r="763">
      <c r="G763" s="90"/>
    </row>
    <row r="764">
      <c r="G764" s="90"/>
    </row>
    <row r="765">
      <c r="G765" s="90"/>
    </row>
    <row r="766">
      <c r="G766" s="90"/>
    </row>
    <row r="767">
      <c r="G767" s="90"/>
    </row>
    <row r="768">
      <c r="G768" s="90"/>
    </row>
    <row r="769">
      <c r="G769" s="90"/>
    </row>
    <row r="770">
      <c r="G770" s="90"/>
    </row>
    <row r="771">
      <c r="G771" s="90"/>
    </row>
    <row r="772">
      <c r="G772" s="90"/>
    </row>
    <row r="773">
      <c r="G773" s="90"/>
    </row>
    <row r="774">
      <c r="G774" s="90"/>
    </row>
    <row r="775">
      <c r="G775" s="90"/>
    </row>
    <row r="776">
      <c r="G776" s="90"/>
    </row>
    <row r="777">
      <c r="G777" s="90"/>
    </row>
    <row r="778">
      <c r="G778" s="90"/>
    </row>
    <row r="779">
      <c r="G779" s="90"/>
    </row>
    <row r="780">
      <c r="G780" s="90"/>
    </row>
    <row r="781">
      <c r="G781" s="90"/>
    </row>
    <row r="782">
      <c r="G782" s="90"/>
    </row>
    <row r="783">
      <c r="G783" s="90"/>
    </row>
    <row r="784">
      <c r="G784" s="90"/>
    </row>
    <row r="785">
      <c r="G785" s="90"/>
    </row>
    <row r="786">
      <c r="G786" s="90"/>
    </row>
    <row r="787">
      <c r="G787" s="90"/>
    </row>
    <row r="788">
      <c r="G788" s="90"/>
    </row>
    <row r="789">
      <c r="G789" s="90"/>
    </row>
    <row r="790">
      <c r="G790" s="90"/>
    </row>
    <row r="791">
      <c r="G791" s="90"/>
    </row>
    <row r="792">
      <c r="G792" s="90"/>
    </row>
    <row r="793">
      <c r="G793" s="90"/>
    </row>
    <row r="794">
      <c r="G794" s="90"/>
    </row>
    <row r="795">
      <c r="G795" s="90"/>
    </row>
    <row r="796">
      <c r="G796" s="90"/>
    </row>
    <row r="797">
      <c r="G797" s="90"/>
    </row>
    <row r="798">
      <c r="G798" s="90"/>
    </row>
    <row r="799">
      <c r="G799" s="90"/>
    </row>
    <row r="800">
      <c r="G800" s="90"/>
    </row>
    <row r="801">
      <c r="G801" s="90"/>
    </row>
    <row r="802">
      <c r="G802" s="90"/>
    </row>
    <row r="803">
      <c r="G803" s="90"/>
    </row>
    <row r="804">
      <c r="G804" s="90"/>
    </row>
    <row r="805">
      <c r="G805" s="90"/>
    </row>
    <row r="806">
      <c r="G806" s="90"/>
    </row>
    <row r="807">
      <c r="G807" s="90"/>
    </row>
    <row r="808">
      <c r="G808" s="90"/>
    </row>
    <row r="809">
      <c r="G809" s="90"/>
    </row>
    <row r="810">
      <c r="G810" s="90"/>
    </row>
    <row r="811">
      <c r="G811" s="90"/>
    </row>
    <row r="812">
      <c r="G812" s="90"/>
    </row>
    <row r="813">
      <c r="G813" s="90"/>
    </row>
    <row r="814">
      <c r="G814" s="90"/>
    </row>
    <row r="815">
      <c r="G815" s="90"/>
    </row>
    <row r="816">
      <c r="G816" s="90"/>
    </row>
    <row r="817">
      <c r="G817" s="90"/>
    </row>
    <row r="818">
      <c r="G818" s="90"/>
    </row>
    <row r="819">
      <c r="G819" s="90"/>
    </row>
    <row r="820">
      <c r="G820" s="90"/>
    </row>
    <row r="821">
      <c r="G821" s="90"/>
    </row>
    <row r="822">
      <c r="G822" s="90"/>
    </row>
    <row r="823">
      <c r="G823" s="90"/>
    </row>
    <row r="824">
      <c r="G824" s="90"/>
    </row>
    <row r="825">
      <c r="G825" s="90"/>
    </row>
    <row r="826">
      <c r="G826" s="90"/>
    </row>
    <row r="827">
      <c r="G827" s="90"/>
    </row>
    <row r="828">
      <c r="G828" s="90"/>
    </row>
    <row r="829">
      <c r="G829" s="90"/>
    </row>
    <row r="830">
      <c r="G830" s="90"/>
    </row>
    <row r="831">
      <c r="G831" s="90"/>
    </row>
    <row r="832">
      <c r="G832" s="90"/>
    </row>
    <row r="833">
      <c r="G833" s="90"/>
    </row>
    <row r="834">
      <c r="G834" s="90"/>
    </row>
    <row r="835">
      <c r="G835" s="90"/>
    </row>
    <row r="836">
      <c r="G836" s="90"/>
    </row>
    <row r="837">
      <c r="G837" s="90"/>
    </row>
    <row r="838">
      <c r="G838" s="90"/>
    </row>
    <row r="839">
      <c r="G839" s="90"/>
    </row>
    <row r="840">
      <c r="G840" s="90"/>
    </row>
    <row r="841">
      <c r="G841" s="90"/>
    </row>
    <row r="842">
      <c r="G842" s="90"/>
    </row>
    <row r="843">
      <c r="G843" s="90"/>
    </row>
    <row r="844">
      <c r="G844" s="90"/>
    </row>
    <row r="845">
      <c r="G845" s="90"/>
    </row>
    <row r="846">
      <c r="G846" s="90"/>
    </row>
    <row r="847">
      <c r="G847" s="90"/>
    </row>
    <row r="848">
      <c r="G848" s="90"/>
    </row>
    <row r="849">
      <c r="G849" s="90"/>
    </row>
    <row r="850">
      <c r="G850" s="90"/>
    </row>
    <row r="851">
      <c r="G851" s="90"/>
    </row>
    <row r="852">
      <c r="G852" s="90"/>
    </row>
    <row r="853">
      <c r="G853" s="90"/>
    </row>
    <row r="854">
      <c r="G854" s="90"/>
    </row>
    <row r="855">
      <c r="G855" s="90"/>
    </row>
    <row r="856">
      <c r="G856" s="90"/>
    </row>
    <row r="857">
      <c r="G857" s="90"/>
    </row>
    <row r="858">
      <c r="G858" s="90"/>
    </row>
    <row r="859">
      <c r="G859" s="90"/>
    </row>
    <row r="860">
      <c r="G860" s="90"/>
    </row>
    <row r="861">
      <c r="G861" s="90"/>
    </row>
    <row r="862">
      <c r="G862" s="90"/>
    </row>
    <row r="863">
      <c r="G863" s="90"/>
    </row>
    <row r="864">
      <c r="G864" s="90"/>
    </row>
    <row r="865">
      <c r="G865" s="90"/>
    </row>
    <row r="866">
      <c r="G866" s="90"/>
    </row>
    <row r="867">
      <c r="G867" s="90"/>
    </row>
    <row r="868">
      <c r="G868" s="90"/>
    </row>
    <row r="869">
      <c r="G869" s="90"/>
    </row>
    <row r="870">
      <c r="G870" s="90"/>
    </row>
    <row r="871">
      <c r="G871" s="90"/>
    </row>
    <row r="872">
      <c r="G872" s="90"/>
    </row>
    <row r="873">
      <c r="G873" s="90"/>
    </row>
    <row r="874">
      <c r="G874" s="90"/>
    </row>
    <row r="875">
      <c r="G875" s="90"/>
    </row>
    <row r="876">
      <c r="G876" s="90"/>
    </row>
    <row r="877">
      <c r="G877" s="90"/>
    </row>
    <row r="878">
      <c r="G878" s="90"/>
    </row>
    <row r="879">
      <c r="G879" s="90"/>
    </row>
    <row r="880">
      <c r="G880" s="90"/>
    </row>
    <row r="881">
      <c r="G881" s="90"/>
    </row>
    <row r="882">
      <c r="G882" s="90"/>
    </row>
    <row r="883">
      <c r="G883" s="90"/>
    </row>
    <row r="884">
      <c r="G884" s="90"/>
    </row>
    <row r="885">
      <c r="G885" s="90"/>
    </row>
    <row r="886">
      <c r="G886" s="90"/>
    </row>
    <row r="887">
      <c r="G887" s="90"/>
    </row>
    <row r="888">
      <c r="G888" s="90"/>
    </row>
    <row r="889">
      <c r="G889" s="90"/>
    </row>
    <row r="890">
      <c r="G890" s="90"/>
    </row>
    <row r="891">
      <c r="G891" s="90"/>
    </row>
    <row r="892">
      <c r="G892" s="90"/>
    </row>
    <row r="893">
      <c r="G893" s="90"/>
    </row>
    <row r="894">
      <c r="G894" s="90"/>
    </row>
    <row r="895">
      <c r="G895" s="90"/>
    </row>
    <row r="896">
      <c r="G896" s="90"/>
    </row>
    <row r="897">
      <c r="G897" s="90"/>
    </row>
    <row r="898">
      <c r="G898" s="90"/>
    </row>
    <row r="899">
      <c r="G899" s="90"/>
    </row>
    <row r="900">
      <c r="G900" s="90"/>
    </row>
    <row r="901">
      <c r="G901" s="90"/>
    </row>
    <row r="902">
      <c r="G902" s="90"/>
    </row>
    <row r="903">
      <c r="G903" s="90"/>
    </row>
    <row r="904">
      <c r="G904" s="90"/>
    </row>
    <row r="905">
      <c r="G905" s="90"/>
    </row>
    <row r="906">
      <c r="G906" s="90"/>
    </row>
    <row r="907">
      <c r="G907" s="90"/>
    </row>
    <row r="908">
      <c r="G908" s="90"/>
    </row>
    <row r="909">
      <c r="G909" s="90"/>
    </row>
    <row r="910">
      <c r="G910" s="90"/>
    </row>
    <row r="911">
      <c r="G911" s="90"/>
    </row>
    <row r="912">
      <c r="G912" s="90"/>
    </row>
    <row r="913">
      <c r="G913" s="90"/>
    </row>
    <row r="914">
      <c r="G914" s="90"/>
    </row>
    <row r="915">
      <c r="G915" s="90"/>
    </row>
    <row r="916">
      <c r="G916" s="90"/>
    </row>
    <row r="917">
      <c r="G917" s="90"/>
    </row>
    <row r="918">
      <c r="G918" s="90"/>
    </row>
    <row r="919">
      <c r="G919" s="90"/>
    </row>
    <row r="920">
      <c r="G920" s="90"/>
    </row>
    <row r="921">
      <c r="G921" s="90"/>
    </row>
    <row r="922">
      <c r="G922" s="90"/>
    </row>
    <row r="923">
      <c r="G923" s="90"/>
    </row>
    <row r="924">
      <c r="G924" s="90"/>
    </row>
    <row r="925">
      <c r="G925" s="90"/>
    </row>
    <row r="926">
      <c r="G926" s="90"/>
    </row>
    <row r="927">
      <c r="G927" s="90"/>
    </row>
    <row r="928">
      <c r="G928" s="90"/>
    </row>
    <row r="929">
      <c r="G929" s="90"/>
    </row>
    <row r="930">
      <c r="G930" s="90"/>
    </row>
    <row r="931">
      <c r="G931" s="90"/>
    </row>
    <row r="932">
      <c r="G932" s="90"/>
    </row>
    <row r="933">
      <c r="G933" s="90"/>
    </row>
    <row r="934">
      <c r="G934" s="90"/>
    </row>
    <row r="935">
      <c r="G935" s="90"/>
    </row>
    <row r="936">
      <c r="G936" s="90"/>
    </row>
    <row r="937">
      <c r="G937" s="90"/>
    </row>
    <row r="938">
      <c r="G938" s="90"/>
    </row>
    <row r="939">
      <c r="G939" s="90"/>
    </row>
    <row r="940">
      <c r="G940" s="90"/>
    </row>
    <row r="941">
      <c r="G941" s="90"/>
    </row>
    <row r="942">
      <c r="G942" s="90"/>
    </row>
    <row r="943">
      <c r="G943" s="90"/>
    </row>
    <row r="944">
      <c r="G944" s="90"/>
    </row>
    <row r="945">
      <c r="G945" s="90"/>
    </row>
    <row r="946">
      <c r="G946" s="90"/>
    </row>
    <row r="947">
      <c r="G947" s="90"/>
    </row>
    <row r="948">
      <c r="G948" s="90"/>
    </row>
    <row r="949">
      <c r="G949" s="90"/>
    </row>
    <row r="950">
      <c r="G950" s="90"/>
    </row>
    <row r="951">
      <c r="G951" s="90"/>
    </row>
    <row r="952">
      <c r="G952" s="90"/>
    </row>
    <row r="953">
      <c r="G953" s="90"/>
    </row>
    <row r="954">
      <c r="G954" s="90"/>
    </row>
    <row r="955">
      <c r="G955" s="90"/>
    </row>
    <row r="956">
      <c r="G956" s="90"/>
    </row>
    <row r="957">
      <c r="G957" s="90"/>
    </row>
    <row r="958">
      <c r="G958" s="90"/>
    </row>
    <row r="959">
      <c r="G959" s="90"/>
    </row>
    <row r="960">
      <c r="G960" s="90"/>
    </row>
    <row r="961">
      <c r="G961" s="90"/>
    </row>
    <row r="962">
      <c r="G962" s="90"/>
    </row>
    <row r="963">
      <c r="G963" s="90"/>
    </row>
    <row r="964">
      <c r="G964" s="90"/>
    </row>
    <row r="965">
      <c r="G965" s="90"/>
    </row>
    <row r="966">
      <c r="G966" s="90"/>
    </row>
    <row r="967">
      <c r="G967" s="90"/>
    </row>
    <row r="968">
      <c r="G968" s="90"/>
    </row>
    <row r="969">
      <c r="G969" s="90"/>
    </row>
    <row r="970">
      <c r="G970" s="90"/>
    </row>
    <row r="971">
      <c r="G971" s="90"/>
    </row>
    <row r="972">
      <c r="G972" s="90"/>
    </row>
    <row r="973">
      <c r="G973" s="90"/>
    </row>
    <row r="974">
      <c r="G974" s="90"/>
    </row>
    <row r="975">
      <c r="G975" s="90"/>
    </row>
    <row r="976">
      <c r="G976" s="90"/>
    </row>
    <row r="977">
      <c r="G977" s="90"/>
    </row>
    <row r="978">
      <c r="G978" s="90"/>
    </row>
    <row r="979">
      <c r="G979" s="90"/>
    </row>
    <row r="980">
      <c r="G980" s="90"/>
    </row>
    <row r="981">
      <c r="G981" s="90"/>
    </row>
    <row r="982">
      <c r="G982" s="90"/>
    </row>
    <row r="983">
      <c r="G983" s="90"/>
    </row>
    <row r="984">
      <c r="G984" s="90"/>
    </row>
    <row r="985">
      <c r="G985" s="90"/>
    </row>
    <row r="986">
      <c r="G986" s="90"/>
    </row>
    <row r="987">
      <c r="G987" s="90"/>
    </row>
    <row r="988">
      <c r="G988" s="90"/>
    </row>
    <row r="989">
      <c r="G989" s="90"/>
    </row>
    <row r="990">
      <c r="G990" s="90"/>
    </row>
    <row r="991">
      <c r="G991" s="90"/>
    </row>
    <row r="992">
      <c r="G992" s="90"/>
    </row>
    <row r="993">
      <c r="G993" s="90"/>
    </row>
  </sheetData>
  <conditionalFormatting sqref="G:G">
    <cfRule type="notContainsBlanks" dxfId="0" priority="1">
      <formula>LEN(TRIM(G1))&gt;0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2" max="2" width="21.71"/>
    <col customWidth="1" min="3" max="3" width="27.43"/>
    <col customWidth="1" min="6" max="6" width="8.0"/>
    <col customWidth="1" min="7" max="7" width="14.0"/>
    <col customWidth="1" min="8" max="8" width="10.57"/>
    <col customWidth="1" min="9" max="9" width="3.86"/>
    <col customWidth="1" min="11" max="11" width="8.71"/>
    <col customWidth="1" min="13" max="13" width="8.71"/>
    <col hidden="1" min="14" max="14"/>
    <col customWidth="1" hidden="1" min="15" max="15" width="6.86"/>
    <col customWidth="1" min="17" max="17" width="6.14"/>
    <col customWidth="1" min="19" max="19" width="6.86"/>
    <col customWidth="1" min="21" max="21" width="6.14"/>
    <col customWidth="1" min="22" max="22" width="3.86"/>
    <col customWidth="1" min="24" max="24" width="9.71"/>
    <col customWidth="1" min="26" max="26" width="8.57"/>
    <col customWidth="1" min="27" max="27" width="4.71"/>
    <col customWidth="1" min="29" max="29" width="27.29"/>
    <col customWidth="1" min="30" max="30" width="17.29"/>
    <col customWidth="1" min="31" max="31" width="56.57"/>
  </cols>
  <sheetData>
    <row r="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2"/>
      <c r="G1" s="4" t="s">
        <v>11</v>
      </c>
      <c r="H1" s="1" t="s">
        <v>20</v>
      </c>
      <c r="I1" s="3" t="s">
        <v>22</v>
      </c>
      <c r="J1" s="4" t="s">
        <v>23</v>
      </c>
      <c r="K1" s="1" t="s">
        <v>20</v>
      </c>
      <c r="L1" s="4" t="s">
        <v>24</v>
      </c>
      <c r="M1" s="1" t="s">
        <v>20</v>
      </c>
      <c r="N1" s="4" t="s">
        <v>26</v>
      </c>
      <c r="O1" s="1" t="s">
        <v>20</v>
      </c>
      <c r="P1" s="4" t="s">
        <v>27</v>
      </c>
      <c r="Q1" s="1" t="s">
        <v>20</v>
      </c>
      <c r="R1" s="4" t="s">
        <v>28</v>
      </c>
      <c r="S1" s="1" t="s">
        <v>20</v>
      </c>
      <c r="T1" s="4" t="s">
        <v>29</v>
      </c>
      <c r="U1" s="1" t="s">
        <v>20</v>
      </c>
      <c r="V1" s="13"/>
      <c r="W1" s="4" t="s">
        <v>259</v>
      </c>
      <c r="X1" s="1" t="s">
        <v>20</v>
      </c>
      <c r="Y1" s="4" t="s">
        <v>261</v>
      </c>
      <c r="Z1" s="1" t="s">
        <v>20</v>
      </c>
      <c r="AA1" s="13"/>
      <c r="AB1" s="1" t="s">
        <v>263</v>
      </c>
      <c r="AC1" s="1" t="s">
        <v>264</v>
      </c>
      <c r="AD1" s="25" t="s">
        <v>266</v>
      </c>
      <c r="AE1" s="26" t="s">
        <v>300</v>
      </c>
    </row>
    <row r="2">
      <c r="A2" s="3">
        <v>2.0</v>
      </c>
      <c r="B2" s="3" t="s">
        <v>128</v>
      </c>
      <c r="C2" s="3" t="s">
        <v>129</v>
      </c>
      <c r="E2" s="3" t="s">
        <v>310</v>
      </c>
      <c r="F2" s="3">
        <v>1.0</v>
      </c>
      <c r="G2" s="14">
        <v>507.583372454</v>
      </c>
      <c r="H2" s="14">
        <v>12.4781691367</v>
      </c>
      <c r="I2" s="14" t="str">
        <f>match(A2,Ricci_2_10keV!A$1:A$755,0)</f>
        <v>3.00</v>
      </c>
      <c r="J2" s="14">
        <v>5.5824404322</v>
      </c>
      <c r="K2" s="14">
        <v>0.4886314967</v>
      </c>
      <c r="L2" s="14">
        <v>21.8948681935</v>
      </c>
      <c r="M2" s="14">
        <v>0.5037065706</v>
      </c>
      <c r="N2" s="28"/>
      <c r="O2" s="28"/>
      <c r="P2" s="14">
        <v>24.1866772984</v>
      </c>
      <c r="Q2" s="14">
        <v>0.3897191895</v>
      </c>
      <c r="R2" s="14">
        <v>7.729727636</v>
      </c>
      <c r="S2" s="14">
        <v>0.4064960761</v>
      </c>
      <c r="T2" s="14">
        <v>6.8011968194</v>
      </c>
      <c r="U2" s="14">
        <v>0.3436556724</v>
      </c>
      <c r="V2" s="28"/>
      <c r="W2" s="14">
        <v>170.989154822</v>
      </c>
      <c r="X2" s="14">
        <v>1.8927988764</v>
      </c>
      <c r="Y2" s="14">
        <v>6715.98504044</v>
      </c>
      <c r="Z2" s="14">
        <v>95.8422685473</v>
      </c>
      <c r="AB2" s="3">
        <v>1.0</v>
      </c>
      <c r="AE2" t="str">
        <f t="shared" ref="AE2:AE122" si="1">Concatenate(SUBSTITUTE(Substitute(C2,"]","\rbrack "),"[","\lbrack "),"&amp;",ROUND(G2,1),"&amp;",ROUND(P2,1),"&amp;",ROUND(J2,1),"&amp;",ROUND(L2,1),"&amp;",ROUND(R2,1),"&amp;",ROUND(T2,1),"&amp;",AB2,"\\")</f>
        <v>Fairall 1203&amp;507.6&amp;24.2&amp;5.6&amp;21.9&amp;7.7&amp;6.8&amp;1\\</v>
      </c>
      <c r="AF2" t="str">
        <f>vlookup(A2,PPXF!A$1:P$7565,15,0)</f>
        <v>6.7</v>
      </c>
    </row>
    <row r="3">
      <c r="A3" s="3">
        <v>10.0</v>
      </c>
      <c r="B3" s="3" t="s">
        <v>387</v>
      </c>
      <c r="C3" s="3" t="s">
        <v>221</v>
      </c>
      <c r="E3" s="3" t="s">
        <v>310</v>
      </c>
      <c r="F3" s="3">
        <v>2.0</v>
      </c>
      <c r="G3" s="14">
        <v>553.876814569</v>
      </c>
      <c r="H3" s="14">
        <v>179.433981798</v>
      </c>
      <c r="I3" s="14" t="str">
        <f>match(A3,Ricci_2_10keV!A$1:A$755,0)</f>
        <v>11.00</v>
      </c>
      <c r="J3" s="14">
        <v>-1.8409948225</v>
      </c>
      <c r="K3" s="14">
        <v>0.0</v>
      </c>
      <c r="L3" s="14">
        <v>3.2220098546</v>
      </c>
      <c r="M3" s="14">
        <v>188.511628265</v>
      </c>
      <c r="N3" s="28"/>
      <c r="O3" s="28"/>
      <c r="P3" s="14">
        <v>4.5428222554</v>
      </c>
      <c r="Q3" s="14">
        <v>2.6814628452</v>
      </c>
      <c r="R3" s="14">
        <v>-2.334331981</v>
      </c>
      <c r="S3" s="14">
        <v>0.0</v>
      </c>
      <c r="T3" s="14">
        <v>-2.334331981</v>
      </c>
      <c r="U3" s="14">
        <v>0.0</v>
      </c>
      <c r="V3" s="28"/>
      <c r="W3" s="14">
        <v>0.0</v>
      </c>
      <c r="X3" s="14">
        <v>0.0</v>
      </c>
      <c r="Y3" s="14">
        <v>0.0</v>
      </c>
      <c r="Z3" s="14">
        <v>0.0</v>
      </c>
      <c r="AB3" s="3">
        <v>1.0</v>
      </c>
      <c r="AE3" t="str">
        <f t="shared" si="1"/>
        <v>2MASX J00210753-1910056&amp;553.9&amp;4.5&amp;-1.8&amp;3.2&amp;-2.3&amp;-2.3&amp;1\\</v>
      </c>
      <c r="AF3" t="str">
        <f>vlookup(A3,PPXF!A$1:P$7565,15,0)</f>
        <v>6.7</v>
      </c>
    </row>
    <row r="4">
      <c r="A4" s="3">
        <v>14.0</v>
      </c>
      <c r="B4" s="3" t="s">
        <v>384</v>
      </c>
      <c r="C4" s="3" t="s">
        <v>227</v>
      </c>
      <c r="E4" s="3" t="s">
        <v>310</v>
      </c>
      <c r="F4" s="3">
        <v>3.0</v>
      </c>
      <c r="G4" s="14">
        <v>506.167776007</v>
      </c>
      <c r="H4" s="14">
        <v>0.0</v>
      </c>
      <c r="I4" s="14" t="str">
        <f>match(A4,Ricci_2_10keV!A$1:A$755,0)</f>
        <v>13.00</v>
      </c>
      <c r="J4" s="14">
        <v>-5.7350398045</v>
      </c>
      <c r="K4" s="14">
        <v>0.0</v>
      </c>
      <c r="L4" s="14">
        <v>8.5496934204</v>
      </c>
      <c r="M4" s="14">
        <v>1.2382862418</v>
      </c>
      <c r="N4" s="28"/>
      <c r="O4" s="28"/>
      <c r="P4" s="14">
        <v>10.6633311174</v>
      </c>
      <c r="Q4" s="14">
        <v>1.0411270536</v>
      </c>
      <c r="R4" s="14">
        <v>4.3758856289</v>
      </c>
      <c r="S4" s="14">
        <v>0.5885590969</v>
      </c>
      <c r="T4" s="14">
        <v>2.1389900364</v>
      </c>
      <c r="U4" s="14">
        <v>0.3743571403</v>
      </c>
      <c r="V4" s="28"/>
      <c r="W4" s="14">
        <v>227.716783571</v>
      </c>
      <c r="X4" s="14">
        <v>2.3695352851</v>
      </c>
      <c r="Y4" s="14">
        <v>4205.62046892</v>
      </c>
      <c r="Z4" s="14">
        <v>84.3986536455</v>
      </c>
      <c r="AB4" s="3">
        <v>1.0</v>
      </c>
      <c r="AE4" t="str">
        <f t="shared" si="1"/>
        <v>2MASX J00264073-5309479&amp;506.2&amp;10.7&amp;-5.7&amp;8.5&amp;4.4&amp;2.1&amp;1\\</v>
      </c>
      <c r="AF4" t="str">
        <f>vlookup(A4,PPXF!A$1:P$7565,15,0)</f>
        <v>6.7</v>
      </c>
    </row>
    <row r="5">
      <c r="A5" s="3">
        <v>44.0</v>
      </c>
      <c r="B5" s="3" t="s">
        <v>527</v>
      </c>
      <c r="C5" s="3" t="s">
        <v>260</v>
      </c>
      <c r="E5" s="3" t="s">
        <v>310</v>
      </c>
      <c r="F5" s="3">
        <v>4.0</v>
      </c>
      <c r="G5" s="14">
        <v>574.102963594</v>
      </c>
      <c r="H5" s="14">
        <v>150.844823595</v>
      </c>
      <c r="I5" s="14" t="str">
        <f>match(A5,Ricci_2_10keV!A$1:A$755,0)</f>
        <v>31.00</v>
      </c>
      <c r="J5" s="14">
        <v>13.9730463587</v>
      </c>
      <c r="K5" s="14">
        <v>18.0320257177</v>
      </c>
      <c r="L5" s="14">
        <v>65.93310967</v>
      </c>
      <c r="M5" s="14">
        <v>10.6989589194</v>
      </c>
      <c r="N5" s="28"/>
      <c r="O5" s="28"/>
      <c r="P5" s="14">
        <v>56.6383158541</v>
      </c>
      <c r="Q5" s="14">
        <v>12.3881390592</v>
      </c>
      <c r="R5" s="14">
        <v>20.0937421894</v>
      </c>
      <c r="S5" s="14">
        <v>12.4253414618</v>
      </c>
      <c r="T5" s="14">
        <v>20.3021512748</v>
      </c>
      <c r="U5" s="14">
        <v>9.5265247638</v>
      </c>
      <c r="V5" s="28"/>
      <c r="W5" s="14">
        <v>0.0</v>
      </c>
      <c r="X5" s="14">
        <v>0.0</v>
      </c>
      <c r="Y5" s="14">
        <v>0.0</v>
      </c>
      <c r="Z5" s="14">
        <v>0.0</v>
      </c>
      <c r="AB5" s="3">
        <v>1.0</v>
      </c>
      <c r="AE5" t="str">
        <f t="shared" si="1"/>
        <v>ESO 195-IG 021 NED03&amp;574.1&amp;56.6&amp;14&amp;65.9&amp;20.1&amp;20.3&amp;1\\</v>
      </c>
      <c r="AF5" t="str">
        <f>vlookup(A5,PPXF!A$1:P$7565,15,0)</f>
        <v>6.7</v>
      </c>
    </row>
    <row r="6">
      <c r="A6" s="3">
        <v>45.0</v>
      </c>
      <c r="B6" s="3" t="s">
        <v>439</v>
      </c>
      <c r="C6" s="3" t="s">
        <v>262</v>
      </c>
      <c r="E6" s="3" t="s">
        <v>310</v>
      </c>
      <c r="F6" s="3">
        <v>5.0</v>
      </c>
      <c r="G6" s="14">
        <v>436.375433267</v>
      </c>
      <c r="H6" s="14">
        <v>10.9403126704</v>
      </c>
      <c r="I6" s="14" t="str">
        <f>match(A6,Ricci_2_10keV!A$1:A$755,0)</f>
        <v>32.00</v>
      </c>
      <c r="J6" s="14">
        <v>2.9742207489</v>
      </c>
      <c r="K6" s="14">
        <v>0.1837378586</v>
      </c>
      <c r="L6" s="14">
        <v>8.7048027419</v>
      </c>
      <c r="M6" s="14">
        <v>0.1116623703</v>
      </c>
      <c r="N6" s="28"/>
      <c r="O6" s="28"/>
      <c r="P6" s="14">
        <v>5.0697881473</v>
      </c>
      <c r="Q6" s="14">
        <v>0.2379369599</v>
      </c>
      <c r="R6" s="14">
        <v>2.4325470776</v>
      </c>
      <c r="S6" s="14">
        <v>0.1806376541</v>
      </c>
      <c r="T6" s="14">
        <v>2.1982376854</v>
      </c>
      <c r="U6" s="14">
        <v>0.1973016064</v>
      </c>
      <c r="V6" s="28"/>
      <c r="W6" s="14">
        <v>91.5033471771</v>
      </c>
      <c r="X6" s="14">
        <v>0.6414000555</v>
      </c>
      <c r="Y6" s="14">
        <v>6702.06703696</v>
      </c>
      <c r="Z6" s="14">
        <v>60.4808427259</v>
      </c>
      <c r="AB6" s="3">
        <v>1.0</v>
      </c>
      <c r="AD6" s="41"/>
      <c r="AE6" t="str">
        <f t="shared" si="1"/>
        <v>2MASX J01012440-0308399&amp;436.4&amp;5.1&amp;3&amp;8.7&amp;2.4&amp;2.2&amp;1\\</v>
      </c>
      <c r="AF6" t="str">
        <f>vlookup(A6,PPXF!A$1:P$7565,15,0)</f>
        <v>6.7</v>
      </c>
    </row>
    <row r="7">
      <c r="A7" s="3">
        <v>49.0</v>
      </c>
      <c r="B7" s="3" t="s">
        <v>532</v>
      </c>
      <c r="C7" s="3" t="s">
        <v>267</v>
      </c>
      <c r="E7" s="3" t="s">
        <v>310</v>
      </c>
      <c r="F7" s="3">
        <v>6.0</v>
      </c>
      <c r="G7" s="14">
        <v>526.898302742</v>
      </c>
      <c r="H7" s="14">
        <v>106.70175056</v>
      </c>
      <c r="I7" s="14" t="str">
        <f>match(A7,Ricci_2_10keV!A$1:A$755,0)</f>
        <v>33.00</v>
      </c>
      <c r="J7" s="14">
        <v>-8.854674695</v>
      </c>
      <c r="K7" s="14">
        <v>0.0</v>
      </c>
      <c r="L7" s="14">
        <v>68.7176363675</v>
      </c>
      <c r="M7" s="14">
        <v>14.9636250148</v>
      </c>
      <c r="N7" s="28"/>
      <c r="O7" s="28"/>
      <c r="P7" s="14">
        <v>42.6313952254</v>
      </c>
      <c r="Q7" s="14">
        <v>11.1742688403</v>
      </c>
      <c r="R7" s="14">
        <v>11.7061081738</v>
      </c>
      <c r="S7" s="14">
        <v>6.1444823509</v>
      </c>
      <c r="T7" s="14">
        <v>8.6428702083</v>
      </c>
      <c r="U7" s="14">
        <v>9.1107113044</v>
      </c>
      <c r="V7" s="28"/>
      <c r="W7" s="14">
        <v>0.0</v>
      </c>
      <c r="X7" s="14">
        <v>0.0</v>
      </c>
      <c r="Y7" s="14">
        <v>0.0</v>
      </c>
      <c r="Z7" s="14">
        <v>0.0</v>
      </c>
      <c r="AB7" s="3">
        <v>1.0</v>
      </c>
      <c r="AE7" t="str">
        <f t="shared" si="1"/>
        <v>MCG -07-03-007&amp;526.9&amp;42.6&amp;-8.9&amp;68.7&amp;11.7&amp;8.6&amp;1\\</v>
      </c>
      <c r="AF7" t="str">
        <f>vlookup(A7,PPXF!A$1:P$7565,15,0)</f>
        <v>6.7</v>
      </c>
    </row>
    <row r="8">
      <c r="A8" s="3">
        <v>50.0</v>
      </c>
      <c r="B8" s="3" t="s">
        <v>535</v>
      </c>
      <c r="C8" s="3" t="s">
        <v>268</v>
      </c>
      <c r="E8" s="3" t="s">
        <v>310</v>
      </c>
      <c r="F8" s="3">
        <v>7.0</v>
      </c>
      <c r="G8" s="14">
        <v>407.342959393</v>
      </c>
      <c r="H8" s="14">
        <v>15.5438641762</v>
      </c>
      <c r="I8" s="14" t="str">
        <f>match(A8,Ricci_2_10keV!A$1:A$755,0)</f>
        <v>34.00</v>
      </c>
      <c r="J8" s="14">
        <v>-1.8858546642</v>
      </c>
      <c r="K8" s="14">
        <v>0.0</v>
      </c>
      <c r="L8" s="14">
        <v>5.1293016939</v>
      </c>
      <c r="M8" s="14">
        <v>0.2109323708</v>
      </c>
      <c r="N8" s="28"/>
      <c r="O8" s="28"/>
      <c r="P8" s="14">
        <v>5.2692289714</v>
      </c>
      <c r="Q8" s="14">
        <v>0.2253397635</v>
      </c>
      <c r="R8" s="14">
        <v>1.8618691916</v>
      </c>
      <c r="S8" s="14">
        <v>0.1619260331</v>
      </c>
      <c r="T8" s="14">
        <v>1.5030438785</v>
      </c>
      <c r="U8" s="14">
        <v>0.178328992</v>
      </c>
      <c r="V8" s="28"/>
      <c r="W8" s="14">
        <v>0.0</v>
      </c>
      <c r="X8" s="14">
        <v>0.0</v>
      </c>
      <c r="Y8" s="14">
        <v>0.0</v>
      </c>
      <c r="Z8" s="14">
        <v>0.0</v>
      </c>
      <c r="AB8" s="3">
        <v>1.0</v>
      </c>
      <c r="AE8" t="str">
        <f t="shared" si="1"/>
        <v>ESO 243- G 026&amp;407.3&amp;5.3&amp;-1.9&amp;5.1&amp;1.9&amp;1.5&amp;1\\</v>
      </c>
      <c r="AF8" t="str">
        <f>vlookup(A8,PPXF!A$1:P$7565,15,0)</f>
        <v>6.7</v>
      </c>
    </row>
    <row r="9">
      <c r="A9" s="3">
        <v>51.0</v>
      </c>
      <c r="B9" s="3" t="s">
        <v>457</v>
      </c>
      <c r="C9" s="3" t="s">
        <v>269</v>
      </c>
      <c r="E9" s="3" t="s">
        <v>310</v>
      </c>
      <c r="F9" s="3">
        <v>8.0</v>
      </c>
      <c r="G9" s="14">
        <v>508.153483676</v>
      </c>
      <c r="H9" s="14">
        <v>9.4616790357</v>
      </c>
      <c r="I9" s="14" t="str">
        <f>match(A9,Ricci_2_10keV!A$1:A$755,0)</f>
        <v>35.00</v>
      </c>
      <c r="J9" s="14">
        <v>10.7823796251</v>
      </c>
      <c r="K9" s="14">
        <v>0.2165247737</v>
      </c>
      <c r="L9" s="14">
        <v>37.1669648144</v>
      </c>
      <c r="M9" s="14">
        <v>1.4548022927</v>
      </c>
      <c r="N9" s="28"/>
      <c r="O9" s="28"/>
      <c r="P9" s="14">
        <v>91.6592571617</v>
      </c>
      <c r="Q9" s="14">
        <v>3.4438146739</v>
      </c>
      <c r="R9" s="14">
        <v>15.3480394329</v>
      </c>
      <c r="S9" s="14">
        <v>0.3531089107</v>
      </c>
      <c r="T9" s="14">
        <v>11.043022564</v>
      </c>
      <c r="U9" s="14">
        <v>0.5128001059</v>
      </c>
      <c r="V9" s="28"/>
      <c r="W9" s="14">
        <v>827.348310675</v>
      </c>
      <c r="X9" s="14">
        <v>4.5205835791</v>
      </c>
      <c r="Y9" s="14">
        <v>6058.96292484</v>
      </c>
      <c r="Z9" s="14">
        <v>104.548695847</v>
      </c>
      <c r="AB9" s="3">
        <v>1.0</v>
      </c>
      <c r="AD9" s="3">
        <v>1.0</v>
      </c>
      <c r="AE9" t="str">
        <f t="shared" si="1"/>
        <v>2MASX J01053882-1416133&amp;508.2&amp;91.7&amp;10.8&amp;37.2&amp;15.3&amp;11&amp;1\\</v>
      </c>
      <c r="AF9" t="str">
        <f>vlookup(A9,PPXF!A$1:P$7565,15,0)</f>
        <v>6.7</v>
      </c>
    </row>
    <row r="10">
      <c r="A10" s="3">
        <v>55.0</v>
      </c>
      <c r="B10" s="3" t="s">
        <v>536</v>
      </c>
      <c r="C10" s="3" t="s">
        <v>274</v>
      </c>
      <c r="E10" s="3" t="s">
        <v>310</v>
      </c>
      <c r="F10" s="3">
        <v>9.0</v>
      </c>
      <c r="G10" s="14">
        <v>603.502023329</v>
      </c>
      <c r="H10" s="14">
        <v>194.730432072</v>
      </c>
      <c r="I10" s="14" t="str">
        <f>match(A10,Ricci_2_10keV!A$1:A$755,0)</f>
        <v>38.00</v>
      </c>
      <c r="J10" s="14">
        <v>-3.3203039002</v>
      </c>
      <c r="K10" s="14">
        <v>0.0</v>
      </c>
      <c r="L10" s="14">
        <v>13.9258547279</v>
      </c>
      <c r="M10" s="14">
        <v>5.0942326268</v>
      </c>
      <c r="N10" s="28"/>
      <c r="O10" s="28"/>
      <c r="P10" s="14">
        <v>14.3181406808</v>
      </c>
      <c r="Q10" s="14">
        <v>5.1578635197</v>
      </c>
      <c r="R10" s="14">
        <v>3.1407728406</v>
      </c>
      <c r="S10" s="14">
        <v>3.8643945257</v>
      </c>
      <c r="T10" s="14">
        <v>6.7683778543</v>
      </c>
      <c r="U10" s="14">
        <v>4.5988750056</v>
      </c>
      <c r="V10" s="28"/>
      <c r="W10" s="14">
        <v>0.0</v>
      </c>
      <c r="X10" s="14">
        <v>0.0</v>
      </c>
      <c r="Y10" s="14">
        <v>0.0</v>
      </c>
      <c r="Z10" s="14">
        <v>0.0</v>
      </c>
      <c r="AB10" s="3">
        <v>1.0</v>
      </c>
      <c r="AE10" t="str">
        <f t="shared" si="1"/>
        <v>2MASX J01073963-1139117&amp;603.5&amp;14.3&amp;-3.3&amp;13.9&amp;3.1&amp;6.8&amp;1\\</v>
      </c>
      <c r="AF10" t="str">
        <f>vlookup(A10,PPXF!A$1:P$7565,15,0)</f>
        <v>6.7</v>
      </c>
    </row>
    <row r="11">
      <c r="A11" s="3">
        <v>62.0</v>
      </c>
      <c r="B11" s="3" t="s">
        <v>537</v>
      </c>
      <c r="C11" s="3" t="s">
        <v>284</v>
      </c>
      <c r="E11" s="3" t="s">
        <v>310</v>
      </c>
      <c r="F11" s="3">
        <v>10.0</v>
      </c>
      <c r="G11" s="14">
        <v>377.349332803</v>
      </c>
      <c r="H11" s="14">
        <v>33.0164515492</v>
      </c>
      <c r="I11" s="14" t="str">
        <f>match(A11,Ricci_2_10keV!A$1:A$755,0)</f>
        <v>44.00</v>
      </c>
      <c r="J11" s="14">
        <v>4.7246974733</v>
      </c>
      <c r="K11" s="14">
        <v>4.3721905096</v>
      </c>
      <c r="L11" s="14">
        <v>25.0531653154</v>
      </c>
      <c r="M11" s="14">
        <v>3.0750933442</v>
      </c>
      <c r="N11" s="28"/>
      <c r="O11" s="28"/>
      <c r="P11" s="14">
        <v>39.3742818868</v>
      </c>
      <c r="Q11" s="14">
        <v>2.0431918307</v>
      </c>
      <c r="R11" s="14">
        <v>13.6992154148</v>
      </c>
      <c r="S11" s="14">
        <v>4.8822702487</v>
      </c>
      <c r="T11" s="14">
        <v>9.40285893</v>
      </c>
      <c r="U11" s="14">
        <v>2.9870394308</v>
      </c>
      <c r="V11" s="28"/>
      <c r="W11" s="14">
        <v>0.0</v>
      </c>
      <c r="X11" s="14">
        <v>0.0</v>
      </c>
      <c r="Y11" s="14">
        <v>0.0</v>
      </c>
      <c r="Z11" s="14">
        <v>0.0</v>
      </c>
      <c r="AB11" s="3">
        <v>1.0</v>
      </c>
      <c r="AE11" t="str">
        <f t="shared" si="1"/>
        <v>IC 1657&amp;377.3&amp;39.4&amp;4.7&amp;25.1&amp;13.7&amp;9.4&amp;1\\</v>
      </c>
      <c r="AF11" t="str">
        <f>vlookup(A11,PPXF!A$1:P$7565,15,0)</f>
        <v>6.7</v>
      </c>
    </row>
    <row r="12">
      <c r="A12" s="3">
        <v>81.0</v>
      </c>
      <c r="B12" s="3" t="s">
        <v>648</v>
      </c>
      <c r="C12" s="3" t="s">
        <v>306</v>
      </c>
      <c r="E12" s="3" t="s">
        <v>310</v>
      </c>
      <c r="F12" s="3">
        <v>11.0</v>
      </c>
      <c r="G12" s="14">
        <v>574.707545238</v>
      </c>
      <c r="H12" s="14">
        <v>31.6508641014</v>
      </c>
      <c r="I12" s="14" t="str">
        <f>match(A12,Ricci_2_10keV!A$1:A$755,0)</f>
        <v>59.00</v>
      </c>
      <c r="J12" s="14">
        <v>2.7116332698</v>
      </c>
      <c r="K12" s="14">
        <v>0.4330921246</v>
      </c>
      <c r="L12" s="14">
        <v>5.4614721577</v>
      </c>
      <c r="M12" s="14">
        <v>0.2631984209</v>
      </c>
      <c r="N12" s="28"/>
      <c r="O12" s="28"/>
      <c r="P12" s="14">
        <v>9.2459240904</v>
      </c>
      <c r="Q12" s="14">
        <v>0.5041476144</v>
      </c>
      <c r="R12" s="14">
        <v>4.7774817676</v>
      </c>
      <c r="S12" s="14">
        <v>0.4464301649</v>
      </c>
      <c r="T12" s="14">
        <v>2.818386745</v>
      </c>
      <c r="U12" s="14">
        <v>0.2518557129</v>
      </c>
      <c r="V12" s="28"/>
      <c r="W12" s="14">
        <v>0.0</v>
      </c>
      <c r="X12" s="14">
        <v>0.0</v>
      </c>
      <c r="Y12" s="14">
        <v>0.0</v>
      </c>
      <c r="Z12" s="14">
        <v>0.0</v>
      </c>
      <c r="AB12" s="3">
        <v>1.0</v>
      </c>
      <c r="AE12" t="str">
        <f t="shared" si="1"/>
        <v>ESO 244-IG 030&amp;574.7&amp;9.2&amp;2.7&amp;5.5&amp;4.8&amp;2.8&amp;1\\</v>
      </c>
      <c r="AF12" t="str">
        <f>vlookup(A12,PPXF!A$1:P$7565,15,0)</f>
        <v>6.7</v>
      </c>
    </row>
    <row r="13">
      <c r="A13" s="3">
        <v>82.0</v>
      </c>
      <c r="B13" s="3" t="s">
        <v>662</v>
      </c>
      <c r="C13" s="3" t="s">
        <v>308</v>
      </c>
      <c r="E13" s="3" t="s">
        <v>310</v>
      </c>
      <c r="F13" s="3">
        <v>12.0</v>
      </c>
      <c r="G13" s="14">
        <v>824.297921053</v>
      </c>
      <c r="H13" s="14">
        <v>635.902254715</v>
      </c>
      <c r="I13" s="14" t="str">
        <f>match(A13,Ricci_2_10keV!A$1:A$755,0)</f>
        <v>60.00</v>
      </c>
      <c r="J13" s="14">
        <v>-2.6696211824</v>
      </c>
      <c r="K13" s="14">
        <v>0.0</v>
      </c>
      <c r="L13" s="14">
        <v>9.5622032336</v>
      </c>
      <c r="M13" s="14">
        <v>1.2655009646</v>
      </c>
      <c r="N13" s="28"/>
      <c r="O13" s="28"/>
      <c r="P13" s="14">
        <v>-3.4773818204</v>
      </c>
      <c r="Q13" s="14">
        <v>0.0</v>
      </c>
      <c r="R13" s="14">
        <v>1.8465888787</v>
      </c>
      <c r="S13" s="14">
        <v>1.0804853958</v>
      </c>
      <c r="T13" s="14">
        <v>1.704556385</v>
      </c>
      <c r="U13" s="14">
        <v>0.714579283</v>
      </c>
      <c r="V13" s="28"/>
      <c r="W13" s="14">
        <v>0.0</v>
      </c>
      <c r="X13" s="14">
        <v>0.0</v>
      </c>
      <c r="Y13" s="14">
        <v>0.0</v>
      </c>
      <c r="Z13" s="14">
        <v>0.0</v>
      </c>
      <c r="AB13" s="3">
        <v>1.0</v>
      </c>
      <c r="AE13" t="str">
        <f t="shared" si="1"/>
        <v>2MASX J01302127-4601448&amp;824.3&amp;-3.5&amp;-2.7&amp;9.6&amp;1.8&amp;1.7&amp;1\\</v>
      </c>
      <c r="AF13" t="str">
        <f>vlookup(A13,PPXF!A$1:P$7565,15,0)</f>
        <v>6.7</v>
      </c>
    </row>
    <row r="14">
      <c r="A14" s="3">
        <v>83.0</v>
      </c>
      <c r="B14" s="3" t="s">
        <v>547</v>
      </c>
      <c r="C14" s="3" t="s">
        <v>312</v>
      </c>
      <c r="E14" s="3" t="s">
        <v>310</v>
      </c>
      <c r="F14" s="3">
        <v>13.0</v>
      </c>
      <c r="G14" s="14">
        <v>524.375424208</v>
      </c>
      <c r="H14" s="14">
        <v>44.4538797702</v>
      </c>
      <c r="I14" s="14" t="str">
        <f>match(A14,Ricci_2_10keV!A$1:A$755,0)</f>
        <v>61.00</v>
      </c>
      <c r="J14" s="14">
        <v>3.1740171288</v>
      </c>
      <c r="K14" s="14">
        <v>5.3889399264</v>
      </c>
      <c r="L14" s="14">
        <v>49.6435030289</v>
      </c>
      <c r="M14" s="14">
        <v>5.5660746488</v>
      </c>
      <c r="N14" s="28"/>
      <c r="O14" s="28"/>
      <c r="P14" s="14">
        <v>61.4054629944</v>
      </c>
      <c r="Q14" s="14">
        <v>5.5659941316</v>
      </c>
      <c r="R14" s="14">
        <v>14.1028388493</v>
      </c>
      <c r="S14" s="14">
        <v>3.822859535</v>
      </c>
      <c r="T14" s="14">
        <v>11.0656461491</v>
      </c>
      <c r="U14" s="14">
        <v>5.1243300106</v>
      </c>
      <c r="V14" s="28"/>
      <c r="W14" s="14">
        <v>0.0</v>
      </c>
      <c r="X14" s="14">
        <v>0.0</v>
      </c>
      <c r="Y14" s="14">
        <v>0.0</v>
      </c>
      <c r="Z14" s="14">
        <v>0.0</v>
      </c>
      <c r="AB14" s="3">
        <v>1.0</v>
      </c>
      <c r="AE14" t="str">
        <f t="shared" si="1"/>
        <v>ESO 353- G 009&amp;524.4&amp;61.4&amp;3.2&amp;49.6&amp;14.1&amp;11.1&amp;1\\</v>
      </c>
      <c r="AF14" t="str">
        <f>vlookup(A14,PPXF!A$1:P$7565,15,0)</f>
        <v>6.7</v>
      </c>
    </row>
    <row r="15">
      <c r="A15" s="3">
        <v>84.0</v>
      </c>
      <c r="B15" s="3" t="s">
        <v>548</v>
      </c>
      <c r="C15" s="3" t="s">
        <v>314</v>
      </c>
      <c r="E15" s="3" t="s">
        <v>310</v>
      </c>
      <c r="F15" s="3">
        <v>14.0</v>
      </c>
      <c r="G15" s="14">
        <v>481.029409075</v>
      </c>
      <c r="H15" s="14">
        <v>100.978547965</v>
      </c>
      <c r="I15" s="14" t="str">
        <f>match(A15,Ricci_2_10keV!A$1:A$755,0)</f>
        <v>62.00</v>
      </c>
      <c r="J15" s="14">
        <v>-1.9261808259</v>
      </c>
      <c r="K15" s="14">
        <v>0.0</v>
      </c>
      <c r="L15" s="14">
        <v>7.2929734136</v>
      </c>
      <c r="M15" s="14">
        <v>2.1803237898</v>
      </c>
      <c r="N15" s="28"/>
      <c r="O15" s="28"/>
      <c r="P15" s="14">
        <v>10.9351260445</v>
      </c>
      <c r="Q15" s="14">
        <v>2.8442595605</v>
      </c>
      <c r="R15" s="14">
        <v>1.7517750519</v>
      </c>
      <c r="S15" s="14">
        <v>2.2406613878</v>
      </c>
      <c r="T15" s="14">
        <v>1.0350690628</v>
      </c>
      <c r="U15" s="14">
        <v>2.017192068</v>
      </c>
      <c r="V15" s="28"/>
      <c r="W15" s="14">
        <v>0.0</v>
      </c>
      <c r="X15" s="14">
        <v>0.0</v>
      </c>
      <c r="Y15" s="14">
        <v>0.0</v>
      </c>
      <c r="Z15" s="14">
        <v>0.0</v>
      </c>
      <c r="AB15" s="3">
        <v>1.0</v>
      </c>
      <c r="AE15" t="str">
        <f t="shared" si="1"/>
        <v>NGC 612&amp;481&amp;10.9&amp;-1.9&amp;7.3&amp;1.8&amp;1&amp;1\\</v>
      </c>
      <c r="AF15" t="str">
        <f>vlookup(A15,PPXF!A$1:P$7565,15,0)</f>
        <v>6.7</v>
      </c>
    </row>
    <row r="16">
      <c r="A16" s="3">
        <v>85.0</v>
      </c>
      <c r="B16" s="3" t="s">
        <v>731</v>
      </c>
      <c r="C16" s="3" t="s">
        <v>317</v>
      </c>
      <c r="E16" s="3" t="s">
        <v>310</v>
      </c>
      <c r="F16" s="3">
        <v>15.0</v>
      </c>
      <c r="G16" s="14">
        <v>743.705620982</v>
      </c>
      <c r="H16" s="14">
        <v>1.62E-13</v>
      </c>
      <c r="I16" s="14" t="str">
        <f>match(A16,Ricci_2_10keV!A$1:A$755,0)</f>
        <v>63.00</v>
      </c>
      <c r="J16" s="14">
        <v>-4.1293162383</v>
      </c>
      <c r="K16" s="14">
        <v>0.0</v>
      </c>
      <c r="L16" s="14">
        <v>5.1578300805</v>
      </c>
      <c r="M16" s="14">
        <v>0.5208279498</v>
      </c>
      <c r="N16" s="28"/>
      <c r="O16" s="28"/>
      <c r="P16" s="14">
        <v>5.8205278411</v>
      </c>
      <c r="Q16" s="14">
        <v>0.8411205903</v>
      </c>
      <c r="R16" s="14">
        <v>-8.4980812534</v>
      </c>
      <c r="S16" s="14">
        <v>0.0</v>
      </c>
      <c r="T16" s="14">
        <v>-8.4980812534</v>
      </c>
      <c r="U16" s="14">
        <v>0.0</v>
      </c>
      <c r="V16" s="28"/>
      <c r="W16" s="14">
        <v>112.818204811</v>
      </c>
      <c r="X16" s="14">
        <v>2.4848531909</v>
      </c>
      <c r="Y16" s="14">
        <v>6993.40710723</v>
      </c>
      <c r="Z16" s="14">
        <v>171.776344782</v>
      </c>
      <c r="AB16" s="3">
        <v>1.0</v>
      </c>
      <c r="AE16" t="str">
        <f t="shared" si="1"/>
        <v>2MASX J01344565-0430134&amp;743.7&amp;5.8&amp;-4.1&amp;5.2&amp;-8.5&amp;-8.5&amp;1\\</v>
      </c>
      <c r="AF16" t="str">
        <f>vlookup(A16,PPXF!A$1:P$7565,15,0)</f>
        <v>6.7</v>
      </c>
    </row>
    <row r="17">
      <c r="A17" s="3">
        <v>87.0</v>
      </c>
      <c r="B17" s="3" t="s">
        <v>549</v>
      </c>
      <c r="C17" s="3" t="s">
        <v>354</v>
      </c>
      <c r="E17" s="3" t="s">
        <v>310</v>
      </c>
      <c r="F17" s="3">
        <v>16.0</v>
      </c>
      <c r="G17" s="14">
        <v>488.0</v>
      </c>
      <c r="H17" s="14">
        <v>874.0</v>
      </c>
      <c r="I17" s="14" t="str">
        <f>match(A17,Ricci_2_10keV!A$1:A$755,0)</f>
        <v>64.00</v>
      </c>
      <c r="J17" s="14">
        <v>-5.8939465679</v>
      </c>
      <c r="K17" s="14">
        <v>0.0</v>
      </c>
      <c r="L17" s="14">
        <v>30.274234967</v>
      </c>
      <c r="M17" s="14">
        <v>20.939925433</v>
      </c>
      <c r="N17" s="28"/>
      <c r="O17" s="28"/>
      <c r="P17" s="14">
        <v>35.8902321169</v>
      </c>
      <c r="Q17" s="14">
        <v>17.5047853167</v>
      </c>
      <c r="R17" s="14">
        <v>11.600313746</v>
      </c>
      <c r="S17" s="14">
        <v>13.834342841</v>
      </c>
      <c r="T17" s="14">
        <v>10.7924005973</v>
      </c>
      <c r="U17" s="14">
        <v>3.9568899539</v>
      </c>
      <c r="V17" s="28"/>
      <c r="W17" s="14">
        <v>0.0</v>
      </c>
      <c r="X17" s="14">
        <v>0.0</v>
      </c>
      <c r="Y17" s="14">
        <v>0.0</v>
      </c>
      <c r="Z17" s="14">
        <v>0.0</v>
      </c>
      <c r="AB17" s="3">
        <v>1.0</v>
      </c>
      <c r="AE17" t="str">
        <f t="shared" si="1"/>
        <v>ESO 297-018&amp;488&amp;35.9&amp;-5.9&amp;30.3&amp;11.6&amp;10.8&amp;1\\</v>
      </c>
      <c r="AF17" t="str">
        <f>vlookup(A17,PPXF!A$1:P$7565,15,0)</f>
        <v>6.7</v>
      </c>
    </row>
    <row r="18">
      <c r="A18" s="3">
        <v>89.0</v>
      </c>
      <c r="B18" s="3" t="s">
        <v>769</v>
      </c>
      <c r="C18" s="3" t="s">
        <v>360</v>
      </c>
      <c r="E18" s="3" t="s">
        <v>310</v>
      </c>
      <c r="F18" s="3">
        <v>17.0</v>
      </c>
      <c r="G18" s="14">
        <v>586.112886947</v>
      </c>
      <c r="H18" s="14">
        <v>9.6588559987</v>
      </c>
      <c r="I18" s="14" t="str">
        <f>match(A18,Ricci_2_10keV!A$1:A$755,0)</f>
        <v>66.00</v>
      </c>
      <c r="J18" s="14">
        <v>7.5186530527</v>
      </c>
      <c r="K18" s="14">
        <v>0.8285027403</v>
      </c>
      <c r="L18" s="14">
        <v>40.4605743923</v>
      </c>
      <c r="M18" s="14">
        <v>0.9907580363</v>
      </c>
      <c r="N18" s="28"/>
      <c r="O18" s="28"/>
      <c r="P18" s="14">
        <v>62.9996415481</v>
      </c>
      <c r="Q18" s="14">
        <v>1.0863065166</v>
      </c>
      <c r="R18" s="14">
        <v>15.8652398712</v>
      </c>
      <c r="S18" s="14">
        <v>0.6540401148</v>
      </c>
      <c r="T18" s="14">
        <v>16.2776451148</v>
      </c>
      <c r="U18" s="14">
        <v>0.6098280281</v>
      </c>
      <c r="V18" s="28"/>
      <c r="W18" s="14">
        <v>0.0</v>
      </c>
      <c r="X18" s="14">
        <v>0.0</v>
      </c>
      <c r="Y18" s="14">
        <v>0.0</v>
      </c>
      <c r="Z18" s="14">
        <v>0.0</v>
      </c>
      <c r="AB18" s="3">
        <v>1.0</v>
      </c>
      <c r="AE18" t="str">
        <f t="shared" si="1"/>
        <v>2MASX J01402676-5319389&amp;586.1&amp;63&amp;7.5&amp;40.5&amp;15.9&amp;16.3&amp;1\\</v>
      </c>
      <c r="AF18" t="str">
        <f>vlookup(A18,PPXF!A$1:P$7565,15,0)</f>
        <v>6.7</v>
      </c>
    </row>
    <row r="19">
      <c r="A19" s="3">
        <v>95.0</v>
      </c>
      <c r="B19" s="3" t="s">
        <v>556</v>
      </c>
      <c r="C19" s="3" t="s">
        <v>467</v>
      </c>
      <c r="E19" s="3" t="s">
        <v>310</v>
      </c>
      <c r="F19" s="3">
        <v>18.0</v>
      </c>
      <c r="G19" s="14">
        <v>479.182405455</v>
      </c>
      <c r="H19" s="14">
        <v>8.11E-14</v>
      </c>
      <c r="I19" s="14" t="str">
        <f>match(A19,Ricci_2_10keV!A$1:A$755,0)</f>
        <v>71.00</v>
      </c>
      <c r="J19" s="14">
        <v>-13.940953094</v>
      </c>
      <c r="K19" s="14">
        <v>0.0</v>
      </c>
      <c r="L19" s="14">
        <v>-13.2481667802</v>
      </c>
      <c r="M19" s="14">
        <v>0.0</v>
      </c>
      <c r="N19" s="28"/>
      <c r="O19" s="28"/>
      <c r="P19" s="14">
        <v>15.2866780153</v>
      </c>
      <c r="Q19" s="14">
        <v>1.1457097747</v>
      </c>
      <c r="R19" s="14">
        <v>-5.9799037343</v>
      </c>
      <c r="S19" s="14">
        <v>0.0</v>
      </c>
      <c r="T19" s="14">
        <v>-5.9799037343</v>
      </c>
      <c r="U19" s="14">
        <v>0.0</v>
      </c>
      <c r="V19" s="28"/>
      <c r="W19" s="14">
        <v>223.171502372</v>
      </c>
      <c r="X19" s="14">
        <v>3.3309049772</v>
      </c>
      <c r="Y19" s="14">
        <v>4962.70549016</v>
      </c>
      <c r="Z19" s="14">
        <v>101.469783935</v>
      </c>
      <c r="AB19" s="3">
        <v>1.0</v>
      </c>
      <c r="AE19" t="str">
        <f t="shared" si="1"/>
        <v>ESO 354- G 004&amp;479.2&amp;15.3&amp;-13.9&amp;-13.2&amp;-6&amp;-6&amp;1\\</v>
      </c>
      <c r="AF19" t="str">
        <f>vlookup(A19,PPXF!A$1:P$7565,15,0)</f>
        <v>6.7</v>
      </c>
    </row>
    <row r="20">
      <c r="A20" s="3">
        <v>114.0</v>
      </c>
      <c r="B20" s="3" t="s">
        <v>816</v>
      </c>
      <c r="C20" s="3" t="s">
        <v>818</v>
      </c>
      <c r="E20" s="3" t="s">
        <v>310</v>
      </c>
      <c r="F20" s="3">
        <v>19.0</v>
      </c>
      <c r="G20" s="14">
        <v>439.271128856</v>
      </c>
      <c r="H20" s="14">
        <v>7.2266650417</v>
      </c>
      <c r="I20" s="14" t="str">
        <f>match(A20,Ricci_2_10keV!A$1:A$755,0)</f>
        <v>86.00</v>
      </c>
      <c r="J20" s="14">
        <v>2.0926960797</v>
      </c>
      <c r="K20" s="14">
        <v>0.2591000814</v>
      </c>
      <c r="L20" s="14">
        <v>12.5581615392</v>
      </c>
      <c r="M20" s="14">
        <v>0.1460003974</v>
      </c>
      <c r="N20" s="28"/>
      <c r="O20" s="28"/>
      <c r="P20" s="14">
        <v>14.0912524077</v>
      </c>
      <c r="Q20" s="14">
        <v>0.2951084381</v>
      </c>
      <c r="R20" s="14">
        <v>5.3587979798</v>
      </c>
      <c r="S20" s="14">
        <v>0.2356918189</v>
      </c>
      <c r="T20" s="14">
        <v>4.9213851128</v>
      </c>
      <c r="U20" s="14">
        <v>0.2140257656</v>
      </c>
      <c r="V20" s="28"/>
      <c r="W20" s="14">
        <v>0.0</v>
      </c>
      <c r="X20" s="14">
        <v>0.0</v>
      </c>
      <c r="Y20" s="14">
        <v>0.0</v>
      </c>
      <c r="Z20" s="14">
        <v>0.0</v>
      </c>
      <c r="AB20" s="3">
        <v>1.0</v>
      </c>
      <c r="AE20" t="str">
        <f t="shared" si="1"/>
        <v>ESO 197- G 027&amp;439.3&amp;14.1&amp;2.1&amp;12.6&amp;5.4&amp;4.9&amp;1\\</v>
      </c>
      <c r="AF20" t="str">
        <f>vlookup(A20,PPXF!A$1:P$7565,15,0)</f>
        <v>6.7</v>
      </c>
    </row>
    <row r="21">
      <c r="A21" s="3">
        <v>124.0</v>
      </c>
      <c r="B21" s="3" t="s">
        <v>837</v>
      </c>
      <c r="C21" s="3" t="s">
        <v>839</v>
      </c>
      <c r="E21" s="3" t="s">
        <v>310</v>
      </c>
      <c r="F21" s="3">
        <v>20.0</v>
      </c>
      <c r="G21" s="14">
        <v>0.0</v>
      </c>
      <c r="H21" s="14">
        <v>0.0</v>
      </c>
      <c r="I21" s="14" t="str">
        <f>match(A21,Ricci_2_10keV!A$1:A$755,0)</f>
        <v>94.00</v>
      </c>
      <c r="J21" s="14">
        <v>0.0</v>
      </c>
      <c r="K21" s="14">
        <v>0.0</v>
      </c>
      <c r="L21" s="14">
        <v>0.0</v>
      </c>
      <c r="M21" s="14">
        <v>0.0</v>
      </c>
      <c r="N21" s="28"/>
      <c r="O21" s="28"/>
      <c r="P21" s="14">
        <v>0.0</v>
      </c>
      <c r="Q21" s="14">
        <v>0.0</v>
      </c>
      <c r="R21" s="14">
        <v>0.0</v>
      </c>
      <c r="S21" s="14">
        <v>0.0</v>
      </c>
      <c r="T21" s="14">
        <v>0.0</v>
      </c>
      <c r="U21" s="14">
        <v>0.0</v>
      </c>
      <c r="V21" s="28"/>
      <c r="W21" s="14">
        <v>0.0</v>
      </c>
      <c r="X21" s="14">
        <v>0.0</v>
      </c>
      <c r="Y21" s="14">
        <v>0.0</v>
      </c>
      <c r="Z21" s="14">
        <v>0.0</v>
      </c>
      <c r="AB21" s="3">
        <v>9.0</v>
      </c>
      <c r="AE21" t="str">
        <f t="shared" si="1"/>
        <v>PKS 0222-23&amp;0&amp;0&amp;0&amp;0&amp;0&amp;0&amp;9\\</v>
      </c>
      <c r="AF21" t="str">
        <f>vlookup(A21,PPXF!A$1:P$7565,15,0)</f>
        <v>6.7</v>
      </c>
    </row>
    <row r="22">
      <c r="A22" s="3">
        <v>126.0</v>
      </c>
      <c r="B22" s="3" t="s">
        <v>856</v>
      </c>
      <c r="C22" s="3" t="s">
        <v>857</v>
      </c>
      <c r="E22" s="3" t="s">
        <v>310</v>
      </c>
      <c r="F22" s="3">
        <v>21.0</v>
      </c>
      <c r="G22" s="14">
        <v>442.84070385</v>
      </c>
      <c r="H22" s="14">
        <v>8.11E-14</v>
      </c>
      <c r="I22" s="14" t="str">
        <f>match(A22,Ricci_2_10keV!A$1:A$755,0)</f>
        <v>95.00</v>
      </c>
      <c r="J22" s="14">
        <v>-6.9525131244</v>
      </c>
      <c r="K22" s="14">
        <v>0.0</v>
      </c>
      <c r="L22" s="14">
        <v>8.3863584627</v>
      </c>
      <c r="M22" s="14">
        <v>0.7917338864</v>
      </c>
      <c r="N22" s="28"/>
      <c r="O22" s="28"/>
      <c r="P22" s="14">
        <v>16.3240007499</v>
      </c>
      <c r="Q22" s="14">
        <v>0.8160257193</v>
      </c>
      <c r="R22" s="14">
        <v>2.2966372262</v>
      </c>
      <c r="S22" s="14">
        <v>0.219921809</v>
      </c>
      <c r="T22" s="14">
        <v>2.1311474082</v>
      </c>
      <c r="U22" s="14">
        <v>0.2045625672</v>
      </c>
      <c r="V22" s="28"/>
      <c r="W22" s="14">
        <v>118.396115519</v>
      </c>
      <c r="X22" s="14">
        <v>1.4646107555</v>
      </c>
      <c r="Y22" s="14">
        <v>3656.60663315</v>
      </c>
      <c r="Z22" s="14">
        <v>94.7251396204</v>
      </c>
      <c r="AB22" s="3">
        <v>1.0</v>
      </c>
      <c r="AE22" t="str">
        <f t="shared" si="1"/>
        <v>Fairall 296&amp;442.8&amp;16.3&amp;-7&amp;8.4&amp;2.3&amp;2.1&amp;1\\</v>
      </c>
      <c r="AF22" t="str">
        <f>vlookup(A22,PPXF!A$1:P$7565,15,0)</f>
        <v>6.7</v>
      </c>
    </row>
    <row r="23">
      <c r="A23" s="3">
        <v>135.0</v>
      </c>
      <c r="B23" s="3" t="s">
        <v>871</v>
      </c>
      <c r="C23" s="3" t="s">
        <v>873</v>
      </c>
      <c r="E23" s="3" t="s">
        <v>310</v>
      </c>
      <c r="F23" s="3">
        <v>22.0</v>
      </c>
      <c r="G23" s="14">
        <v>452.308607321</v>
      </c>
      <c r="H23" s="14">
        <v>8.11E-14</v>
      </c>
      <c r="I23" s="14" t="str">
        <f>match(A23,Ricci_2_10keV!A$1:A$755,0)</f>
        <v>103.00</v>
      </c>
      <c r="J23" s="14">
        <v>12.3798647218</v>
      </c>
      <c r="K23" s="14">
        <v>2.0821554755</v>
      </c>
      <c r="L23" s="14">
        <v>42.4591442752</v>
      </c>
      <c r="M23" s="14">
        <v>2.5045273507</v>
      </c>
      <c r="N23" s="28"/>
      <c r="O23" s="28"/>
      <c r="P23" s="14">
        <v>-41.9809501164</v>
      </c>
      <c r="Q23" s="14">
        <v>0.0</v>
      </c>
      <c r="R23" s="14">
        <v>6.9871489254</v>
      </c>
      <c r="S23" s="14">
        <v>1.8690248736</v>
      </c>
      <c r="T23" s="14">
        <v>2.3175029909</v>
      </c>
      <c r="U23" s="14">
        <v>1.346982807</v>
      </c>
      <c r="V23" s="28"/>
      <c r="W23" s="14">
        <v>1597.58775983</v>
      </c>
      <c r="X23" s="14">
        <v>15.2971697877</v>
      </c>
      <c r="Y23" s="14">
        <v>12122.4945043</v>
      </c>
      <c r="Z23" s="14">
        <v>88.6263500461</v>
      </c>
      <c r="AB23" s="3">
        <v>1.0</v>
      </c>
      <c r="AE23" t="str">
        <f t="shared" si="1"/>
        <v>2MASX J02351345-2936166&amp;452.3&amp;-42&amp;12.4&amp;42.5&amp;7&amp;2.3&amp;1\\</v>
      </c>
      <c r="AF23" t="str">
        <f>vlookup(A23,PPXF!A$1:P$7565,15,0)</f>
        <v>6.7</v>
      </c>
    </row>
    <row r="24">
      <c r="A24" s="3">
        <v>138.0</v>
      </c>
      <c r="B24" s="3" t="s">
        <v>884</v>
      </c>
      <c r="C24" s="3" t="s">
        <v>885</v>
      </c>
      <c r="E24" s="3" t="s">
        <v>310</v>
      </c>
      <c r="F24" s="3">
        <v>23.0</v>
      </c>
      <c r="G24" s="14">
        <v>773.351574929</v>
      </c>
      <c r="H24" s="14">
        <v>15.6098783215</v>
      </c>
      <c r="I24" s="14" t="str">
        <f>match(A24,Ricci_2_10keV!A$1:A$755,0)</f>
        <v>106.00</v>
      </c>
      <c r="J24" s="14">
        <v>2.8478166336</v>
      </c>
      <c r="K24" s="14">
        <v>0.4483597614</v>
      </c>
      <c r="L24" s="14">
        <v>28.9200616353</v>
      </c>
      <c r="M24" s="14">
        <v>1.5779263803</v>
      </c>
      <c r="N24" s="28"/>
      <c r="O24" s="28"/>
      <c r="P24" s="14">
        <v>56.296096293</v>
      </c>
      <c r="Q24" s="14">
        <v>1.5422112348</v>
      </c>
      <c r="R24" s="14">
        <v>3.8846797989</v>
      </c>
      <c r="S24" s="14">
        <v>0.3407252367</v>
      </c>
      <c r="T24" s="14">
        <v>3.3576668664</v>
      </c>
      <c r="U24" s="14">
        <v>0.4274615428</v>
      </c>
      <c r="V24" s="28"/>
      <c r="W24" s="14">
        <v>382.669795589</v>
      </c>
      <c r="X24" s="14">
        <v>2.8710912387</v>
      </c>
      <c r="Y24" s="14">
        <v>5203.66226535</v>
      </c>
      <c r="Z24" s="14">
        <v>43.6975240534</v>
      </c>
      <c r="AB24" s="3">
        <v>1.0</v>
      </c>
      <c r="AE24" t="str">
        <f t="shared" si="1"/>
        <v>2MASX J02384897-4038377&amp;773.4&amp;56.3&amp;2.8&amp;28.9&amp;3.9&amp;3.4&amp;1\\</v>
      </c>
      <c r="AF24" t="str">
        <f>vlookup(A24,PPXF!A$1:P$7565,15,0)</f>
        <v>6.7</v>
      </c>
    </row>
    <row r="25">
      <c r="A25" s="3">
        <v>153.0</v>
      </c>
      <c r="B25" s="3" t="s">
        <v>578</v>
      </c>
      <c r="C25" s="3" t="s">
        <v>579</v>
      </c>
      <c r="E25" s="3" t="s">
        <v>310</v>
      </c>
      <c r="F25" s="3">
        <v>24.0</v>
      </c>
      <c r="G25" s="14">
        <v>507.32188944</v>
      </c>
      <c r="H25" s="14">
        <v>3.3978408714</v>
      </c>
      <c r="I25" s="14" t="str">
        <f>match(A25,Ricci_2_10keV!A$1:A$755,0)</f>
        <v>119.00</v>
      </c>
      <c r="J25" s="14">
        <v>4.2976674697</v>
      </c>
      <c r="K25" s="14">
        <v>0.3609704599</v>
      </c>
      <c r="L25" s="14">
        <v>29.8478433122</v>
      </c>
      <c r="M25" s="14">
        <v>0.2913997861</v>
      </c>
      <c r="N25" s="28"/>
      <c r="O25" s="28"/>
      <c r="P25" s="14">
        <v>35.9898380985</v>
      </c>
      <c r="Q25" s="14">
        <v>0.3255648513</v>
      </c>
      <c r="R25" s="14">
        <v>9.8522822232</v>
      </c>
      <c r="S25" s="14">
        <v>0.2253781122</v>
      </c>
      <c r="T25" s="14">
        <v>9.4386149394</v>
      </c>
      <c r="U25" s="14">
        <v>0.3031153733</v>
      </c>
      <c r="V25" s="28"/>
      <c r="W25" s="14">
        <v>0.0</v>
      </c>
      <c r="X25" s="14">
        <v>0.0</v>
      </c>
      <c r="Y25" s="14">
        <v>0.0</v>
      </c>
      <c r="Z25" s="14">
        <v>0.0</v>
      </c>
      <c r="AB25" s="3">
        <v>1.0</v>
      </c>
      <c r="AE25" t="str">
        <f t="shared" si="1"/>
        <v>NGC 1125&amp;507.3&amp;36&amp;4.3&amp;29.8&amp;9.9&amp;9.4&amp;1\\</v>
      </c>
      <c r="AF25" t="str">
        <f>vlookup(A25,PPXF!A$1:P$7565,15,0)</f>
        <v>6.7</v>
      </c>
    </row>
    <row r="26">
      <c r="A26" s="3">
        <v>164.0</v>
      </c>
      <c r="B26" s="3" t="s">
        <v>903</v>
      </c>
      <c r="C26" s="3" t="s">
        <v>904</v>
      </c>
      <c r="E26" s="3" t="s">
        <v>310</v>
      </c>
      <c r="F26" s="3">
        <v>25.0</v>
      </c>
      <c r="G26" s="14">
        <v>442.644607283</v>
      </c>
      <c r="H26" s="14">
        <v>0.0</v>
      </c>
      <c r="I26" s="14" t="str">
        <f>match(A26,Ricci_2_10keV!A$1:A$755,0)</f>
        <v>128.00</v>
      </c>
      <c r="J26" s="14">
        <v>-2.4044952179</v>
      </c>
      <c r="K26" s="14">
        <v>0.0</v>
      </c>
      <c r="L26" s="14">
        <v>-3.8023489609</v>
      </c>
      <c r="M26" s="14">
        <v>0.0</v>
      </c>
      <c r="N26" s="28"/>
      <c r="O26" s="28"/>
      <c r="P26" s="14">
        <v>10.4665514884</v>
      </c>
      <c r="Q26" s="14">
        <v>0.2622105484</v>
      </c>
      <c r="R26" s="14">
        <v>-1.8034505839</v>
      </c>
      <c r="S26" s="14">
        <v>0.0</v>
      </c>
      <c r="T26" s="14">
        <v>-1.8034505839</v>
      </c>
      <c r="U26" s="14">
        <v>0.0</v>
      </c>
      <c r="V26" s="28"/>
      <c r="W26" s="14">
        <v>169.091133418</v>
      </c>
      <c r="X26" s="14">
        <v>1.0094617804</v>
      </c>
      <c r="Y26" s="14">
        <v>3133.49520394</v>
      </c>
      <c r="Z26" s="14">
        <v>34.7170958956</v>
      </c>
      <c r="AB26" s="3">
        <v>1.0</v>
      </c>
      <c r="AE26" t="str">
        <f t="shared" si="1"/>
        <v>ESO 031- G 008&amp;442.6&amp;10.5&amp;-2.4&amp;-3.8&amp;-1.8&amp;-1.8&amp;1\\</v>
      </c>
      <c r="AF26" t="str">
        <f>vlookup(A26,PPXF!A$1:P$7565,15,0)</f>
        <v>6.7</v>
      </c>
    </row>
    <row r="27">
      <c r="A27" s="3">
        <v>165.0</v>
      </c>
      <c r="B27" s="3" t="s">
        <v>586</v>
      </c>
      <c r="C27" s="3" t="s">
        <v>587</v>
      </c>
      <c r="E27" s="3" t="s">
        <v>310</v>
      </c>
      <c r="F27" s="3">
        <v>26.0</v>
      </c>
      <c r="G27" s="14">
        <v>509.125810979</v>
      </c>
      <c r="H27" s="14">
        <v>2.5186015141</v>
      </c>
      <c r="I27" s="14" t="str">
        <f>match(A27,Ricci_2_10keV!A$1:A$755,0)</f>
        <v>129.00</v>
      </c>
      <c r="J27" s="14">
        <v>5.8239877264</v>
      </c>
      <c r="K27" s="14">
        <v>0.2544656641</v>
      </c>
      <c r="L27" s="14">
        <v>33.6690041007</v>
      </c>
      <c r="M27" s="14">
        <v>0.2423869423</v>
      </c>
      <c r="N27" s="28"/>
      <c r="O27" s="28"/>
      <c r="P27" s="14">
        <v>44.081886389</v>
      </c>
      <c r="Q27" s="14">
        <v>0.49094114</v>
      </c>
      <c r="R27" s="14">
        <v>12.6124307607</v>
      </c>
      <c r="S27" s="14">
        <v>0.1928306167</v>
      </c>
      <c r="T27" s="14">
        <v>10.9246369785</v>
      </c>
      <c r="U27" s="14">
        <v>0.143877152</v>
      </c>
      <c r="V27" s="28"/>
      <c r="W27" s="14">
        <v>0.0</v>
      </c>
      <c r="X27" s="14">
        <v>0.0</v>
      </c>
      <c r="Y27" s="14">
        <v>0.0</v>
      </c>
      <c r="Z27" s="14">
        <v>0.0</v>
      </c>
      <c r="AB27" s="3">
        <v>1.0</v>
      </c>
      <c r="AE27" t="str">
        <f t="shared" si="1"/>
        <v>NGC 1229&amp;509.1&amp;44.1&amp;5.8&amp;33.7&amp;12.6&amp;10.9&amp;1\\</v>
      </c>
      <c r="AF27" t="str">
        <f>vlookup(A27,PPXF!A$1:P$7565,15,0)</f>
        <v>6.7</v>
      </c>
    </row>
    <row r="28">
      <c r="A28" s="3">
        <v>167.0</v>
      </c>
      <c r="B28" s="3" t="s">
        <v>933</v>
      </c>
      <c r="C28" s="3" t="s">
        <v>934</v>
      </c>
      <c r="E28" s="3" t="s">
        <v>310</v>
      </c>
      <c r="F28" s="3">
        <v>27.0</v>
      </c>
      <c r="G28" s="14">
        <v>419.33425273</v>
      </c>
      <c r="H28" s="14">
        <v>28.9894216068</v>
      </c>
      <c r="I28" s="14" t="str">
        <f>match(A28,Ricci_2_10keV!A$1:A$755,0)</f>
        <v>131.00</v>
      </c>
      <c r="J28" s="14">
        <v>-5.7232211951</v>
      </c>
      <c r="K28" s="14">
        <v>0.0</v>
      </c>
      <c r="L28" s="14">
        <v>7.7017788238</v>
      </c>
      <c r="M28" s="14">
        <v>1.1051460336</v>
      </c>
      <c r="N28" s="28"/>
      <c r="O28" s="28"/>
      <c r="P28" s="14">
        <v>13.9816903188</v>
      </c>
      <c r="Q28" s="14">
        <v>1.2454232531</v>
      </c>
      <c r="R28" s="14">
        <v>-5.3621336438</v>
      </c>
      <c r="S28" s="14">
        <v>0.0</v>
      </c>
      <c r="T28" s="14">
        <v>-5.3621336438</v>
      </c>
      <c r="U28" s="14">
        <v>0.0</v>
      </c>
      <c r="V28" s="28"/>
      <c r="W28" s="14">
        <v>145.437565446</v>
      </c>
      <c r="X28" s="14">
        <v>9.6672504705</v>
      </c>
      <c r="Y28" s="14">
        <v>5665.65541111</v>
      </c>
      <c r="Z28" s="14">
        <v>3043.00621262</v>
      </c>
      <c r="AB28" s="3">
        <v>1.0</v>
      </c>
      <c r="AE28" t="str">
        <f t="shared" si="1"/>
        <v>RX J0311.3-2046&amp;419.3&amp;14&amp;-5.7&amp;7.7&amp;-5.4&amp;-5.4&amp;1\\</v>
      </c>
      <c r="AF28" t="str">
        <f>vlookup(A28,PPXF!A$1:P$7565,15,0)</f>
        <v>6.7</v>
      </c>
    </row>
    <row r="29">
      <c r="A29" s="3">
        <v>178.0</v>
      </c>
      <c r="B29" s="3" t="s">
        <v>592</v>
      </c>
      <c r="C29" s="3" t="s">
        <v>593</v>
      </c>
      <c r="E29" s="3" t="s">
        <v>310</v>
      </c>
      <c r="F29" s="3">
        <v>28.0</v>
      </c>
      <c r="G29" s="14">
        <v>0.0</v>
      </c>
      <c r="H29" s="14">
        <v>0.0</v>
      </c>
      <c r="I29" s="14" t="str">
        <f>match(A29,Ricci_2_10keV!A$1:A$755,0)</f>
        <v>141.00</v>
      </c>
      <c r="J29" s="14">
        <v>-2.1812310208</v>
      </c>
      <c r="K29" s="14">
        <v>0.0</v>
      </c>
      <c r="L29" s="14">
        <v>-2.4553726487</v>
      </c>
      <c r="M29" s="14">
        <v>0.0</v>
      </c>
      <c r="N29" s="28"/>
      <c r="O29" s="28"/>
      <c r="P29" s="14">
        <v>-2.4553726487</v>
      </c>
      <c r="Q29" s="14">
        <v>0.0</v>
      </c>
      <c r="R29" s="14">
        <v>-1.3808938477</v>
      </c>
      <c r="S29" s="14">
        <v>0.0</v>
      </c>
      <c r="T29" s="14">
        <v>-1.3808938477</v>
      </c>
      <c r="U29" s="14">
        <v>0.0</v>
      </c>
      <c r="V29" s="28"/>
      <c r="W29" s="14">
        <v>0.0</v>
      </c>
      <c r="X29" s="14">
        <v>0.0</v>
      </c>
      <c r="Y29" s="14">
        <v>0.0</v>
      </c>
      <c r="Z29" s="14">
        <v>0.0</v>
      </c>
      <c r="AB29" s="3">
        <v>9.0</v>
      </c>
      <c r="AE29" t="str">
        <f t="shared" si="1"/>
        <v>2MASX J03252346-5635443&amp;0&amp;-2.5&amp;-2.2&amp;-2.5&amp;-1.4&amp;-1.4&amp;9\\</v>
      </c>
      <c r="AF29" t="str">
        <f>vlookup(A29,PPXF!A$1:P$7565,15,0)</f>
        <v>6.7</v>
      </c>
    </row>
    <row r="30">
      <c r="A30" s="3">
        <v>179.0</v>
      </c>
      <c r="B30" s="3" t="s">
        <v>957</v>
      </c>
      <c r="C30" s="3" t="s">
        <v>959</v>
      </c>
      <c r="E30" s="3" t="s">
        <v>310</v>
      </c>
      <c r="F30" s="3">
        <v>29.0</v>
      </c>
      <c r="G30" s="14">
        <v>564.124111343</v>
      </c>
      <c r="H30" s="14">
        <v>8.0468669197</v>
      </c>
      <c r="I30" s="14" t="str">
        <f>match(A30,Ricci_2_10keV!A$1:A$755,0)</f>
        <v>142.00</v>
      </c>
      <c r="J30" s="14">
        <v>1.47474483</v>
      </c>
      <c r="K30" s="14">
        <v>0.272426365</v>
      </c>
      <c r="L30" s="14">
        <v>14.5978745894</v>
      </c>
      <c r="M30" s="14">
        <v>0.323395814</v>
      </c>
      <c r="N30" s="28"/>
      <c r="O30" s="28"/>
      <c r="P30" s="14">
        <v>14.0135015562</v>
      </c>
      <c r="Q30" s="14">
        <v>0.3108213267</v>
      </c>
      <c r="R30" s="14">
        <v>4.0228418505</v>
      </c>
      <c r="S30" s="14">
        <v>0.1387520791</v>
      </c>
      <c r="T30" s="14">
        <v>3.3636591944</v>
      </c>
      <c r="U30" s="14">
        <v>0.2204732401</v>
      </c>
      <c r="V30" s="28"/>
      <c r="W30" s="14">
        <v>0.0</v>
      </c>
      <c r="X30" s="14">
        <v>0.0</v>
      </c>
      <c r="Y30" s="14">
        <v>0.0</v>
      </c>
      <c r="Z30" s="14">
        <v>0.0</v>
      </c>
      <c r="AB30" s="3">
        <v>1.0</v>
      </c>
      <c r="AE30" t="str">
        <f t="shared" si="1"/>
        <v>PKS 0326-288&amp;564.1&amp;14&amp;1.5&amp;14.6&amp;4&amp;3.4&amp;1\\</v>
      </c>
      <c r="AF30" t="str">
        <f>vlookup(A30,PPXF!A$1:P$7565,15,0)</f>
        <v>6.7</v>
      </c>
    </row>
    <row r="31">
      <c r="A31" s="3">
        <v>182.0</v>
      </c>
      <c r="B31" s="3" t="s">
        <v>594</v>
      </c>
      <c r="C31" s="3" t="s">
        <v>596</v>
      </c>
      <c r="E31" s="3" t="s">
        <v>310</v>
      </c>
      <c r="F31" s="3">
        <v>30.0</v>
      </c>
      <c r="G31" s="14">
        <v>440.987312639</v>
      </c>
      <c r="H31" s="14">
        <v>310.311388635</v>
      </c>
      <c r="I31" s="14" t="str">
        <f>match(A31,Ricci_2_10keV!A$1:A$755,0)</f>
        <v>144.00</v>
      </c>
      <c r="J31" s="14">
        <v>3.1617383279</v>
      </c>
      <c r="K31" s="14">
        <v>2.7408579117</v>
      </c>
      <c r="L31" s="14">
        <v>17.2412763511</v>
      </c>
      <c r="M31" s="14">
        <v>6.022293484</v>
      </c>
      <c r="N31" s="28"/>
      <c r="O31" s="28"/>
      <c r="P31" s="14">
        <v>14.0419053387</v>
      </c>
      <c r="Q31" s="14">
        <v>8.4598858542</v>
      </c>
      <c r="R31" s="14">
        <v>10.6465755738</v>
      </c>
      <c r="S31" s="14">
        <v>5.8744462416</v>
      </c>
      <c r="T31" s="14">
        <v>8.3597100427</v>
      </c>
      <c r="U31" s="14">
        <v>6.1381505518</v>
      </c>
      <c r="V31" s="28"/>
      <c r="W31" s="14">
        <v>0.0</v>
      </c>
      <c r="X31" s="14">
        <v>0.0</v>
      </c>
      <c r="Y31" s="14">
        <v>0.0</v>
      </c>
      <c r="Z31" s="14">
        <v>0.0</v>
      </c>
      <c r="AB31" s="3">
        <v>1.0</v>
      </c>
      <c r="AE31" t="str">
        <f t="shared" si="1"/>
        <v>MCG -01-09-045&amp;441&amp;14&amp;3.2&amp;17.2&amp;10.6&amp;8.4&amp;1\\</v>
      </c>
      <c r="AF31" t="str">
        <f>vlookup(A31,PPXF!A$1:P$7565,15,0)</f>
        <v>6.7</v>
      </c>
    </row>
    <row r="32">
      <c r="A32" s="3">
        <v>185.0</v>
      </c>
      <c r="B32" s="3" t="s">
        <v>990</v>
      </c>
      <c r="C32" s="3" t="s">
        <v>992</v>
      </c>
      <c r="E32" s="3" t="s">
        <v>310</v>
      </c>
      <c r="F32" s="3">
        <v>31.0</v>
      </c>
      <c r="G32" s="14">
        <v>420.821920575</v>
      </c>
      <c r="H32" s="14">
        <v>7.2604426405</v>
      </c>
      <c r="I32" s="14" t="str">
        <f>match(A32,Ricci_2_10keV!A$1:A$755,0)</f>
        <v>147.00</v>
      </c>
      <c r="J32" s="14">
        <v>3.0412095157</v>
      </c>
      <c r="K32" s="14">
        <v>0.4415861451</v>
      </c>
      <c r="L32" s="14">
        <v>24.628326146</v>
      </c>
      <c r="M32" s="14">
        <v>0.7882038544</v>
      </c>
      <c r="N32" s="28"/>
      <c r="O32" s="28"/>
      <c r="P32" s="14">
        <v>60.0816490874</v>
      </c>
      <c r="Q32" s="14">
        <v>1.4035470757</v>
      </c>
      <c r="R32" s="14">
        <v>9.2877126479</v>
      </c>
      <c r="S32" s="14">
        <v>0.4431854293</v>
      </c>
      <c r="T32" s="14">
        <v>7.4707257497</v>
      </c>
      <c r="U32" s="14">
        <v>0.2859973631</v>
      </c>
      <c r="V32" s="28"/>
      <c r="W32" s="14">
        <v>126.261107822</v>
      </c>
      <c r="X32" s="14">
        <v>2.2356140273</v>
      </c>
      <c r="Y32" s="14">
        <v>2590.26520501</v>
      </c>
      <c r="Z32" s="14">
        <v>42.8693663378</v>
      </c>
      <c r="AB32" s="3">
        <v>1.0</v>
      </c>
      <c r="AE32" t="str">
        <f t="shared" si="1"/>
        <v>2MASX J03342453-1513402&amp;420.8&amp;60.1&amp;3&amp;24.6&amp;9.3&amp;7.5&amp;1\\</v>
      </c>
      <c r="AF32" t="str">
        <f>vlookup(A32,PPXF!A$1:P$7565,15,0)</f>
        <v>6.7</v>
      </c>
    </row>
    <row r="33">
      <c r="A33" s="3">
        <v>189.0</v>
      </c>
      <c r="B33" s="3" t="s">
        <v>1000</v>
      </c>
      <c r="C33" s="3" t="s">
        <v>1001</v>
      </c>
      <c r="E33" s="3" t="s">
        <v>310</v>
      </c>
      <c r="F33" s="3">
        <v>32.0</v>
      </c>
      <c r="G33" s="14">
        <v>779.048531099</v>
      </c>
      <c r="H33" s="14">
        <v>1.62E-13</v>
      </c>
      <c r="I33" s="14" t="str">
        <f>match(A33,Ricci_2_10keV!A$1:A$755,0)</f>
        <v>150.00</v>
      </c>
      <c r="J33" s="14">
        <v>-14.9503668422</v>
      </c>
      <c r="K33" s="14">
        <v>0.0</v>
      </c>
      <c r="L33" s="14">
        <v>146.743199507</v>
      </c>
      <c r="M33" s="14">
        <v>3.8577256349</v>
      </c>
      <c r="N33" s="28"/>
      <c r="O33" s="28"/>
      <c r="P33" s="14">
        <v>224.821411107</v>
      </c>
      <c r="Q33" s="14">
        <v>3.4400568006</v>
      </c>
      <c r="R33" s="14">
        <v>36.4977705346</v>
      </c>
      <c r="S33" s="14">
        <v>1.6593055437</v>
      </c>
      <c r="T33" s="14">
        <v>24.6686101781</v>
      </c>
      <c r="U33" s="14">
        <v>1.1974743207</v>
      </c>
      <c r="V33" s="28"/>
      <c r="W33" s="14">
        <v>2205.383032</v>
      </c>
      <c r="X33" s="14">
        <v>8.4318523375</v>
      </c>
      <c r="Y33" s="14">
        <v>4836.07461158</v>
      </c>
      <c r="Z33" s="14">
        <v>25.188615062</v>
      </c>
      <c r="AB33" s="3">
        <v>3.0</v>
      </c>
      <c r="AE33" t="str">
        <f t="shared" si="1"/>
        <v>ESO 548-G081&amp;779&amp;224.8&amp;-15&amp;146.7&amp;36.5&amp;24.7&amp;3\\</v>
      </c>
      <c r="AF33" t="str">
        <f>vlookup(A33,PPXF!A$1:P$7565,15,0)</f>
        <v>6.7</v>
      </c>
    </row>
    <row r="34">
      <c r="A34" s="3">
        <v>190.0</v>
      </c>
      <c r="B34" s="3" t="s">
        <v>466</v>
      </c>
      <c r="C34" s="3" t="s">
        <v>468</v>
      </c>
      <c r="E34" s="3" t="s">
        <v>310</v>
      </c>
      <c r="F34" s="3">
        <v>33.0</v>
      </c>
      <c r="G34" s="14">
        <v>385.842487014</v>
      </c>
      <c r="H34" s="14">
        <v>8.11E-14</v>
      </c>
      <c r="I34" s="14" t="str">
        <f>match(A34,Ricci_2_10keV!A$1:A$755,0)</f>
        <v>151.00</v>
      </c>
      <c r="J34" s="14">
        <v>-0.6179501865</v>
      </c>
      <c r="K34" s="14">
        <v>0.0</v>
      </c>
      <c r="L34" s="14">
        <v>1.4449647759</v>
      </c>
      <c r="M34" s="14">
        <v>0.2959471203</v>
      </c>
      <c r="N34" s="28"/>
      <c r="O34" s="28"/>
      <c r="P34" s="14">
        <v>2.7819585415</v>
      </c>
      <c r="Q34" s="14">
        <v>0.2868221141</v>
      </c>
      <c r="R34" s="14">
        <v>0.5552227189</v>
      </c>
      <c r="S34" s="14">
        <v>0.1427384027</v>
      </c>
      <c r="T34" s="14">
        <v>0.3872294889</v>
      </c>
      <c r="U34" s="14">
        <v>0.1646318285</v>
      </c>
      <c r="V34" s="28"/>
      <c r="W34" s="14">
        <v>27.4451787391</v>
      </c>
      <c r="X34" s="14">
        <v>0.4891091764</v>
      </c>
      <c r="Y34" s="14">
        <v>5670.07527622</v>
      </c>
      <c r="Z34" s="14">
        <v>395.875574261</v>
      </c>
      <c r="AB34" s="3">
        <v>2.0</v>
      </c>
      <c r="AE34" t="str">
        <f t="shared" si="1"/>
        <v>LCRS B034324.7-394349&amp;385.8&amp;2.8&amp;-0.6&amp;1.4&amp;0.6&amp;0.4&amp;2\\</v>
      </c>
      <c r="AF34" t="str">
        <f>vlookup(A34,PPXF!A$1:P$7565,15,0)</f>
        <v>6.7</v>
      </c>
    </row>
    <row r="35">
      <c r="A35" s="3">
        <v>192.0</v>
      </c>
      <c r="B35" s="3" t="s">
        <v>1030</v>
      </c>
      <c r="C35" s="3" t="s">
        <v>1032</v>
      </c>
      <c r="E35" s="3" t="s">
        <v>310</v>
      </c>
      <c r="F35" s="3">
        <v>34.0</v>
      </c>
      <c r="G35" s="14">
        <v>0.0</v>
      </c>
      <c r="H35" s="14">
        <v>0.0</v>
      </c>
      <c r="I35" s="14" t="str">
        <f>match(A35,Ricci_2_10keV!A$1:A$755,0)</f>
        <v>#N/A</v>
      </c>
      <c r="J35" s="14">
        <v>-5.2948271879</v>
      </c>
      <c r="K35" s="14">
        <v>0.0</v>
      </c>
      <c r="L35" s="14">
        <v>-6.4581982736</v>
      </c>
      <c r="M35" s="14">
        <v>0.0</v>
      </c>
      <c r="N35" s="28"/>
      <c r="O35" s="28"/>
      <c r="P35" s="14">
        <v>-6.4581982736</v>
      </c>
      <c r="Q35" s="14">
        <v>0.0</v>
      </c>
      <c r="R35" s="14">
        <v>-3.4243368042</v>
      </c>
      <c r="S35" s="14">
        <v>0.0</v>
      </c>
      <c r="T35" s="14">
        <v>-3.4243368042</v>
      </c>
      <c r="U35" s="14">
        <v>0.0</v>
      </c>
      <c r="V35" s="28"/>
      <c r="W35" s="14">
        <v>0.0</v>
      </c>
      <c r="X35" s="14">
        <v>0.0</v>
      </c>
      <c r="Y35" s="14">
        <v>0.0</v>
      </c>
      <c r="Z35" s="14">
        <v>0.0</v>
      </c>
      <c r="AB35" s="3">
        <v>9.0</v>
      </c>
      <c r="AE35" t="str">
        <f t="shared" si="1"/>
        <v>QSO B0347-121&amp;0&amp;-6.5&amp;-5.3&amp;-6.5&amp;-3.4&amp;-3.4&amp;9\\</v>
      </c>
      <c r="AF35" t="str">
        <f>vlookup(A35,PPXF!A$1:P$7565,15,0)</f>
        <v>6.7</v>
      </c>
    </row>
    <row r="36">
      <c r="A36" s="3">
        <v>194.0</v>
      </c>
      <c r="B36" s="3" t="s">
        <v>1049</v>
      </c>
      <c r="C36" s="3" t="s">
        <v>1052</v>
      </c>
      <c r="E36" s="3" t="s">
        <v>310</v>
      </c>
      <c r="F36" s="3">
        <v>35.0</v>
      </c>
      <c r="G36" s="14">
        <v>560.190599108</v>
      </c>
      <c r="H36" s="14">
        <v>0.0</v>
      </c>
      <c r="I36" s="14" t="str">
        <f>match(A36,Ricci_2_10keV!A$1:A$755,0)</f>
        <v>154.00</v>
      </c>
      <c r="J36" s="14">
        <v>-5.9745846695</v>
      </c>
      <c r="K36" s="14">
        <v>0.0</v>
      </c>
      <c r="L36" s="14">
        <v>7.9885466988</v>
      </c>
      <c r="M36" s="14">
        <v>0.822209614</v>
      </c>
      <c r="N36" s="28"/>
      <c r="O36" s="28"/>
      <c r="P36" s="14">
        <v>10.6964755779</v>
      </c>
      <c r="Q36" s="14">
        <v>0.7196313413</v>
      </c>
      <c r="R36" s="14">
        <v>3.1765792559</v>
      </c>
      <c r="S36" s="14">
        <v>0.3176559687</v>
      </c>
      <c r="T36" s="14">
        <v>-7.1745797304</v>
      </c>
      <c r="U36" s="14">
        <v>0.0</v>
      </c>
      <c r="V36" s="28"/>
      <c r="W36" s="14">
        <v>236.901453135</v>
      </c>
      <c r="X36" s="14">
        <v>3.7155176809</v>
      </c>
      <c r="Y36" s="14">
        <v>5922.31359879</v>
      </c>
      <c r="Z36" s="14">
        <v>104.736131977</v>
      </c>
      <c r="AB36" s="3">
        <v>1.0</v>
      </c>
      <c r="AE36" t="str">
        <f t="shared" si="1"/>
        <v>Fairall 1116&amp;560.2&amp;10.7&amp;-6&amp;8&amp;3.2&amp;-7.2&amp;1\\</v>
      </c>
      <c r="AF36" t="str">
        <f>vlookup(A36,PPXF!A$1:P$7565,15,0)</f>
        <v>6.7</v>
      </c>
    </row>
    <row r="37">
      <c r="A37" s="3">
        <v>199.0</v>
      </c>
      <c r="B37" s="3" t="s">
        <v>1223</v>
      </c>
      <c r="C37" s="3" t="s">
        <v>1224</v>
      </c>
      <c r="E37" s="3" t="s">
        <v>310</v>
      </c>
      <c r="F37" s="3">
        <v>36.0</v>
      </c>
      <c r="G37" s="14">
        <v>537.160859669</v>
      </c>
      <c r="H37" s="14">
        <v>20.4413369749</v>
      </c>
      <c r="I37" s="14" t="str">
        <f>match(A37,Ricci_2_10keV!A$1:A$755,0)</f>
        <v>157.00</v>
      </c>
      <c r="J37" s="14">
        <v>4.4368621476</v>
      </c>
      <c r="K37" s="14">
        <v>0.465855853</v>
      </c>
      <c r="L37" s="14">
        <v>10.8152076622</v>
      </c>
      <c r="M37" s="14">
        <v>0.9869001153</v>
      </c>
      <c r="N37" s="28"/>
      <c r="O37" s="28"/>
      <c r="P37" s="14">
        <v>17.8167398726</v>
      </c>
      <c r="Q37" s="14">
        <v>1.0831604362</v>
      </c>
      <c r="R37" s="14">
        <v>4.8350792281</v>
      </c>
      <c r="S37" s="14">
        <v>0.4382246572</v>
      </c>
      <c r="T37" s="14">
        <v>4.7919103271</v>
      </c>
      <c r="U37" s="14">
        <v>0.350725258</v>
      </c>
      <c r="V37" s="28"/>
      <c r="W37" s="14">
        <v>25.0662581558</v>
      </c>
      <c r="X37" s="14">
        <v>1.9701401418</v>
      </c>
      <c r="Y37" s="14">
        <v>1812.96650146</v>
      </c>
      <c r="Z37" s="14">
        <v>99.8830196806</v>
      </c>
      <c r="AB37" s="3">
        <v>1.0</v>
      </c>
      <c r="AD37" s="41"/>
      <c r="AE37" t="str">
        <f t="shared" si="1"/>
        <v>2MASX J03561995-6251391&amp;537.2&amp;17.8&amp;4.4&amp;10.8&amp;4.8&amp;4.8&amp;1\\</v>
      </c>
      <c r="AF37" t="str">
        <f>vlookup(A37,PPXF!A$1:P$7565,15,0)</f>
        <v>6.7</v>
      </c>
    </row>
    <row r="38">
      <c r="A38" s="3">
        <v>200.0</v>
      </c>
      <c r="B38" s="3" t="s">
        <v>1241</v>
      </c>
      <c r="C38" s="3" t="s">
        <v>1236</v>
      </c>
      <c r="E38" s="3" t="s">
        <v>310</v>
      </c>
      <c r="F38" s="3">
        <v>37.0</v>
      </c>
      <c r="G38" s="14">
        <v>574.145045286</v>
      </c>
      <c r="H38" s="14">
        <v>15.1790337166</v>
      </c>
      <c r="I38" s="14" t="str">
        <f>match(A38,Ricci_2_10keV!A$1:A$755,0)</f>
        <v>158.00</v>
      </c>
      <c r="J38" s="14">
        <v>-4.6687469683</v>
      </c>
      <c r="K38" s="14">
        <v>0.0</v>
      </c>
      <c r="L38" s="14">
        <v>20.7243962171</v>
      </c>
      <c r="M38" s="14">
        <v>0.6746844395</v>
      </c>
      <c r="N38" s="28"/>
      <c r="O38" s="28"/>
      <c r="P38" s="14">
        <v>15.8929899287</v>
      </c>
      <c r="Q38" s="14">
        <v>0.5975641339</v>
      </c>
      <c r="R38" s="14">
        <v>7.0135363633</v>
      </c>
      <c r="S38" s="14">
        <v>0.7234304853</v>
      </c>
      <c r="T38" s="14">
        <v>3.5761372063</v>
      </c>
      <c r="U38" s="14">
        <v>0.9381040713</v>
      </c>
      <c r="V38" s="28"/>
      <c r="W38" s="14">
        <v>0.0</v>
      </c>
      <c r="X38" s="14">
        <v>0.0</v>
      </c>
      <c r="Y38" s="14">
        <v>0.0</v>
      </c>
      <c r="Z38" s="14">
        <v>0.0</v>
      </c>
      <c r="AB38" s="3">
        <v>1.0</v>
      </c>
      <c r="AE38" t="str">
        <f t="shared" si="1"/>
        <v>2MASX J03565655-4041453&amp;574.1&amp;15.9&amp;-4.7&amp;20.7&amp;7&amp;3.6&amp;1\\</v>
      </c>
      <c r="AF38" t="str">
        <f>vlookup(A38,PPXF!A$1:P$7565,15,0)</f>
        <v>6.7</v>
      </c>
    </row>
    <row r="39">
      <c r="A39" s="3">
        <v>202.0</v>
      </c>
      <c r="B39" s="3" t="s">
        <v>1263</v>
      </c>
      <c r="C39" s="3" t="s">
        <v>1238</v>
      </c>
      <c r="E39" s="3" t="s">
        <v>310</v>
      </c>
      <c r="F39" s="3">
        <v>38.0</v>
      </c>
      <c r="G39" s="14">
        <v>363.527788275</v>
      </c>
      <c r="H39" s="14">
        <v>29.4458975953</v>
      </c>
      <c r="I39" s="14" t="str">
        <f>match(A39,Ricci_2_10keV!A$1:A$755,0)</f>
        <v>160.00</v>
      </c>
      <c r="J39" s="14">
        <v>0.5815905062</v>
      </c>
      <c r="K39" s="14">
        <v>0.1456510952</v>
      </c>
      <c r="L39" s="14">
        <v>2.6923002224</v>
      </c>
      <c r="M39" s="14">
        <v>0.1107108168</v>
      </c>
      <c r="N39" s="28"/>
      <c r="O39" s="28"/>
      <c r="P39" s="14">
        <v>2.2665307906</v>
      </c>
      <c r="Q39" s="14">
        <v>0.1948959045</v>
      </c>
      <c r="R39" s="14">
        <v>1.7605567527</v>
      </c>
      <c r="S39" s="14">
        <v>0.1787618353</v>
      </c>
      <c r="T39" s="14">
        <v>0.2235818326</v>
      </c>
      <c r="U39" s="14">
        <v>0.0860993155</v>
      </c>
      <c r="V39" s="28"/>
      <c r="W39" s="14">
        <v>0.0</v>
      </c>
      <c r="X39" s="14">
        <v>0.0</v>
      </c>
      <c r="Y39" s="14">
        <v>0.0</v>
      </c>
      <c r="Z39" s="14">
        <v>0.0</v>
      </c>
      <c r="AB39" s="3">
        <v>1.0</v>
      </c>
      <c r="AE39" t="str">
        <f t="shared" si="1"/>
        <v>SARS 059.33488-30.34397&amp;363.5&amp;2.3&amp;0.6&amp;2.7&amp;1.8&amp;0.2&amp;1\\</v>
      </c>
      <c r="AF39" t="str">
        <f>vlookup(A39,PPXF!A$1:P$7565,15,0)</f>
        <v>6.7</v>
      </c>
    </row>
    <row r="40">
      <c r="A40" s="3">
        <v>203.0</v>
      </c>
      <c r="B40" s="3" t="s">
        <v>1290</v>
      </c>
      <c r="C40" s="3" t="s">
        <v>1239</v>
      </c>
      <c r="E40" s="3" t="s">
        <v>310</v>
      </c>
      <c r="F40" s="3">
        <v>39.0</v>
      </c>
      <c r="G40" s="14">
        <v>730.871955549</v>
      </c>
      <c r="H40" s="14">
        <v>12.3739943791</v>
      </c>
      <c r="I40" s="14" t="str">
        <f>match(A40,Ricci_2_10keV!A$1:A$755,0)</f>
        <v>161.00</v>
      </c>
      <c r="J40" s="14">
        <v>-10.1997394357</v>
      </c>
      <c r="K40" s="14">
        <v>0.0</v>
      </c>
      <c r="L40" s="14">
        <v>12.8008404806</v>
      </c>
      <c r="M40" s="14">
        <v>0.2390360589</v>
      </c>
      <c r="N40" s="28"/>
      <c r="O40" s="28"/>
      <c r="P40" s="14">
        <v>14.1340707346</v>
      </c>
      <c r="Q40" s="14">
        <v>0.1328238151</v>
      </c>
      <c r="R40" s="14">
        <v>6.5847311428</v>
      </c>
      <c r="S40" s="14">
        <v>0.2386418417</v>
      </c>
      <c r="T40" s="14">
        <v>5.1509651192</v>
      </c>
      <c r="U40" s="14">
        <v>0.2099137312</v>
      </c>
      <c r="V40" s="28"/>
      <c r="W40" s="14">
        <v>0.0</v>
      </c>
      <c r="X40" s="14">
        <v>0.0</v>
      </c>
      <c r="Y40" s="14">
        <v>0.0</v>
      </c>
      <c r="Z40" s="14">
        <v>0.0</v>
      </c>
      <c r="AB40" s="3">
        <v>1.0</v>
      </c>
      <c r="AE40" t="str">
        <f t="shared" si="1"/>
        <v>SARS 059.28692-30.44439&amp;730.9&amp;14.1&amp;-10.2&amp;12.8&amp;6.6&amp;5.2&amp;1\\</v>
      </c>
      <c r="AF40" t="str">
        <f>vlookup(A40,PPXF!A$1:P$7565,15,0)</f>
        <v>6.7</v>
      </c>
    </row>
    <row r="41">
      <c r="A41" s="3">
        <v>205.0</v>
      </c>
      <c r="B41" s="3" t="s">
        <v>607</v>
      </c>
      <c r="C41" s="3" t="s">
        <v>608</v>
      </c>
      <c r="E41" s="3" t="s">
        <v>310</v>
      </c>
      <c r="F41" s="3">
        <v>40.0</v>
      </c>
      <c r="G41" s="14">
        <v>403.171126713</v>
      </c>
      <c r="H41" s="14">
        <v>37.277889462</v>
      </c>
      <c r="I41" s="14" t="str">
        <f>match(A41,Ricci_2_10keV!A$1:A$755,0)</f>
        <v>163.00</v>
      </c>
      <c r="J41" s="14">
        <v>3.3467848719</v>
      </c>
      <c r="K41" s="14">
        <v>4.586405436</v>
      </c>
      <c r="L41" s="14">
        <v>56.350330871</v>
      </c>
      <c r="M41" s="14">
        <v>9.9208743586</v>
      </c>
      <c r="N41" s="28"/>
      <c r="O41" s="28"/>
      <c r="P41" s="14">
        <v>89.7228518224</v>
      </c>
      <c r="Q41" s="14">
        <v>10.5341421056</v>
      </c>
      <c r="R41" s="14">
        <v>10.3214833716</v>
      </c>
      <c r="S41" s="14">
        <v>5.6408713089</v>
      </c>
      <c r="T41" s="14">
        <v>12.0142583821</v>
      </c>
      <c r="U41" s="14">
        <v>4.4019681694</v>
      </c>
      <c r="V41" s="28"/>
      <c r="W41" s="14">
        <v>63.1274992789</v>
      </c>
      <c r="X41" s="14">
        <v>18.9382497837</v>
      </c>
      <c r="Y41" s="14">
        <v>2346.65670837</v>
      </c>
      <c r="Z41" s="14">
        <v>1856.51669924</v>
      </c>
      <c r="AB41" s="3">
        <v>1.0</v>
      </c>
      <c r="AD41" s="41"/>
      <c r="AE41" t="str">
        <f t="shared" si="1"/>
        <v>ESO 549- G 049&amp;403.2&amp;89.7&amp;3.3&amp;56.4&amp;10.3&amp;12&amp;1\\</v>
      </c>
      <c r="AF41" t="str">
        <f>vlookup(A41,PPXF!A$1:P$7565,15,0)</f>
        <v>6.7</v>
      </c>
    </row>
    <row r="42">
      <c r="A42" s="3">
        <v>206.0</v>
      </c>
      <c r="B42" s="3" t="s">
        <v>513</v>
      </c>
      <c r="C42" s="3" t="s">
        <v>517</v>
      </c>
      <c r="E42" s="3" t="s">
        <v>310</v>
      </c>
      <c r="F42" s="3">
        <v>41.0</v>
      </c>
      <c r="G42" s="14">
        <v>0.0</v>
      </c>
      <c r="H42" s="14">
        <v>0.0</v>
      </c>
      <c r="I42" s="14" t="str">
        <f>match(A42,Ricci_2_10keV!A$1:A$755,0)</f>
        <v>#N/A</v>
      </c>
      <c r="J42" s="14">
        <v>0.0</v>
      </c>
      <c r="K42" s="14">
        <v>0.0</v>
      </c>
      <c r="L42" s="14">
        <v>0.0</v>
      </c>
      <c r="M42" s="14">
        <v>0.0</v>
      </c>
      <c r="N42" s="28"/>
      <c r="O42" s="28"/>
      <c r="P42" s="14">
        <v>0.0</v>
      </c>
      <c r="Q42" s="14">
        <v>0.0</v>
      </c>
      <c r="R42" s="14">
        <v>0.0</v>
      </c>
      <c r="S42" s="14">
        <v>0.0</v>
      </c>
      <c r="T42" s="14">
        <v>0.0</v>
      </c>
      <c r="U42" s="14">
        <v>0.0</v>
      </c>
      <c r="V42" s="28"/>
      <c r="W42" s="14">
        <v>0.0</v>
      </c>
      <c r="X42" s="14">
        <v>0.0</v>
      </c>
      <c r="Y42" s="14">
        <v>0.0</v>
      </c>
      <c r="Z42" s="14">
        <v>0.0</v>
      </c>
      <c r="AB42" s="3">
        <v>9.0</v>
      </c>
      <c r="AE42" t="str">
        <f t="shared" si="1"/>
        <v>PKS 0402-362&amp;0&amp;0&amp;0&amp;0&amp;0&amp;0&amp;9\\</v>
      </c>
      <c r="AF42" t="str">
        <f>vlookup(A42,PPXF!A$1:P$7565,15,0)</f>
        <v>6.7</v>
      </c>
    </row>
    <row r="43">
      <c r="A43" s="3">
        <v>207.0</v>
      </c>
      <c r="B43" s="3" t="s">
        <v>1374</v>
      </c>
      <c r="C43" s="3" t="s">
        <v>1242</v>
      </c>
      <c r="E43" s="3" t="s">
        <v>310</v>
      </c>
      <c r="F43" s="3">
        <v>42.0</v>
      </c>
      <c r="G43" s="14">
        <v>543.990258855</v>
      </c>
      <c r="H43" s="14">
        <v>60.6</v>
      </c>
      <c r="I43" s="14" t="str">
        <f>match(A43,Ricci_2_10keV!A$1:A$755,0)</f>
        <v>164.00</v>
      </c>
      <c r="J43" s="14">
        <v>-3.1298716037</v>
      </c>
      <c r="K43" s="14">
        <v>0.0</v>
      </c>
      <c r="L43" s="14">
        <v>6.4792961456</v>
      </c>
      <c r="M43" s="14">
        <v>1.659021578</v>
      </c>
      <c r="N43" s="28"/>
      <c r="O43" s="28"/>
      <c r="P43" s="14">
        <v>8.8387260967</v>
      </c>
      <c r="Q43" s="14">
        <v>1.5221995629</v>
      </c>
      <c r="R43" s="14">
        <v>2.0971274549</v>
      </c>
      <c r="S43" s="14">
        <v>0.4023854164</v>
      </c>
      <c r="T43" s="14">
        <v>2.3290764107</v>
      </c>
      <c r="U43" s="14">
        <v>0.7452667921</v>
      </c>
      <c r="V43" s="28"/>
      <c r="W43" s="14">
        <v>195.116918309</v>
      </c>
      <c r="X43" s="14">
        <v>8.4182640049</v>
      </c>
      <c r="Y43" s="14">
        <v>6640.85782392</v>
      </c>
      <c r="Z43" s="14">
        <v>1794.92266701</v>
      </c>
      <c r="AB43" s="3">
        <v>1.0</v>
      </c>
      <c r="AD43" s="3">
        <v>1.0</v>
      </c>
      <c r="AE43" t="str">
        <f t="shared" si="1"/>
        <v>ESO 359- G 019&amp;544&amp;8.8&amp;-3.1&amp;6.5&amp;2.1&amp;2.3&amp;1\\</v>
      </c>
      <c r="AF43" t="str">
        <f>vlookup(A43,PPXF!A$1:P$7565,15,0)</f>
        <v>6.7</v>
      </c>
    </row>
    <row r="44">
      <c r="A44" s="3">
        <v>208.0</v>
      </c>
      <c r="B44" s="3" t="s">
        <v>76</v>
      </c>
      <c r="C44" s="3" t="s">
        <v>1415</v>
      </c>
      <c r="E44" s="3" t="s">
        <v>310</v>
      </c>
      <c r="F44" s="3">
        <v>43.0</v>
      </c>
      <c r="G44" s="14">
        <v>0.0</v>
      </c>
      <c r="H44" s="14">
        <v>0.0</v>
      </c>
      <c r="I44" s="14" t="str">
        <f>match(A44,Ricci_2_10keV!A$1:A$755,0)</f>
        <v>165.00</v>
      </c>
      <c r="J44" s="14">
        <v>0.0</v>
      </c>
      <c r="K44" s="14">
        <v>0.0</v>
      </c>
      <c r="L44" s="14">
        <v>0.0</v>
      </c>
      <c r="M44" s="14">
        <v>0.0</v>
      </c>
      <c r="N44" s="28"/>
      <c r="O44" s="28"/>
      <c r="P44" s="14">
        <v>0.0</v>
      </c>
      <c r="Q44" s="14">
        <v>0.0</v>
      </c>
      <c r="R44" s="14">
        <v>0.0</v>
      </c>
      <c r="S44" s="14">
        <v>0.0</v>
      </c>
      <c r="T44" s="14">
        <v>0.0</v>
      </c>
      <c r="U44" s="14">
        <v>0.0</v>
      </c>
      <c r="V44" s="28"/>
      <c r="W44" s="14">
        <v>0.0</v>
      </c>
      <c r="X44" s="14">
        <v>0.0</v>
      </c>
      <c r="Y44" s="14">
        <v>0.0</v>
      </c>
      <c r="Z44" s="14">
        <v>0.0</v>
      </c>
      <c r="AB44" s="3">
        <v>9.0</v>
      </c>
      <c r="AE44" t="str">
        <f t="shared" si="1"/>
        <v>2MASX J04053399-1308135&amp;0&amp;0&amp;0&amp;0&amp;0&amp;0&amp;9\\</v>
      </c>
      <c r="AF44" t="str">
        <f>vlookup(A44,PPXF!A$1:P$7565,15,0)</f>
        <v>6.7</v>
      </c>
    </row>
    <row r="45">
      <c r="A45" s="3">
        <v>213.0</v>
      </c>
      <c r="B45" s="3" t="s">
        <v>488</v>
      </c>
      <c r="C45" s="3" t="s">
        <v>490</v>
      </c>
      <c r="E45" s="3" t="s">
        <v>310</v>
      </c>
      <c r="F45" s="3">
        <v>44.0</v>
      </c>
      <c r="G45" s="14">
        <v>508.32004882</v>
      </c>
      <c r="H45" s="14">
        <v>2.3601584014</v>
      </c>
      <c r="I45" s="14" t="str">
        <f>match(A45,Ricci_2_10keV!A$1:A$755,0)</f>
        <v>168.00</v>
      </c>
      <c r="J45" s="14">
        <v>16.4456057855</v>
      </c>
      <c r="K45" s="14">
        <v>0.3717400843</v>
      </c>
      <c r="L45" s="14">
        <v>44.3364718264</v>
      </c>
      <c r="M45" s="14">
        <v>1.194620449</v>
      </c>
      <c r="N45" s="28"/>
      <c r="O45" s="28"/>
      <c r="P45" s="14">
        <v>366.922579208</v>
      </c>
      <c r="Q45" s="14">
        <v>2.0576618735</v>
      </c>
      <c r="R45" s="14">
        <v>30.5700787344</v>
      </c>
      <c r="S45" s="14">
        <v>0.2665449146</v>
      </c>
      <c r="T45" s="14">
        <v>24.7591045924</v>
      </c>
      <c r="U45" s="14">
        <v>0.2668934537</v>
      </c>
      <c r="V45" s="28"/>
      <c r="W45" s="14">
        <v>1351.53821625</v>
      </c>
      <c r="X45" s="14">
        <v>4.2779662317</v>
      </c>
      <c r="Y45" s="14">
        <v>4110.40324584</v>
      </c>
      <c r="Z45" s="14">
        <v>14.0635933152</v>
      </c>
      <c r="AB45" s="3">
        <v>1.0</v>
      </c>
      <c r="AE45" t="str">
        <f t="shared" si="1"/>
        <v>IRAS 04124-0803&amp;508.3&amp;366.9&amp;16.4&amp;44.3&amp;30.6&amp;24.8&amp;1\\</v>
      </c>
      <c r="AF45" t="str">
        <f>vlookup(A45,PPXF!A$1:P$7565,15,0)</f>
        <v>6.7</v>
      </c>
    </row>
    <row r="46">
      <c r="A46" s="3">
        <v>227.0</v>
      </c>
      <c r="B46" s="3" t="s">
        <v>620</v>
      </c>
      <c r="C46" s="3" t="s">
        <v>621</v>
      </c>
      <c r="E46" s="3" t="s">
        <v>310</v>
      </c>
      <c r="F46" s="3">
        <v>45.0</v>
      </c>
      <c r="G46" s="14">
        <v>651.990211292</v>
      </c>
      <c r="H46" s="14">
        <v>190.793092669</v>
      </c>
      <c r="I46" s="14" t="str">
        <f>match(A46,Ricci_2_10keV!A$1:A$755,0)</f>
        <v>177.00</v>
      </c>
      <c r="J46" s="14">
        <v>-2.3787350538</v>
      </c>
      <c r="K46" s="14">
        <v>0.0</v>
      </c>
      <c r="L46" s="14">
        <v>4.293771739</v>
      </c>
      <c r="M46" s="14">
        <v>3624.52022191</v>
      </c>
      <c r="N46" s="28"/>
      <c r="O46" s="28"/>
      <c r="P46" s="14">
        <v>4.8582312702</v>
      </c>
      <c r="Q46" s="14">
        <v>3.2984297077</v>
      </c>
      <c r="R46" s="14">
        <v>1.678133178</v>
      </c>
      <c r="S46" s="14">
        <v>2.082491294</v>
      </c>
      <c r="T46" s="14">
        <v>1.8833967694</v>
      </c>
      <c r="U46" s="14">
        <v>1.4665652177</v>
      </c>
      <c r="V46" s="28"/>
      <c r="W46" s="14">
        <v>0.0</v>
      </c>
      <c r="X46" s="14">
        <v>0.0</v>
      </c>
      <c r="Y46" s="14">
        <v>0.0</v>
      </c>
      <c r="Z46" s="14">
        <v>0.0</v>
      </c>
      <c r="AB46" s="3">
        <v>1.0</v>
      </c>
      <c r="AE46" t="str">
        <f t="shared" si="1"/>
        <v>2MASX J04332716-5843346&amp;652&amp;4.9&amp;-2.4&amp;4.3&amp;1.7&amp;1.9&amp;1\\</v>
      </c>
      <c r="AF46" t="str">
        <f>vlookup(A46,PPXF!A$1:P$7565,15,0)</f>
        <v>6.7</v>
      </c>
    </row>
    <row r="47">
      <c r="A47" s="3">
        <v>246.0</v>
      </c>
      <c r="B47" s="3" t="s">
        <v>1482</v>
      </c>
      <c r="C47" s="3" t="s">
        <v>1277</v>
      </c>
      <c r="E47" s="3" t="s">
        <v>310</v>
      </c>
      <c r="F47" s="3">
        <v>46.0</v>
      </c>
      <c r="G47" s="14">
        <v>516.925882056</v>
      </c>
      <c r="H47" s="14">
        <v>0.0</v>
      </c>
      <c r="I47" s="14" t="str">
        <f>match(A47,Ricci_2_10keV!A$1:A$755,0)</f>
        <v>194.00</v>
      </c>
      <c r="J47" s="14">
        <v>-1.8128641127</v>
      </c>
      <c r="K47" s="14">
        <v>0.0</v>
      </c>
      <c r="L47" s="14">
        <v>2.5839608113</v>
      </c>
      <c r="M47" s="14">
        <v>0.2367583742</v>
      </c>
      <c r="N47" s="28"/>
      <c r="O47" s="28"/>
      <c r="P47" s="14">
        <v>2.2931169555</v>
      </c>
      <c r="Q47" s="14">
        <v>0.1957725214</v>
      </c>
      <c r="R47" s="14">
        <v>-1.8128641127</v>
      </c>
      <c r="S47" s="14">
        <v>0.0</v>
      </c>
      <c r="T47" s="14">
        <v>0.5677401281</v>
      </c>
      <c r="U47" s="14">
        <v>0.3327887358</v>
      </c>
      <c r="V47" s="28"/>
      <c r="W47" s="14">
        <v>87.5523553684</v>
      </c>
      <c r="X47" s="14">
        <v>3.9056012168</v>
      </c>
      <c r="Y47" s="14">
        <v>16812.4092483</v>
      </c>
      <c r="Z47" s="14">
        <v>808.598867103</v>
      </c>
      <c r="AB47" s="3">
        <v>2.0</v>
      </c>
      <c r="AE47" t="str">
        <f t="shared" si="1"/>
        <v>2MASX J04544295-4314231&amp;516.9&amp;2.3&amp;-1.8&amp;2.6&amp;-1.8&amp;0.6&amp;2\\</v>
      </c>
      <c r="AF47" t="str">
        <f>vlookup(A47,PPXF!A$1:P$7565,15,0)</f>
        <v>6.7</v>
      </c>
    </row>
    <row r="48">
      <c r="A48" s="3">
        <v>256.0</v>
      </c>
      <c r="B48" s="3" t="s">
        <v>1656</v>
      </c>
      <c r="C48" s="3" t="s">
        <v>1288</v>
      </c>
      <c r="D48" s="72"/>
      <c r="E48" s="3" t="s">
        <v>310</v>
      </c>
      <c r="F48" s="3">
        <v>47.0</v>
      </c>
      <c r="G48" s="14">
        <v>431.452226859</v>
      </c>
      <c r="H48" s="14">
        <v>8.11E-14</v>
      </c>
      <c r="I48" s="14" t="str">
        <f>match(A48,Ricci_2_10keV!A$1:A$755,0)</f>
        <v>199.00</v>
      </c>
      <c r="J48" s="14">
        <v>-4.7906710241</v>
      </c>
      <c r="K48" s="14">
        <v>0.0</v>
      </c>
      <c r="L48" s="14">
        <v>5.2534984231</v>
      </c>
      <c r="M48" s="14">
        <v>0.9807489129</v>
      </c>
      <c r="N48" s="28"/>
      <c r="O48" s="28"/>
      <c r="P48" s="14">
        <v>7.9599309299</v>
      </c>
      <c r="Q48" s="14">
        <v>1.0128085936</v>
      </c>
      <c r="R48" s="14">
        <v>-3.9251986277</v>
      </c>
      <c r="S48" s="14">
        <v>0.0</v>
      </c>
      <c r="T48" s="14">
        <v>-3.9251986277</v>
      </c>
      <c r="U48" s="14">
        <v>0.0</v>
      </c>
      <c r="V48" s="28"/>
      <c r="W48" s="14">
        <v>31.7136811418</v>
      </c>
      <c r="X48" s="14">
        <v>7.0250622176</v>
      </c>
      <c r="Y48" s="14">
        <v>15304.9516849</v>
      </c>
      <c r="Z48" s="14">
        <v>7010.87695097</v>
      </c>
      <c r="AB48" s="3">
        <v>3.0</v>
      </c>
      <c r="AE48" t="str">
        <f t="shared" si="1"/>
        <v>2MASX J05043414-7349269&amp;431.5&amp;8&amp;-4.8&amp;5.3&amp;-3.9&amp;-3.9&amp;3\\</v>
      </c>
      <c r="AF48" t="str">
        <f>vlookup(A48,PPXF!A$1:P$7565,15,0)</f>
        <v>6.7</v>
      </c>
    </row>
    <row r="49">
      <c r="A49" s="3">
        <v>258.0</v>
      </c>
      <c r="B49" s="3" t="s">
        <v>1692</v>
      </c>
      <c r="C49" s="3" t="s">
        <v>1437</v>
      </c>
      <c r="E49" s="3" t="s">
        <v>310</v>
      </c>
      <c r="F49" s="3">
        <v>48.0</v>
      </c>
      <c r="G49" s="14">
        <v>446.253822648</v>
      </c>
      <c r="H49" s="14">
        <v>1.7146126895</v>
      </c>
      <c r="I49" s="14" t="str">
        <f>match(A49,Ricci_2_10keV!A$1:A$755,0)</f>
        <v>201.00</v>
      </c>
      <c r="J49" s="14">
        <v>5.6398605982</v>
      </c>
      <c r="K49" s="14">
        <v>0.2293365208</v>
      </c>
      <c r="L49" s="14">
        <v>19.5977527977</v>
      </c>
      <c r="M49" s="14">
        <v>0.3169064243</v>
      </c>
      <c r="N49" s="28"/>
      <c r="O49" s="28"/>
      <c r="P49" s="14">
        <v>47.771798129</v>
      </c>
      <c r="Q49" s="14">
        <v>0.3877465615</v>
      </c>
      <c r="R49" s="14">
        <v>14.0230391736</v>
      </c>
      <c r="S49" s="14">
        <v>0.20976108</v>
      </c>
      <c r="T49" s="14">
        <v>11.2476853064</v>
      </c>
      <c r="U49" s="14">
        <v>0.2155680805</v>
      </c>
      <c r="V49" s="28"/>
      <c r="W49" s="14">
        <v>0.0</v>
      </c>
      <c r="X49" s="14">
        <v>0.0</v>
      </c>
      <c r="Y49" s="14">
        <v>0.0</v>
      </c>
      <c r="Z49" s="14">
        <v>0.0</v>
      </c>
      <c r="AB49" s="3">
        <v>1.0</v>
      </c>
      <c r="AE49" t="str">
        <f t="shared" si="1"/>
        <v>2MASX J05054575-2351139&amp;446.3&amp;47.8&amp;5.6&amp;19.6&amp;14&amp;11.2&amp;1\\</v>
      </c>
      <c r="AF49" t="str">
        <f>vlookup(A49,PPXF!A$1:P$7565,15,0)</f>
        <v>6.7</v>
      </c>
    </row>
    <row r="50">
      <c r="A50" s="3">
        <v>262.0</v>
      </c>
      <c r="B50" s="3" t="s">
        <v>643</v>
      </c>
      <c r="C50" s="3" t="s">
        <v>644</v>
      </c>
      <c r="E50" s="3" t="s">
        <v>310</v>
      </c>
      <c r="F50" s="3">
        <v>49.0</v>
      </c>
      <c r="G50" s="14">
        <v>528.06922914</v>
      </c>
      <c r="H50" s="14">
        <v>7.3898278902</v>
      </c>
      <c r="I50" s="14" t="str">
        <f>match(A50,Ricci_2_10keV!A$1:A$755,0)</f>
        <v>205.00</v>
      </c>
      <c r="J50" s="14">
        <v>-7.5671060107</v>
      </c>
      <c r="K50" s="14">
        <v>0.0</v>
      </c>
      <c r="L50" s="14">
        <v>39.9906112192</v>
      </c>
      <c r="M50" s="14">
        <v>0.5221544301</v>
      </c>
      <c r="N50" s="28"/>
      <c r="O50" s="28"/>
      <c r="P50" s="14">
        <v>20.8241721647</v>
      </c>
      <c r="Q50" s="14">
        <v>0.6077794578</v>
      </c>
      <c r="R50" s="14">
        <v>10.2166784391</v>
      </c>
      <c r="S50" s="14">
        <v>0.3758666639</v>
      </c>
      <c r="T50" s="14">
        <v>8.0091824378</v>
      </c>
      <c r="U50" s="14">
        <v>0.4035201326</v>
      </c>
      <c r="V50" s="28"/>
      <c r="W50" s="14">
        <v>0.0</v>
      </c>
      <c r="X50" s="14">
        <v>0.0</v>
      </c>
      <c r="Y50" s="14">
        <v>0.0</v>
      </c>
      <c r="Z50" s="14">
        <v>0.0</v>
      </c>
      <c r="AB50" s="3">
        <v>1.0</v>
      </c>
      <c r="AE50" t="str">
        <f t="shared" si="1"/>
        <v>ESO 553- G 022&amp;528.1&amp;20.8&amp;-7.6&amp;40&amp;10.2&amp;8&amp;1\\</v>
      </c>
      <c r="AF50" t="str">
        <f>vlookup(A50,PPXF!A$1:P$7565,15,0)</f>
        <v>6.7</v>
      </c>
    </row>
    <row r="51">
      <c r="A51" s="3">
        <v>268.0</v>
      </c>
      <c r="B51" s="3" t="s">
        <v>1715</v>
      </c>
      <c r="C51" s="3" t="s">
        <v>1443</v>
      </c>
      <c r="E51" s="3" t="s">
        <v>310</v>
      </c>
      <c r="F51" s="3">
        <v>50.0</v>
      </c>
      <c r="G51" s="14">
        <v>268.849504879</v>
      </c>
      <c r="H51" s="14">
        <v>0.0</v>
      </c>
      <c r="I51" s="14" t="str">
        <f>match(A51,Ricci_2_10keV!A$1:A$755,0)</f>
        <v>210.00</v>
      </c>
      <c r="J51" s="14">
        <v>-2.6833218101</v>
      </c>
      <c r="K51" s="14">
        <v>0.0</v>
      </c>
      <c r="L51" s="14">
        <v>27.29245646</v>
      </c>
      <c r="M51" s="14">
        <v>0.657256852</v>
      </c>
      <c r="N51" s="28"/>
      <c r="O51" s="28"/>
      <c r="P51" s="14">
        <v>30.0447345056</v>
      </c>
      <c r="Q51" s="14">
        <v>0.7068685979</v>
      </c>
      <c r="R51" s="14">
        <v>7.1863407138</v>
      </c>
      <c r="S51" s="14">
        <v>0.2511715311</v>
      </c>
      <c r="T51" s="14">
        <v>4.5119063254</v>
      </c>
      <c r="U51" s="14">
        <v>0.2894902351</v>
      </c>
      <c r="V51" s="28"/>
      <c r="W51" s="14">
        <v>1232.7889169</v>
      </c>
      <c r="X51" s="14">
        <v>2.3775725328</v>
      </c>
      <c r="Y51" s="14">
        <v>3181.60434611</v>
      </c>
      <c r="Z51" s="14">
        <v>10.0213279285</v>
      </c>
      <c r="AB51" s="3">
        <v>2.0</v>
      </c>
      <c r="AE51" t="str">
        <f t="shared" si="1"/>
        <v>MCG -02-14-009&amp;268.8&amp;30&amp;-2.7&amp;27.3&amp;7.2&amp;4.5&amp;2\\</v>
      </c>
      <c r="AF51" t="str">
        <f>vlookup(A51,PPXF!A$1:P$7565,15,0)</f>
        <v>6.7</v>
      </c>
    </row>
    <row r="52">
      <c r="A52" s="3">
        <v>279.0</v>
      </c>
      <c r="B52" s="3" t="s">
        <v>658</v>
      </c>
      <c r="C52" s="3" t="s">
        <v>659</v>
      </c>
      <c r="E52" s="3" t="s">
        <v>310</v>
      </c>
      <c r="F52" s="3">
        <v>51.0</v>
      </c>
      <c r="G52" s="14">
        <v>469.562952436</v>
      </c>
      <c r="H52" s="14">
        <v>7.8280321968</v>
      </c>
      <c r="I52" s="14" t="str">
        <f>match(A52,Ricci_2_10keV!A$1:A$755,0)</f>
        <v>217.00</v>
      </c>
      <c r="J52" s="14">
        <v>-4.8799765748</v>
      </c>
      <c r="K52" s="14">
        <v>0.0</v>
      </c>
      <c r="L52" s="14">
        <v>19.5824899462</v>
      </c>
      <c r="M52" s="14">
        <v>0.5568472266</v>
      </c>
      <c r="N52" s="28"/>
      <c r="O52" s="28"/>
      <c r="P52" s="14">
        <v>22.5558318815</v>
      </c>
      <c r="Q52" s="14">
        <v>0.7692790918</v>
      </c>
      <c r="R52" s="14">
        <v>8.2750625734</v>
      </c>
      <c r="S52" s="14">
        <v>0.520868245</v>
      </c>
      <c r="T52" s="14">
        <v>5.9824056782</v>
      </c>
      <c r="U52" s="14">
        <v>0.6614243078</v>
      </c>
      <c r="V52" s="28"/>
      <c r="W52" s="14">
        <v>0.0</v>
      </c>
      <c r="X52" s="14">
        <v>0.0</v>
      </c>
      <c r="Y52" s="14">
        <v>0.0</v>
      </c>
      <c r="Z52" s="14">
        <v>0.0</v>
      </c>
      <c r="AB52" s="3">
        <v>1.0</v>
      </c>
      <c r="AE52" t="str">
        <f t="shared" si="1"/>
        <v>ESO 553- G 043&amp;469.6&amp;22.6&amp;-4.9&amp;19.6&amp;8.3&amp;6&amp;1\\</v>
      </c>
      <c r="AF52" t="str">
        <f>vlookup(A52,PPXF!A$1:P$7565,15,0)</f>
        <v>6.7</v>
      </c>
    </row>
    <row r="53">
      <c r="A53" s="3">
        <v>318.0</v>
      </c>
      <c r="B53" s="3" t="s">
        <v>1737</v>
      </c>
      <c r="C53" s="3" t="s">
        <v>1494</v>
      </c>
      <c r="E53" s="3" t="s">
        <v>310</v>
      </c>
      <c r="F53" s="3">
        <v>52.0</v>
      </c>
      <c r="G53" s="14">
        <v>509.367180692</v>
      </c>
      <c r="H53" s="14">
        <v>10.6041271513</v>
      </c>
      <c r="I53" s="14" t="str">
        <f>match(A53,Ricci_2_10keV!A$1:A$755,0)</f>
        <v>236.00</v>
      </c>
      <c r="J53" s="14">
        <v>5.9181699735</v>
      </c>
      <c r="K53" s="14">
        <v>0.4692399328</v>
      </c>
      <c r="L53" s="14">
        <v>21.4161170978</v>
      </c>
      <c r="M53" s="14">
        <v>0.385956839</v>
      </c>
      <c r="N53" s="28"/>
      <c r="O53" s="28"/>
      <c r="P53" s="14">
        <v>33.2633083169</v>
      </c>
      <c r="Q53" s="14">
        <v>0.5341535896</v>
      </c>
      <c r="R53" s="14">
        <v>9.6460173799</v>
      </c>
      <c r="S53" s="14">
        <v>0.3297659476</v>
      </c>
      <c r="T53" s="14">
        <v>10.2691008375</v>
      </c>
      <c r="U53" s="14">
        <v>0.3270398209</v>
      </c>
      <c r="V53" s="28"/>
      <c r="W53" s="14">
        <v>401.69369144</v>
      </c>
      <c r="X53" s="14">
        <v>1.8652821763</v>
      </c>
      <c r="Y53" s="14">
        <v>5139.88419812</v>
      </c>
      <c r="Z53" s="14">
        <v>19.1201134098</v>
      </c>
      <c r="AB53" s="3">
        <v>1.0</v>
      </c>
      <c r="AE53" t="str">
        <f t="shared" si="1"/>
        <v>2MASX J06054896-2754398&amp;509.4&amp;33.3&amp;5.9&amp;21.4&amp;9.6&amp;10.3&amp;1\\</v>
      </c>
      <c r="AF53" t="str">
        <f>vlookup(A53,PPXF!A$1:P$7565,15,0)</f>
        <v>6.7</v>
      </c>
    </row>
    <row r="54">
      <c r="A54" s="3">
        <v>334.0</v>
      </c>
      <c r="B54" s="3" t="s">
        <v>1739</v>
      </c>
      <c r="C54" s="3" t="s">
        <v>1645</v>
      </c>
      <c r="E54" s="3" t="s">
        <v>310</v>
      </c>
      <c r="F54" s="3">
        <v>53.0</v>
      </c>
      <c r="G54" s="14">
        <v>398.547498687</v>
      </c>
      <c r="H54" s="14">
        <v>12.4703385647</v>
      </c>
      <c r="I54" s="14" t="str">
        <f>match(A54,Ricci_2_10keV!A$1:A$755,0)</f>
        <v>246.00</v>
      </c>
      <c r="J54" s="14">
        <v>-4.2634978519</v>
      </c>
      <c r="K54" s="14">
        <v>0.0</v>
      </c>
      <c r="L54" s="14">
        <v>11.6522904859</v>
      </c>
      <c r="M54" s="14">
        <v>0.7919763328</v>
      </c>
      <c r="N54" s="28"/>
      <c r="O54" s="28"/>
      <c r="P54" s="14">
        <v>29.1561921596</v>
      </c>
      <c r="Q54" s="14">
        <v>1.0220949441</v>
      </c>
      <c r="R54" s="14">
        <v>5.3120240066</v>
      </c>
      <c r="S54" s="14">
        <v>0.5724935938</v>
      </c>
      <c r="T54" s="14">
        <v>3.7566105641</v>
      </c>
      <c r="U54" s="14">
        <v>0.8485914093</v>
      </c>
      <c r="V54" s="28"/>
      <c r="W54" s="14">
        <v>106.647103826</v>
      </c>
      <c r="X54" s="14">
        <v>2.4821519895</v>
      </c>
      <c r="Y54" s="14">
        <v>4063.74816082</v>
      </c>
      <c r="Z54" s="14">
        <v>168.00120901</v>
      </c>
      <c r="AB54" s="3">
        <v>1.0</v>
      </c>
      <c r="AE54" t="str">
        <f t="shared" si="1"/>
        <v>6dF J0626586-370559&amp;398.5&amp;29.2&amp;-4.3&amp;11.7&amp;5.3&amp;3.8&amp;1\\</v>
      </c>
      <c r="AF54" t="str">
        <f>vlookup(A54,PPXF!A$1:P$7565,15,0)</f>
        <v>6.7</v>
      </c>
    </row>
    <row r="55">
      <c r="A55" s="3">
        <v>342.0</v>
      </c>
      <c r="B55" s="3" t="s">
        <v>1747</v>
      </c>
      <c r="C55" s="3" t="s">
        <v>1749</v>
      </c>
      <c r="E55" s="3" t="s">
        <v>310</v>
      </c>
      <c r="F55" s="3">
        <v>54.0</v>
      </c>
      <c r="G55" s="14">
        <v>574.649539116</v>
      </c>
      <c r="H55" s="14">
        <v>6.1999009793</v>
      </c>
      <c r="I55" s="14" t="str">
        <f>match(A55,Ricci_2_10keV!A$1:A$755,0)</f>
        <v>250.00</v>
      </c>
      <c r="J55" s="14">
        <v>22.5590695099</v>
      </c>
      <c r="K55" s="14">
        <v>1.0091060152</v>
      </c>
      <c r="L55" s="14">
        <v>138.871834259</v>
      </c>
      <c r="M55" s="14">
        <v>1.3204996436</v>
      </c>
      <c r="N55" s="28"/>
      <c r="O55" s="28"/>
      <c r="P55" s="14">
        <v>140.238305716</v>
      </c>
      <c r="Q55" s="14">
        <v>1.6819749808</v>
      </c>
      <c r="R55" s="14">
        <v>23.037662267</v>
      </c>
      <c r="S55" s="14">
        <v>1.0764653539</v>
      </c>
      <c r="T55" s="14">
        <v>23.3137922303</v>
      </c>
      <c r="U55" s="14">
        <v>0.3552067781</v>
      </c>
      <c r="V55" s="28"/>
      <c r="W55" s="14">
        <v>493.200380851</v>
      </c>
      <c r="X55" s="14">
        <v>4.4244261928</v>
      </c>
      <c r="Y55" s="14">
        <v>6354.14786858</v>
      </c>
      <c r="Z55" s="14">
        <v>93.220402966</v>
      </c>
      <c r="AB55" s="3">
        <v>1.0</v>
      </c>
      <c r="AE55" t="str">
        <f t="shared" si="1"/>
        <v>ESO 490-IG026&amp;574.6&amp;140.2&amp;22.6&amp;138.9&amp;23&amp;23.3&amp;1\\</v>
      </c>
      <c r="AF55" t="str">
        <f>vlookup(A55,PPXF!A$1:P$7565,15,0)</f>
        <v>6.7</v>
      </c>
    </row>
    <row r="56">
      <c r="A56" s="3">
        <v>350.0</v>
      </c>
      <c r="B56" s="3" t="s">
        <v>677</v>
      </c>
      <c r="C56" s="3" t="s">
        <v>678</v>
      </c>
      <c r="E56" s="3" t="s">
        <v>310</v>
      </c>
      <c r="F56" s="3">
        <v>55.0</v>
      </c>
      <c r="G56" s="14">
        <v>646.429799723</v>
      </c>
      <c r="H56" s="14">
        <v>21.7783058619</v>
      </c>
      <c r="I56" s="14" t="str">
        <f>match(A56,Ricci_2_10keV!A$1:A$755,0)</f>
        <v>256.00</v>
      </c>
      <c r="J56" s="14">
        <v>-4.6506431141</v>
      </c>
      <c r="K56" s="14">
        <v>0.0</v>
      </c>
      <c r="L56" s="14">
        <v>15.2151979222</v>
      </c>
      <c r="M56" s="14">
        <v>0.5294740241</v>
      </c>
      <c r="N56" s="28"/>
      <c r="O56" s="28"/>
      <c r="P56" s="14">
        <v>15.35858381</v>
      </c>
      <c r="Q56" s="14">
        <v>0.4098749259</v>
      </c>
      <c r="R56" s="14">
        <v>3.5195899416</v>
      </c>
      <c r="S56" s="14">
        <v>0.486002964</v>
      </c>
      <c r="T56" s="14">
        <v>3.3828775283</v>
      </c>
      <c r="U56" s="14">
        <v>0.560346765</v>
      </c>
      <c r="V56" s="28"/>
      <c r="W56" s="14">
        <v>0.0</v>
      </c>
      <c r="X56" s="14">
        <v>0.0</v>
      </c>
      <c r="Y56" s="14">
        <v>0.0</v>
      </c>
      <c r="Z56" s="14">
        <v>0.0</v>
      </c>
      <c r="AB56" s="3">
        <v>1.0</v>
      </c>
      <c r="AE56" t="str">
        <f t="shared" si="1"/>
        <v>2MASX J06561197-4919499&amp;646.4&amp;15.4&amp;-4.7&amp;15.2&amp;3.5&amp;3.4&amp;1\\</v>
      </c>
      <c r="AF56" t="str">
        <f>vlookup(A56,PPXF!A$1:P$7565,15,0)</f>
        <v>6.7</v>
      </c>
    </row>
    <row r="57">
      <c r="A57" s="3">
        <v>358.0</v>
      </c>
      <c r="B57" s="3" t="s">
        <v>681</v>
      </c>
      <c r="C57" s="3" t="s">
        <v>684</v>
      </c>
      <c r="E57" s="3" t="s">
        <v>310</v>
      </c>
      <c r="F57" s="3">
        <v>56.0</v>
      </c>
      <c r="G57" s="14">
        <v>403.576778232</v>
      </c>
      <c r="H57" s="14">
        <v>140.820042305</v>
      </c>
      <c r="I57" s="14" t="str">
        <f>match(A57,Ricci_2_10keV!A$1:A$755,0)</f>
        <v>260.00</v>
      </c>
      <c r="J57" s="14">
        <v>-6.2460076655</v>
      </c>
      <c r="K57" s="14">
        <v>0.0</v>
      </c>
      <c r="L57" s="14">
        <v>8.1759975885</v>
      </c>
      <c r="M57" s="14">
        <v>4.3804286392</v>
      </c>
      <c r="N57" s="28"/>
      <c r="O57" s="28"/>
      <c r="P57" s="14">
        <v>9.9118123673</v>
      </c>
      <c r="Q57" s="14">
        <v>3.5473646531</v>
      </c>
      <c r="R57" s="14">
        <v>3.8831440895</v>
      </c>
      <c r="S57" s="14">
        <v>1.7839634546</v>
      </c>
      <c r="T57" s="14">
        <v>3.3625416665</v>
      </c>
      <c r="U57" s="14">
        <v>1.0944111803</v>
      </c>
      <c r="V57" s="28"/>
      <c r="W57" s="14">
        <v>0.0</v>
      </c>
      <c r="X57" s="14">
        <v>0.0</v>
      </c>
      <c r="Y57" s="14">
        <v>0.0</v>
      </c>
      <c r="Z57" s="14">
        <v>0.0</v>
      </c>
      <c r="AB57" s="3">
        <v>1.0</v>
      </c>
      <c r="AE57" t="str">
        <f t="shared" si="1"/>
        <v>2MASX J07084326-4642494&amp;403.6&amp;9.9&amp;-6.2&amp;8.2&amp;3.9&amp;3.4&amp;1\\</v>
      </c>
      <c r="AF57" t="str">
        <f>vlookup(A57,PPXF!A$1:P$7565,15,0)</f>
        <v>6.7</v>
      </c>
    </row>
    <row r="58">
      <c r="A58" s="3">
        <v>406.0</v>
      </c>
      <c r="B58" s="3" t="s">
        <v>720</v>
      </c>
      <c r="C58" s="3" t="s">
        <v>722</v>
      </c>
      <c r="E58" s="3" t="s">
        <v>310</v>
      </c>
      <c r="F58" s="3">
        <v>57.0</v>
      </c>
      <c r="G58" s="14">
        <v>0.0</v>
      </c>
      <c r="H58" s="14">
        <v>0.0</v>
      </c>
      <c r="I58" s="14" t="str">
        <f>match(A58,Ricci_2_10keV!A$1:A$755,0)</f>
        <v>291.00</v>
      </c>
      <c r="J58" s="14">
        <v>-2.0678110017</v>
      </c>
      <c r="K58" s="14">
        <v>0.0</v>
      </c>
      <c r="L58" s="14">
        <v>-2.6576397794</v>
      </c>
      <c r="M58" s="14">
        <v>0.0</v>
      </c>
      <c r="N58" s="28"/>
      <c r="O58" s="28"/>
      <c r="P58" s="14">
        <v>-2.6576397794</v>
      </c>
      <c r="Q58" s="14">
        <v>0.0</v>
      </c>
      <c r="R58" s="14">
        <v>-2.0317651192</v>
      </c>
      <c r="S58" s="14">
        <v>0.0</v>
      </c>
      <c r="T58" s="14">
        <v>-2.0317651192</v>
      </c>
      <c r="U58" s="14">
        <v>0.0</v>
      </c>
      <c r="V58" s="28"/>
      <c r="W58" s="14">
        <v>0.0</v>
      </c>
      <c r="X58" s="14">
        <v>0.0</v>
      </c>
      <c r="Y58" s="14">
        <v>0.0</v>
      </c>
      <c r="Z58" s="14">
        <v>0.0</v>
      </c>
      <c r="AB58" s="3">
        <v>9.0</v>
      </c>
      <c r="AE58" t="str">
        <f t="shared" si="1"/>
        <v>2MASX J08045299-0108476&amp;0&amp;-2.7&amp;-2.1&amp;-2.7&amp;-2&amp;-2&amp;9\\</v>
      </c>
      <c r="AF58" t="str">
        <f>vlookup(A58,PPXF!A$1:P$7565,15,0)</f>
        <v>6.7</v>
      </c>
    </row>
    <row r="59">
      <c r="A59" s="3">
        <v>419.0</v>
      </c>
      <c r="B59" s="3" t="s">
        <v>1773</v>
      </c>
      <c r="C59" s="3" t="s">
        <v>1774</v>
      </c>
      <c r="E59" s="3" t="s">
        <v>310</v>
      </c>
      <c r="F59" s="3">
        <v>58.0</v>
      </c>
      <c r="G59" s="14">
        <v>304.492722122</v>
      </c>
      <c r="H59" s="14">
        <v>5.6672069774</v>
      </c>
      <c r="I59" s="14" t="str">
        <f>match(A59,Ricci_2_10keV!A$1:A$755,0)</f>
        <v>301.00</v>
      </c>
      <c r="J59" s="14">
        <v>-2.3249944482</v>
      </c>
      <c r="K59" s="14">
        <v>0.0</v>
      </c>
      <c r="L59" s="14">
        <v>16.6417661606</v>
      </c>
      <c r="M59" s="14">
        <v>0.6668825969</v>
      </c>
      <c r="N59" s="28"/>
      <c r="O59" s="28"/>
      <c r="P59" s="14">
        <v>40.2912886096</v>
      </c>
      <c r="Q59" s="14">
        <v>0.81758017</v>
      </c>
      <c r="R59" s="14">
        <v>7.9649108533</v>
      </c>
      <c r="S59" s="14">
        <v>0.3569803143</v>
      </c>
      <c r="T59" s="14">
        <v>6.482746802</v>
      </c>
      <c r="U59" s="14">
        <v>0.3611141361</v>
      </c>
      <c r="V59" s="28"/>
      <c r="W59" s="14">
        <v>87.7883047309</v>
      </c>
      <c r="X59" s="14">
        <v>1.8689660626</v>
      </c>
      <c r="Y59" s="14">
        <v>3310.83837694</v>
      </c>
      <c r="Z59" s="14">
        <v>65.4042379052</v>
      </c>
      <c r="AB59" s="3">
        <v>1.0</v>
      </c>
      <c r="AE59" t="str">
        <f t="shared" si="1"/>
        <v>2MASX J08301655-6725289&amp;304.5&amp;40.3&amp;-2.3&amp;16.6&amp;8&amp;6.5&amp;1\\</v>
      </c>
      <c r="AF59" t="str">
        <f>vlookup(A59,PPXF!A$1:P$7565,15,0)</f>
        <v>6.7</v>
      </c>
    </row>
    <row r="60">
      <c r="A60" s="3">
        <v>440.0</v>
      </c>
      <c r="B60" s="3" t="s">
        <v>749</v>
      </c>
      <c r="C60" s="3" t="s">
        <v>750</v>
      </c>
      <c r="E60" s="3" t="s">
        <v>310</v>
      </c>
      <c r="F60" s="3">
        <v>59.0</v>
      </c>
      <c r="G60" s="14">
        <v>564.390695096</v>
      </c>
      <c r="H60" s="14">
        <v>152.197557261</v>
      </c>
      <c r="I60" s="14" t="str">
        <f>match(A60,Ricci_2_10keV!A$1:A$755,0)</f>
        <v>315.00</v>
      </c>
      <c r="J60" s="14">
        <v>-3.8978012083</v>
      </c>
      <c r="K60" s="14">
        <v>0.0</v>
      </c>
      <c r="L60" s="14">
        <v>9.8009618683</v>
      </c>
      <c r="M60" s="14">
        <v>5.3893241632</v>
      </c>
      <c r="N60" s="28"/>
      <c r="O60" s="28"/>
      <c r="P60" s="14">
        <v>-8.3323010419</v>
      </c>
      <c r="Q60" s="14">
        <v>0.0</v>
      </c>
      <c r="R60" s="14">
        <v>5.7500783472</v>
      </c>
      <c r="S60" s="14">
        <v>2.675874552</v>
      </c>
      <c r="T60" s="14">
        <v>-3.2012426893</v>
      </c>
      <c r="U60" s="14">
        <v>0.0</v>
      </c>
      <c r="V60" s="28"/>
      <c r="W60" s="14">
        <v>0.0</v>
      </c>
      <c r="X60" s="14">
        <v>0.0</v>
      </c>
      <c r="Y60" s="14">
        <v>0.0</v>
      </c>
      <c r="Z60" s="14">
        <v>0.0</v>
      </c>
      <c r="AB60" s="3">
        <v>9.0</v>
      </c>
      <c r="AE60" t="str">
        <f t="shared" si="1"/>
        <v>NGC 2788A&amp;564.4&amp;-8.3&amp;-3.9&amp;9.8&amp;5.8&amp;-3.2&amp;9\\</v>
      </c>
      <c r="AF60" t="str">
        <f>vlookup(A60,PPXF!A$1:P$7565,15,0)</f>
        <v>6.7</v>
      </c>
    </row>
    <row r="61">
      <c r="A61" s="3">
        <v>442.0</v>
      </c>
      <c r="B61" s="3" t="s">
        <v>1793</v>
      </c>
      <c r="C61" s="3" t="s">
        <v>1795</v>
      </c>
      <c r="E61" s="3" t="s">
        <v>310</v>
      </c>
      <c r="F61" s="3">
        <v>60.0</v>
      </c>
      <c r="G61" s="14">
        <v>646.482155512</v>
      </c>
      <c r="H61" s="14">
        <v>20.6494407222</v>
      </c>
      <c r="I61" s="14" t="str">
        <f>match(A61,Ricci_2_10keV!A$1:A$755,0)</f>
        <v>317.00</v>
      </c>
      <c r="J61" s="14">
        <v>-1.7260772244</v>
      </c>
      <c r="K61" s="14">
        <v>0.0</v>
      </c>
      <c r="L61" s="14">
        <v>5.5151673404</v>
      </c>
      <c r="M61" s="14">
        <v>0.1526828185</v>
      </c>
      <c r="N61" s="28"/>
      <c r="O61" s="28"/>
      <c r="P61" s="14">
        <v>5.0316834535</v>
      </c>
      <c r="Q61" s="14">
        <v>0.1987797751</v>
      </c>
      <c r="R61" s="14">
        <v>-1.7054990991</v>
      </c>
      <c r="S61" s="14">
        <v>0.0</v>
      </c>
      <c r="T61" s="14">
        <v>-1.7054990991</v>
      </c>
      <c r="U61" s="14">
        <v>0.0</v>
      </c>
      <c r="V61" s="28"/>
      <c r="W61" s="14">
        <v>0.0</v>
      </c>
      <c r="X61" s="14">
        <v>0.0</v>
      </c>
      <c r="Y61" s="14">
        <v>0.0</v>
      </c>
      <c r="Z61" s="14">
        <v>0.0</v>
      </c>
      <c r="AB61" s="3">
        <v>1.0</v>
      </c>
      <c r="AE61" t="str">
        <f t="shared" si="1"/>
        <v>2MASX J09034285-7414170&amp;646.5&amp;5&amp;-1.7&amp;5.5&amp;-1.7&amp;-1.7&amp;1\\</v>
      </c>
      <c r="AF61" t="str">
        <f>vlookup(A61,PPXF!A$1:P$7565,15,0)</f>
        <v>6.7</v>
      </c>
    </row>
    <row r="62">
      <c r="A62" s="3">
        <v>448.0</v>
      </c>
      <c r="B62" s="3" t="s">
        <v>1811</v>
      </c>
      <c r="C62" s="3" t="s">
        <v>1812</v>
      </c>
      <c r="E62" s="3" t="s">
        <v>310</v>
      </c>
      <c r="F62" s="3">
        <v>61.0</v>
      </c>
      <c r="G62" s="14">
        <v>633.599337427</v>
      </c>
      <c r="H62" s="14">
        <v>6.6615185703</v>
      </c>
      <c r="I62" s="14" t="str">
        <f>match(A62,Ricci_2_10keV!A$1:A$755,0)</f>
        <v>322.00</v>
      </c>
      <c r="J62" s="14">
        <v>7.8495166984</v>
      </c>
      <c r="K62" s="14">
        <v>0.5444193954</v>
      </c>
      <c r="L62" s="14">
        <v>25.6097902356</v>
      </c>
      <c r="M62" s="14">
        <v>0.6796283871</v>
      </c>
      <c r="N62" s="28"/>
      <c r="O62" s="28"/>
      <c r="P62" s="14">
        <v>70.7491866035</v>
      </c>
      <c r="Q62" s="14">
        <v>0.5800178525</v>
      </c>
      <c r="R62" s="14">
        <v>9.4356762338</v>
      </c>
      <c r="S62" s="14">
        <v>0.5163409415</v>
      </c>
      <c r="T62" s="14">
        <v>8.8839457566</v>
      </c>
      <c r="U62" s="14">
        <v>0.3380077186</v>
      </c>
      <c r="V62" s="28"/>
      <c r="W62" s="14">
        <v>122.504382058</v>
      </c>
      <c r="X62" s="14">
        <v>1.721861102</v>
      </c>
      <c r="Y62" s="14">
        <v>7628.12758606</v>
      </c>
      <c r="Z62" s="14">
        <v>204.027536426</v>
      </c>
      <c r="AB62" s="3">
        <v>1.0</v>
      </c>
      <c r="AE62" t="str">
        <f t="shared" si="1"/>
        <v>2MASX J09172716-6456271&amp;633.6&amp;70.7&amp;7.8&amp;25.6&amp;9.4&amp;8.9&amp;1\\</v>
      </c>
      <c r="AF62" t="str">
        <f>vlookup(A62,PPXF!A$1:P$7565,15,0)</f>
        <v>6.7</v>
      </c>
    </row>
    <row r="63">
      <c r="A63" s="3">
        <v>457.0</v>
      </c>
      <c r="B63" s="3" t="s">
        <v>1839</v>
      </c>
      <c r="C63" s="3" t="s">
        <v>1841</v>
      </c>
      <c r="E63" s="3" t="s">
        <v>310</v>
      </c>
      <c r="F63" s="3">
        <v>62.0</v>
      </c>
      <c r="G63" s="14">
        <v>638.593198689</v>
      </c>
      <c r="H63" s="14">
        <v>34.0839454935</v>
      </c>
      <c r="I63" s="14" t="str">
        <f>match(A63,Ricci_2_10keV!A$1:A$755,0)</f>
        <v>330.00</v>
      </c>
      <c r="J63" s="14">
        <v>3.1524929757</v>
      </c>
      <c r="K63" s="14">
        <v>0.2324027306</v>
      </c>
      <c r="L63" s="14">
        <v>20.1236369508</v>
      </c>
      <c r="M63" s="14">
        <v>2.6417330898</v>
      </c>
      <c r="N63" s="28"/>
      <c r="O63" s="28"/>
      <c r="P63" s="14">
        <v>25.1421555067</v>
      </c>
      <c r="Q63" s="14">
        <v>2.6082310103</v>
      </c>
      <c r="R63" s="14">
        <v>3.9532448037</v>
      </c>
      <c r="S63" s="14">
        <v>0.3240479112</v>
      </c>
      <c r="T63" s="14">
        <v>2.663643908</v>
      </c>
      <c r="U63" s="14">
        <v>0.2374902706</v>
      </c>
      <c r="V63" s="28"/>
      <c r="W63" s="14">
        <v>23.035337401</v>
      </c>
      <c r="X63" s="14">
        <v>9.6916536041</v>
      </c>
      <c r="Y63" s="14">
        <v>3667.47741733</v>
      </c>
      <c r="Z63" s="14">
        <v>1420.24198601</v>
      </c>
      <c r="AB63" s="3">
        <v>1.0</v>
      </c>
      <c r="AE63" t="str">
        <f t="shared" si="1"/>
        <v>2MASX J09261742-8421330&amp;638.6&amp;25.1&amp;3.2&amp;20.1&amp;4&amp;2.7&amp;1\\</v>
      </c>
      <c r="AF63" t="str">
        <f>vlookup(A63,PPXF!A$1:P$7565,15,0)</f>
        <v>6.7</v>
      </c>
    </row>
    <row r="64">
      <c r="A64" s="3">
        <v>468.0</v>
      </c>
      <c r="B64" s="3" t="s">
        <v>1866</v>
      </c>
      <c r="C64" s="3" t="s">
        <v>1867</v>
      </c>
      <c r="E64" s="3" t="s">
        <v>310</v>
      </c>
      <c r="F64" s="3">
        <v>63.0</v>
      </c>
      <c r="G64" s="14">
        <v>502.73165733</v>
      </c>
      <c r="H64" s="14">
        <v>0.0</v>
      </c>
      <c r="I64" s="14" t="str">
        <f>match(A64,Ricci_2_10keV!A$1:A$755,0)</f>
        <v>339.00</v>
      </c>
      <c r="J64" s="14">
        <v>-7.2051733043</v>
      </c>
      <c r="K64" s="14">
        <v>0.0</v>
      </c>
      <c r="L64" s="14">
        <v>15.4277431338</v>
      </c>
      <c r="M64" s="14">
        <v>0.3204615301</v>
      </c>
      <c r="N64" s="28"/>
      <c r="O64" s="28"/>
      <c r="P64" s="14">
        <v>29.2651227183</v>
      </c>
      <c r="Q64" s="14">
        <v>0.3248548069</v>
      </c>
      <c r="R64" s="14">
        <v>4.273663785</v>
      </c>
      <c r="S64" s="14">
        <v>0.4727295867</v>
      </c>
      <c r="T64" s="14">
        <v>4.6005859235</v>
      </c>
      <c r="U64" s="14">
        <v>0.4606645134</v>
      </c>
      <c r="V64" s="28"/>
      <c r="W64" s="14">
        <v>82.5531562163</v>
      </c>
      <c r="X64" s="14">
        <v>3.1122388679</v>
      </c>
      <c r="Y64" s="14">
        <v>11365.9523267</v>
      </c>
      <c r="Z64" s="14">
        <v>627.582530536</v>
      </c>
      <c r="AB64" s="3">
        <v>1.0</v>
      </c>
      <c r="AE64" t="str">
        <f t="shared" si="1"/>
        <v>2MASX J09360622-6548336&amp;502.7&amp;29.3&amp;-7.2&amp;15.4&amp;4.3&amp;4.6&amp;1\\</v>
      </c>
      <c r="AF64" t="str">
        <f>vlookup(A64,PPXF!A$1:P$7565,15,0)</f>
        <v>6.7</v>
      </c>
    </row>
    <row r="65">
      <c r="A65" s="3">
        <v>475.0</v>
      </c>
      <c r="B65" s="3" t="s">
        <v>792</v>
      </c>
      <c r="C65" s="3" t="s">
        <v>794</v>
      </c>
      <c r="E65" s="3" t="s">
        <v>310</v>
      </c>
      <c r="F65" s="3">
        <v>64.0</v>
      </c>
      <c r="G65" s="14">
        <v>393.486413738</v>
      </c>
      <c r="H65" s="14">
        <v>210.89728428</v>
      </c>
      <c r="I65" s="14" t="str">
        <f>match(A65,Ricci_2_10keV!A$1:A$755,0)</f>
        <v>345.00</v>
      </c>
      <c r="J65" s="14">
        <v>5.2686629897</v>
      </c>
      <c r="K65" s="14">
        <v>10.8456396526</v>
      </c>
      <c r="L65" s="14">
        <v>52.6948653041</v>
      </c>
      <c r="M65" s="14">
        <v>13.7731817668</v>
      </c>
      <c r="N65" s="28"/>
      <c r="O65" s="28"/>
      <c r="P65" s="14">
        <v>37.7038368344</v>
      </c>
      <c r="Q65" s="14">
        <v>10.9851776614</v>
      </c>
      <c r="R65" s="14">
        <v>13.1716099316</v>
      </c>
      <c r="S65" s="14">
        <v>7.8240033652</v>
      </c>
      <c r="T65" s="14">
        <v>13.9719225533</v>
      </c>
      <c r="U65" s="14">
        <v>9.9395934892</v>
      </c>
      <c r="V65" s="28"/>
      <c r="W65" s="14">
        <v>157.334170055</v>
      </c>
      <c r="X65" s="14">
        <v>47.2002510165</v>
      </c>
      <c r="Y65" s="14">
        <v>5790.63914799</v>
      </c>
      <c r="Z65" s="14">
        <v>1737.1917444</v>
      </c>
      <c r="AB65" s="3">
        <v>1.0</v>
      </c>
      <c r="AE65" t="str">
        <f t="shared" si="1"/>
        <v>NGC 3035&amp;393.5&amp;37.7&amp;5.3&amp;52.7&amp;13.2&amp;14&amp;1\\</v>
      </c>
      <c r="AF65" t="str">
        <f>vlookup(A65,PPXF!A$1:P$7565,15,0)</f>
        <v>6.7</v>
      </c>
    </row>
    <row r="66">
      <c r="A66" s="3">
        <v>486.0</v>
      </c>
      <c r="B66" s="3" t="s">
        <v>2132</v>
      </c>
      <c r="C66" s="3" t="s">
        <v>2134</v>
      </c>
      <c r="E66" s="3" t="s">
        <v>310</v>
      </c>
      <c r="F66" s="3">
        <v>65.0</v>
      </c>
      <c r="G66" s="14">
        <v>440.181874972</v>
      </c>
      <c r="H66" s="14">
        <v>0.0</v>
      </c>
      <c r="I66" s="14" t="str">
        <f>match(A66,Ricci_2_10keV!A$1:A$755,0)</f>
        <v>354.00</v>
      </c>
      <c r="J66" s="14">
        <v>-3.6343302047</v>
      </c>
      <c r="K66" s="14">
        <v>0.0</v>
      </c>
      <c r="L66" s="14">
        <v>29.8369203657</v>
      </c>
      <c r="M66" s="14">
        <v>0.8161145872</v>
      </c>
      <c r="N66" s="28"/>
      <c r="O66" s="28"/>
      <c r="P66" s="14">
        <v>43.8237296012</v>
      </c>
      <c r="Q66" s="14">
        <v>1.130245759</v>
      </c>
      <c r="R66" s="14">
        <v>14.0968700991</v>
      </c>
      <c r="S66" s="14">
        <v>0.4985485782</v>
      </c>
      <c r="T66" s="14">
        <v>12.2907605357</v>
      </c>
      <c r="U66" s="14">
        <v>0.4927283924</v>
      </c>
      <c r="V66" s="28"/>
      <c r="W66" s="14">
        <v>213.414203875</v>
      </c>
      <c r="X66" s="14">
        <v>2.2244402331</v>
      </c>
      <c r="Y66" s="14">
        <v>2250.44992897</v>
      </c>
      <c r="Z66" s="14">
        <v>24.8560243534</v>
      </c>
      <c r="AB66" s="3">
        <v>1.0</v>
      </c>
      <c r="AE66" t="str">
        <f t="shared" si="1"/>
        <v>ESO 499- G 041&amp;440.2&amp;43.8&amp;-3.6&amp;29.8&amp;14.1&amp;12.3&amp;1\\</v>
      </c>
      <c r="AF66" t="str">
        <f>vlookup(A66,PPXF!A$1:P$7565,15,0)</f>
        <v>6.7</v>
      </c>
    </row>
    <row r="67">
      <c r="A67" s="3">
        <v>488.0</v>
      </c>
      <c r="B67" s="3" t="s">
        <v>2147</v>
      </c>
      <c r="C67" s="3" t="s">
        <v>2148</v>
      </c>
      <c r="E67" s="3" t="s">
        <v>310</v>
      </c>
      <c r="F67" s="3">
        <v>66.0</v>
      </c>
      <c r="G67" s="14">
        <v>581.483381135</v>
      </c>
      <c r="H67" s="14">
        <v>0.0</v>
      </c>
      <c r="I67" s="14" t="str">
        <f>match(A67,Ricci_2_10keV!A$1:A$755,0)</f>
        <v>356.00</v>
      </c>
      <c r="J67" s="14">
        <v>-4.4949041444</v>
      </c>
      <c r="K67" s="14">
        <v>0.0</v>
      </c>
      <c r="L67" s="14">
        <v>8.5616899865</v>
      </c>
      <c r="M67" s="14">
        <v>0.5621303365</v>
      </c>
      <c r="N67" s="28"/>
      <c r="O67" s="28"/>
      <c r="P67" s="14">
        <v>9.7851872039</v>
      </c>
      <c r="Q67" s="14">
        <v>0.2569685931</v>
      </c>
      <c r="R67" s="14">
        <v>-3.3286965897</v>
      </c>
      <c r="S67" s="14">
        <v>0.0</v>
      </c>
      <c r="T67" s="14">
        <v>-3.3286965897</v>
      </c>
      <c r="U67" s="14">
        <v>0.0</v>
      </c>
      <c r="V67" s="28"/>
      <c r="W67" s="14">
        <v>48.7822929424</v>
      </c>
      <c r="X67" s="14">
        <v>2.9006046747</v>
      </c>
      <c r="Y67" s="14">
        <v>14424.0714303</v>
      </c>
      <c r="Z67" s="14">
        <v>1345.73437043</v>
      </c>
      <c r="AB67" s="3">
        <v>1.0</v>
      </c>
      <c r="AE67" t="str">
        <f t="shared" si="1"/>
        <v>2MASX J10084862-0954510&amp;581.5&amp;9.8&amp;-4.5&amp;8.6&amp;-3.3&amp;-3.3&amp;1\\</v>
      </c>
      <c r="AF67" t="str">
        <f>vlookup(A67,PPXF!A$1:P$7565,15,0)</f>
        <v>6.7</v>
      </c>
    </row>
    <row r="68">
      <c r="A68" s="3">
        <v>496.0</v>
      </c>
      <c r="B68" s="3" t="s">
        <v>2167</v>
      </c>
      <c r="C68" s="3" t="s">
        <v>2168</v>
      </c>
      <c r="E68" s="3" t="s">
        <v>310</v>
      </c>
      <c r="F68" s="3">
        <v>67.0</v>
      </c>
      <c r="G68" s="14">
        <v>463.567815359</v>
      </c>
      <c r="H68" s="14">
        <v>0.0</v>
      </c>
      <c r="I68" s="14" t="str">
        <f>match(A68,Ricci_2_10keV!A$1:A$755,0)</f>
        <v>361.00</v>
      </c>
      <c r="J68" s="14">
        <v>-7.9096387851</v>
      </c>
      <c r="K68" s="14">
        <v>0.0</v>
      </c>
      <c r="L68" s="14">
        <v>13.4696560452</v>
      </c>
      <c r="M68" s="14">
        <v>0.8182946493</v>
      </c>
      <c r="N68" s="28"/>
      <c r="O68" s="28"/>
      <c r="P68" s="14">
        <v>15.4463571899</v>
      </c>
      <c r="Q68" s="14">
        <v>0.8522888444</v>
      </c>
      <c r="R68" s="14">
        <v>0.8654064211</v>
      </c>
      <c r="S68" s="14">
        <v>0.4107551918</v>
      </c>
      <c r="T68" s="14">
        <v>2.5653246059</v>
      </c>
      <c r="U68" s="14">
        <v>0.7489374014</v>
      </c>
      <c r="V68" s="28"/>
      <c r="W68" s="14">
        <v>568.176860955</v>
      </c>
      <c r="X68" s="14">
        <v>4.0876711099</v>
      </c>
      <c r="Y68" s="14">
        <v>10020.105899</v>
      </c>
      <c r="Z68" s="14">
        <v>79.7702955895</v>
      </c>
      <c r="AB68" s="3">
        <v>3.0</v>
      </c>
      <c r="AE68" t="str">
        <f t="shared" si="1"/>
        <v>ARK 241&amp;463.6&amp;15.4&amp;-7.9&amp;13.5&amp;0.9&amp;2.6&amp;3\\</v>
      </c>
      <c r="AF68" t="str">
        <f>vlookup(A68,PPXF!A$1:P$7565,15,0)</f>
        <v>6.7</v>
      </c>
    </row>
    <row r="69">
      <c r="A69" s="3">
        <v>498.0</v>
      </c>
      <c r="B69" s="3" t="s">
        <v>817</v>
      </c>
      <c r="C69" s="3" t="s">
        <v>819</v>
      </c>
      <c r="E69" s="3" t="s">
        <v>310</v>
      </c>
      <c r="F69" s="3">
        <v>68.0</v>
      </c>
      <c r="G69" s="14">
        <v>652.668801399</v>
      </c>
      <c r="H69" s="14">
        <v>4.1303009672</v>
      </c>
      <c r="I69" s="14" t="str">
        <f>match(A69,Ricci_2_10keV!A$1:A$755,0)</f>
        <v>363.00</v>
      </c>
      <c r="J69" s="14">
        <v>19.3689398334</v>
      </c>
      <c r="K69" s="14">
        <v>1.4729174463</v>
      </c>
      <c r="L69" s="14">
        <v>88.1647923157</v>
      </c>
      <c r="M69" s="14">
        <v>0.8360562641</v>
      </c>
      <c r="N69" s="28"/>
      <c r="O69" s="28"/>
      <c r="P69" s="14">
        <v>91.4844050439</v>
      </c>
      <c r="Q69" s="14">
        <v>1.7251141546</v>
      </c>
      <c r="R69" s="14">
        <v>32.5015497804</v>
      </c>
      <c r="S69" s="14">
        <v>1.1845701277</v>
      </c>
      <c r="T69" s="14">
        <v>29.0771436289</v>
      </c>
      <c r="U69" s="14">
        <v>0.6602003303</v>
      </c>
      <c r="V69" s="28"/>
      <c r="W69" s="14">
        <v>0.0</v>
      </c>
      <c r="X69" s="14">
        <v>0.0</v>
      </c>
      <c r="Y69" s="14">
        <v>0.0</v>
      </c>
      <c r="Z69" s="14">
        <v>0.0</v>
      </c>
      <c r="AB69" s="3">
        <v>1.0</v>
      </c>
      <c r="AE69" t="str">
        <f t="shared" si="1"/>
        <v>ESO 317- G 038&amp;652.7&amp;91.5&amp;19.4&amp;88.2&amp;32.5&amp;29.1&amp;1\\</v>
      </c>
      <c r="AF69" t="str">
        <f>vlookup(A69,PPXF!A$1:P$7565,15,0)</f>
        <v>6.7</v>
      </c>
    </row>
    <row r="70">
      <c r="A70" s="3">
        <v>503.0</v>
      </c>
      <c r="B70" s="3" t="s">
        <v>826</v>
      </c>
      <c r="C70" s="3" t="s">
        <v>827</v>
      </c>
      <c r="E70" s="3" t="s">
        <v>310</v>
      </c>
      <c r="F70" s="3">
        <v>69.0</v>
      </c>
      <c r="G70" s="14">
        <v>0.0</v>
      </c>
      <c r="H70" s="14">
        <v>0.0</v>
      </c>
      <c r="I70" s="14" t="str">
        <f>match(A70,Ricci_2_10keV!A$1:A$755,0)</f>
        <v>367.00</v>
      </c>
      <c r="J70" s="14">
        <v>-4.0753194269</v>
      </c>
      <c r="K70" s="14">
        <v>0.0</v>
      </c>
      <c r="L70" s="14">
        <v>-4.511434578</v>
      </c>
      <c r="M70" s="14">
        <v>0.0</v>
      </c>
      <c r="N70" s="28"/>
      <c r="O70" s="28"/>
      <c r="P70" s="14">
        <v>-4.511434578</v>
      </c>
      <c r="Q70" s="14">
        <v>0.0</v>
      </c>
      <c r="R70" s="14">
        <v>-2.9848859984</v>
      </c>
      <c r="S70" s="14">
        <v>0.0</v>
      </c>
      <c r="T70" s="14">
        <v>-2.9848859984</v>
      </c>
      <c r="U70" s="14">
        <v>0.0</v>
      </c>
      <c r="V70" s="28"/>
      <c r="W70" s="14">
        <v>0.0</v>
      </c>
      <c r="X70" s="14">
        <v>0.0</v>
      </c>
      <c r="Y70" s="14">
        <v>0.0</v>
      </c>
      <c r="Z70" s="14">
        <v>0.0</v>
      </c>
      <c r="AB70" s="3">
        <v>9.0</v>
      </c>
      <c r="AE70" t="str">
        <f t="shared" si="1"/>
        <v>ESO 436- G 034&amp;0&amp;-4.5&amp;-4.1&amp;-4.5&amp;-3&amp;-3&amp;9\\</v>
      </c>
      <c r="AF70" t="str">
        <f>vlookup(A70,PPXF!A$1:P$7565,15,0)</f>
        <v>6.7</v>
      </c>
    </row>
    <row r="71">
      <c r="A71" s="3">
        <v>509.0</v>
      </c>
      <c r="B71" s="3" t="s">
        <v>829</v>
      </c>
      <c r="C71" s="3" t="s">
        <v>2226</v>
      </c>
      <c r="E71" s="3" t="s">
        <v>310</v>
      </c>
      <c r="F71" s="3">
        <v>70.0</v>
      </c>
      <c r="G71" s="14">
        <v>644.645486416</v>
      </c>
      <c r="H71" s="14">
        <v>3.4928001871</v>
      </c>
      <c r="I71" s="14" t="str">
        <f>match(A71,Ricci_2_10keV!A$1:A$755,0)</f>
        <v>371.00</v>
      </c>
      <c r="J71" s="14">
        <v>8.3625494148</v>
      </c>
      <c r="K71" s="14">
        <v>0.2982240091</v>
      </c>
      <c r="L71" s="14">
        <v>74.5124919721</v>
      </c>
      <c r="M71" s="14">
        <v>0.6212669917</v>
      </c>
      <c r="N71" s="28"/>
      <c r="O71" s="28"/>
      <c r="P71" s="14">
        <v>42.5271007007</v>
      </c>
      <c r="Q71" s="14">
        <v>0.4629674848</v>
      </c>
      <c r="R71" s="14">
        <v>5.0862780445</v>
      </c>
      <c r="S71" s="14">
        <v>0.5051191885</v>
      </c>
      <c r="T71" s="14">
        <v>12.3132418625</v>
      </c>
      <c r="U71" s="14">
        <v>0.5109344237</v>
      </c>
      <c r="V71" s="28"/>
      <c r="W71" s="14">
        <v>0.0</v>
      </c>
      <c r="X71" s="14">
        <v>0.0</v>
      </c>
      <c r="Y71" s="14">
        <v>0.0</v>
      </c>
      <c r="Z71" s="14">
        <v>0.0</v>
      </c>
      <c r="AB71" s="3">
        <v>1.0</v>
      </c>
      <c r="AD71" s="41"/>
      <c r="AE71" t="str">
        <f t="shared" si="1"/>
        <v>2MASX J10402231-4625264&amp;644.6&amp;42.5&amp;8.4&amp;74.5&amp;5.1&amp;12.3&amp;1\\</v>
      </c>
      <c r="AF71" t="str">
        <f>vlookup(A71,PPXF!A$1:P$7565,15,0)</f>
        <v>1</v>
      </c>
    </row>
    <row r="72">
      <c r="A72" s="3">
        <v>520.0</v>
      </c>
      <c r="B72" s="3" t="s">
        <v>845</v>
      </c>
      <c r="C72" s="3" t="s">
        <v>846</v>
      </c>
      <c r="E72" s="3" t="s">
        <v>310</v>
      </c>
      <c r="F72" s="3">
        <v>71.0</v>
      </c>
      <c r="G72" s="14">
        <v>477.302284385</v>
      </c>
      <c r="H72" s="14">
        <v>7.9633716931</v>
      </c>
      <c r="I72" s="14" t="str">
        <f>match(A72,Ricci_2_10keV!A$1:A$755,0)</f>
        <v>380.00</v>
      </c>
      <c r="J72" s="14">
        <v>-3.9610955047</v>
      </c>
      <c r="K72" s="14">
        <v>0.0</v>
      </c>
      <c r="L72" s="14">
        <v>13.5429588133</v>
      </c>
      <c r="M72" s="14">
        <v>0.2844381148</v>
      </c>
      <c r="N72" s="28"/>
      <c r="O72" s="28"/>
      <c r="P72" s="14">
        <v>12.2261165626</v>
      </c>
      <c r="Q72" s="14">
        <v>0.5067427563</v>
      </c>
      <c r="R72" s="14">
        <v>4.6553859311</v>
      </c>
      <c r="S72" s="14">
        <v>0.4763427426</v>
      </c>
      <c r="T72" s="14">
        <v>4.3813491593</v>
      </c>
      <c r="U72" s="14">
        <v>0.3911780269</v>
      </c>
      <c r="V72" s="28"/>
      <c r="W72" s="14">
        <v>0.0</v>
      </c>
      <c r="X72" s="14">
        <v>0.0</v>
      </c>
      <c r="Y72" s="14">
        <v>0.0</v>
      </c>
      <c r="Z72" s="14">
        <v>0.0</v>
      </c>
      <c r="AB72" s="3">
        <v>1.0</v>
      </c>
      <c r="AE72" t="str">
        <f t="shared" si="1"/>
        <v>NGC 3431&amp;477.3&amp;12.2&amp;-4&amp;13.5&amp;4.7&amp;4.4&amp;1\\</v>
      </c>
      <c r="AF72" t="str">
        <f>vlookup(A72,PPXF!A$1:P$7565,15,0)</f>
        <v>6.7</v>
      </c>
    </row>
    <row r="73">
      <c r="A73" s="3">
        <v>526.0</v>
      </c>
      <c r="B73" s="3" t="s">
        <v>143</v>
      </c>
      <c r="C73" s="3" t="s">
        <v>144</v>
      </c>
      <c r="E73" s="3" t="s">
        <v>310</v>
      </c>
      <c r="F73" s="3">
        <v>72.0</v>
      </c>
      <c r="G73" s="14">
        <v>152.268715313</v>
      </c>
      <c r="H73" s="14">
        <v>66.9444518411</v>
      </c>
      <c r="I73" s="14" t="str">
        <f>match(A73,Ricci_2_10keV!A$1:A$755,0)</f>
        <v>#N/A</v>
      </c>
      <c r="J73" s="14">
        <v>-2.7773250853</v>
      </c>
      <c r="K73" s="14">
        <v>0.0</v>
      </c>
      <c r="L73" s="14">
        <v>-2.0053517268</v>
      </c>
      <c r="M73" s="14">
        <v>0.0</v>
      </c>
      <c r="N73" s="28"/>
      <c r="O73" s="28"/>
      <c r="P73" s="14">
        <v>-2.0053517268</v>
      </c>
      <c r="Q73" s="14">
        <v>0.0</v>
      </c>
      <c r="R73" s="14">
        <v>0.392189466</v>
      </c>
      <c r="S73" s="14">
        <v>0.1911038993</v>
      </c>
      <c r="T73" s="14">
        <v>-1.8072987337</v>
      </c>
      <c r="U73" s="14">
        <v>0.0</v>
      </c>
      <c r="V73" s="28"/>
      <c r="W73" s="14">
        <v>0.0</v>
      </c>
      <c r="X73" s="14">
        <v>0.0</v>
      </c>
      <c r="Y73" s="14">
        <v>0.0</v>
      </c>
      <c r="Z73" s="14">
        <v>0.0</v>
      </c>
      <c r="AB73" s="3">
        <v>9.0</v>
      </c>
      <c r="AE73" t="str">
        <f t="shared" si="1"/>
        <v>2MASX J11033765-2329307&amp;152.3&amp;-2&amp;-2.8&amp;-2&amp;0.4&amp;-1.8&amp;9\\</v>
      </c>
      <c r="AF73" t="str">
        <f>vlookup(A73,PPXF!A$1:P$7565,15,0)</f>
        <v>6.7</v>
      </c>
    </row>
    <row r="74">
      <c r="A74" s="3">
        <v>531.0</v>
      </c>
      <c r="B74" s="3" t="s">
        <v>2270</v>
      </c>
      <c r="C74" s="3" t="s">
        <v>2271</v>
      </c>
      <c r="E74" s="3" t="s">
        <v>310</v>
      </c>
      <c r="F74" s="3">
        <v>73.0</v>
      </c>
      <c r="G74" s="14">
        <v>600.322265726</v>
      </c>
      <c r="H74" s="14">
        <v>1.7655516022</v>
      </c>
      <c r="I74" s="14" t="str">
        <f>match(A74,Ricci_2_10keV!A$1:A$755,0)</f>
        <v>389.00</v>
      </c>
      <c r="J74" s="14">
        <v>-8.4667843368</v>
      </c>
      <c r="K74" s="14">
        <v>0.0</v>
      </c>
      <c r="L74" s="14">
        <v>142.511328721</v>
      </c>
      <c r="M74" s="14">
        <v>1.2248411375</v>
      </c>
      <c r="N74" s="28"/>
      <c r="O74" s="28"/>
      <c r="P74" s="14">
        <v>210.424262295</v>
      </c>
      <c r="Q74" s="14">
        <v>1.8136155158</v>
      </c>
      <c r="R74" s="14">
        <v>17.7119920927</v>
      </c>
      <c r="S74" s="14">
        <v>0.5870904595</v>
      </c>
      <c r="T74" s="14">
        <v>15.5301818968</v>
      </c>
      <c r="U74" s="14">
        <v>0.6442312239</v>
      </c>
      <c r="V74" s="28"/>
      <c r="W74" s="14">
        <v>312.222551718</v>
      </c>
      <c r="X74" s="14">
        <v>3.7623832077</v>
      </c>
      <c r="Y74" s="14">
        <v>3777.35816845</v>
      </c>
      <c r="Z74" s="14">
        <v>24.2841225793</v>
      </c>
      <c r="AB74" s="3">
        <v>1.0</v>
      </c>
      <c r="AE74" t="str">
        <f t="shared" si="1"/>
        <v>ESO 438- G 009&amp;600.3&amp;210.4&amp;-8.5&amp;142.5&amp;17.7&amp;15.5&amp;1\\</v>
      </c>
      <c r="AF74" t="str">
        <f>vlookup(A74,PPXF!A$1:P$7565,15,0)</f>
        <v>6.7</v>
      </c>
    </row>
    <row r="75">
      <c r="A75" s="3">
        <v>538.0</v>
      </c>
      <c r="B75" s="3" t="s">
        <v>2278</v>
      </c>
      <c r="C75" s="3" t="s">
        <v>2279</v>
      </c>
      <c r="E75" s="3" t="s">
        <v>310</v>
      </c>
      <c r="F75" s="3">
        <v>74.0</v>
      </c>
      <c r="G75" s="14">
        <v>268.849504879</v>
      </c>
      <c r="H75" s="14">
        <v>0.0</v>
      </c>
      <c r="I75" s="14" t="str">
        <f>match(A75,Ricci_2_10keV!A$1:A$755,0)</f>
        <v>394.00</v>
      </c>
      <c r="J75" s="14">
        <v>-5.3491870042</v>
      </c>
      <c r="K75" s="14">
        <v>0.0</v>
      </c>
      <c r="L75" s="14">
        <v>7.2705348162</v>
      </c>
      <c r="M75" s="14">
        <v>0.8757083226</v>
      </c>
      <c r="N75" s="28"/>
      <c r="O75" s="28"/>
      <c r="P75" s="14">
        <v>22.6939105079</v>
      </c>
      <c r="Q75" s="14">
        <v>1.1800302938</v>
      </c>
      <c r="R75" s="14">
        <v>4.4433971664</v>
      </c>
      <c r="S75" s="14">
        <v>0.3071789123</v>
      </c>
      <c r="T75" s="14">
        <v>4.1783445119</v>
      </c>
      <c r="U75" s="14">
        <v>0.1768155309</v>
      </c>
      <c r="V75" s="28"/>
      <c r="W75" s="14">
        <v>730.25494084</v>
      </c>
      <c r="X75" s="14">
        <v>1.9855275647</v>
      </c>
      <c r="Y75" s="14">
        <v>3076.27964914</v>
      </c>
      <c r="Z75" s="14">
        <v>18.7262346216</v>
      </c>
      <c r="AB75" s="3">
        <v>2.0</v>
      </c>
      <c r="AE75" t="str">
        <f t="shared" si="1"/>
        <v>ESO 265- G 023&amp;268.8&amp;22.7&amp;-5.3&amp;7.3&amp;4.4&amp;4.2&amp;2\\</v>
      </c>
      <c r="AF75" t="str">
        <f>vlookup(A75,PPXF!A$1:P$7565,15,0)</f>
        <v>6.7</v>
      </c>
    </row>
    <row r="76">
      <c r="A76" s="3">
        <v>545.0</v>
      </c>
      <c r="B76" s="3" t="s">
        <v>519</v>
      </c>
      <c r="C76" s="3" t="s">
        <v>521</v>
      </c>
      <c r="E76" s="3" t="s">
        <v>310</v>
      </c>
      <c r="F76" s="3">
        <v>75.0</v>
      </c>
      <c r="G76" s="14">
        <v>0.0</v>
      </c>
      <c r="H76" s="14">
        <v>0.0</v>
      </c>
      <c r="I76" s="14" t="str">
        <f>match(A76,Ricci_2_10keV!A$1:A$755,0)</f>
        <v>#N/A</v>
      </c>
      <c r="J76" s="14">
        <v>0.0</v>
      </c>
      <c r="K76" s="14">
        <v>0.0</v>
      </c>
      <c r="L76" s="14">
        <v>0.0</v>
      </c>
      <c r="M76" s="14">
        <v>0.0</v>
      </c>
      <c r="N76" s="28"/>
      <c r="O76" s="28"/>
      <c r="P76" s="14">
        <v>0.0</v>
      </c>
      <c r="Q76" s="14">
        <v>0.0</v>
      </c>
      <c r="R76" s="14">
        <v>0.0</v>
      </c>
      <c r="S76" s="14">
        <v>0.0</v>
      </c>
      <c r="T76" s="14">
        <v>0.0</v>
      </c>
      <c r="U76" s="14">
        <v>0.0</v>
      </c>
      <c r="V76" s="28"/>
      <c r="W76" s="14">
        <v>0.0</v>
      </c>
      <c r="X76" s="14">
        <v>0.0</v>
      </c>
      <c r="Y76" s="14">
        <v>0.0</v>
      </c>
      <c r="Z76" s="14">
        <v>0.0</v>
      </c>
      <c r="AB76" s="3">
        <v>9.0</v>
      </c>
      <c r="AE76" t="str">
        <f t="shared" si="1"/>
        <v>PKS 1127-14&amp;0&amp;0&amp;0&amp;0&amp;0&amp;0&amp;9\\</v>
      </c>
      <c r="AF76" t="str">
        <f>vlookup(A76,PPXF!A$1:P$7565,15,0)</f>
        <v>6.7</v>
      </c>
    </row>
    <row r="77">
      <c r="A77" s="3">
        <v>557.0</v>
      </c>
      <c r="B77" s="3" t="s">
        <v>895</v>
      </c>
      <c r="C77" s="3" t="s">
        <v>896</v>
      </c>
      <c r="E77" s="3" t="s">
        <v>310</v>
      </c>
      <c r="F77" s="3">
        <v>76.0</v>
      </c>
      <c r="G77" s="14">
        <v>615.8684136</v>
      </c>
      <c r="H77" s="14">
        <v>7.9874453984</v>
      </c>
      <c r="I77" s="14" t="str">
        <f>match(A77,Ricci_2_10keV!A$1:A$755,0)</f>
        <v>407.00</v>
      </c>
      <c r="J77" s="14">
        <v>4.8046527965</v>
      </c>
      <c r="K77" s="14">
        <v>0.1192108671</v>
      </c>
      <c r="L77" s="14">
        <v>12.7899051987</v>
      </c>
      <c r="M77" s="14">
        <v>0.3736060652</v>
      </c>
      <c r="N77" s="28"/>
      <c r="O77" s="28"/>
      <c r="P77" s="14">
        <v>32.6438738276</v>
      </c>
      <c r="Q77" s="14">
        <v>0.3766781924</v>
      </c>
      <c r="R77" s="14">
        <v>5.9633627257</v>
      </c>
      <c r="S77" s="14">
        <v>0.1463246758</v>
      </c>
      <c r="T77" s="14">
        <v>5.2090263775</v>
      </c>
      <c r="U77" s="14">
        <v>0.141292106</v>
      </c>
      <c r="V77" s="28"/>
      <c r="W77" s="14">
        <v>51.7116033528</v>
      </c>
      <c r="X77" s="14">
        <v>0.6881960156</v>
      </c>
      <c r="Y77" s="14">
        <v>4552.61307103</v>
      </c>
      <c r="Z77" s="14">
        <v>119.853817004</v>
      </c>
      <c r="AB77" s="3">
        <v>1.0</v>
      </c>
      <c r="AE77" t="str">
        <f t="shared" si="1"/>
        <v>HE 1136-2304&amp;615.9&amp;32.6&amp;4.8&amp;12.8&amp;6&amp;5.2&amp;1\\</v>
      </c>
      <c r="AF77" t="str">
        <f>vlookup(A77,PPXF!A$1:P$7565,15,0)</f>
        <v>6.7</v>
      </c>
    </row>
    <row r="78">
      <c r="A78" s="3">
        <v>581.0</v>
      </c>
      <c r="B78" s="3" t="s">
        <v>2384</v>
      </c>
      <c r="C78" s="3" t="s">
        <v>2385</v>
      </c>
      <c r="E78" s="3" t="s">
        <v>310</v>
      </c>
      <c r="F78" s="3">
        <v>77.0</v>
      </c>
      <c r="G78" s="14">
        <v>0.0</v>
      </c>
      <c r="H78" s="14">
        <v>0.0</v>
      </c>
      <c r="I78" s="14" t="str">
        <f>match(A78,Ricci_2_10keV!A$1:A$755,0)</f>
        <v>426.00</v>
      </c>
      <c r="J78" s="14">
        <v>0.0</v>
      </c>
      <c r="K78" s="14">
        <v>0.0</v>
      </c>
      <c r="L78" s="14">
        <v>0.0</v>
      </c>
      <c r="M78" s="14">
        <v>0.0</v>
      </c>
      <c r="N78" s="28"/>
      <c r="O78" s="28"/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28"/>
      <c r="W78" s="14">
        <v>0.0</v>
      </c>
      <c r="X78" s="14">
        <v>0.0</v>
      </c>
      <c r="Y78" s="14">
        <v>0.0</v>
      </c>
      <c r="Z78" s="14">
        <v>0.0</v>
      </c>
      <c r="AB78" s="3">
        <v>9.0</v>
      </c>
      <c r="AE78" t="str">
        <f t="shared" si="1"/>
        <v>2MASSi J1159410-195924&amp;0&amp;0&amp;0&amp;0&amp;0&amp;0&amp;9\\</v>
      </c>
      <c r="AF78" t="str">
        <f>vlookup(A78,PPXF!A$1:P$7565,15,0)</f>
        <v>6.7</v>
      </c>
    </row>
    <row r="79">
      <c r="A79" s="3">
        <v>594.0</v>
      </c>
      <c r="B79" s="3" t="s">
        <v>2394</v>
      </c>
      <c r="C79" s="3" t="s">
        <v>2398</v>
      </c>
      <c r="E79" s="3" t="s">
        <v>310</v>
      </c>
      <c r="F79" s="3">
        <v>78.0</v>
      </c>
      <c r="G79" s="14">
        <v>495.266295837</v>
      </c>
      <c r="H79" s="14">
        <v>28.7</v>
      </c>
      <c r="I79" s="14" t="str">
        <f>match(A79,Ricci_2_10keV!A$1:A$755,0)</f>
        <v>439.00</v>
      </c>
      <c r="J79" s="14">
        <v>-5.0323593067</v>
      </c>
      <c r="K79" s="14">
        <v>0.0</v>
      </c>
      <c r="L79" s="14">
        <v>22.4163217952</v>
      </c>
      <c r="M79" s="14">
        <v>1.7862233409</v>
      </c>
      <c r="N79" s="28"/>
      <c r="O79" s="28"/>
      <c r="P79" s="14">
        <v>10.4954964282</v>
      </c>
      <c r="Q79" s="14">
        <v>1.8674807854</v>
      </c>
      <c r="R79" s="14">
        <v>2.7319510905</v>
      </c>
      <c r="S79" s="14">
        <v>1.3257580634</v>
      </c>
      <c r="T79" s="14">
        <v>1.3315719681</v>
      </c>
      <c r="U79" s="14">
        <v>0.7365306515</v>
      </c>
      <c r="V79" s="28"/>
      <c r="W79" s="14">
        <v>383.673693114</v>
      </c>
      <c r="X79" s="14">
        <v>3.8175436156</v>
      </c>
      <c r="Y79" s="14">
        <v>6873.50348356</v>
      </c>
      <c r="Z79" s="14">
        <v>115.953865037</v>
      </c>
      <c r="AB79" s="3">
        <v>1.0</v>
      </c>
      <c r="AD79" s="3">
        <v>1.0</v>
      </c>
      <c r="AE79" t="str">
        <f t="shared" si="1"/>
        <v>2MASX J12100404-4636274&amp;495.3&amp;10.5&amp;-5&amp;22.4&amp;2.7&amp;1.3&amp;1\\</v>
      </c>
      <c r="AF79" t="str">
        <f>vlookup(A79,PPXF!A$1:P$7565,15,0)</f>
        <v>6.7</v>
      </c>
    </row>
    <row r="80">
      <c r="A80" s="3">
        <v>597.0</v>
      </c>
      <c r="B80" s="3" t="s">
        <v>952</v>
      </c>
      <c r="C80" s="3" t="s">
        <v>953</v>
      </c>
      <c r="E80" s="3" t="s">
        <v>310</v>
      </c>
      <c r="F80" s="3">
        <v>79.0</v>
      </c>
      <c r="G80" s="14">
        <v>826.478506864</v>
      </c>
      <c r="H80" s="14">
        <v>12.3632372825</v>
      </c>
      <c r="I80" s="14" t="str">
        <f>match(A80,Ricci_2_10keV!A$1:A$755,0)</f>
        <v>442.00</v>
      </c>
      <c r="J80" s="14">
        <v>7.6785197031</v>
      </c>
      <c r="K80" s="14">
        <v>0.2890697323</v>
      </c>
      <c r="L80" s="14">
        <v>35.7604904073</v>
      </c>
      <c r="M80" s="14">
        <v>0.2916268695</v>
      </c>
      <c r="N80" s="28"/>
      <c r="O80" s="28"/>
      <c r="P80" s="14">
        <v>22.477508447</v>
      </c>
      <c r="Q80" s="14">
        <v>0.5243020974</v>
      </c>
      <c r="R80" s="14">
        <v>9.2059980511</v>
      </c>
      <c r="S80" s="14">
        <v>0.4273288535</v>
      </c>
      <c r="T80" s="14">
        <v>8.1453864859</v>
      </c>
      <c r="U80" s="14">
        <v>0.409801245</v>
      </c>
      <c r="V80" s="28"/>
      <c r="W80" s="14">
        <v>0.0</v>
      </c>
      <c r="X80" s="14">
        <v>0.0</v>
      </c>
      <c r="Y80" s="14">
        <v>0.0</v>
      </c>
      <c r="Z80" s="14">
        <v>0.0</v>
      </c>
      <c r="AB80" s="3">
        <v>1.0</v>
      </c>
      <c r="AE80" t="str">
        <f t="shared" si="1"/>
        <v>2MASX J12111425-3933268&amp;826.5&amp;22.5&amp;7.7&amp;35.8&amp;9.2&amp;8.1&amp;1\\</v>
      </c>
      <c r="AF80" t="str">
        <f>vlookup(A80,PPXF!A$1:P$7565,15,0)</f>
        <v>6.7</v>
      </c>
    </row>
    <row r="81">
      <c r="A81" s="3">
        <v>606.0</v>
      </c>
      <c r="B81" s="3" t="s">
        <v>2416</v>
      </c>
      <c r="C81" s="3" t="s">
        <v>2417</v>
      </c>
      <c r="E81" s="3" t="s">
        <v>310</v>
      </c>
      <c r="F81" s="3">
        <v>80.0</v>
      </c>
      <c r="G81" s="14">
        <v>641.341107646</v>
      </c>
      <c r="H81" s="14">
        <v>241.835882041</v>
      </c>
      <c r="I81" s="14" t="str">
        <f>match(A81,Ricci_2_10keV!A$1:A$755,0)</f>
        <v>448.00</v>
      </c>
      <c r="J81" s="14">
        <v>-12.8121088146</v>
      </c>
      <c r="K81" s="14">
        <v>0.0</v>
      </c>
      <c r="L81" s="14">
        <v>52.1382492299</v>
      </c>
      <c r="M81" s="14">
        <v>21.2790667343</v>
      </c>
      <c r="N81" s="28"/>
      <c r="O81" s="28"/>
      <c r="P81" s="14">
        <v>33.6339417014</v>
      </c>
      <c r="Q81" s="14">
        <v>23.8694135419</v>
      </c>
      <c r="R81" s="14">
        <v>-12.7303353417</v>
      </c>
      <c r="S81" s="14">
        <v>0.0</v>
      </c>
      <c r="T81" s="14">
        <v>-12.7303353417</v>
      </c>
      <c r="U81" s="14">
        <v>0.0</v>
      </c>
      <c r="V81" s="28"/>
      <c r="W81" s="14">
        <v>0.0</v>
      </c>
      <c r="X81" s="14">
        <v>0.0</v>
      </c>
      <c r="Y81" s="14">
        <v>0.0</v>
      </c>
      <c r="Z81" s="14">
        <v>0.0</v>
      </c>
      <c r="AB81" s="3">
        <v>1.0</v>
      </c>
      <c r="AE81" t="str">
        <f t="shared" si="1"/>
        <v>ESO 505-IG 030&amp;641.3&amp;33.6&amp;-12.8&amp;52.1&amp;-12.7&amp;-12.7&amp;1\\</v>
      </c>
      <c r="AF81" t="str">
        <f>vlookup(A81,PPXF!A$1:P$7565,15,0)</f>
        <v>6.7</v>
      </c>
    </row>
    <row r="82">
      <c r="A82" s="3">
        <v>622.0</v>
      </c>
      <c r="B82" s="3" t="s">
        <v>2438</v>
      </c>
      <c r="C82" s="3" t="s">
        <v>2439</v>
      </c>
      <c r="E82" s="3" t="s">
        <v>310</v>
      </c>
      <c r="F82" s="3">
        <v>81.0</v>
      </c>
      <c r="G82" s="14">
        <v>358.698553403</v>
      </c>
      <c r="H82" s="14">
        <v>5.9860777296</v>
      </c>
      <c r="I82" s="14" t="str">
        <f>match(A82,Ricci_2_10keV!A$1:A$755,0)</f>
        <v>456.00</v>
      </c>
      <c r="J82" s="14">
        <v>3.1131271305</v>
      </c>
      <c r="K82" s="14">
        <v>0.4379692434</v>
      </c>
      <c r="L82" s="14">
        <v>31.4992173009</v>
      </c>
      <c r="M82" s="14">
        <v>1.0086067694</v>
      </c>
      <c r="N82" s="28"/>
      <c r="O82" s="28"/>
      <c r="P82" s="14">
        <v>62.2921882258</v>
      </c>
      <c r="Q82" s="14">
        <v>1.4430691733</v>
      </c>
      <c r="R82" s="14">
        <v>7.9325541399</v>
      </c>
      <c r="S82" s="14">
        <v>0.3751623402</v>
      </c>
      <c r="T82" s="14">
        <v>9.520728364</v>
      </c>
      <c r="U82" s="14">
        <v>0.4012468245</v>
      </c>
      <c r="V82" s="28"/>
      <c r="W82" s="14">
        <v>451.085903781</v>
      </c>
      <c r="X82" s="14">
        <v>2.2932203465</v>
      </c>
      <c r="Y82" s="14">
        <v>2948.51393273</v>
      </c>
      <c r="Z82" s="14">
        <v>21.3954156887</v>
      </c>
      <c r="AB82" s="3">
        <v>1.0</v>
      </c>
      <c r="AD82" s="41"/>
      <c r="AE82" t="str">
        <f t="shared" si="1"/>
        <v>2MASX J12313717-4758019&amp;358.7&amp;62.3&amp;3.1&amp;31.5&amp;7.9&amp;9.5&amp;1\\</v>
      </c>
      <c r="AF82" t="str">
        <f>vlookup(A82,PPXF!A$1:P$7565,15,0)</f>
        <v>6.7</v>
      </c>
    </row>
    <row r="83">
      <c r="A83" s="3">
        <v>626.0</v>
      </c>
      <c r="B83" s="3" t="s">
        <v>1056</v>
      </c>
      <c r="C83" s="3" t="s">
        <v>1057</v>
      </c>
      <c r="E83" s="3" t="s">
        <v>310</v>
      </c>
      <c r="F83" s="3">
        <v>82.0</v>
      </c>
      <c r="G83" s="14">
        <v>558.228430123</v>
      </c>
      <c r="H83" s="14">
        <v>1.7147981689</v>
      </c>
      <c r="I83" s="14" t="str">
        <f>match(A83,Ricci_2_10keV!A$1:A$755,0)</f>
        <v>459.00</v>
      </c>
      <c r="J83" s="14">
        <v>114.557532256</v>
      </c>
      <c r="K83" s="14">
        <v>1.0460976789</v>
      </c>
      <c r="L83" s="14">
        <v>324.696793149</v>
      </c>
      <c r="M83" s="14">
        <v>2.5155821546</v>
      </c>
      <c r="N83" s="28"/>
      <c r="O83" s="28"/>
      <c r="P83" s="14">
        <v>641.368333015</v>
      </c>
      <c r="Q83" s="14">
        <v>3.6892297613</v>
      </c>
      <c r="R83" s="14">
        <v>166.179379462</v>
      </c>
      <c r="S83" s="14">
        <v>1.2373968488</v>
      </c>
      <c r="T83" s="14">
        <v>149.676197809</v>
      </c>
      <c r="U83" s="14">
        <v>1.1108818781</v>
      </c>
      <c r="V83" s="28"/>
      <c r="W83" s="14">
        <v>669.419157514</v>
      </c>
      <c r="X83" s="14">
        <v>7.3570469919</v>
      </c>
      <c r="Y83" s="14">
        <v>1926.17635944</v>
      </c>
      <c r="Z83" s="14">
        <v>10.6606366119</v>
      </c>
      <c r="AB83" s="3">
        <v>1.0</v>
      </c>
      <c r="AE83" t="str">
        <f t="shared" si="1"/>
        <v>NGC 4507&amp;558.2&amp;641.4&amp;114.6&amp;324.7&amp;166.2&amp;149.7&amp;1\\</v>
      </c>
      <c r="AF83" t="str">
        <f>vlookup(A83,PPXF!A$1:P$7565,15,0)</f>
        <v>6.7</v>
      </c>
    </row>
    <row r="84">
      <c r="A84" s="3">
        <v>629.0</v>
      </c>
      <c r="B84" s="3" t="s">
        <v>1063</v>
      </c>
      <c r="C84" s="3" t="s">
        <v>1064</v>
      </c>
      <c r="E84" s="3" t="s">
        <v>310</v>
      </c>
      <c r="F84" s="3">
        <v>83.0</v>
      </c>
      <c r="G84" s="14">
        <v>700.905070724</v>
      </c>
      <c r="H84" s="14">
        <v>24.284579992</v>
      </c>
      <c r="I84" s="14" t="str">
        <f>match(A84,Ricci_2_10keV!A$1:A$755,0)</f>
        <v>461.00</v>
      </c>
      <c r="J84" s="14">
        <v>-3.8456253591</v>
      </c>
      <c r="K84" s="14">
        <v>0.0</v>
      </c>
      <c r="L84" s="14">
        <v>25.0233331764</v>
      </c>
      <c r="M84" s="14">
        <v>0.2756347272</v>
      </c>
      <c r="N84" s="28"/>
      <c r="O84" s="28"/>
      <c r="P84" s="14">
        <v>12.7011838563</v>
      </c>
      <c r="Q84" s="14">
        <v>0.2885016089</v>
      </c>
      <c r="R84" s="14">
        <v>2.8550860447</v>
      </c>
      <c r="S84" s="14">
        <v>0.9522558217</v>
      </c>
      <c r="T84" s="14">
        <v>5.120183236</v>
      </c>
      <c r="U84" s="14">
        <v>0.6269249467</v>
      </c>
      <c r="V84" s="28"/>
      <c r="W84" s="14">
        <v>0.0</v>
      </c>
      <c r="X84" s="14">
        <v>0.0</v>
      </c>
      <c r="Y84" s="14">
        <v>0.0</v>
      </c>
      <c r="Z84" s="14">
        <v>0.0</v>
      </c>
      <c r="AB84" s="3">
        <v>1.0</v>
      </c>
      <c r="AE84" t="str">
        <f t="shared" si="1"/>
        <v>ESO 506-G027&amp;700.9&amp;12.7&amp;-3.8&amp;25&amp;2.9&amp;5.1&amp;1\\</v>
      </c>
      <c r="AF84" t="str">
        <f>vlookup(A84,PPXF!A$1:P$7565,15,0)</f>
        <v>1</v>
      </c>
    </row>
    <row r="85">
      <c r="A85" s="3">
        <v>643.0</v>
      </c>
      <c r="B85" s="3" t="s">
        <v>1252</v>
      </c>
      <c r="C85" s="3" t="s">
        <v>1254</v>
      </c>
      <c r="E85" s="3" t="s">
        <v>310</v>
      </c>
      <c r="F85" s="3">
        <v>84.0</v>
      </c>
      <c r="G85" s="14">
        <v>447.768698328</v>
      </c>
      <c r="H85" s="14">
        <v>8.9131292065</v>
      </c>
      <c r="I85" s="14" t="str">
        <f>match(A85,Ricci_2_10keV!A$1:A$755,0)</f>
        <v>472.00</v>
      </c>
      <c r="J85" s="14">
        <v>7.2897262347</v>
      </c>
      <c r="K85" s="14">
        <v>0.3379320076</v>
      </c>
      <c r="L85" s="14">
        <v>55.4330992522</v>
      </c>
      <c r="M85" s="14">
        <v>0.5829489959</v>
      </c>
      <c r="N85" s="28"/>
      <c r="O85" s="28"/>
      <c r="P85" s="14">
        <v>24.7529686892</v>
      </c>
      <c r="Q85" s="14">
        <v>0.4513565284</v>
      </c>
      <c r="R85" s="14">
        <v>12.6612630188</v>
      </c>
      <c r="S85" s="14">
        <v>0.5116419</v>
      </c>
      <c r="T85" s="14">
        <v>15.3278418606</v>
      </c>
      <c r="U85" s="14">
        <v>0.4216186127</v>
      </c>
      <c r="V85" s="28"/>
      <c r="W85" s="14">
        <v>0.0</v>
      </c>
      <c r="X85" s="14">
        <v>0.0</v>
      </c>
      <c r="Y85" s="14">
        <v>0.0</v>
      </c>
      <c r="Z85" s="14">
        <v>0.0</v>
      </c>
      <c r="AB85" s="3">
        <v>1.0</v>
      </c>
      <c r="AE85" t="str">
        <f t="shared" si="1"/>
        <v>ESO 323-32&amp;447.8&amp;24.8&amp;7.3&amp;55.4&amp;12.7&amp;15.3&amp;1\\</v>
      </c>
      <c r="AF85" t="str">
        <f>vlookup(A85,PPXF!A$1:P$7565,15,0)</f>
        <v>6.7</v>
      </c>
    </row>
    <row r="86">
      <c r="A86" s="3">
        <v>645.0</v>
      </c>
      <c r="B86" s="3" t="s">
        <v>175</v>
      </c>
      <c r="C86" s="3" t="s">
        <v>176</v>
      </c>
      <c r="E86" s="3" t="s">
        <v>310</v>
      </c>
      <c r="F86" s="3">
        <v>85.0</v>
      </c>
      <c r="G86" s="14">
        <v>0.0</v>
      </c>
      <c r="H86" s="14">
        <v>0.0</v>
      </c>
      <c r="I86" s="14" t="str">
        <f>match(A86,Ricci_2_10keV!A$1:A$755,0)</f>
        <v>#N/A</v>
      </c>
      <c r="J86" s="14">
        <v>0.0</v>
      </c>
      <c r="K86" s="14">
        <v>0.0</v>
      </c>
      <c r="L86" s="14">
        <v>0.0</v>
      </c>
      <c r="M86" s="14">
        <v>0.0</v>
      </c>
      <c r="N86" s="28"/>
      <c r="O86" s="28"/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0.0</v>
      </c>
      <c r="V86" s="28"/>
      <c r="W86" s="14">
        <v>0.0</v>
      </c>
      <c r="X86" s="14">
        <v>0.0</v>
      </c>
      <c r="Y86" s="14">
        <v>0.0</v>
      </c>
      <c r="Z86" s="14">
        <v>0.0</v>
      </c>
      <c r="AB86" s="3">
        <v>9.0</v>
      </c>
      <c r="AE86" t="str">
        <f t="shared" si="1"/>
        <v>3C 279&amp;0&amp;0&amp;0&amp;0&amp;0&amp;0&amp;9\\</v>
      </c>
      <c r="AF86" t="str">
        <f>vlookup(A86,PPXF!A$1:P$7565,15,0)</f>
        <v>6.7</v>
      </c>
    </row>
    <row r="87">
      <c r="A87" s="3">
        <v>663.0</v>
      </c>
      <c r="B87" s="3" t="s">
        <v>1464</v>
      </c>
      <c r="C87" s="3" t="s">
        <v>1465</v>
      </c>
      <c r="E87" s="3" t="s">
        <v>310</v>
      </c>
      <c r="F87" s="3">
        <v>86.0</v>
      </c>
      <c r="G87" s="14">
        <v>459.648436298</v>
      </c>
      <c r="H87" s="14">
        <v>6.3075850378</v>
      </c>
      <c r="I87" s="14" t="str">
        <f>match(A87,Ricci_2_10keV!A$1:A$755,0)</f>
        <v>487.00</v>
      </c>
      <c r="J87" s="14">
        <v>4.3975119396</v>
      </c>
      <c r="K87" s="14">
        <v>0.379971008</v>
      </c>
      <c r="L87" s="14">
        <v>9.4069281808</v>
      </c>
      <c r="M87" s="14">
        <v>0.9139897859</v>
      </c>
      <c r="N87" s="28"/>
      <c r="O87" s="28"/>
      <c r="P87" s="14">
        <v>66.8435172777</v>
      </c>
      <c r="Q87" s="14">
        <v>1.7575103614</v>
      </c>
      <c r="R87" s="14">
        <v>5.7435562392</v>
      </c>
      <c r="S87" s="14">
        <v>0.3985495603</v>
      </c>
      <c r="T87" s="14">
        <v>4.7381747031</v>
      </c>
      <c r="U87" s="14">
        <v>0.3090795004</v>
      </c>
      <c r="V87" s="28"/>
      <c r="W87" s="14">
        <v>407.548763685</v>
      </c>
      <c r="X87" s="14">
        <v>2.3062551468</v>
      </c>
      <c r="Y87" s="14">
        <v>3044.27081062</v>
      </c>
      <c r="Z87" s="14">
        <v>23.6446749314</v>
      </c>
      <c r="AB87" s="3">
        <v>1.0</v>
      </c>
      <c r="AD87" s="41"/>
      <c r="AE87" t="str">
        <f t="shared" si="1"/>
        <v>II SZ 010&amp;459.6&amp;66.8&amp;4.4&amp;9.4&amp;5.7&amp;4.7&amp;1\\</v>
      </c>
      <c r="AF87" t="str">
        <f>vlookup(A87,PPXF!A$1:P$7565,15,0)</f>
        <v>6.7</v>
      </c>
    </row>
    <row r="88">
      <c r="A88" s="3">
        <v>674.0</v>
      </c>
      <c r="B88" s="3" t="s">
        <v>1477</v>
      </c>
      <c r="C88" s="3" t="s">
        <v>1754</v>
      </c>
      <c r="E88" s="3" t="s">
        <v>310</v>
      </c>
      <c r="F88" s="3">
        <v>87.0</v>
      </c>
      <c r="G88" s="14">
        <v>624.056713134</v>
      </c>
      <c r="H88" s="14">
        <v>6.4614516968</v>
      </c>
      <c r="I88" s="14" t="str">
        <f>match(A88,Ricci_2_10keV!A$1:A$755,0)</f>
        <v>494.00</v>
      </c>
      <c r="J88" s="14">
        <v>13.116850082</v>
      </c>
      <c r="K88" s="14">
        <v>0.4772017193</v>
      </c>
      <c r="L88" s="14">
        <v>67.1982569836</v>
      </c>
      <c r="M88" s="14">
        <v>1.2456269054</v>
      </c>
      <c r="N88" s="28"/>
      <c r="O88" s="28"/>
      <c r="P88" s="14">
        <v>49.1785949126</v>
      </c>
      <c r="Q88" s="14">
        <v>1.4441102538</v>
      </c>
      <c r="R88" s="14">
        <v>21.7210886481</v>
      </c>
      <c r="S88" s="14">
        <v>0.5244521419</v>
      </c>
      <c r="T88" s="14">
        <v>22.9726079495</v>
      </c>
      <c r="U88" s="14">
        <v>0.6019211388</v>
      </c>
      <c r="V88" s="28"/>
      <c r="W88" s="14">
        <v>358.728833524</v>
      </c>
      <c r="X88" s="14">
        <v>2.8573322511</v>
      </c>
      <c r="Y88" s="14">
        <v>5022.78335254</v>
      </c>
      <c r="Z88" s="14">
        <v>69.7368192413</v>
      </c>
      <c r="AB88" s="3">
        <v>1.0</v>
      </c>
      <c r="AE88" t="str">
        <f t="shared" si="1"/>
        <v>ESO 509- G 038&amp;624.1&amp;49.2&amp;13.1&amp;67.2&amp;21.7&amp;23&amp;1\\</v>
      </c>
      <c r="AF88" t="str">
        <f>vlookup(A88,PPXF!A$1:P$7565,15,0)</f>
        <v>6.7</v>
      </c>
    </row>
    <row r="89">
      <c r="A89" s="3">
        <v>678.0</v>
      </c>
      <c r="B89" s="3" t="s">
        <v>1759</v>
      </c>
      <c r="C89" s="3" t="s">
        <v>2032</v>
      </c>
      <c r="E89" s="3" t="s">
        <v>310</v>
      </c>
      <c r="F89" s="3">
        <v>88.0</v>
      </c>
      <c r="G89" s="14">
        <v>615.565295825</v>
      </c>
      <c r="H89" s="14">
        <v>5.2580184006</v>
      </c>
      <c r="I89" s="14" t="str">
        <f>match(A89,Ricci_2_10keV!A$1:A$755,0)</f>
        <v>#N/A</v>
      </c>
      <c r="J89" s="14">
        <v>21.5601522749</v>
      </c>
      <c r="K89" s="14">
        <v>0.4213867026</v>
      </c>
      <c r="L89" s="14">
        <v>77.8334438649</v>
      </c>
      <c r="M89" s="14">
        <v>1.1998095741</v>
      </c>
      <c r="N89" s="28"/>
      <c r="O89" s="28"/>
      <c r="P89" s="14">
        <v>78.5156265436</v>
      </c>
      <c r="Q89" s="14">
        <v>1.1339415359</v>
      </c>
      <c r="R89" s="14">
        <v>23.9268399666</v>
      </c>
      <c r="S89" s="14">
        <v>0.5060442844</v>
      </c>
      <c r="T89" s="14">
        <v>27.6895850106</v>
      </c>
      <c r="U89" s="14">
        <v>0.4696078711</v>
      </c>
      <c r="V89" s="28"/>
      <c r="W89" s="14">
        <v>77.547300715</v>
      </c>
      <c r="X89" s="14">
        <v>2.275301785</v>
      </c>
      <c r="Y89" s="14">
        <v>2759.9865437</v>
      </c>
      <c r="Z89" s="14">
        <v>53.994987473</v>
      </c>
      <c r="AB89" s="3">
        <v>1.0</v>
      </c>
      <c r="AE89" t="str">
        <f t="shared" si="1"/>
        <v>ESO 509-IG 066&amp;615.6&amp;78.5&amp;21.6&amp;77.8&amp;23.9&amp;27.7&amp;1\\</v>
      </c>
      <c r="AF89" t="str">
        <f>vlookup(A89,PPXF!A$1:P$7565,15,0)</f>
        <v>6.7</v>
      </c>
    </row>
    <row r="90">
      <c r="A90" s="3">
        <v>694.0</v>
      </c>
      <c r="B90" s="3" t="s">
        <v>1911</v>
      </c>
      <c r="C90" s="3" t="s">
        <v>1913</v>
      </c>
      <c r="E90" s="3" t="s">
        <v>310</v>
      </c>
      <c r="F90" s="3">
        <v>89.0</v>
      </c>
      <c r="G90" s="14">
        <v>676.838199006</v>
      </c>
      <c r="H90" s="14">
        <v>467.0</v>
      </c>
      <c r="I90" s="14" t="str">
        <f>match(A90,Ricci_2_10keV!A$1:A$755,0)</f>
        <v>510.00</v>
      </c>
      <c r="J90" s="14">
        <v>11.7951915917</v>
      </c>
      <c r="K90" s="14">
        <v>5.5917781957</v>
      </c>
      <c r="L90" s="14">
        <v>32.22168274</v>
      </c>
      <c r="M90" s="14">
        <v>13.9218035663</v>
      </c>
      <c r="N90" s="28"/>
      <c r="O90" s="28"/>
      <c r="P90" s="14">
        <v>81.6763836585</v>
      </c>
      <c r="Q90" s="14">
        <v>74.5371196365</v>
      </c>
      <c r="R90" s="14">
        <v>18.8672453879</v>
      </c>
      <c r="S90" s="14">
        <v>17.1787251326</v>
      </c>
      <c r="T90" s="14">
        <v>15.3325531699</v>
      </c>
      <c r="U90" s="14">
        <v>1.526330538</v>
      </c>
      <c r="V90" s="28"/>
      <c r="W90" s="14">
        <v>1954.9555158</v>
      </c>
      <c r="X90" s="14">
        <v>144.347142266</v>
      </c>
      <c r="Y90" s="14">
        <v>13395.2909184</v>
      </c>
      <c r="Z90" s="14">
        <v>1688.92291984</v>
      </c>
      <c r="AB90" s="3">
        <v>1.0</v>
      </c>
      <c r="AD90" s="3">
        <v>1.0</v>
      </c>
      <c r="AE90" t="str">
        <f t="shared" si="1"/>
        <v>IC 4329A&amp;676.8&amp;81.7&amp;11.8&amp;32.2&amp;18.9&amp;15.3&amp;1\\</v>
      </c>
      <c r="AF90" t="str">
        <f>vlookup(A90,PPXF!A$1:P$7565,15,0)</f>
        <v>6.7</v>
      </c>
    </row>
    <row r="91">
      <c r="A91" s="3">
        <v>696.0</v>
      </c>
      <c r="B91" s="3" t="s">
        <v>2482</v>
      </c>
      <c r="C91" s="3" t="s">
        <v>2484</v>
      </c>
      <c r="E91" s="3" t="s">
        <v>310</v>
      </c>
      <c r="F91" s="3">
        <v>90.0</v>
      </c>
      <c r="G91" s="14">
        <v>765.220309942</v>
      </c>
      <c r="H91" s="14">
        <v>0.0</v>
      </c>
      <c r="I91" s="14" t="str">
        <f>match(A91,Ricci_2_10keV!A$1:A$755,0)</f>
        <v>512.00</v>
      </c>
      <c r="J91" s="14">
        <v>-4.1908631536</v>
      </c>
      <c r="K91" s="14">
        <v>0.0</v>
      </c>
      <c r="L91" s="14">
        <v>-4.1908631536</v>
      </c>
      <c r="M91" s="14">
        <v>0.0</v>
      </c>
      <c r="N91" s="28"/>
      <c r="O91" s="28"/>
      <c r="P91" s="14">
        <v>-4.1908631536</v>
      </c>
      <c r="Q91" s="14">
        <v>0.0</v>
      </c>
      <c r="R91" s="14">
        <v>-4.1908631536</v>
      </c>
      <c r="S91" s="14">
        <v>0.0</v>
      </c>
      <c r="T91" s="14">
        <v>-4.1908631536</v>
      </c>
      <c r="U91" s="14">
        <v>0.0</v>
      </c>
      <c r="V91" s="28"/>
      <c r="W91" s="14">
        <v>196.236527384</v>
      </c>
      <c r="X91" s="14">
        <v>0.7788898575</v>
      </c>
      <c r="Y91" s="14">
        <v>2056.65080336</v>
      </c>
      <c r="Z91" s="14">
        <v>69.5103109383</v>
      </c>
      <c r="AB91" s="3">
        <v>1.0</v>
      </c>
      <c r="AD91" s="3">
        <v>1.0</v>
      </c>
      <c r="AE91" t="str">
        <f t="shared" si="1"/>
        <v>2MASX J13512953-1813468&amp;765.2&amp;-4.2&amp;-4.2&amp;-4.2&amp;-4.2&amp;-4.2&amp;1\\</v>
      </c>
      <c r="AF91" t="str">
        <f>vlookup(A91,PPXF!A$1:P$7565,15,0)</f>
        <v>6.7</v>
      </c>
    </row>
    <row r="92">
      <c r="A92" s="3">
        <v>698.0</v>
      </c>
      <c r="B92" s="3" t="s">
        <v>2204</v>
      </c>
      <c r="C92" s="3" t="s">
        <v>2205</v>
      </c>
      <c r="E92" s="3" t="s">
        <v>310</v>
      </c>
      <c r="F92" s="3">
        <v>91.0</v>
      </c>
      <c r="G92" s="14">
        <v>577.140841212</v>
      </c>
      <c r="H92" s="14">
        <v>132.518576934</v>
      </c>
      <c r="I92" s="14" t="str">
        <f>match(A92,Ricci_2_10keV!A$1:A$755,0)</f>
        <v>514.00</v>
      </c>
      <c r="J92" s="14">
        <v>-5.9650606643</v>
      </c>
      <c r="K92" s="14">
        <v>0.0</v>
      </c>
      <c r="L92" s="14">
        <v>9.4017879281</v>
      </c>
      <c r="M92" s="14">
        <v>4.4586750071</v>
      </c>
      <c r="N92" s="28"/>
      <c r="O92" s="28"/>
      <c r="P92" s="14">
        <v>11.6202501745</v>
      </c>
      <c r="Q92" s="14">
        <v>4.5914976401</v>
      </c>
      <c r="R92" s="14">
        <v>-3.7428765892</v>
      </c>
      <c r="S92" s="14">
        <v>0.0</v>
      </c>
      <c r="T92" s="14">
        <v>-3.7428765892</v>
      </c>
      <c r="U92" s="14">
        <v>0.0</v>
      </c>
      <c r="V92" s="28"/>
      <c r="W92" s="14">
        <v>0.0</v>
      </c>
      <c r="X92" s="14">
        <v>0.0</v>
      </c>
      <c r="Y92" s="14">
        <v>0.0</v>
      </c>
      <c r="Z92" s="14">
        <v>0.0</v>
      </c>
      <c r="AB92" s="3">
        <v>1.0</v>
      </c>
      <c r="AE92" t="str">
        <f t="shared" si="1"/>
        <v>2MASX J13532820-1123055&amp;577.1&amp;11.6&amp;-6&amp;9.4&amp;-3.7&amp;-3.7&amp;1\\</v>
      </c>
      <c r="AF92" t="str">
        <f>vlookup(A92,PPXF!A$1:P$7565,15,0)</f>
        <v>6.7</v>
      </c>
    </row>
    <row r="93">
      <c r="A93" s="3">
        <v>699.0</v>
      </c>
      <c r="B93" s="3" t="s">
        <v>2534</v>
      </c>
      <c r="C93" s="3" t="s">
        <v>2535</v>
      </c>
      <c r="E93" s="3" t="s">
        <v>310</v>
      </c>
      <c r="F93" s="3">
        <v>92.0</v>
      </c>
      <c r="G93" s="14">
        <v>0.0</v>
      </c>
      <c r="H93" s="14">
        <v>0.0</v>
      </c>
      <c r="I93" s="14" t="str">
        <f>match(A93,Ricci_2_10keV!A$1:A$755,0)</f>
        <v>515.00</v>
      </c>
      <c r="J93" s="14">
        <v>0.0</v>
      </c>
      <c r="K93" s="14">
        <v>0.0</v>
      </c>
      <c r="L93" s="14">
        <v>0.0</v>
      </c>
      <c r="M93" s="14">
        <v>0.0</v>
      </c>
      <c r="N93" s="28"/>
      <c r="O93" s="28"/>
      <c r="P93" s="14">
        <v>0.0</v>
      </c>
      <c r="Q93" s="14">
        <v>0.0</v>
      </c>
      <c r="R93" s="14">
        <v>0.0</v>
      </c>
      <c r="S93" s="14">
        <v>0.0</v>
      </c>
      <c r="T93" s="14">
        <v>0.0</v>
      </c>
      <c r="U93" s="14">
        <v>0.0</v>
      </c>
      <c r="V93" s="28"/>
      <c r="W93" s="14">
        <v>0.0</v>
      </c>
      <c r="X93" s="14">
        <v>0.0</v>
      </c>
      <c r="Y93" s="14">
        <v>0.0</v>
      </c>
      <c r="Z93" s="14">
        <v>0.0</v>
      </c>
      <c r="AB93" s="3">
        <v>9.0</v>
      </c>
      <c r="AD93" s="41"/>
      <c r="AE93" t="str">
        <f t="shared" si="1"/>
        <v>TOLOLO 00113&amp;0&amp;0&amp;0&amp;0&amp;0&amp;0&amp;9\\</v>
      </c>
      <c r="AF93" t="str">
        <f>vlookup(A93,PPXF!A$1:P$7565,15,0)</f>
        <v>6.7</v>
      </c>
    </row>
    <row r="94">
      <c r="A94" s="3">
        <v>704.0</v>
      </c>
      <c r="B94" s="3" t="s">
        <v>2547</v>
      </c>
      <c r="C94" s="3" t="s">
        <v>2548</v>
      </c>
      <c r="E94" s="3" t="s">
        <v>310</v>
      </c>
      <c r="F94" s="3">
        <v>93.0</v>
      </c>
      <c r="G94" s="14">
        <v>454.561102427</v>
      </c>
      <c r="H94" s="14">
        <v>8.11E-14</v>
      </c>
      <c r="I94" s="14" t="str">
        <f>match(A94,Ricci_2_10keV!A$1:A$755,0)</f>
        <v>520.00</v>
      </c>
      <c r="J94" s="14">
        <v>-3.0824782109</v>
      </c>
      <c r="K94" s="14">
        <v>0.0</v>
      </c>
      <c r="L94" s="14">
        <v>24.6918878143</v>
      </c>
      <c r="M94" s="14">
        <v>0.5311944768</v>
      </c>
      <c r="N94" s="28"/>
      <c r="O94" s="28"/>
      <c r="P94" s="14">
        <v>33.0642706274</v>
      </c>
      <c r="Q94" s="14">
        <v>0.8616555513</v>
      </c>
      <c r="R94" s="14">
        <v>9.6063710225</v>
      </c>
      <c r="S94" s="14">
        <v>0.3284083738</v>
      </c>
      <c r="T94" s="14">
        <v>8.1105453433</v>
      </c>
      <c r="U94" s="14">
        <v>0.3246987911</v>
      </c>
      <c r="V94" s="28"/>
      <c r="W94" s="14">
        <v>334.644441807</v>
      </c>
      <c r="X94" s="14">
        <v>1.684474577</v>
      </c>
      <c r="Y94" s="14">
        <v>6218.38525491</v>
      </c>
      <c r="Z94" s="14">
        <v>46.9744366273</v>
      </c>
      <c r="AB94" s="3">
        <v>1.0</v>
      </c>
      <c r="AE94" t="str">
        <f t="shared" si="1"/>
        <v>ESO 578- G 009&amp;454.6&amp;33.1&amp;-3.1&amp;24.7&amp;9.6&amp;8.1&amp;1\\</v>
      </c>
      <c r="AF94" t="str">
        <f>vlookup(A94,PPXF!A$1:P$7565,15,0)</f>
        <v>6.7</v>
      </c>
    </row>
    <row r="95">
      <c r="A95" s="3">
        <v>707.0</v>
      </c>
      <c r="B95" s="3" t="s">
        <v>2567</v>
      </c>
      <c r="C95" s="3" t="s">
        <v>2568</v>
      </c>
      <c r="E95" s="3" t="s">
        <v>310</v>
      </c>
      <c r="F95" s="3">
        <v>94.0</v>
      </c>
      <c r="G95" s="14">
        <v>451.843669641</v>
      </c>
      <c r="H95" s="14">
        <v>0.0</v>
      </c>
      <c r="I95" s="14" t="str">
        <f>match(A95,Ricci_2_10keV!A$1:A$755,0)</f>
        <v>521.00</v>
      </c>
      <c r="J95" s="14">
        <v>2.1515635959</v>
      </c>
      <c r="K95" s="14">
        <v>0.3504879881</v>
      </c>
      <c r="L95" s="14">
        <v>7.1477067402</v>
      </c>
      <c r="M95" s="14">
        <v>0.238728579</v>
      </c>
      <c r="N95" s="28"/>
      <c r="O95" s="28"/>
      <c r="P95" s="14">
        <v>24.9176586807</v>
      </c>
      <c r="Q95" s="14">
        <v>1.0330763718</v>
      </c>
      <c r="R95" s="14">
        <v>-2.420592825</v>
      </c>
      <c r="S95" s="14">
        <v>0.0</v>
      </c>
      <c r="T95" s="14">
        <v>-2.420592825</v>
      </c>
      <c r="U95" s="14">
        <v>0.0</v>
      </c>
      <c r="V95" s="28"/>
      <c r="W95" s="14">
        <v>196.021021685</v>
      </c>
      <c r="X95" s="14">
        <v>0.8578970133</v>
      </c>
      <c r="Y95" s="14">
        <v>2763.72336335</v>
      </c>
      <c r="Z95" s="14">
        <v>34.542830676</v>
      </c>
      <c r="AB95" s="3">
        <v>1.0</v>
      </c>
      <c r="AE95" t="str">
        <f t="shared" si="1"/>
        <v>2MASX J14080674-3023537&amp;451.8&amp;24.9&amp;2.2&amp;7.1&amp;-2.4&amp;-2.4&amp;1\\</v>
      </c>
      <c r="AF95" t="str">
        <f>vlookup(A95,PPXF!A$1:P$7565,15,0)</f>
        <v>6.7</v>
      </c>
    </row>
    <row r="96">
      <c r="A96" s="3">
        <v>710.0</v>
      </c>
      <c r="B96" s="3" t="s">
        <v>2213</v>
      </c>
      <c r="C96" s="3" t="s">
        <v>2214</v>
      </c>
      <c r="E96" s="3" t="s">
        <v>310</v>
      </c>
      <c r="F96" s="3">
        <v>95.0</v>
      </c>
      <c r="G96" s="14">
        <v>434.829031267</v>
      </c>
      <c r="H96" s="14">
        <v>13.3358313385</v>
      </c>
      <c r="I96" s="14" t="str">
        <f>match(A96,Ricci_2_10keV!A$1:A$755,0)</f>
        <v>522.00</v>
      </c>
      <c r="J96" s="14">
        <v>-2.0937745741</v>
      </c>
      <c r="K96" s="14">
        <v>0.0</v>
      </c>
      <c r="L96" s="14">
        <v>5.7773411375</v>
      </c>
      <c r="M96" s="14">
        <v>0.3983050547</v>
      </c>
      <c r="N96" s="28"/>
      <c r="O96" s="28"/>
      <c r="P96" s="14">
        <v>12.2414789474</v>
      </c>
      <c r="Q96" s="14">
        <v>0.291935889</v>
      </c>
      <c r="R96" s="14">
        <v>-2.1712615759</v>
      </c>
      <c r="S96" s="14">
        <v>0.0</v>
      </c>
      <c r="T96" s="14">
        <v>-2.1712615759</v>
      </c>
      <c r="U96" s="14">
        <v>0.0</v>
      </c>
      <c r="V96" s="28"/>
      <c r="W96" s="14">
        <v>0.0</v>
      </c>
      <c r="X96" s="14">
        <v>0.0</v>
      </c>
      <c r="Y96" s="14">
        <v>0.0</v>
      </c>
      <c r="Z96" s="14">
        <v>0.0</v>
      </c>
      <c r="AB96" s="3">
        <v>1.0</v>
      </c>
      <c r="AE96" t="str">
        <f t="shared" si="1"/>
        <v>2MASX J14104482-4228325&amp;434.8&amp;12.2&amp;-2.1&amp;5.8&amp;-2.2&amp;-2.2&amp;1\\</v>
      </c>
      <c r="AF96" t="str">
        <f>vlookup(A96,PPXF!A$1:P$7565,15,0)</f>
        <v>6.7</v>
      </c>
    </row>
    <row r="97">
      <c r="A97" s="3">
        <v>714.0</v>
      </c>
      <c r="B97" s="3" t="s">
        <v>1679</v>
      </c>
      <c r="C97" s="3" t="s">
        <v>1680</v>
      </c>
      <c r="E97" s="3" t="s">
        <v>310</v>
      </c>
      <c r="F97" s="3">
        <v>96.0</v>
      </c>
      <c r="G97" s="14">
        <v>690.957089015</v>
      </c>
      <c r="H97" s="14">
        <v>1097.840888</v>
      </c>
      <c r="I97" s="14" t="str">
        <f>match(A97,Ricci_2_10keV!A$1:A$755,0)</f>
        <v>526.00</v>
      </c>
      <c r="J97" s="14">
        <v>-6.8987754297</v>
      </c>
      <c r="K97" s="14">
        <v>0.0</v>
      </c>
      <c r="L97" s="14">
        <v>15.4782797799</v>
      </c>
      <c r="M97" s="14">
        <v>12.4750532075</v>
      </c>
      <c r="N97" s="28"/>
      <c r="O97" s="28"/>
      <c r="P97" s="14">
        <v>20.3400585338</v>
      </c>
      <c r="Q97" s="14">
        <v>9.0830316392</v>
      </c>
      <c r="R97" s="14">
        <v>4.1026598555</v>
      </c>
      <c r="S97" s="14">
        <v>2.837259275</v>
      </c>
      <c r="T97" s="14">
        <v>0.3316819126</v>
      </c>
      <c r="U97" s="14">
        <v>7.0287345244</v>
      </c>
      <c r="V97" s="28"/>
      <c r="W97" s="14">
        <v>0.0</v>
      </c>
      <c r="X97" s="14">
        <v>0.0</v>
      </c>
      <c r="Y97" s="14">
        <v>0.0</v>
      </c>
      <c r="Z97" s="14">
        <v>0.0</v>
      </c>
      <c r="AB97" s="3">
        <v>2.0</v>
      </c>
      <c r="AE97" t="str">
        <f t="shared" si="1"/>
        <v>IGR J14175-4641&amp;691&amp;20.3&amp;-6.9&amp;15.5&amp;4.1&amp;0.3&amp;2\\</v>
      </c>
      <c r="AF97" t="str">
        <f>vlookup(A97,PPXF!A$1:P$7565,15,0)</f>
        <v>6.7</v>
      </c>
    </row>
    <row r="98">
      <c r="A98" s="3">
        <v>731.0</v>
      </c>
      <c r="B98" s="3" t="s">
        <v>2606</v>
      </c>
      <c r="C98" s="3" t="s">
        <v>2607</v>
      </c>
      <c r="E98" s="3" t="s">
        <v>310</v>
      </c>
      <c r="F98" s="3">
        <v>97.0</v>
      </c>
      <c r="G98" s="14">
        <v>462.762980953</v>
      </c>
      <c r="H98" s="14">
        <v>0.9192821254</v>
      </c>
      <c r="I98" s="14" t="str">
        <f>match(A98,Ricci_2_10keV!A$1:A$755,0)</f>
        <v>535.00</v>
      </c>
      <c r="J98" s="14">
        <v>35.036924367</v>
      </c>
      <c r="K98" s="14">
        <v>0.3046656376</v>
      </c>
      <c r="L98" s="14">
        <v>240.286530763</v>
      </c>
      <c r="M98" s="14">
        <v>0.6788711894</v>
      </c>
      <c r="N98" s="28"/>
      <c r="O98" s="28"/>
      <c r="P98" s="14">
        <v>193.811080482</v>
      </c>
      <c r="Q98" s="14">
        <v>0.6162453849</v>
      </c>
      <c r="R98" s="14">
        <v>76.938373808</v>
      </c>
      <c r="S98" s="14">
        <v>0.6496663613</v>
      </c>
      <c r="T98" s="14">
        <v>70.8286026463</v>
      </c>
      <c r="U98" s="14">
        <v>0.5220520682</v>
      </c>
      <c r="V98" s="28"/>
      <c r="W98" s="14">
        <v>0.0</v>
      </c>
      <c r="X98" s="14">
        <v>0.0</v>
      </c>
      <c r="Y98" s="14">
        <v>0.0</v>
      </c>
      <c r="Z98" s="14">
        <v>0.0</v>
      </c>
      <c r="AB98" s="3">
        <v>1.0</v>
      </c>
      <c r="AE98" t="str">
        <f t="shared" si="1"/>
        <v>NGC 5643&amp;462.8&amp;193.8&amp;35&amp;240.3&amp;76.9&amp;70.8&amp;1\\</v>
      </c>
      <c r="AF98" t="str">
        <f>vlookup(A98,PPXF!A$1:P$7565,15,0)</f>
        <v>6.7</v>
      </c>
    </row>
    <row r="99">
      <c r="A99" s="3">
        <v>736.0</v>
      </c>
      <c r="B99" s="3" t="s">
        <v>2608</v>
      </c>
      <c r="C99" s="3" t="s">
        <v>2631</v>
      </c>
      <c r="E99" s="3" t="s">
        <v>310</v>
      </c>
      <c r="F99" s="3">
        <v>98.0</v>
      </c>
      <c r="G99" s="14">
        <v>814.115109168</v>
      </c>
      <c r="H99" s="14">
        <v>0.0</v>
      </c>
      <c r="I99" s="14" t="str">
        <f>match(A99,Ricci_2_10keV!A$1:A$755,0)</f>
        <v>539.00</v>
      </c>
      <c r="J99" s="14">
        <v>-3.5259131752</v>
      </c>
      <c r="K99" s="14">
        <v>0.0</v>
      </c>
      <c r="L99" s="14">
        <v>3.2456763674</v>
      </c>
      <c r="M99" s="14">
        <v>0.2855584961</v>
      </c>
      <c r="N99" s="28"/>
      <c r="O99" s="28"/>
      <c r="P99" s="14">
        <v>16.6528326523</v>
      </c>
      <c r="Q99" s="14">
        <v>0.4390991873</v>
      </c>
      <c r="R99" s="14">
        <v>0.0</v>
      </c>
      <c r="S99" s="14">
        <v>0.0</v>
      </c>
      <c r="T99" s="14">
        <v>0.0</v>
      </c>
      <c r="U99" s="14">
        <v>0.0</v>
      </c>
      <c r="V99" s="28"/>
      <c r="W99" s="14">
        <v>247.314376784</v>
      </c>
      <c r="X99" s="14">
        <v>1.0177487667</v>
      </c>
      <c r="Y99" s="14">
        <v>7226.36250768</v>
      </c>
      <c r="Z99" s="14">
        <v>25.8028313144</v>
      </c>
      <c r="AB99" s="3">
        <v>2.0</v>
      </c>
      <c r="AE99" t="str">
        <f t="shared" si="1"/>
        <v>2MASX J14364961-1613410&amp;814.1&amp;16.7&amp;-3.5&amp;3.2&amp;0&amp;0&amp;2\\</v>
      </c>
      <c r="AF99" t="str">
        <f>vlookup(A99,PPXF!A$1:P$7565,15,0)</f>
        <v>6.7</v>
      </c>
    </row>
    <row r="100">
      <c r="A100" s="3">
        <v>763.0</v>
      </c>
      <c r="B100" s="3" t="s">
        <v>1401</v>
      </c>
      <c r="C100" s="3" t="s">
        <v>1403</v>
      </c>
      <c r="E100" s="3" t="s">
        <v>310</v>
      </c>
      <c r="F100" s="3">
        <v>99.0</v>
      </c>
      <c r="G100" s="14">
        <v>0.0</v>
      </c>
      <c r="H100" s="14">
        <v>0.0</v>
      </c>
      <c r="I100" s="14" t="str">
        <f>match(A100,Ricci_2_10keV!A$1:A$755,0)</f>
        <v>558.00</v>
      </c>
      <c r="J100" s="14">
        <v>0.0</v>
      </c>
      <c r="K100" s="14">
        <v>0.0</v>
      </c>
      <c r="L100" s="14">
        <v>0.0</v>
      </c>
      <c r="M100" s="14">
        <v>0.0</v>
      </c>
      <c r="N100" s="28"/>
      <c r="O100" s="28"/>
      <c r="P100" s="14">
        <v>0.0</v>
      </c>
      <c r="Q100" s="14">
        <v>0.0</v>
      </c>
      <c r="R100" s="14">
        <v>0.0</v>
      </c>
      <c r="S100" s="14">
        <v>0.0</v>
      </c>
      <c r="T100" s="14">
        <v>0.0</v>
      </c>
      <c r="U100" s="14">
        <v>0.0</v>
      </c>
      <c r="V100" s="28"/>
      <c r="W100" s="14">
        <v>0.0</v>
      </c>
      <c r="X100" s="14">
        <v>0.0</v>
      </c>
      <c r="Y100" s="14">
        <v>0.0</v>
      </c>
      <c r="Z100" s="14">
        <v>0.0</v>
      </c>
      <c r="AB100" s="3">
        <v>9.0</v>
      </c>
      <c r="AE100" t="str">
        <f t="shared" si="1"/>
        <v>PKS 1510-08&amp;0&amp;0&amp;0&amp;0&amp;0&amp;0&amp;9\\</v>
      </c>
      <c r="AF100" t="str">
        <f>vlookup(A100,PPXF!A$1:P$7565,15,0)</f>
        <v>6.7</v>
      </c>
    </row>
    <row r="101">
      <c r="A101" s="3">
        <v>771.0</v>
      </c>
      <c r="B101" s="3" t="s">
        <v>2653</v>
      </c>
      <c r="C101" s="3" t="s">
        <v>2654</v>
      </c>
      <c r="E101" s="3" t="s">
        <v>310</v>
      </c>
      <c r="F101" s="3">
        <v>100.0</v>
      </c>
      <c r="G101" s="14">
        <v>833.020399336</v>
      </c>
      <c r="H101" s="14">
        <v>1.62E-13</v>
      </c>
      <c r="I101" s="14" t="str">
        <f>match(A101,Ricci_2_10keV!A$1:A$755,0)</f>
        <v>564.00</v>
      </c>
      <c r="J101" s="14">
        <v>-1.5569622757</v>
      </c>
      <c r="K101" s="14">
        <v>0.0</v>
      </c>
      <c r="L101" s="14">
        <v>-1.5649199768</v>
      </c>
      <c r="M101" s="14">
        <v>0.0</v>
      </c>
      <c r="N101" s="28"/>
      <c r="O101" s="28"/>
      <c r="P101" s="14">
        <v>-1.5649199768</v>
      </c>
      <c r="Q101" s="14">
        <v>0.0</v>
      </c>
      <c r="R101" s="14">
        <v>1.2040363717</v>
      </c>
      <c r="S101" s="14">
        <v>0.0749507526</v>
      </c>
      <c r="T101" s="14">
        <v>0.6807991904</v>
      </c>
      <c r="U101" s="14">
        <v>0.1003378717</v>
      </c>
      <c r="V101" s="28"/>
      <c r="W101" s="14">
        <v>205.955567791</v>
      </c>
      <c r="X101" s="14">
        <v>0.7168272398</v>
      </c>
      <c r="Y101" s="14">
        <v>6536.72385951</v>
      </c>
      <c r="Z101" s="14">
        <v>22.7153692337</v>
      </c>
      <c r="AB101" s="3">
        <v>1.0</v>
      </c>
      <c r="AE101" t="str">
        <f t="shared" si="1"/>
        <v>2MASX J15295830-1300397&amp;833&amp;-1.6&amp;-1.6&amp;-1.6&amp;1.2&amp;0.7&amp;1\\</v>
      </c>
      <c r="AF101" t="str">
        <f>vlookup(A101,PPXF!A$1:P$7565,15,0)</f>
        <v>6.7</v>
      </c>
    </row>
    <row r="102">
      <c r="A102" s="3">
        <v>1002.0</v>
      </c>
      <c r="B102" s="3" t="s">
        <v>2174</v>
      </c>
      <c r="C102" s="3" t="s">
        <v>2175</v>
      </c>
      <c r="E102" s="3" t="s">
        <v>310</v>
      </c>
      <c r="F102" s="3">
        <v>101.0</v>
      </c>
      <c r="G102" s="14">
        <v>413.746935296</v>
      </c>
      <c r="H102" s="14">
        <v>14.5</v>
      </c>
      <c r="I102" s="14" t="str">
        <f>match(A102,Ricci_2_10keV!A$1:A$755,0)</f>
        <v>634.00</v>
      </c>
      <c r="J102" s="14">
        <v>-3.9884934728</v>
      </c>
      <c r="K102" s="14">
        <v>0.0</v>
      </c>
      <c r="L102" s="14">
        <v>8.2629212503</v>
      </c>
      <c r="M102" s="14">
        <v>0.4543878786</v>
      </c>
      <c r="N102" s="28"/>
      <c r="O102" s="28"/>
      <c r="P102" s="14">
        <v>6.8021309357</v>
      </c>
      <c r="Q102" s="14">
        <v>0.2695128783</v>
      </c>
      <c r="R102" s="14">
        <v>3.0263784521</v>
      </c>
      <c r="S102" s="14">
        <v>0.205500638</v>
      </c>
      <c r="T102" s="14">
        <v>0.8977023806</v>
      </c>
      <c r="U102" s="14">
        <v>0.1504078339</v>
      </c>
      <c r="V102" s="28"/>
      <c r="W102" s="14">
        <v>475.00654468</v>
      </c>
      <c r="X102" s="14">
        <v>1.2262945283</v>
      </c>
      <c r="Y102" s="14">
        <v>5194.28520156</v>
      </c>
      <c r="Z102" s="14">
        <v>13.5590087799</v>
      </c>
      <c r="AB102" s="3">
        <v>1.0</v>
      </c>
      <c r="AD102" s="3">
        <v>1.0</v>
      </c>
      <c r="AE102" t="str">
        <f t="shared" si="1"/>
        <v>2MASX J18470283-7831494&amp;413.7&amp;6.8&amp;-4&amp;8.3&amp;3&amp;0.9&amp;1\\</v>
      </c>
      <c r="AF102" t="str">
        <f>vlookup(A102,PPXF!A$1:P$7565,15,0)</f>
        <v>6.7</v>
      </c>
    </row>
    <row r="103">
      <c r="A103" s="3">
        <v>1009.0</v>
      </c>
      <c r="B103" s="3" t="s">
        <v>1682</v>
      </c>
      <c r="C103" s="3" t="s">
        <v>1683</v>
      </c>
      <c r="E103" s="3" t="s">
        <v>310</v>
      </c>
      <c r="F103" s="3">
        <v>102.0</v>
      </c>
      <c r="G103" s="14">
        <v>268.849504879</v>
      </c>
      <c r="H103" s="14">
        <v>0.0</v>
      </c>
      <c r="I103" s="14" t="str">
        <f>match(A103,Ricci_2_10keV!A$1:A$755,0)</f>
        <v>635.00</v>
      </c>
      <c r="J103" s="14">
        <v>-2.4430646404</v>
      </c>
      <c r="K103" s="14">
        <v>0.0</v>
      </c>
      <c r="L103" s="14">
        <v>6.8735926183</v>
      </c>
      <c r="M103" s="14">
        <v>6.9957717053</v>
      </c>
      <c r="N103" s="28"/>
      <c r="O103" s="28"/>
      <c r="P103" s="14">
        <v>6.2984472591</v>
      </c>
      <c r="Q103" s="14">
        <v>7.2652299016</v>
      </c>
      <c r="R103" s="14">
        <v>1.7377813955</v>
      </c>
      <c r="S103" s="14">
        <v>0.3188107786</v>
      </c>
      <c r="T103" s="14">
        <v>2.00123533</v>
      </c>
      <c r="U103" s="14">
        <v>0.6311875569</v>
      </c>
      <c r="V103" s="28"/>
      <c r="W103" s="14">
        <v>210.140248934</v>
      </c>
      <c r="X103" s="14">
        <v>10.9124596651</v>
      </c>
      <c r="Y103" s="14">
        <v>3817.1164996</v>
      </c>
      <c r="Z103" s="14">
        <v>471.080308853</v>
      </c>
      <c r="AB103" s="3">
        <v>1.0</v>
      </c>
      <c r="AE103" t="str">
        <f t="shared" si="1"/>
        <v>ESO 025- G 002&amp;268.8&amp;6.3&amp;-2.4&amp;6.9&amp;1.7&amp;2&amp;1\\</v>
      </c>
      <c r="AF103" t="str">
        <f>vlookup(A103,PPXF!A$1:P$7565,15,0)</f>
        <v>6.7</v>
      </c>
    </row>
    <row r="104">
      <c r="A104" s="3">
        <v>1015.0</v>
      </c>
      <c r="B104" s="3" t="s">
        <v>2169</v>
      </c>
      <c r="C104" s="3" t="s">
        <v>2170</v>
      </c>
      <c r="E104" s="3" t="s">
        <v>310</v>
      </c>
      <c r="F104" s="3">
        <v>103.0</v>
      </c>
      <c r="G104" s="14">
        <v>268.849504879</v>
      </c>
      <c r="H104" s="14">
        <v>0.0</v>
      </c>
      <c r="I104" s="14" t="str">
        <f>match(A104,Ricci_2_10keV!A$1:A$755,0)</f>
        <v>637.00</v>
      </c>
      <c r="J104" s="14">
        <v>-1.5337218151</v>
      </c>
      <c r="K104" s="14">
        <v>0.0</v>
      </c>
      <c r="L104" s="14">
        <v>-1.2302269319</v>
      </c>
      <c r="M104" s="14">
        <v>0.0</v>
      </c>
      <c r="N104" s="28"/>
      <c r="O104" s="28"/>
      <c r="P104" s="14">
        <v>11.2182446516</v>
      </c>
      <c r="Q104" s="14">
        <v>0.3031592838</v>
      </c>
      <c r="R104" s="14">
        <v>1.5235599551</v>
      </c>
      <c r="S104" s="14">
        <v>0.1079675593</v>
      </c>
      <c r="T104" s="14">
        <v>1.450124479</v>
      </c>
      <c r="U104" s="14">
        <v>0.1239388235</v>
      </c>
      <c r="V104" s="28"/>
      <c r="W104" s="14">
        <v>278.315868011</v>
      </c>
      <c r="X104" s="14">
        <v>1.1587739719</v>
      </c>
      <c r="Y104" s="14">
        <v>3069.98348537</v>
      </c>
      <c r="Z104" s="14">
        <v>12.0497796999</v>
      </c>
      <c r="AB104" s="3">
        <v>1.0</v>
      </c>
      <c r="AE104" t="str">
        <f t="shared" si="1"/>
        <v>2MASX J18564935-5442298&amp;268.8&amp;11.2&amp;-1.5&amp;-1.2&amp;1.5&amp;1.5&amp;1\\</v>
      </c>
      <c r="AF104" t="str">
        <f>vlookup(A104,PPXF!A$1:P$7565,15,0)</f>
        <v>6.7</v>
      </c>
    </row>
    <row r="105">
      <c r="A105" s="3">
        <v>1027.0</v>
      </c>
      <c r="B105" s="3" t="s">
        <v>2165</v>
      </c>
      <c r="C105" s="3" t="s">
        <v>2166</v>
      </c>
      <c r="E105" s="3" t="s">
        <v>310</v>
      </c>
      <c r="F105" s="3">
        <v>104.0</v>
      </c>
      <c r="G105" s="14">
        <v>600.370169874</v>
      </c>
      <c r="H105" s="14">
        <v>29.7890374238</v>
      </c>
      <c r="I105" s="14" t="str">
        <f>match(A105,Ricci_2_10keV!A$1:A$755,0)</f>
        <v>641.00</v>
      </c>
      <c r="J105" s="14">
        <v>2.7419211792</v>
      </c>
      <c r="K105" s="14">
        <v>0.4513203309</v>
      </c>
      <c r="L105" s="14">
        <v>7.9386509017</v>
      </c>
      <c r="M105" s="14">
        <v>0.1909729707</v>
      </c>
      <c r="N105" s="28"/>
      <c r="O105" s="28"/>
      <c r="P105" s="14">
        <v>7.4314950958</v>
      </c>
      <c r="Q105" s="14">
        <v>0.3871949647</v>
      </c>
      <c r="R105" s="14">
        <v>3.9707566244</v>
      </c>
      <c r="S105" s="14">
        <v>0.3281712857</v>
      </c>
      <c r="T105" s="14">
        <v>2.5976804839</v>
      </c>
      <c r="U105" s="14">
        <v>0.3101513827</v>
      </c>
      <c r="V105" s="28"/>
      <c r="W105" s="14">
        <v>0.0</v>
      </c>
      <c r="X105" s="14">
        <v>0.0</v>
      </c>
      <c r="Y105" s="14">
        <v>0.0</v>
      </c>
      <c r="Z105" s="14">
        <v>0.0</v>
      </c>
      <c r="AB105" s="3">
        <v>1.0</v>
      </c>
      <c r="AE105" t="str">
        <f t="shared" si="1"/>
        <v>ESO 231- G 026&amp;600.4&amp;7.4&amp;2.7&amp;7.9&amp;4&amp;2.6&amp;1\\</v>
      </c>
      <c r="AF105" t="str">
        <f>vlookup(A105,PPXF!A$1:P$7565,15,0)</f>
        <v>6.7</v>
      </c>
    </row>
    <row r="106">
      <c r="A106" s="3">
        <v>1031.0</v>
      </c>
      <c r="B106" s="3" t="s">
        <v>2158</v>
      </c>
      <c r="C106" s="3" t="s">
        <v>2159</v>
      </c>
      <c r="E106" s="3" t="s">
        <v>310</v>
      </c>
      <c r="F106" s="3">
        <v>105.0</v>
      </c>
      <c r="G106" s="14">
        <v>646.616981181</v>
      </c>
      <c r="H106" s="14">
        <v>8.11E-14</v>
      </c>
      <c r="I106" s="14" t="str">
        <f>match(A106,Ricci_2_10keV!A$1:A$755,0)</f>
        <v>642.00</v>
      </c>
      <c r="J106" s="14">
        <v>-1.1367967694</v>
      </c>
      <c r="K106" s="14">
        <v>0.0</v>
      </c>
      <c r="L106" s="14">
        <v>-0.9110830434</v>
      </c>
      <c r="M106" s="14">
        <v>0.0</v>
      </c>
      <c r="N106" s="28"/>
      <c r="O106" s="28"/>
      <c r="P106" s="14">
        <v>2.0278620448</v>
      </c>
      <c r="Q106" s="14">
        <v>0.075045139</v>
      </c>
      <c r="R106" s="14">
        <v>0.4711397071</v>
      </c>
      <c r="S106" s="14">
        <v>0.0459983492</v>
      </c>
      <c r="T106" s="14">
        <v>0.2215086622</v>
      </c>
      <c r="U106" s="14">
        <v>0.0371272277</v>
      </c>
      <c r="V106" s="28"/>
      <c r="W106" s="14">
        <v>11.1965788316</v>
      </c>
      <c r="X106" s="14">
        <v>0.2462551678</v>
      </c>
      <c r="Y106" s="14">
        <v>8394.82979191</v>
      </c>
      <c r="Z106" s="14">
        <v>270.133234581</v>
      </c>
      <c r="AB106" s="3">
        <v>1.0</v>
      </c>
      <c r="AE106" t="str">
        <f t="shared" si="1"/>
        <v>PKS 1916-300&amp;646.6&amp;2&amp;-1.1&amp;-0.9&amp;0.5&amp;0.2&amp;1\\</v>
      </c>
      <c r="AF106" t="str">
        <f>vlookup(A106,PPXF!A$1:P$7565,15,0)</f>
        <v>6.7</v>
      </c>
    </row>
    <row r="107">
      <c r="A107" s="3">
        <v>1043.0</v>
      </c>
      <c r="B107" s="3" t="s">
        <v>2130</v>
      </c>
      <c r="C107" s="3" t="s">
        <v>2131</v>
      </c>
      <c r="E107" s="3" t="s">
        <v>310</v>
      </c>
      <c r="F107" s="3">
        <v>106.0</v>
      </c>
      <c r="G107" s="14">
        <v>749.827388822</v>
      </c>
      <c r="H107" s="14">
        <v>44.8</v>
      </c>
      <c r="I107" s="14" t="str">
        <f>match(A107,Ricci_2_10keV!A$1:A$755,0)</f>
        <v>649.00</v>
      </c>
      <c r="J107" s="14">
        <v>-3.2711960646</v>
      </c>
      <c r="K107" s="14">
        <v>0.0</v>
      </c>
      <c r="L107" s="14">
        <v>32.6668524331</v>
      </c>
      <c r="M107" s="14">
        <v>12.413376198</v>
      </c>
      <c r="N107" s="28"/>
      <c r="O107" s="28"/>
      <c r="P107" s="14">
        <v>75.0611986593</v>
      </c>
      <c r="Q107" s="14">
        <v>13.4725368134</v>
      </c>
      <c r="R107" s="14">
        <v>5.3877110436</v>
      </c>
      <c r="S107" s="14">
        <v>2.7567820906</v>
      </c>
      <c r="T107" s="14">
        <v>6.4232159585</v>
      </c>
      <c r="U107" s="14">
        <v>2.7731408375</v>
      </c>
      <c r="V107" s="28"/>
      <c r="W107" s="14">
        <v>450.224224175</v>
      </c>
      <c r="X107" s="14">
        <v>24.8529677105</v>
      </c>
      <c r="Y107" s="14">
        <v>3266.12695764</v>
      </c>
      <c r="Z107" s="14">
        <v>2608.84942177</v>
      </c>
      <c r="AB107" s="3">
        <v>3.0</v>
      </c>
      <c r="AD107" s="3">
        <v>1.0</v>
      </c>
      <c r="AE107" t="str">
        <f t="shared" si="1"/>
        <v>2MASX J19380437-5109497&amp;749.8&amp;75.1&amp;-3.3&amp;32.7&amp;5.4&amp;6.4&amp;3\\</v>
      </c>
      <c r="AF107" t="str">
        <f>vlookup(A107,PPXF!A$1:P$7565,15,0)</f>
        <v>6.7</v>
      </c>
    </row>
    <row r="108">
      <c r="A108" s="3">
        <v>1060.0</v>
      </c>
      <c r="B108" s="3" t="s">
        <v>1685</v>
      </c>
      <c r="C108" s="3" t="s">
        <v>1686</v>
      </c>
      <c r="E108" s="3" t="s">
        <v>310</v>
      </c>
      <c r="F108" s="3">
        <v>107.0</v>
      </c>
      <c r="G108" s="14">
        <v>471.030414057</v>
      </c>
      <c r="H108" s="14">
        <v>8.2951763778</v>
      </c>
      <c r="I108" s="14" t="str">
        <f>match(A108,Ricci_2_10keV!A$1:A$755,0)</f>
        <v>655.00</v>
      </c>
      <c r="J108" s="14">
        <v>-3.8704646196</v>
      </c>
      <c r="K108" s="14">
        <v>0.0</v>
      </c>
      <c r="L108" s="14">
        <v>12.060594026</v>
      </c>
      <c r="M108" s="14">
        <v>0.2722363603</v>
      </c>
      <c r="N108" s="28"/>
      <c r="O108" s="28"/>
      <c r="P108" s="14">
        <v>13.7861893653</v>
      </c>
      <c r="Q108" s="14">
        <v>0.3777941787</v>
      </c>
      <c r="R108" s="14">
        <v>3.6861643222</v>
      </c>
      <c r="S108" s="14">
        <v>0.1634471171</v>
      </c>
      <c r="T108" s="14">
        <v>3.9417389245</v>
      </c>
      <c r="U108" s="14">
        <v>0.2486275771</v>
      </c>
      <c r="V108" s="28"/>
      <c r="W108" s="14">
        <v>54.6522432278</v>
      </c>
      <c r="X108" s="14">
        <v>1.0954782041</v>
      </c>
      <c r="Y108" s="14">
        <v>4122.4219398</v>
      </c>
      <c r="Z108" s="14">
        <v>69.7264651357</v>
      </c>
      <c r="AB108" s="3">
        <v>1.0</v>
      </c>
      <c r="AE108" t="str">
        <f t="shared" si="1"/>
        <v>2MASX J20005575-1810274&amp;471&amp;13.8&amp;-3.9&amp;12.1&amp;3.7&amp;3.9&amp;1\\</v>
      </c>
      <c r="AF108" t="str">
        <f>vlookup(A108,PPXF!A$1:P$7565,15,0)</f>
        <v>6.7</v>
      </c>
    </row>
    <row r="109">
      <c r="A109" s="3">
        <v>1072.0</v>
      </c>
      <c r="B109" s="3" t="s">
        <v>2009</v>
      </c>
      <c r="C109" s="3" t="s">
        <v>2010</v>
      </c>
      <c r="E109" s="3" t="s">
        <v>310</v>
      </c>
      <c r="F109" s="3">
        <v>108.0</v>
      </c>
      <c r="G109" s="14">
        <v>643.66598483</v>
      </c>
      <c r="H109" s="14">
        <v>17.0574150311</v>
      </c>
      <c r="I109" s="14" t="str">
        <f>match(A109,Ricci_2_10keV!A$1:A$755,0)</f>
        <v>662.00</v>
      </c>
      <c r="J109" s="14">
        <v>3.3949939783</v>
      </c>
      <c r="K109" s="14">
        <v>0.3630286645</v>
      </c>
      <c r="L109" s="14">
        <v>8.3994190011</v>
      </c>
      <c r="M109" s="14">
        <v>0.4477991123</v>
      </c>
      <c r="N109" s="28"/>
      <c r="O109" s="28"/>
      <c r="P109" s="14">
        <v>8.9881043253</v>
      </c>
      <c r="Q109" s="14">
        <v>0.3590685607</v>
      </c>
      <c r="R109" s="14">
        <v>3.2826833366</v>
      </c>
      <c r="S109" s="14">
        <v>0.4321766517</v>
      </c>
      <c r="T109" s="14">
        <v>2.6751957451</v>
      </c>
      <c r="U109" s="14">
        <v>0.3363407088</v>
      </c>
      <c r="V109" s="28"/>
      <c r="W109" s="14">
        <v>0.0</v>
      </c>
      <c r="X109" s="14">
        <v>0.0</v>
      </c>
      <c r="Y109" s="14">
        <v>0.0</v>
      </c>
      <c r="Z109" s="14">
        <v>0.0</v>
      </c>
      <c r="AB109" s="3">
        <v>1.0</v>
      </c>
      <c r="AE109" t="str">
        <f t="shared" si="1"/>
        <v>PKS 2014-55&amp;643.7&amp;9&amp;3.4&amp;8.4&amp;3.3&amp;2.7&amp;1\\</v>
      </c>
      <c r="AF109" t="str">
        <f>vlookup(A109,PPXF!A$1:P$7565,15,0)</f>
        <v>6.7</v>
      </c>
    </row>
    <row r="110">
      <c r="A110" s="3">
        <v>1079.0</v>
      </c>
      <c r="B110" s="3" t="s">
        <v>1993</v>
      </c>
      <c r="C110" s="3" t="s">
        <v>1994</v>
      </c>
      <c r="E110" s="3" t="s">
        <v>310</v>
      </c>
      <c r="F110" s="3">
        <v>109.0</v>
      </c>
      <c r="G110" s="14">
        <v>870.527374426</v>
      </c>
      <c r="H110" s="14">
        <v>0.0</v>
      </c>
      <c r="I110" s="14" t="str">
        <f>match(A110,Ricci_2_10keV!A$1:A$755,0)</f>
        <v>668.00</v>
      </c>
      <c r="J110" s="14">
        <v>-3.268295724</v>
      </c>
      <c r="K110" s="14">
        <v>0.0</v>
      </c>
      <c r="L110" s="14">
        <v>13.1622472339</v>
      </c>
      <c r="M110" s="14">
        <v>0.2953121468</v>
      </c>
      <c r="N110" s="28"/>
      <c r="O110" s="28"/>
      <c r="P110" s="14">
        <v>29.5446833018</v>
      </c>
      <c r="Q110" s="14">
        <v>0.1561593576</v>
      </c>
      <c r="R110" s="14">
        <v>-18.7714356758</v>
      </c>
      <c r="S110" s="14">
        <v>0.0</v>
      </c>
      <c r="T110" s="14">
        <v>0.5910055807</v>
      </c>
      <c r="U110" s="14">
        <v>0.1430332834</v>
      </c>
      <c r="V110" s="28"/>
      <c r="W110" s="14">
        <v>150.415178499</v>
      </c>
      <c r="X110" s="14">
        <v>1.0182818796</v>
      </c>
      <c r="Y110" s="14">
        <v>9248.4979981</v>
      </c>
      <c r="Z110" s="14">
        <v>28.8601104996</v>
      </c>
      <c r="AB110" s="3">
        <v>1.0</v>
      </c>
      <c r="AE110" t="str">
        <f t="shared" si="1"/>
        <v>IRAS 20247-7542&amp;870.5&amp;29.5&amp;-3.3&amp;13.2&amp;-18.8&amp;0.6&amp;1\\</v>
      </c>
      <c r="AF110" t="str">
        <f>vlookup(A110,PPXF!A$1:P$7565,15,0)</f>
        <v>6.7</v>
      </c>
    </row>
    <row r="111">
      <c r="A111" s="3">
        <v>1085.0</v>
      </c>
      <c r="B111" s="3" t="s">
        <v>1980</v>
      </c>
      <c r="C111" s="3" t="s">
        <v>1981</v>
      </c>
      <c r="E111" s="3" t="s">
        <v>310</v>
      </c>
      <c r="F111" s="3">
        <v>110.0</v>
      </c>
      <c r="G111" s="14">
        <v>442.901812012</v>
      </c>
      <c r="H111" s="14">
        <v>2.8116692491</v>
      </c>
      <c r="I111" s="14" t="str">
        <f>match(A111,Ricci_2_10keV!A$1:A$755,0)</f>
        <v>671.00</v>
      </c>
      <c r="J111" s="14">
        <v>23.5399940067</v>
      </c>
      <c r="K111" s="14">
        <v>0.3664602894</v>
      </c>
      <c r="L111" s="14">
        <v>36.4127230556</v>
      </c>
      <c r="M111" s="14">
        <v>0.5823106493</v>
      </c>
      <c r="N111" s="28"/>
      <c r="O111" s="28"/>
      <c r="P111" s="14">
        <v>160.890198442</v>
      </c>
      <c r="Q111" s="14">
        <v>1.1376554443</v>
      </c>
      <c r="R111" s="14">
        <v>41.4536576751</v>
      </c>
      <c r="S111" s="14">
        <v>0.9542596475</v>
      </c>
      <c r="T111" s="14">
        <v>34.8930057649</v>
      </c>
      <c r="U111" s="14">
        <v>0.6257024268</v>
      </c>
      <c r="V111" s="28"/>
      <c r="W111" s="14">
        <v>0.0</v>
      </c>
      <c r="X111" s="14">
        <v>0.0</v>
      </c>
      <c r="Y111" s="14">
        <v>0.0</v>
      </c>
      <c r="Z111" s="14">
        <v>0.0</v>
      </c>
      <c r="AB111" s="3">
        <v>1.0</v>
      </c>
      <c r="AE111" t="str">
        <f t="shared" si="1"/>
        <v>ESO 234- G 050&amp;442.9&amp;160.9&amp;23.5&amp;36.4&amp;41.5&amp;34.9&amp;1\\</v>
      </c>
      <c r="AF111" t="str">
        <f>vlookup(A111,PPXF!A$1:P$7565,15,0)</f>
        <v>6.7</v>
      </c>
    </row>
    <row r="112">
      <c r="A112" s="3">
        <v>1087.0</v>
      </c>
      <c r="B112" s="3" t="s">
        <v>1974</v>
      </c>
      <c r="C112" s="3" t="s">
        <v>1975</v>
      </c>
      <c r="E112" s="3" t="s">
        <v>310</v>
      </c>
      <c r="F112" s="3">
        <v>111.0</v>
      </c>
      <c r="G112" s="14">
        <v>452.466112315</v>
      </c>
      <c r="H112" s="14">
        <v>2.5995007942</v>
      </c>
      <c r="I112" s="14" t="str">
        <f>match(A112,Ricci_2_10keV!A$1:A$755,0)</f>
        <v>672.00</v>
      </c>
      <c r="J112" s="14">
        <v>11.5131858977</v>
      </c>
      <c r="K112" s="14">
        <v>0.508221565</v>
      </c>
      <c r="L112" s="14">
        <v>29.8209570871</v>
      </c>
      <c r="M112" s="14">
        <v>0.5605268041</v>
      </c>
      <c r="N112" s="28"/>
      <c r="O112" s="28"/>
      <c r="P112" s="14">
        <v>72.3418518659</v>
      </c>
      <c r="Q112" s="14">
        <v>0.7310102705</v>
      </c>
      <c r="R112" s="14">
        <v>14.8349945186</v>
      </c>
      <c r="S112" s="14">
        <v>0.373171943</v>
      </c>
      <c r="T112" s="14">
        <v>13.06211342</v>
      </c>
      <c r="U112" s="14">
        <v>0.4385433658</v>
      </c>
      <c r="V112" s="28"/>
      <c r="W112" s="14">
        <v>0.0</v>
      </c>
      <c r="X112" s="14">
        <v>0.0</v>
      </c>
      <c r="Y112" s="14">
        <v>0.0</v>
      </c>
      <c r="Z112" s="14">
        <v>0.0</v>
      </c>
      <c r="AB112" s="3">
        <v>1.0</v>
      </c>
      <c r="AE112" t="str">
        <f t="shared" si="1"/>
        <v>ESO 234-IG 063&amp;452.5&amp;72.3&amp;11.5&amp;29.8&amp;14.8&amp;13.1&amp;1\\</v>
      </c>
      <c r="AF112" t="str">
        <f>vlookup(A112,PPXF!A$1:P$7565,15,0)</f>
        <v>6.7</v>
      </c>
    </row>
    <row r="113">
      <c r="A113" s="3">
        <v>1112.0</v>
      </c>
      <c r="B113" s="3" t="s">
        <v>1112</v>
      </c>
      <c r="C113" s="3" t="s">
        <v>1113</v>
      </c>
      <c r="E113" s="3" t="s">
        <v>310</v>
      </c>
      <c r="F113" s="3">
        <v>112.0</v>
      </c>
      <c r="G113" s="14">
        <v>0.0</v>
      </c>
      <c r="H113" s="14">
        <v>0.0</v>
      </c>
      <c r="I113" s="14" t="str">
        <f>match(A113,Ricci_2_10keV!A$1:A$755,0)</f>
        <v>#N/A</v>
      </c>
      <c r="J113" s="14">
        <v>0.0</v>
      </c>
      <c r="K113" s="14">
        <v>0.0</v>
      </c>
      <c r="L113" s="14">
        <v>0.0</v>
      </c>
      <c r="M113" s="14">
        <v>0.0</v>
      </c>
      <c r="N113" s="28"/>
      <c r="O113" s="28"/>
      <c r="P113" s="14">
        <v>0.0</v>
      </c>
      <c r="Q113" s="14">
        <v>0.0</v>
      </c>
      <c r="R113" s="14">
        <v>0.0</v>
      </c>
      <c r="S113" s="14">
        <v>0.0</v>
      </c>
      <c r="T113" s="14">
        <v>0.0</v>
      </c>
      <c r="U113" s="14">
        <v>0.0</v>
      </c>
      <c r="V113" s="28"/>
      <c r="W113" s="14">
        <v>0.0</v>
      </c>
      <c r="X113" s="14">
        <v>0.0</v>
      </c>
      <c r="Y113" s="14">
        <v>0.0</v>
      </c>
      <c r="Z113" s="14">
        <v>0.0</v>
      </c>
      <c r="AB113" s="3">
        <v>9.0</v>
      </c>
      <c r="AE113" t="str">
        <f t="shared" si="1"/>
        <v>PKS 2126-15&amp;0&amp;0&amp;0&amp;0&amp;0&amp;0&amp;9\\</v>
      </c>
      <c r="AF113" t="str">
        <f>vlookup(A113,PPXF!A$1:P$7565,15,0)</f>
        <v>6.7</v>
      </c>
    </row>
    <row r="114">
      <c r="A114" s="3">
        <v>1114.0</v>
      </c>
      <c r="B114" s="3" t="s">
        <v>1929</v>
      </c>
      <c r="C114" s="3" t="s">
        <v>1930</v>
      </c>
      <c r="E114" s="3" t="s">
        <v>310</v>
      </c>
      <c r="F114" s="3">
        <v>113.0</v>
      </c>
      <c r="G114" s="14">
        <v>733.447683596</v>
      </c>
      <c r="H114" s="14">
        <v>22.1232966299</v>
      </c>
      <c r="I114" s="14" t="str">
        <f>match(A114,Ricci_2_10keV!A$1:A$755,0)</f>
        <v>685.00</v>
      </c>
      <c r="J114" s="14">
        <v>14.8849158954</v>
      </c>
      <c r="K114" s="14">
        <v>0.2622714831</v>
      </c>
      <c r="L114" s="14">
        <v>22.549137862</v>
      </c>
      <c r="M114" s="14">
        <v>2.6716100582</v>
      </c>
      <c r="N114" s="28"/>
      <c r="O114" s="28"/>
      <c r="P114" s="14">
        <v>98.7765508796</v>
      </c>
      <c r="Q114" s="14">
        <v>4.2006176828</v>
      </c>
      <c r="R114" s="14">
        <v>7.9815255469</v>
      </c>
      <c r="S114" s="14">
        <v>0.5588709877</v>
      </c>
      <c r="T114" s="14">
        <v>7.6667024435</v>
      </c>
      <c r="U114" s="14">
        <v>0.4355957956</v>
      </c>
      <c r="V114" s="28"/>
      <c r="W114" s="14">
        <v>1210.29677267</v>
      </c>
      <c r="X114" s="14">
        <v>8.4413878496</v>
      </c>
      <c r="Y114" s="14">
        <v>4156.82170127</v>
      </c>
      <c r="Z114" s="14">
        <v>54.6613560756</v>
      </c>
      <c r="AB114" s="3">
        <v>1.0</v>
      </c>
      <c r="AD114" s="3">
        <v>1.0</v>
      </c>
      <c r="AE114" t="str">
        <f t="shared" si="1"/>
        <v>2MASX J21320220-3342538&amp;733.4&amp;98.8&amp;14.9&amp;22.5&amp;8&amp;7.7&amp;1\\</v>
      </c>
      <c r="AF114" t="str">
        <f>vlookup(A114,PPXF!A$1:P$7565,15,0)</f>
        <v>6.7</v>
      </c>
    </row>
    <row r="115">
      <c r="A115" s="3">
        <v>1118.0</v>
      </c>
      <c r="B115" s="3" t="s">
        <v>1923</v>
      </c>
      <c r="C115" s="3" t="s">
        <v>1924</v>
      </c>
      <c r="E115" s="3" t="s">
        <v>310</v>
      </c>
      <c r="F115" s="3">
        <v>114.0</v>
      </c>
      <c r="G115" s="14">
        <v>767.257414435</v>
      </c>
      <c r="H115" s="14">
        <v>27.1509346763</v>
      </c>
      <c r="I115" s="14" t="str">
        <f>match(A115,Ricci_2_10keV!A$1:A$755,0)</f>
        <v>688.00</v>
      </c>
      <c r="J115" s="14">
        <v>6.4277346509</v>
      </c>
      <c r="K115" s="14">
        <v>0.5855685695</v>
      </c>
      <c r="L115" s="14">
        <v>46.6395304398</v>
      </c>
      <c r="M115" s="14">
        <v>1.3998857313</v>
      </c>
      <c r="N115" s="28"/>
      <c r="O115" s="28"/>
      <c r="P115" s="14">
        <v>64.7916544025</v>
      </c>
      <c r="Q115" s="14">
        <v>1.7327367393</v>
      </c>
      <c r="R115" s="14">
        <v>7.3192104574</v>
      </c>
      <c r="S115" s="14">
        <v>0.6690463023</v>
      </c>
      <c r="T115" s="14">
        <v>9.3589195809</v>
      </c>
      <c r="U115" s="14">
        <v>0.6712617638</v>
      </c>
      <c r="V115" s="28"/>
      <c r="W115" s="14">
        <v>515.229443799</v>
      </c>
      <c r="X115" s="14">
        <v>3.4217017755</v>
      </c>
      <c r="Y115" s="14">
        <v>5310.45461691</v>
      </c>
      <c r="Z115" s="14">
        <v>41.3561234479</v>
      </c>
      <c r="AB115" s="3">
        <v>1.0</v>
      </c>
      <c r="AE115" t="str">
        <f t="shared" si="1"/>
        <v>1RXS J213623.1-622400&amp;767.3&amp;64.8&amp;6.4&amp;46.6&amp;7.3&amp;9.4&amp;1\\</v>
      </c>
      <c r="AF115" t="str">
        <f>vlookup(A115,PPXF!A$1:P$7565,15,0)</f>
        <v>6.7</v>
      </c>
    </row>
    <row r="116">
      <c r="A116" s="3">
        <v>1120.0</v>
      </c>
      <c r="B116" s="3" t="s">
        <v>1919</v>
      </c>
      <c r="C116" s="3" t="s">
        <v>1920</v>
      </c>
      <c r="E116" s="3" t="s">
        <v>310</v>
      </c>
      <c r="F116" s="3">
        <v>115.0</v>
      </c>
      <c r="G116" s="14">
        <v>0.0</v>
      </c>
      <c r="H116" s="14">
        <v>0.0</v>
      </c>
      <c r="I116" s="14" t="str">
        <f>match(A116,Ricci_2_10keV!A$1:A$755,0)</f>
        <v>690.00</v>
      </c>
      <c r="J116" s="14">
        <v>0.0</v>
      </c>
      <c r="K116" s="14">
        <v>0.0</v>
      </c>
      <c r="L116" s="14">
        <v>0.0</v>
      </c>
      <c r="M116" s="14">
        <v>0.0</v>
      </c>
      <c r="N116" s="28"/>
      <c r="O116" s="28"/>
      <c r="P116" s="14">
        <v>0.0</v>
      </c>
      <c r="Q116" s="14">
        <v>0.0</v>
      </c>
      <c r="R116" s="14">
        <v>0.0</v>
      </c>
      <c r="S116" s="14">
        <v>0.0</v>
      </c>
      <c r="T116" s="14">
        <v>0.0</v>
      </c>
      <c r="U116" s="14">
        <v>0.0</v>
      </c>
      <c r="V116" s="28"/>
      <c r="W116" s="14">
        <v>0.0</v>
      </c>
      <c r="X116" s="14">
        <v>0.0</v>
      </c>
      <c r="Y116" s="14">
        <v>0.0</v>
      </c>
      <c r="Z116" s="14">
        <v>0.0</v>
      </c>
      <c r="AB116" s="3">
        <v>9.0</v>
      </c>
      <c r="AE116" t="str">
        <f t="shared" si="1"/>
        <v>PKS 2135-14&amp;0&amp;0&amp;0&amp;0&amp;0&amp;0&amp;9\\</v>
      </c>
      <c r="AF116" t="str">
        <f>vlookup(A116,PPXF!A$1:P$7565,15,0)</f>
        <v>6.7</v>
      </c>
    </row>
    <row r="117">
      <c r="A117" s="3">
        <v>1127.0</v>
      </c>
      <c r="B117" s="3" t="s">
        <v>1912</v>
      </c>
      <c r="C117" s="3" t="s">
        <v>1914</v>
      </c>
      <c r="E117" s="3" t="s">
        <v>310</v>
      </c>
      <c r="F117" s="3">
        <v>116.0</v>
      </c>
      <c r="G117" s="14">
        <v>478.617102545</v>
      </c>
      <c r="H117" s="14">
        <v>3.4510989144</v>
      </c>
      <c r="I117" s="14" t="str">
        <f>match(A117,Ricci_2_10keV!A$1:A$755,0)</f>
        <v>694.00</v>
      </c>
      <c r="J117" s="14">
        <v>11.7788598522</v>
      </c>
      <c r="K117" s="14">
        <v>0.2886102271</v>
      </c>
      <c r="L117" s="14">
        <v>113.838830279</v>
      </c>
      <c r="M117" s="14">
        <v>1.3878093119</v>
      </c>
      <c r="N117" s="28"/>
      <c r="O117" s="28"/>
      <c r="P117" s="14">
        <v>119.390426958</v>
      </c>
      <c r="Q117" s="14">
        <v>1.4428274813</v>
      </c>
      <c r="R117" s="14">
        <v>27.7687543959</v>
      </c>
      <c r="S117" s="14">
        <v>0.2660075521</v>
      </c>
      <c r="T117" s="14">
        <v>23.8317094383</v>
      </c>
      <c r="U117" s="14">
        <v>0.4259109903</v>
      </c>
      <c r="V117" s="28"/>
      <c r="W117" s="14">
        <v>136.09187588</v>
      </c>
      <c r="X117" s="14">
        <v>3.1127923877</v>
      </c>
      <c r="Y117" s="14">
        <v>2374.30563821</v>
      </c>
      <c r="Z117" s="14">
        <v>25.8895613018</v>
      </c>
      <c r="AB117" s="3">
        <v>1.0</v>
      </c>
      <c r="AE117" t="str">
        <f t="shared" si="1"/>
        <v>NGC 7130&amp;478.6&amp;119.4&amp;11.8&amp;113.8&amp;27.8&amp;23.8&amp;1\\</v>
      </c>
      <c r="AF117" t="str">
        <f>vlookup(A117,PPXF!A$1:P$7565,15,0)</f>
        <v>6.7</v>
      </c>
    </row>
    <row r="118">
      <c r="A118" s="3">
        <v>1128.0</v>
      </c>
      <c r="B118" s="3" t="s">
        <v>1908</v>
      </c>
      <c r="C118" s="3" t="s">
        <v>1909</v>
      </c>
      <c r="E118" s="3" t="s">
        <v>310</v>
      </c>
      <c r="F118" s="3">
        <v>117.0</v>
      </c>
      <c r="G118" s="14">
        <v>0.0</v>
      </c>
      <c r="H118" s="14">
        <v>0.0</v>
      </c>
      <c r="I118" s="14" t="str">
        <f>match(A118,Ricci_2_10keV!A$1:A$755,0)</f>
        <v>695.00</v>
      </c>
      <c r="J118" s="14">
        <v>-2.6080147067</v>
      </c>
      <c r="K118" s="14">
        <v>0.0</v>
      </c>
      <c r="L118" s="14">
        <v>0.0</v>
      </c>
      <c r="M118" s="14">
        <v>0.0</v>
      </c>
      <c r="N118" s="28"/>
      <c r="O118" s="28"/>
      <c r="P118" s="14">
        <v>0.0</v>
      </c>
      <c r="Q118" s="14">
        <v>0.0</v>
      </c>
      <c r="R118" s="14">
        <v>0.0</v>
      </c>
      <c r="S118" s="14">
        <v>0.0</v>
      </c>
      <c r="T118" s="14">
        <v>0.0</v>
      </c>
      <c r="U118" s="14">
        <v>0.0</v>
      </c>
      <c r="V118" s="28"/>
      <c r="W118" s="14">
        <v>0.0</v>
      </c>
      <c r="X118" s="14">
        <v>0.0</v>
      </c>
      <c r="Y118" s="14">
        <v>0.0</v>
      </c>
      <c r="Z118" s="14">
        <v>0.0</v>
      </c>
      <c r="AB118" s="3">
        <v>9.0</v>
      </c>
      <c r="AE118" t="str">
        <f t="shared" si="1"/>
        <v>6dF J2149581-185924&amp;0&amp;0&amp;-2.6&amp;0&amp;0&amp;0&amp;9\\</v>
      </c>
      <c r="AF118" t="str">
        <f>vlookup(A118,PPXF!A$1:P$7565,15,0)</f>
        <v>6.7</v>
      </c>
    </row>
    <row r="119">
      <c r="A119" s="3">
        <v>1135.0</v>
      </c>
      <c r="B119" s="3" t="s">
        <v>1687</v>
      </c>
      <c r="C119" s="3" t="s">
        <v>1688</v>
      </c>
      <c r="E119" s="3" t="s">
        <v>310</v>
      </c>
      <c r="F119" s="3">
        <v>118.0</v>
      </c>
      <c r="G119" s="14">
        <v>471.092871378</v>
      </c>
      <c r="H119" s="14">
        <v>126.964940706</v>
      </c>
      <c r="I119" s="14" t="str">
        <f>match(A119,Ricci_2_10keV!A$1:A$755,0)</f>
        <v>700.00</v>
      </c>
      <c r="J119" s="14">
        <v>-4.484048824</v>
      </c>
      <c r="K119" s="14">
        <v>0.0</v>
      </c>
      <c r="L119" s="14">
        <v>19.8331099921</v>
      </c>
      <c r="M119" s="14">
        <v>6.1374227184</v>
      </c>
      <c r="N119" s="28"/>
      <c r="O119" s="28"/>
      <c r="P119" s="14">
        <v>19.7367858073</v>
      </c>
      <c r="Q119" s="14">
        <v>5.6899136234</v>
      </c>
      <c r="R119" s="14">
        <v>4.240832225</v>
      </c>
      <c r="S119" s="14">
        <v>5.2304745451</v>
      </c>
      <c r="T119" s="14">
        <v>3.3224320173</v>
      </c>
      <c r="U119" s="14">
        <v>3.0714659419</v>
      </c>
      <c r="V119" s="28"/>
      <c r="W119" s="14">
        <v>0.0</v>
      </c>
      <c r="X119" s="14">
        <v>0.0</v>
      </c>
      <c r="Y119" s="14">
        <v>0.0</v>
      </c>
      <c r="Z119" s="14">
        <v>0.0</v>
      </c>
      <c r="AB119" s="3">
        <v>1.0</v>
      </c>
      <c r="AE119" t="str">
        <f t="shared" si="1"/>
        <v>NGC 7172&amp;471.1&amp;19.7&amp;-4.5&amp;19.8&amp;4.2&amp;3.3&amp;1\\</v>
      </c>
      <c r="AF119" t="str">
        <f>vlookup(A119,PPXF!A$1:P$7565,15,0)</f>
        <v>6.7</v>
      </c>
    </row>
    <row r="120">
      <c r="A120" s="3">
        <v>1141.0</v>
      </c>
      <c r="B120" s="3" t="s">
        <v>1891</v>
      </c>
      <c r="C120" s="3" t="s">
        <v>1893</v>
      </c>
      <c r="E120" s="3" t="s">
        <v>310</v>
      </c>
      <c r="F120" s="3">
        <v>119.0</v>
      </c>
      <c r="G120" s="14">
        <v>583.627461941</v>
      </c>
      <c r="H120" s="14">
        <v>150.353519555</v>
      </c>
      <c r="I120" s="14" t="str">
        <f>match(A120,Ricci_2_10keV!A$1:A$755,0)</f>
        <v>703.00</v>
      </c>
      <c r="J120" s="14">
        <v>9.308308416</v>
      </c>
      <c r="K120" s="14">
        <v>2.2815157119</v>
      </c>
      <c r="L120" s="14">
        <v>31.4376868658</v>
      </c>
      <c r="M120" s="14">
        <v>9.6819570754</v>
      </c>
      <c r="N120" s="28"/>
      <c r="O120" s="28"/>
      <c r="P120" s="14">
        <v>43.5344252377</v>
      </c>
      <c r="Q120" s="14">
        <v>13.3983328505</v>
      </c>
      <c r="R120" s="14">
        <v>0.9102199559</v>
      </c>
      <c r="S120" s="14">
        <v>0.5013436856</v>
      </c>
      <c r="T120" s="14">
        <v>2.7421827908</v>
      </c>
      <c r="U120" s="14">
        <v>0.6402481241</v>
      </c>
      <c r="V120" s="28"/>
      <c r="W120" s="14">
        <v>435.754693775</v>
      </c>
      <c r="X120" s="14">
        <v>22.1478299607</v>
      </c>
      <c r="Y120" s="14">
        <v>4020.3454853</v>
      </c>
      <c r="Z120" s="14">
        <v>200.451205608</v>
      </c>
      <c r="AB120" s="3">
        <v>1.0</v>
      </c>
      <c r="AE120" t="str">
        <f t="shared" si="1"/>
        <v>NGC 7214&amp;583.6&amp;43.5&amp;9.3&amp;31.4&amp;0.9&amp;2.7&amp;1\\</v>
      </c>
      <c r="AF120" t="str">
        <f>vlookup(A120,PPXF!A$1:P$7565,15,0)</f>
        <v>6.7</v>
      </c>
    </row>
    <row r="121">
      <c r="A121" s="3">
        <v>1145.0</v>
      </c>
      <c r="B121" s="3" t="s">
        <v>1691</v>
      </c>
      <c r="C121" s="3" t="s">
        <v>1693</v>
      </c>
      <c r="E121" s="3" t="s">
        <v>310</v>
      </c>
      <c r="F121" s="3">
        <v>120.0</v>
      </c>
      <c r="G121" s="14">
        <v>635.579235745</v>
      </c>
      <c r="H121" s="14">
        <v>189.556687409</v>
      </c>
      <c r="I121" s="14" t="str">
        <f>match(A121,Ricci_2_10keV!A$1:A$755,0)</f>
        <v>706.00</v>
      </c>
      <c r="J121" s="14">
        <v>-4.1165459394</v>
      </c>
      <c r="K121" s="14">
        <v>0.0</v>
      </c>
      <c r="L121" s="14">
        <v>16.2764652654</v>
      </c>
      <c r="M121" s="14">
        <v>5.0241592939</v>
      </c>
      <c r="N121" s="28"/>
      <c r="O121" s="28"/>
      <c r="P121" s="14">
        <v>18.614914454</v>
      </c>
      <c r="Q121" s="14">
        <v>8.611533185</v>
      </c>
      <c r="R121" s="14">
        <v>5.4667039544</v>
      </c>
      <c r="S121" s="14">
        <v>3.8741063036</v>
      </c>
      <c r="T121" s="14">
        <v>4.4642496355</v>
      </c>
      <c r="U121" s="14">
        <v>2.8201571907</v>
      </c>
      <c r="V121" s="28"/>
      <c r="W121" s="14">
        <v>0.0</v>
      </c>
      <c r="X121" s="14">
        <v>0.0</v>
      </c>
      <c r="Y121" s="14">
        <v>0.0</v>
      </c>
      <c r="Z121" s="14">
        <v>0.0</v>
      </c>
      <c r="AB121" s="3">
        <v>1.0</v>
      </c>
      <c r="AE121" t="str">
        <f t="shared" si="1"/>
        <v>2MASX J22140917-2557487&amp;635.6&amp;18.6&amp;-4.1&amp;16.3&amp;5.5&amp;4.5&amp;1\\</v>
      </c>
      <c r="AF121" t="str">
        <f>vlookup(A121,PPXF!A$1:P$7565,15,0)</f>
        <v>6.7</v>
      </c>
    </row>
    <row r="122">
      <c r="A122" s="3">
        <v>1156.0</v>
      </c>
      <c r="B122" s="3" t="s">
        <v>1696</v>
      </c>
      <c r="C122" s="3" t="s">
        <v>1697</v>
      </c>
      <c r="E122" s="3" t="s">
        <v>310</v>
      </c>
      <c r="F122" s="3">
        <v>121.0</v>
      </c>
      <c r="G122" s="14">
        <v>473.897693667</v>
      </c>
      <c r="H122" s="14">
        <v>184.267907298</v>
      </c>
      <c r="I122" s="14" t="str">
        <f>match(A122,Ricci_2_10keV!A$1:A$755,0)</f>
        <v>713.00</v>
      </c>
      <c r="J122" s="14">
        <v>7.0134902732</v>
      </c>
      <c r="K122" s="14">
        <v>3.0698411514</v>
      </c>
      <c r="L122" s="14">
        <v>34.4808902542</v>
      </c>
      <c r="M122" s="14">
        <v>12.6775271041</v>
      </c>
      <c r="N122" s="28"/>
      <c r="O122" s="28"/>
      <c r="P122" s="14">
        <v>23.0011923138</v>
      </c>
      <c r="Q122" s="14">
        <v>15.754455773</v>
      </c>
      <c r="R122" s="14">
        <v>7.8539235302</v>
      </c>
      <c r="S122" s="14">
        <v>7.6880277472</v>
      </c>
      <c r="T122" s="14">
        <v>7.1256292647</v>
      </c>
      <c r="U122" s="14">
        <v>5.6556350197</v>
      </c>
      <c r="V122" s="28"/>
      <c r="W122" s="14">
        <v>0.0</v>
      </c>
      <c r="X122" s="14">
        <v>0.0</v>
      </c>
      <c r="Y122" s="14">
        <v>0.0</v>
      </c>
      <c r="Z122" s="14">
        <v>0.0</v>
      </c>
      <c r="AB122" s="3">
        <v>1.0</v>
      </c>
      <c r="AE122" t="str">
        <f t="shared" si="1"/>
        <v>ESO 533- G 050&amp;473.9&amp;23&amp;7&amp;34.5&amp;7.9&amp;7.1&amp;1\\</v>
      </c>
      <c r="AF122" t="str">
        <f>vlookup(A122,PPXF!A$1:P$7565,15,0)</f>
        <v>6.7</v>
      </c>
    </row>
    <row r="123">
      <c r="A123" s="3">
        <v>1170.0</v>
      </c>
      <c r="B123" s="3" t="s">
        <v>117</v>
      </c>
      <c r="C123" s="3" t="s">
        <v>119</v>
      </c>
      <c r="E123" s="3" t="s">
        <v>310</v>
      </c>
      <c r="F123" s="3">
        <v>122.0</v>
      </c>
      <c r="G123" s="3">
        <v>0.0</v>
      </c>
      <c r="H123" s="3">
        <v>0.0</v>
      </c>
      <c r="I123" s="14" t="str">
        <f>match(A123,Ricci_2_10keV!A$1:A$755,0)</f>
        <v>#N/A</v>
      </c>
      <c r="J123" s="3">
        <v>-1.8031432381</v>
      </c>
      <c r="K123" s="3">
        <v>0.0</v>
      </c>
      <c r="L123" s="3">
        <v>-2.3443604132</v>
      </c>
      <c r="M123" s="3">
        <v>0.0</v>
      </c>
      <c r="P123" s="3">
        <v>-2.3443604132</v>
      </c>
      <c r="Q123" s="3">
        <v>0.0</v>
      </c>
      <c r="R123" s="3">
        <v>-2.0963849159</v>
      </c>
      <c r="S123" s="3">
        <v>0.0</v>
      </c>
      <c r="T123" s="3">
        <v>-2.0963849159</v>
      </c>
      <c r="U123" s="3">
        <v>0.0</v>
      </c>
      <c r="W123" s="3">
        <v>0.0</v>
      </c>
      <c r="X123" s="3">
        <v>0.0</v>
      </c>
      <c r="Y123" s="3">
        <v>0.0</v>
      </c>
      <c r="Z123" s="3">
        <v>0.0</v>
      </c>
      <c r="AB123" s="3">
        <v>9.0</v>
      </c>
      <c r="AF123" t="str">
        <f>vlookup(A123,PPXF!A$1:P$7565,15,0)</f>
        <v>6.7</v>
      </c>
    </row>
    <row r="124">
      <c r="A124" s="3">
        <v>1179.0</v>
      </c>
      <c r="B124" s="3" t="s">
        <v>1616</v>
      </c>
      <c r="C124" s="3" t="s">
        <v>1617</v>
      </c>
      <c r="E124" s="3" t="s">
        <v>310</v>
      </c>
      <c r="F124" s="3">
        <v>123.0</v>
      </c>
      <c r="G124" s="3">
        <v>0.0</v>
      </c>
      <c r="H124" s="3">
        <v>0.0</v>
      </c>
      <c r="I124" s="14" t="str">
        <f>match(A124,Ricci_2_10keV!A$1:A$755,0)</f>
        <v>730.00</v>
      </c>
      <c r="J124" s="3">
        <v>-2.6804828659</v>
      </c>
      <c r="K124" s="3">
        <v>0.0</v>
      </c>
      <c r="L124" s="3">
        <v>0.0</v>
      </c>
      <c r="M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  <c r="W124" s="3">
        <v>0.0</v>
      </c>
      <c r="X124" s="3">
        <v>0.0</v>
      </c>
      <c r="Y124" s="3">
        <v>0.0</v>
      </c>
      <c r="Z124" s="3">
        <v>0.0</v>
      </c>
      <c r="AB124" s="3">
        <v>9.0</v>
      </c>
    </row>
    <row r="125">
      <c r="A125" s="3">
        <v>1181.0</v>
      </c>
      <c r="B125" s="3" t="s">
        <v>1507</v>
      </c>
      <c r="C125" s="3" t="s">
        <v>1508</v>
      </c>
      <c r="E125" s="3" t="s">
        <v>310</v>
      </c>
      <c r="F125" s="3">
        <v>124.0</v>
      </c>
      <c r="G125" s="3">
        <v>548.832379764</v>
      </c>
      <c r="H125" s="3">
        <v>0.0</v>
      </c>
      <c r="I125" s="14" t="str">
        <f>match(A125,Ricci_2_10keV!A$1:A$755,0)</f>
        <v>732.00</v>
      </c>
      <c r="J125" s="3">
        <v>-3.9876933457</v>
      </c>
      <c r="K125" s="3">
        <v>0.0</v>
      </c>
      <c r="L125" s="3">
        <v>-1.7844044141</v>
      </c>
      <c r="M125" s="3">
        <v>0.0</v>
      </c>
      <c r="P125" s="3">
        <v>3.1471601992</v>
      </c>
      <c r="Q125" s="3">
        <v>1.096193575</v>
      </c>
      <c r="R125" s="3">
        <v>0.0</v>
      </c>
      <c r="S125" s="3">
        <v>0.0</v>
      </c>
      <c r="T125" s="3">
        <v>0.0</v>
      </c>
      <c r="U125" s="3">
        <v>0.0</v>
      </c>
      <c r="W125" s="3">
        <v>34.7013977323</v>
      </c>
      <c r="X125" s="3">
        <v>10.3649221224</v>
      </c>
      <c r="Y125" s="52">
        <v>5250.0</v>
      </c>
      <c r="Z125" s="3">
        <v>1645.60895665</v>
      </c>
      <c r="AB125" s="3">
        <v>1.0</v>
      </c>
    </row>
    <row r="126">
      <c r="A126" s="3">
        <v>1192.0</v>
      </c>
      <c r="B126" s="3" t="s">
        <v>1372</v>
      </c>
      <c r="C126" s="3" t="s">
        <v>1373</v>
      </c>
      <c r="E126" s="3" t="s">
        <v>310</v>
      </c>
      <c r="F126" s="3">
        <v>125.0</v>
      </c>
      <c r="G126" s="3">
        <v>534.32280468</v>
      </c>
      <c r="H126" s="3">
        <v>5.6083984785</v>
      </c>
      <c r="I126" s="14" t="str">
        <f>match(A126,Ricci_2_10keV!A$1:A$755,0)</f>
        <v>741.00</v>
      </c>
      <c r="J126" s="3">
        <v>-5.0745038882</v>
      </c>
      <c r="K126" s="3">
        <v>0.0</v>
      </c>
      <c r="L126" s="3">
        <v>18.7861192642</v>
      </c>
      <c r="M126" s="3">
        <v>0.4817971774</v>
      </c>
      <c r="P126" s="3">
        <v>64.9944934641</v>
      </c>
      <c r="Q126" s="3">
        <v>0.8195285743</v>
      </c>
      <c r="R126" s="3">
        <v>9.0379760629</v>
      </c>
      <c r="S126" s="3">
        <v>0.3941018306</v>
      </c>
      <c r="T126" s="3">
        <v>7.896074063</v>
      </c>
      <c r="U126" s="3">
        <v>0.6038807254</v>
      </c>
      <c r="W126" s="3">
        <v>0.0</v>
      </c>
      <c r="X126" s="3">
        <v>0.0</v>
      </c>
      <c r="Y126" s="3">
        <v>0.0</v>
      </c>
      <c r="Z126" s="3">
        <v>0.0</v>
      </c>
      <c r="AB126" s="3">
        <v>1.0</v>
      </c>
    </row>
    <row r="127">
      <c r="A127" s="3">
        <v>1204.0</v>
      </c>
      <c r="B127" s="3" t="s">
        <v>471</v>
      </c>
      <c r="C127" s="3" t="s">
        <v>473</v>
      </c>
      <c r="E127" s="3" t="s">
        <v>310</v>
      </c>
      <c r="F127" s="3">
        <v>126.0</v>
      </c>
      <c r="G127" s="3">
        <v>0.0</v>
      </c>
      <c r="H127" s="3">
        <v>0.0</v>
      </c>
      <c r="I127" s="14" t="str">
        <f>match(A127,Ricci_2_10keV!A$1:A$755,0)</f>
        <v>751.00</v>
      </c>
      <c r="J127" s="3">
        <v>0.0</v>
      </c>
      <c r="K127" s="3">
        <v>0.0</v>
      </c>
      <c r="L127" s="3">
        <v>0.0</v>
      </c>
      <c r="M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W127" s="3">
        <v>0.0</v>
      </c>
      <c r="X127" s="3">
        <v>0.0</v>
      </c>
      <c r="Y127" s="3">
        <v>0.0</v>
      </c>
      <c r="Z127" s="3">
        <v>0.0</v>
      </c>
      <c r="AB127" s="3">
        <v>9.0</v>
      </c>
    </row>
    <row r="128">
      <c r="A128" s="3">
        <v>1209.0</v>
      </c>
      <c r="B128" s="3" t="s">
        <v>451</v>
      </c>
      <c r="C128" s="3" t="s">
        <v>454</v>
      </c>
      <c r="E128" s="3" t="s">
        <v>310</v>
      </c>
      <c r="F128" s="3">
        <v>127.0</v>
      </c>
      <c r="G128" s="3">
        <v>0.0</v>
      </c>
      <c r="H128" s="3">
        <v>0.0</v>
      </c>
      <c r="I128" s="14" t="str">
        <f>match(A128,Ricci_2_10keV!A$1:A$755,0)</f>
        <v>#N/A</v>
      </c>
      <c r="J128" s="3">
        <v>-2.3322914276</v>
      </c>
      <c r="K128" s="3">
        <v>0.0</v>
      </c>
      <c r="L128" s="3">
        <v>0.0</v>
      </c>
      <c r="M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  <c r="W128" s="3">
        <v>0.0</v>
      </c>
      <c r="X128" s="3">
        <v>0.0</v>
      </c>
      <c r="Y128" s="3">
        <v>0.0</v>
      </c>
      <c r="Z128" s="3">
        <v>0.0</v>
      </c>
      <c r="AB128" s="3">
        <v>9.0</v>
      </c>
    </row>
    <row r="129">
      <c r="A129" s="3">
        <v>29.0</v>
      </c>
      <c r="B129" s="3" t="s">
        <v>1116</v>
      </c>
      <c r="C129" s="3" t="s">
        <v>244</v>
      </c>
      <c r="E129" s="3" t="s">
        <v>479</v>
      </c>
      <c r="F129" s="3">
        <v>1.0</v>
      </c>
      <c r="G129" s="14">
        <v>966.285591077</v>
      </c>
      <c r="H129" s="14">
        <v>0.0</v>
      </c>
      <c r="I129" s="14" t="str">
        <f>match(A129,Ricci_2_10keV!A$1:A$755,0)</f>
        <v>21.00</v>
      </c>
      <c r="J129" s="14">
        <v>-7.113657193</v>
      </c>
      <c r="K129" s="14">
        <v>0.0</v>
      </c>
      <c r="L129" s="14">
        <v>-9.5190964611</v>
      </c>
      <c r="M129" s="14">
        <v>0.0</v>
      </c>
      <c r="N129" s="28"/>
      <c r="O129" s="28"/>
      <c r="P129" s="14">
        <v>-9.5190964611</v>
      </c>
      <c r="Q129" s="14">
        <v>0.0</v>
      </c>
      <c r="R129" s="14">
        <v>12.0971901423</v>
      </c>
      <c r="S129" s="14">
        <v>1.8335873457</v>
      </c>
      <c r="T129" s="14">
        <v>-8.0109120287</v>
      </c>
      <c r="U129" s="14">
        <v>0.0</v>
      </c>
      <c r="V129" s="28"/>
      <c r="W129" s="14">
        <v>0.0</v>
      </c>
      <c r="X129" s="14">
        <v>0.0</v>
      </c>
      <c r="Y129" s="14">
        <v>0.0</v>
      </c>
      <c r="Z129" s="14">
        <v>0.0</v>
      </c>
      <c r="AB129" s="3">
        <v>9.0</v>
      </c>
      <c r="AE129" t="str">
        <f t="shared" ref="AE129:AE135" si="2">Concatenate(SUBSTITUTE(Substitute(C129,"]","\rbrack "),"[","\lbrack "),"&amp;",ROUND(G129,1),"&amp;",ROUND(P129,1),"&amp;",ROUND(J129,1),"&amp;",ROUND(L129,1),"&amp;",ROUND(R129,1),"&amp;",ROUND(T129,1),"&amp;",AB129,"\\")</f>
        <v>2MASX J00430184+3017195&amp;966.3&amp;-9.5&amp;-7.1&amp;-9.5&amp;12.1&amp;-8&amp;9\\</v>
      </c>
      <c r="AF129" t="str">
        <f>vlookup(A129,PPXF!A$1:P$7565,15,0)</f>
        <v>1.5</v>
      </c>
    </row>
    <row r="130">
      <c r="A130" s="3">
        <v>701.0</v>
      </c>
      <c r="B130" s="3" t="s">
        <v>2717</v>
      </c>
      <c r="C130" s="3" t="s">
        <v>2744</v>
      </c>
      <c r="E130" s="3" t="s">
        <v>479</v>
      </c>
      <c r="F130" s="3">
        <v>2.0</v>
      </c>
      <c r="G130" s="14">
        <v>0.0</v>
      </c>
      <c r="H130" s="14">
        <v>0.0</v>
      </c>
      <c r="I130" s="14" t="str">
        <f>match(A130,Ricci_2_10keV!A$1:A$755,0)</f>
        <v>517.00</v>
      </c>
      <c r="J130" s="14">
        <v>-9.4983759342</v>
      </c>
      <c r="K130" s="14">
        <v>0.0</v>
      </c>
      <c r="L130" s="14">
        <v>-13.7471572261</v>
      </c>
      <c r="M130" s="14">
        <v>0.0</v>
      </c>
      <c r="N130" s="28"/>
      <c r="O130" s="28"/>
      <c r="P130" s="14">
        <v>-13.7471572261</v>
      </c>
      <c r="Q130" s="14">
        <v>0.0</v>
      </c>
      <c r="R130" s="14">
        <v>-5.0925667327</v>
      </c>
      <c r="S130" s="14">
        <v>0.0</v>
      </c>
      <c r="T130" s="14">
        <v>-5.0925667327</v>
      </c>
      <c r="U130" s="14">
        <v>0.0</v>
      </c>
      <c r="V130" s="28"/>
      <c r="W130" s="14">
        <v>0.0</v>
      </c>
      <c r="X130" s="14">
        <v>0.0</v>
      </c>
      <c r="Y130" s="14">
        <v>0.0</v>
      </c>
      <c r="Z130" s="14">
        <v>0.0</v>
      </c>
      <c r="AB130" s="3">
        <v>9.0</v>
      </c>
      <c r="AE130" t="str">
        <f t="shared" si="2"/>
        <v>2MASX J13553383+3520573&amp;0&amp;-13.7&amp;-9.5&amp;-13.7&amp;-5.1&amp;-5.1&amp;9\\</v>
      </c>
      <c r="AF130" t="str">
        <f>vlookup(A130,PPXF!A$1:P$7565,15,0)</f>
        <v>1.5</v>
      </c>
    </row>
    <row r="131">
      <c r="A131" s="3">
        <v>888.0</v>
      </c>
      <c r="B131" s="3" t="s">
        <v>2332</v>
      </c>
      <c r="C131" s="3" t="s">
        <v>2333</v>
      </c>
      <c r="E131" s="3" t="s">
        <v>479</v>
      </c>
      <c r="F131" s="3">
        <v>3.0</v>
      </c>
      <c r="G131" s="14">
        <v>646.746633288</v>
      </c>
      <c r="H131" s="14">
        <v>17.1917547933</v>
      </c>
      <c r="I131" s="14" t="str">
        <f>match(A131,Ricci_2_10keV!A$1:A$755,0)</f>
        <v>602.00</v>
      </c>
      <c r="J131" s="14">
        <v>-12.0438788752</v>
      </c>
      <c r="K131" s="14">
        <v>0.0</v>
      </c>
      <c r="L131" s="14">
        <v>272.768905091</v>
      </c>
      <c r="M131" s="14">
        <v>8.1063412182</v>
      </c>
      <c r="N131" s="28"/>
      <c r="O131" s="28"/>
      <c r="P131" s="14">
        <v>282.905061111</v>
      </c>
      <c r="Q131" s="14">
        <v>8.9250788373</v>
      </c>
      <c r="R131" s="14">
        <v>20.0155394887</v>
      </c>
      <c r="S131" s="14">
        <v>1.4985527708</v>
      </c>
      <c r="T131" s="14">
        <v>20.395455067</v>
      </c>
      <c r="U131" s="14">
        <v>1.5277877395</v>
      </c>
      <c r="V131" s="28"/>
      <c r="W131" s="14">
        <v>4247.30788848</v>
      </c>
      <c r="X131" s="14">
        <v>18.2190246755</v>
      </c>
      <c r="Y131" s="14">
        <v>3518.22880809</v>
      </c>
      <c r="Z131" s="14">
        <v>13.8928053969</v>
      </c>
      <c r="AB131" s="3">
        <v>9.0</v>
      </c>
      <c r="AE131" t="str">
        <f t="shared" si="2"/>
        <v>2MASX J17311341+1442561&amp;646.7&amp;282.9&amp;-12&amp;272.8&amp;20&amp;20.4&amp;9\\</v>
      </c>
      <c r="AF131" t="str">
        <f>vlookup(A131,PPXF!A$1:P$7565,15,0)</f>
        <v>1.5</v>
      </c>
    </row>
    <row r="132">
      <c r="A132" s="3">
        <v>968.0</v>
      </c>
      <c r="B132" s="3" t="s">
        <v>2248</v>
      </c>
      <c r="C132" s="3" t="s">
        <v>2249</v>
      </c>
      <c r="E132" s="3" t="s">
        <v>479</v>
      </c>
      <c r="F132" s="3">
        <v>4.0</v>
      </c>
      <c r="G132" s="14">
        <v>659.887456967</v>
      </c>
      <c r="H132" s="14">
        <v>8.18337705</v>
      </c>
      <c r="I132" s="14" t="str">
        <f>match(A132,Ricci_2_10keV!A$1:A$755,0)</f>
        <v>620.00</v>
      </c>
      <c r="J132" s="14">
        <v>-1.750008697</v>
      </c>
      <c r="K132" s="14">
        <v>0.0</v>
      </c>
      <c r="L132" s="14">
        <v>4.0675448283</v>
      </c>
      <c r="M132" s="14">
        <v>0.0709296079</v>
      </c>
      <c r="N132" s="28"/>
      <c r="O132" s="28"/>
      <c r="P132" s="14">
        <v>6.8270251069</v>
      </c>
      <c r="Q132" s="14">
        <v>0.1324693975</v>
      </c>
      <c r="R132" s="14">
        <v>2.091396786</v>
      </c>
      <c r="S132" s="14">
        <v>0.0982709481</v>
      </c>
      <c r="T132" s="14">
        <v>2.0931699659</v>
      </c>
      <c r="U132" s="14">
        <v>0.1340556521</v>
      </c>
      <c r="V132" s="28"/>
      <c r="W132" s="14">
        <v>0.0</v>
      </c>
      <c r="X132" s="14">
        <v>0.0</v>
      </c>
      <c r="Y132" s="14">
        <v>0.0</v>
      </c>
      <c r="Z132" s="14">
        <v>0.0</v>
      </c>
      <c r="AB132" s="3">
        <v>9.0</v>
      </c>
      <c r="AE132" t="str">
        <f t="shared" si="2"/>
        <v>2MASX J18212680+5955209&amp;659.9&amp;6.8&amp;-1.8&amp;4.1&amp;2.1&amp;2.1&amp;9\\</v>
      </c>
      <c r="AF132" t="str">
        <f>vlookup(A132,PPXF!A$1:P$7565,15,0)</f>
        <v>1.5</v>
      </c>
    </row>
    <row r="133">
      <c r="A133" s="3">
        <v>1062.0</v>
      </c>
      <c r="B133" s="3" t="s">
        <v>2117</v>
      </c>
      <c r="C133" s="3" t="s">
        <v>2118</v>
      </c>
      <c r="E133" s="3" t="s">
        <v>479</v>
      </c>
      <c r="F133" s="3">
        <v>5.0</v>
      </c>
      <c r="G133" s="14">
        <v>455.18586432</v>
      </c>
      <c r="H133" s="14">
        <v>8.8321516793</v>
      </c>
      <c r="I133" s="14" t="str">
        <f>match(A133,Ricci_2_10keV!A$1:A$755,0)</f>
        <v>656.00</v>
      </c>
      <c r="J133" s="14">
        <v>-1.3671157599</v>
      </c>
      <c r="K133" s="14">
        <v>0.0</v>
      </c>
      <c r="L133" s="14">
        <v>2.6427061665</v>
      </c>
      <c r="M133" s="14">
        <v>0.0547800553</v>
      </c>
      <c r="N133" s="28"/>
      <c r="O133" s="28"/>
      <c r="P133" s="14">
        <v>4.2001070669</v>
      </c>
      <c r="Q133" s="14">
        <v>0.1099821669</v>
      </c>
      <c r="R133" s="14">
        <v>1.8723510285</v>
      </c>
      <c r="S133" s="14">
        <v>0.1055521046</v>
      </c>
      <c r="T133" s="14">
        <v>1.8353155559</v>
      </c>
      <c r="U133" s="14">
        <v>0.1070459999</v>
      </c>
      <c r="V133" s="28"/>
      <c r="W133" s="14">
        <v>0.0</v>
      </c>
      <c r="X133" s="14">
        <v>0.0</v>
      </c>
      <c r="Y133" s="14">
        <v>0.0</v>
      </c>
      <c r="Z133" s="14">
        <v>0.0</v>
      </c>
      <c r="AB133" s="3">
        <v>9.0</v>
      </c>
      <c r="AE133" t="str">
        <f t="shared" si="2"/>
        <v>2MASX J20063331+5620364&amp;455.2&amp;4.2&amp;-1.4&amp;2.6&amp;1.9&amp;1.8&amp;9\\</v>
      </c>
      <c r="AF133" t="str">
        <f>vlookup(A133,PPXF!A$1:P$7565,15,0)</f>
        <v>1.5</v>
      </c>
    </row>
    <row r="134">
      <c r="A134" s="3">
        <v>1074.0</v>
      </c>
      <c r="B134" s="3" t="s">
        <v>2001</v>
      </c>
      <c r="C134" s="3" t="s">
        <v>2002</v>
      </c>
      <c r="E134" s="3" t="s">
        <v>479</v>
      </c>
      <c r="F134" s="3">
        <v>6.0</v>
      </c>
      <c r="G134" s="14">
        <v>0.0</v>
      </c>
      <c r="H134" s="14">
        <v>0.0</v>
      </c>
      <c r="I134" s="14" t="str">
        <f>match(A134,Ricci_2_10keV!A$1:A$755,0)</f>
        <v>664.00</v>
      </c>
      <c r="J134" s="14">
        <v>-54.8869161169</v>
      </c>
      <c r="K134" s="14">
        <v>0.0</v>
      </c>
      <c r="L134" s="14">
        <v>-121.928673325</v>
      </c>
      <c r="M134" s="14">
        <v>0.0</v>
      </c>
      <c r="N134" s="28"/>
      <c r="O134" s="28"/>
      <c r="P134" s="14">
        <v>-121.928673325</v>
      </c>
      <c r="Q134" s="14">
        <v>0.0</v>
      </c>
      <c r="R134" s="14">
        <v>-70.7997131772</v>
      </c>
      <c r="S134" s="14">
        <v>0.0</v>
      </c>
      <c r="T134" s="14">
        <v>-70.7997131772</v>
      </c>
      <c r="U134" s="14">
        <v>0.0</v>
      </c>
      <c r="V134" s="28"/>
      <c r="W134" s="14">
        <v>0.0</v>
      </c>
      <c r="X134" s="14">
        <v>0.0</v>
      </c>
      <c r="Y134" s="14">
        <v>0.0</v>
      </c>
      <c r="Z134" s="14">
        <v>0.0</v>
      </c>
      <c r="AB134" s="3">
        <v>9.0</v>
      </c>
      <c r="AE134" t="str">
        <f t="shared" si="2"/>
        <v>2MASX J20214907+4400399&amp;0&amp;-121.9&amp;-54.9&amp;-121.9&amp;-70.8&amp;-70.8&amp;9\\</v>
      </c>
      <c r="AF134" t="str">
        <f>vlookup(A134,PPXF!A$1:P$7565,15,0)</f>
        <v>1.5</v>
      </c>
    </row>
    <row r="135">
      <c r="A135" s="3">
        <v>1104.0</v>
      </c>
      <c r="B135" s="3" t="s">
        <v>1943</v>
      </c>
      <c r="C135" s="3" t="s">
        <v>1944</v>
      </c>
      <c r="E135" s="3" t="s">
        <v>479</v>
      </c>
      <c r="F135" s="3">
        <v>7.0</v>
      </c>
      <c r="G135" s="14">
        <v>268.849504879</v>
      </c>
      <c r="H135" s="14">
        <v>0.0</v>
      </c>
      <c r="I135" s="14" t="str">
        <f>match(A135,Ricci_2_10keV!A$1:A$755,0)</f>
        <v>680.00</v>
      </c>
      <c r="J135" s="14">
        <v>0.302725673</v>
      </c>
      <c r="K135" s="14">
        <v>0.0557145749</v>
      </c>
      <c r="L135" s="14">
        <v>3.196111845</v>
      </c>
      <c r="M135" s="14">
        <v>0.078441142</v>
      </c>
      <c r="N135" s="28"/>
      <c r="O135" s="28"/>
      <c r="P135" s="14">
        <v>3.7087217067</v>
      </c>
      <c r="Q135" s="14">
        <v>0.0959386165</v>
      </c>
      <c r="R135" s="14">
        <v>0.8232072695</v>
      </c>
      <c r="S135" s="14">
        <v>0.1038272773</v>
      </c>
      <c r="T135" s="14">
        <v>0.3241500246</v>
      </c>
      <c r="U135" s="14">
        <v>0.0795363449</v>
      </c>
      <c r="V135" s="28"/>
      <c r="W135" s="14">
        <v>101.801677098</v>
      </c>
      <c r="X135" s="14">
        <v>0.7314469999</v>
      </c>
      <c r="Y135" s="14">
        <v>9417.38962788</v>
      </c>
      <c r="Z135" s="14">
        <v>73.8347705898</v>
      </c>
      <c r="AB135" s="3">
        <v>9.0</v>
      </c>
      <c r="AE135" t="str">
        <f t="shared" si="2"/>
        <v>2MASX J21161028+2517010&amp;268.8&amp;3.7&amp;0.3&amp;3.2&amp;0.8&amp;0.3&amp;9\\</v>
      </c>
      <c r="AF135" t="str">
        <f>vlookup(A135,PPXF!A$1:P$7565,15,0)</f>
        <v>1.5</v>
      </c>
    </row>
    <row r="136">
      <c r="A136" s="3">
        <v>1186.0</v>
      </c>
      <c r="B136" s="3" t="s">
        <v>1396</v>
      </c>
      <c r="C136" s="3" t="s">
        <v>1396</v>
      </c>
      <c r="E136" s="3" t="s">
        <v>479</v>
      </c>
      <c r="F136" s="3">
        <v>8.0</v>
      </c>
      <c r="G136" s="3">
        <v>665.663050437</v>
      </c>
      <c r="H136" s="3">
        <v>4.1738358604</v>
      </c>
      <c r="I136" s="14" t="str">
        <f>match(A136,Ricci_2_10keV!A$1:A$755,0)</f>
        <v>#N/A</v>
      </c>
      <c r="J136" s="3">
        <v>13.1277439073</v>
      </c>
      <c r="K136" s="3">
        <v>0.1910105957</v>
      </c>
      <c r="L136" s="3">
        <v>14.2846180759</v>
      </c>
      <c r="M136" s="3">
        <v>0.3565494464</v>
      </c>
      <c r="P136" s="3">
        <v>63.2966857188</v>
      </c>
      <c r="Q136" s="3">
        <v>0.3337701604</v>
      </c>
      <c r="R136" s="3">
        <v>15.1069985086</v>
      </c>
      <c r="S136" s="3">
        <v>0.1833269368</v>
      </c>
      <c r="T136" s="3">
        <v>10.6426773802</v>
      </c>
      <c r="U136" s="3">
        <v>0.2725994467</v>
      </c>
      <c r="W136" s="3">
        <v>692.585945065</v>
      </c>
      <c r="X136" s="3">
        <v>0.7029050265</v>
      </c>
      <c r="Y136" s="3">
        <v>6126.37307358</v>
      </c>
      <c r="Z136" s="3">
        <v>7.1929827058</v>
      </c>
      <c r="AB136" s="3">
        <v>9.0</v>
      </c>
    </row>
    <row r="137">
      <c r="A137" s="3">
        <v>1203.0</v>
      </c>
      <c r="B137" s="3" t="s">
        <v>477</v>
      </c>
      <c r="C137" s="3" t="s">
        <v>478</v>
      </c>
      <c r="E137" s="3" t="s">
        <v>479</v>
      </c>
      <c r="F137" s="3">
        <v>9.0</v>
      </c>
      <c r="G137" s="3">
        <v>0.0</v>
      </c>
      <c r="H137" s="3">
        <v>0.0</v>
      </c>
      <c r="I137" s="14" t="str">
        <f>match(A137,Ricci_2_10keV!A$1:A$755,0)</f>
        <v>750.00</v>
      </c>
      <c r="J137" s="3">
        <v>-6.59841337</v>
      </c>
      <c r="K137" s="3">
        <v>0.0</v>
      </c>
      <c r="L137" s="3">
        <v>-23.0524614315</v>
      </c>
      <c r="M137" s="3">
        <v>0.0</v>
      </c>
      <c r="P137" s="3">
        <v>-23.0524614315</v>
      </c>
      <c r="Q137" s="3">
        <v>0.0</v>
      </c>
      <c r="R137" s="3">
        <v>-4.4906377563</v>
      </c>
      <c r="S137" s="3">
        <v>0.0</v>
      </c>
      <c r="T137" s="3">
        <v>-4.4906377563</v>
      </c>
      <c r="U137" s="3">
        <v>0.0</v>
      </c>
      <c r="W137" s="3">
        <v>0.0</v>
      </c>
      <c r="X137" s="3">
        <v>0.0</v>
      </c>
      <c r="Y137" s="3">
        <v>0.0</v>
      </c>
      <c r="Z137" s="3">
        <v>0.0</v>
      </c>
      <c r="AB137" s="3">
        <v>9.0</v>
      </c>
    </row>
    <row r="138">
      <c r="A138" s="3">
        <v>6.0</v>
      </c>
      <c r="B138" s="3" t="s">
        <v>193</v>
      </c>
      <c r="C138" s="3" t="s">
        <v>204</v>
      </c>
      <c r="E138" s="3" t="s">
        <v>210</v>
      </c>
      <c r="F138" s="3">
        <v>1.0</v>
      </c>
      <c r="G138" s="14">
        <v>597.153581382</v>
      </c>
      <c r="H138" s="14">
        <v>8.11E-14</v>
      </c>
      <c r="I138" s="14" t="str">
        <f>match(A138,Ricci_2_10keV!A$1:A$755,0)</f>
        <v>7.00</v>
      </c>
      <c r="J138" s="14">
        <v>-17.3858952891</v>
      </c>
      <c r="K138" s="14">
        <v>0.0</v>
      </c>
      <c r="L138" s="14">
        <v>-15.3020315262</v>
      </c>
      <c r="M138" s="14">
        <v>0.0</v>
      </c>
      <c r="N138" s="28"/>
      <c r="O138" s="28"/>
      <c r="P138" s="14">
        <v>388.28664477</v>
      </c>
      <c r="Q138" s="14">
        <v>1.4571077221</v>
      </c>
      <c r="R138" s="14">
        <v>-50.7632420281</v>
      </c>
      <c r="S138" s="14">
        <v>0.0</v>
      </c>
      <c r="T138" s="14">
        <v>-50.7632420281</v>
      </c>
      <c r="U138" s="14">
        <v>0.0</v>
      </c>
      <c r="V138" s="28"/>
      <c r="W138" s="14">
        <v>1646.15173404</v>
      </c>
      <c r="X138" s="14">
        <v>2.4691802939</v>
      </c>
      <c r="Y138" s="14">
        <v>2519.31567568</v>
      </c>
      <c r="Z138" s="14">
        <v>6.7750789251</v>
      </c>
      <c r="AB138" s="3">
        <v>2.0</v>
      </c>
      <c r="AE138" t="str">
        <f t="shared" ref="AE138:AE191" si="3">Concatenate(SUBSTITUTE(Substitute(C138,"]","\rbrack "),"[","\lbrack "),"&amp;",ROUND(G138,1),"&amp;",ROUND(P138,1),"&amp;",ROUND(J138,1),"&amp;",ROUND(L138,1),"&amp;",ROUND(R138,1),"&amp;",ROUND(T138,1),"&amp;",AB138,"\\")</f>
        <v>Mrk 335&amp;597.2&amp;388.3&amp;-17.4&amp;-15.3&amp;-50.8&amp;-50.8&amp;2\\</v>
      </c>
      <c r="AF138" t="str">
        <f>vlookup(A138,PPXF!A$1:P$7565,15,0)</f>
        <v>2</v>
      </c>
    </row>
    <row r="139">
      <c r="A139" s="3">
        <v>20.0</v>
      </c>
      <c r="B139" s="3" t="s">
        <v>1643</v>
      </c>
      <c r="C139" s="3" t="s">
        <v>231</v>
      </c>
      <c r="E139" s="3" t="s">
        <v>210</v>
      </c>
      <c r="F139" s="3">
        <v>2.0</v>
      </c>
      <c r="G139" s="14">
        <v>0.0</v>
      </c>
      <c r="H139" s="14">
        <v>0.0</v>
      </c>
      <c r="I139" s="14" t="str">
        <f>match(A139,Ricci_2_10keV!A$1:A$755,0)</f>
        <v>17.00</v>
      </c>
      <c r="J139" s="14">
        <v>-3.6904177043</v>
      </c>
      <c r="K139" s="14">
        <v>0.0</v>
      </c>
      <c r="L139" s="14">
        <v>-8.2704052517</v>
      </c>
      <c r="M139" s="14">
        <v>0.0</v>
      </c>
      <c r="N139" s="28"/>
      <c r="O139" s="28"/>
      <c r="P139" s="14">
        <v>-8.2704052517</v>
      </c>
      <c r="Q139" s="14">
        <v>0.0</v>
      </c>
      <c r="R139" s="14">
        <v>-4.461674567</v>
      </c>
      <c r="S139" s="14">
        <v>0.0</v>
      </c>
      <c r="T139" s="14">
        <v>-4.461674567</v>
      </c>
      <c r="U139" s="14">
        <v>0.0</v>
      </c>
      <c r="V139" s="28"/>
      <c r="W139" s="14">
        <v>0.0</v>
      </c>
      <c r="X139" s="14">
        <v>0.0</v>
      </c>
      <c r="Y139" s="14">
        <v>0.0</v>
      </c>
      <c r="Z139" s="14">
        <v>0.0</v>
      </c>
      <c r="AB139" s="3">
        <v>9.0</v>
      </c>
      <c r="AE139" t="str">
        <f t="shared" si="3"/>
        <v>2MASX J00343284-0424117&amp;0&amp;-8.3&amp;-3.7&amp;-8.3&amp;-4.5&amp;-4.5&amp;9\\</v>
      </c>
      <c r="AF139" t="str">
        <f>vlookup(A139,PPXF!A$1:P$7565,15,0)</f>
        <v>2</v>
      </c>
    </row>
    <row r="140">
      <c r="A140" s="3">
        <v>33.0</v>
      </c>
      <c r="B140" s="3" t="s">
        <v>396</v>
      </c>
      <c r="C140" s="3" t="s">
        <v>251</v>
      </c>
      <c r="E140" s="3" t="s">
        <v>210</v>
      </c>
      <c r="F140" s="3">
        <v>3.0</v>
      </c>
      <c r="G140" s="14">
        <v>383.580128886</v>
      </c>
      <c r="H140" s="14">
        <v>1.2874533716</v>
      </c>
      <c r="I140" s="14" t="str">
        <f>match(A140,Ricci_2_10keV!A$1:A$755,0)</f>
        <v>25.00</v>
      </c>
      <c r="J140" s="14">
        <v>43.5516371178</v>
      </c>
      <c r="K140" s="14">
        <v>0.2534443468</v>
      </c>
      <c r="L140" s="14">
        <v>94.1947987834</v>
      </c>
      <c r="M140" s="14">
        <v>0.3314641711</v>
      </c>
      <c r="N140" s="28"/>
      <c r="O140" s="28"/>
      <c r="P140" s="14">
        <v>117.42607548</v>
      </c>
      <c r="Q140" s="14">
        <v>0.5431752446</v>
      </c>
      <c r="R140" s="14">
        <v>65.3300467017</v>
      </c>
      <c r="S140" s="14">
        <v>0.3136013954</v>
      </c>
      <c r="T140" s="14">
        <v>69.3223173144</v>
      </c>
      <c r="U140" s="14">
        <v>0.2762293489</v>
      </c>
      <c r="V140" s="28"/>
      <c r="W140" s="14">
        <v>108.354593098</v>
      </c>
      <c r="X140" s="14">
        <v>0.8244033994</v>
      </c>
      <c r="Y140" s="14">
        <v>1968.25281104</v>
      </c>
      <c r="Z140" s="14">
        <v>14.3345973305</v>
      </c>
      <c r="AB140" s="3">
        <v>1.0</v>
      </c>
      <c r="AE140" t="str">
        <f t="shared" si="3"/>
        <v>Mrk 348&amp;383.6&amp;117.4&amp;43.6&amp;94.2&amp;65.3&amp;69.3&amp;1\\</v>
      </c>
      <c r="AF140" t="str">
        <f>vlookup(A140,PPXF!A$1:P$7565,15,0)</f>
        <v>2</v>
      </c>
    </row>
    <row r="141">
      <c r="A141" s="3">
        <v>43.0</v>
      </c>
      <c r="B141" s="3" t="s">
        <v>305</v>
      </c>
      <c r="C141" s="3" t="s">
        <v>258</v>
      </c>
      <c r="E141" s="3" t="s">
        <v>210</v>
      </c>
      <c r="F141" s="3">
        <v>4.0</v>
      </c>
      <c r="G141" s="14">
        <v>474.83225874</v>
      </c>
      <c r="H141" s="14">
        <v>0.0</v>
      </c>
      <c r="I141" s="14" t="str">
        <f>match(A141,Ricci_2_10keV!A$1:A$755,0)</f>
        <v>30.00</v>
      </c>
      <c r="J141" s="14">
        <v>-3.9829398609</v>
      </c>
      <c r="K141" s="14">
        <v>0.0</v>
      </c>
      <c r="L141" s="14">
        <v>-13.250102331</v>
      </c>
      <c r="M141" s="14">
        <v>0.0</v>
      </c>
      <c r="N141" s="28"/>
      <c r="O141" s="28"/>
      <c r="P141" s="14">
        <v>13.2597568766</v>
      </c>
      <c r="Q141" s="14">
        <v>0.2349091024</v>
      </c>
      <c r="R141" s="14">
        <v>2.7813879577</v>
      </c>
      <c r="S141" s="14">
        <v>0.0750317556</v>
      </c>
      <c r="T141" s="14">
        <v>3.4366296863</v>
      </c>
      <c r="U141" s="14">
        <v>0.1155378334</v>
      </c>
      <c r="V141" s="28"/>
      <c r="W141" s="14">
        <v>460.791887244</v>
      </c>
      <c r="X141" s="14">
        <v>0.4646773547</v>
      </c>
      <c r="Y141" s="14">
        <v>3966.46204533</v>
      </c>
      <c r="Z141" s="14">
        <v>6.4835263969</v>
      </c>
      <c r="AB141" s="3">
        <v>1.0</v>
      </c>
      <c r="AE141" t="str">
        <f t="shared" si="3"/>
        <v>Mrk 352&amp;474.8&amp;13.3&amp;-4&amp;-13.3&amp;2.8&amp;3.4&amp;1\\</v>
      </c>
      <c r="AF141" t="str">
        <f>vlookup(A141,PPXF!A$1:P$7565,15,0)</f>
        <v>2</v>
      </c>
    </row>
    <row r="142">
      <c r="A142" s="3">
        <v>99.0</v>
      </c>
      <c r="B142" s="3" t="s">
        <v>347</v>
      </c>
      <c r="C142" s="3" t="s">
        <v>352</v>
      </c>
      <c r="E142" s="3" t="s">
        <v>210</v>
      </c>
      <c r="F142" s="3">
        <v>5.0</v>
      </c>
      <c r="G142" s="14">
        <v>479.045506004</v>
      </c>
      <c r="H142" s="14">
        <v>8.11E-14</v>
      </c>
      <c r="I142" s="14" t="str">
        <f>match(A142,Ricci_2_10keV!A$1:A$755,0)</f>
        <v>75.00</v>
      </c>
      <c r="J142" s="14">
        <v>-4.761153305</v>
      </c>
      <c r="K142" s="14">
        <v>0.0</v>
      </c>
      <c r="L142" s="14">
        <v>-8.3224909926</v>
      </c>
      <c r="M142" s="14">
        <v>0.0</v>
      </c>
      <c r="N142" s="28"/>
      <c r="O142" s="28"/>
      <c r="P142" s="14">
        <v>32.0009843734</v>
      </c>
      <c r="Q142" s="14">
        <v>0.2830580312</v>
      </c>
      <c r="R142" s="14">
        <v>7.5531605002</v>
      </c>
      <c r="S142" s="14">
        <v>0.1474791206</v>
      </c>
      <c r="T142" s="14">
        <v>4.6599253455</v>
      </c>
      <c r="U142" s="14">
        <v>0.2012762895</v>
      </c>
      <c r="V142" s="28"/>
      <c r="W142" s="14">
        <v>438.149060084</v>
      </c>
      <c r="X142" s="14">
        <v>0.9526346906</v>
      </c>
      <c r="Y142" s="14">
        <v>3151.18531057</v>
      </c>
      <c r="Z142" s="14">
        <v>7.8090438638</v>
      </c>
      <c r="AB142" s="3">
        <v>1.0</v>
      </c>
      <c r="AD142" s="41"/>
      <c r="AE142" t="str">
        <f t="shared" si="3"/>
        <v>2MASX J01571097+4715588&amp;479&amp;32&amp;-4.8&amp;-8.3&amp;7.6&amp;4.7&amp;1\\</v>
      </c>
      <c r="AF142" t="str">
        <f>vlookup(A142,PPXF!A$1:P$7565,15,0)</f>
        <v>2</v>
      </c>
    </row>
    <row r="143">
      <c r="A143" s="3">
        <v>123.0</v>
      </c>
      <c r="B143" s="3" t="s">
        <v>3025</v>
      </c>
      <c r="C143" s="3" t="s">
        <v>1006</v>
      </c>
      <c r="E143" s="3" t="s">
        <v>210</v>
      </c>
      <c r="F143" s="3">
        <v>6.0</v>
      </c>
      <c r="G143" s="14">
        <v>469.307383967</v>
      </c>
      <c r="H143" s="14">
        <v>1.1024024204</v>
      </c>
      <c r="I143" s="14" t="str">
        <f>match(A143,Ricci_2_10keV!A$1:A$755,0)</f>
        <v>93.00</v>
      </c>
      <c r="J143" s="14">
        <v>-2.3141531652</v>
      </c>
      <c r="K143" s="14">
        <v>0.0</v>
      </c>
      <c r="L143" s="14">
        <v>17.0854028358</v>
      </c>
      <c r="M143" s="14">
        <v>0.0342137634</v>
      </c>
      <c r="N143" s="28"/>
      <c r="O143" s="28"/>
      <c r="P143" s="14">
        <v>14.3169507149</v>
      </c>
      <c r="Q143" s="14">
        <v>0.0307152771</v>
      </c>
      <c r="R143" s="14">
        <v>4.5448011481</v>
      </c>
      <c r="S143" s="14">
        <v>0.0410746692</v>
      </c>
      <c r="T143" s="14">
        <v>4.3022999425</v>
      </c>
      <c r="U143" s="14">
        <v>0.0416612437</v>
      </c>
      <c r="V143" s="28"/>
      <c r="W143" s="14">
        <v>0.0</v>
      </c>
      <c r="X143" s="14">
        <v>0.0</v>
      </c>
      <c r="Y143" s="14">
        <v>0.0</v>
      </c>
      <c r="Z143" s="14">
        <v>0.0</v>
      </c>
      <c r="AB143" s="3">
        <v>1.0</v>
      </c>
      <c r="AE143" t="str">
        <f t="shared" si="3"/>
        <v>V Zw 232&amp;469.3&amp;14.3&amp;-2.3&amp;17.1&amp;4.5&amp;4.3&amp;1\\</v>
      </c>
      <c r="AF143" t="str">
        <f>vlookup(A143,PPXF!A$1:P$7565,15,0)</f>
        <v>2</v>
      </c>
    </row>
    <row r="144">
      <c r="A144" s="3">
        <v>129.0</v>
      </c>
      <c r="B144" s="3" t="s">
        <v>378</v>
      </c>
      <c r="C144" s="3" t="s">
        <v>379</v>
      </c>
      <c r="E144" s="3" t="s">
        <v>210</v>
      </c>
      <c r="F144" s="3">
        <v>7.0</v>
      </c>
      <c r="G144" s="14">
        <v>367.878540931</v>
      </c>
      <c r="H144" s="14">
        <v>2.7354466</v>
      </c>
      <c r="I144" s="14" t="str">
        <f>match(A144,Ricci_2_10keV!A$1:A$755,0)</f>
        <v>98.00</v>
      </c>
      <c r="J144" s="14">
        <v>4.8572385409</v>
      </c>
      <c r="K144" s="14">
        <v>0.3435377571</v>
      </c>
      <c r="L144" s="14">
        <v>54.1796773527</v>
      </c>
      <c r="M144" s="14">
        <v>0.8530253906</v>
      </c>
      <c r="N144" s="28"/>
      <c r="O144" s="28"/>
      <c r="P144" s="14">
        <v>84.9554560198</v>
      </c>
      <c r="Q144" s="14">
        <v>1.0497680742</v>
      </c>
      <c r="R144" s="14">
        <v>24.1569316207</v>
      </c>
      <c r="S144" s="14">
        <v>0.5056916518</v>
      </c>
      <c r="T144" s="14">
        <v>27.0587000069</v>
      </c>
      <c r="U144" s="14">
        <v>0.3686419095</v>
      </c>
      <c r="V144" s="28"/>
      <c r="W144" s="14">
        <v>1269.49387887</v>
      </c>
      <c r="X144" s="14">
        <v>2.4623333165</v>
      </c>
      <c r="Y144" s="14">
        <v>3599.91121755</v>
      </c>
      <c r="Z144" s="14">
        <v>8.5197152385</v>
      </c>
      <c r="AB144" s="3">
        <v>1.0</v>
      </c>
      <c r="AE144" t="str">
        <f t="shared" si="3"/>
        <v>NGC 931&amp;367.9&amp;85&amp;4.9&amp;54.2&amp;24.2&amp;27.1&amp;1\\</v>
      </c>
      <c r="AF144" t="str">
        <f>vlookup(A144,PPXF!A$1:P$7565,15,0)</f>
        <v>2</v>
      </c>
    </row>
    <row r="145">
      <c r="A145" s="3">
        <v>130.0</v>
      </c>
      <c r="B145" s="3" t="s">
        <v>382</v>
      </c>
      <c r="C145" s="3" t="s">
        <v>383</v>
      </c>
      <c r="E145" s="3" t="s">
        <v>210</v>
      </c>
      <c r="F145" s="3">
        <v>8.0</v>
      </c>
      <c r="G145" s="14">
        <v>590.743396259</v>
      </c>
      <c r="H145" s="14">
        <v>0.0</v>
      </c>
      <c r="I145" s="14" t="str">
        <f>match(A145,Ricci_2_10keV!A$1:A$755,0)</f>
        <v>99.00</v>
      </c>
      <c r="J145" s="14">
        <v>-10.7212834035</v>
      </c>
      <c r="K145" s="14">
        <v>0.0</v>
      </c>
      <c r="L145" s="14">
        <v>42.9906561143</v>
      </c>
      <c r="M145" s="14">
        <v>0.5262868827</v>
      </c>
      <c r="N145" s="28"/>
      <c r="O145" s="28"/>
      <c r="P145" s="14">
        <v>507.082433109</v>
      </c>
      <c r="Q145" s="14">
        <v>0.5207081755</v>
      </c>
      <c r="R145" s="14">
        <v>-47.2066403532</v>
      </c>
      <c r="S145" s="14">
        <v>0.0</v>
      </c>
      <c r="T145" s="14">
        <v>-47.2066403532</v>
      </c>
      <c r="U145" s="14">
        <v>0.0</v>
      </c>
      <c r="V145" s="28"/>
      <c r="W145" s="14">
        <v>547.120586152</v>
      </c>
      <c r="X145" s="14">
        <v>1.6465446016</v>
      </c>
      <c r="Y145" s="14">
        <v>2424.00384251</v>
      </c>
      <c r="Z145" s="14">
        <v>6.4677734404</v>
      </c>
      <c r="AB145" s="3">
        <v>1.0</v>
      </c>
      <c r="AE145" t="str">
        <f t="shared" si="3"/>
        <v>Mrk 1044&amp;590.7&amp;507.1&amp;-10.7&amp;43&amp;-47.2&amp;-47.2&amp;1\\</v>
      </c>
      <c r="AF145" t="str">
        <f>vlookup(A145,PPXF!A$1:P$7565,15,0)</f>
        <v>2</v>
      </c>
    </row>
    <row r="146">
      <c r="A146" s="3">
        <v>133.0</v>
      </c>
      <c r="B146" s="3" t="s">
        <v>567</v>
      </c>
      <c r="C146" s="3" t="s">
        <v>568</v>
      </c>
      <c r="E146" s="3" t="s">
        <v>210</v>
      </c>
      <c r="F146" s="3">
        <v>9.0</v>
      </c>
      <c r="G146" s="14">
        <v>0.0</v>
      </c>
      <c r="H146" s="14">
        <v>0.0</v>
      </c>
      <c r="I146" s="14" t="str">
        <f>match(A146,Ricci_2_10keV!A$1:A$755,0)</f>
        <v>101.00</v>
      </c>
      <c r="J146" s="14">
        <v>-2.6050013247</v>
      </c>
      <c r="K146" s="14">
        <v>0.0</v>
      </c>
      <c r="L146" s="14">
        <v>-6.1268495309</v>
      </c>
      <c r="M146" s="14">
        <v>0.0</v>
      </c>
      <c r="N146" s="28"/>
      <c r="O146" s="28"/>
      <c r="P146" s="14">
        <v>-6.1268495309</v>
      </c>
      <c r="Q146" s="14">
        <v>0.0</v>
      </c>
      <c r="R146" s="14">
        <v>-7.3682764527</v>
      </c>
      <c r="S146" s="14">
        <v>0.0</v>
      </c>
      <c r="T146" s="14">
        <v>-7.3682764527</v>
      </c>
      <c r="U146" s="14">
        <v>0.0</v>
      </c>
      <c r="V146" s="28"/>
      <c r="W146" s="14">
        <v>0.0</v>
      </c>
      <c r="X146" s="14">
        <v>0.0</v>
      </c>
      <c r="Y146" s="14">
        <v>0.0</v>
      </c>
      <c r="Z146" s="14">
        <v>0.0</v>
      </c>
      <c r="AB146" s="3">
        <v>1.0</v>
      </c>
      <c r="AE146" t="str">
        <f t="shared" si="3"/>
        <v>NGC 973&amp;0&amp;-6.1&amp;-2.6&amp;-6.1&amp;-7.4&amp;-7.4&amp;1\\</v>
      </c>
      <c r="AF146" t="str">
        <f>vlookup(A146,PPXF!A$1:P$7565,15,0)</f>
        <v>2</v>
      </c>
    </row>
    <row r="147">
      <c r="A147" s="3">
        <v>144.0</v>
      </c>
      <c r="B147" s="3" t="s">
        <v>1495</v>
      </c>
      <c r="C147" s="3" t="s">
        <v>1038</v>
      </c>
      <c r="E147" s="3" t="s">
        <v>210</v>
      </c>
      <c r="F147" s="3">
        <v>10.0</v>
      </c>
      <c r="G147" s="14">
        <v>950.970213888</v>
      </c>
      <c r="H147" s="14">
        <v>1.62E-13</v>
      </c>
      <c r="I147" s="14" t="str">
        <f>match(A147,Ricci_2_10keV!A$1:A$755,0)</f>
        <v>111.00</v>
      </c>
      <c r="J147" s="14">
        <v>850.560739116</v>
      </c>
      <c r="K147" s="14">
        <v>15.8818162345</v>
      </c>
      <c r="L147" s="14">
        <v>12912.9732774</v>
      </c>
      <c r="M147" s="14">
        <v>10.8339309336</v>
      </c>
      <c r="N147" s="28"/>
      <c r="O147" s="28"/>
      <c r="P147" s="14">
        <v>7636.0882165</v>
      </c>
      <c r="Q147" s="14">
        <v>16.9851141874</v>
      </c>
      <c r="R147" s="14">
        <v>1113.02093109</v>
      </c>
      <c r="S147" s="14">
        <v>27.3494605848</v>
      </c>
      <c r="T147" s="14">
        <v>1571.0818237</v>
      </c>
      <c r="U147" s="14">
        <v>16.2097565475</v>
      </c>
      <c r="V147" s="28"/>
      <c r="W147" s="14">
        <v>0.0</v>
      </c>
      <c r="X147" s="14">
        <v>0.0</v>
      </c>
      <c r="Y147" s="14">
        <v>0.0</v>
      </c>
      <c r="Z147" s="14">
        <v>0.0</v>
      </c>
      <c r="AB147" s="3">
        <v>1.0</v>
      </c>
      <c r="AE147" t="str">
        <f t="shared" si="3"/>
        <v>NGC 1068&amp;951&amp;7636.1&amp;850.6&amp;12913&amp;1113&amp;1571.1&amp;1\\</v>
      </c>
      <c r="AF147" t="str">
        <f>vlookup(A147,PPXF!A$1:P$7565,15,0)</f>
        <v>2</v>
      </c>
    </row>
    <row r="148">
      <c r="A148" s="3">
        <v>150.0</v>
      </c>
      <c r="B148" s="3" t="s">
        <v>1499</v>
      </c>
      <c r="C148" s="3" t="s">
        <v>1046</v>
      </c>
      <c r="E148" s="3" t="s">
        <v>210</v>
      </c>
      <c r="F148" s="3">
        <v>11.0</v>
      </c>
      <c r="G148" s="14">
        <v>282.855329612</v>
      </c>
      <c r="H148" s="14">
        <v>0.5467934181</v>
      </c>
      <c r="I148" s="14" t="str">
        <f>match(A148,Ricci_2_10keV!A$1:A$755,0)</f>
        <v>116.00</v>
      </c>
      <c r="J148" s="14">
        <v>3.2943693785</v>
      </c>
      <c r="K148" s="14">
        <v>0.0430155156</v>
      </c>
      <c r="L148" s="14">
        <v>6.2339649624</v>
      </c>
      <c r="M148" s="14">
        <v>0.0472684449</v>
      </c>
      <c r="N148" s="28"/>
      <c r="O148" s="28"/>
      <c r="P148" s="14">
        <v>55.4269481529</v>
      </c>
      <c r="Q148" s="14">
        <v>0.1077335366</v>
      </c>
      <c r="R148" s="14">
        <v>8.3436282793</v>
      </c>
      <c r="S148" s="14">
        <v>0.0745934332</v>
      </c>
      <c r="T148" s="14">
        <v>6.0533222083</v>
      </c>
      <c r="U148" s="14">
        <v>0.0597390575</v>
      </c>
      <c r="V148" s="28"/>
      <c r="W148" s="14">
        <v>47.1478710285</v>
      </c>
      <c r="X148" s="14">
        <v>0.2247913719</v>
      </c>
      <c r="Y148" s="14">
        <v>2025.1071035</v>
      </c>
      <c r="Z148" s="14">
        <v>17.7157652013</v>
      </c>
      <c r="AB148" s="3">
        <v>1.0</v>
      </c>
      <c r="AE148" t="str">
        <f t="shared" si="3"/>
        <v>2MASX J02502722+4647295&amp;282.9&amp;55.4&amp;3.3&amp;6.2&amp;8.3&amp;6.1&amp;1\\</v>
      </c>
      <c r="AF148" t="str">
        <f>vlookup(A148,PPXF!A$1:P$7565,15,0)</f>
        <v>2</v>
      </c>
    </row>
    <row r="149">
      <c r="A149" s="3">
        <v>157.0</v>
      </c>
      <c r="B149" s="3" t="s">
        <v>582</v>
      </c>
      <c r="C149" s="3" t="s">
        <v>583</v>
      </c>
      <c r="E149" s="3" t="s">
        <v>210</v>
      </c>
      <c r="F149" s="3">
        <v>12.0</v>
      </c>
      <c r="G149" s="14">
        <v>933.99371703</v>
      </c>
      <c r="H149" s="14">
        <v>2.308331316</v>
      </c>
      <c r="I149" s="14" t="str">
        <f>match(A149,Ricci_2_10keV!A$1:A$755,0)</f>
        <v>123.00</v>
      </c>
      <c r="J149" s="14">
        <v>-11.6286676437</v>
      </c>
      <c r="K149" s="14">
        <v>0.0</v>
      </c>
      <c r="L149" s="14">
        <v>71.2617164019</v>
      </c>
      <c r="M149" s="14">
        <v>0.1591313088</v>
      </c>
      <c r="N149" s="28"/>
      <c r="O149" s="28"/>
      <c r="P149" s="14">
        <v>50.2255902103</v>
      </c>
      <c r="Q149" s="14">
        <v>0.1188741857</v>
      </c>
      <c r="R149" s="14">
        <v>9.0515791226</v>
      </c>
      <c r="S149" s="14">
        <v>0.1180081652</v>
      </c>
      <c r="T149" s="14">
        <v>17.2913011849</v>
      </c>
      <c r="U149" s="14">
        <v>0.106733771</v>
      </c>
      <c r="V149" s="28"/>
      <c r="W149" s="14">
        <v>0.0</v>
      </c>
      <c r="X149" s="14">
        <v>0.0</v>
      </c>
      <c r="Y149" s="14">
        <v>0.0</v>
      </c>
      <c r="Z149" s="14">
        <v>0.0</v>
      </c>
      <c r="AB149" s="3">
        <v>2.0</v>
      </c>
      <c r="AE149" t="str">
        <f t="shared" si="3"/>
        <v>NGC 1142&amp;934&amp;50.2&amp;-11.6&amp;71.3&amp;9.1&amp;17.3&amp;2\\</v>
      </c>
      <c r="AF149" t="str">
        <f>vlookup(A149,PPXF!A$1:P$7565,15,0)</f>
        <v>2</v>
      </c>
    </row>
    <row r="150">
      <c r="A150" s="3">
        <v>169.0</v>
      </c>
      <c r="B150" s="3" t="s">
        <v>453</v>
      </c>
      <c r="C150" s="3" t="s">
        <v>456</v>
      </c>
      <c r="E150" s="3" t="s">
        <v>210</v>
      </c>
      <c r="F150" s="3">
        <v>13.0</v>
      </c>
      <c r="G150" s="14">
        <v>786.965379808</v>
      </c>
      <c r="H150" s="14">
        <v>4.5127827729</v>
      </c>
      <c r="I150" s="14" t="str">
        <f>match(A150,Ricci_2_10keV!A$1:A$755,0)</f>
        <v>133.00</v>
      </c>
      <c r="J150" s="14">
        <v>-29.2760172536</v>
      </c>
      <c r="K150" s="14">
        <v>0.0</v>
      </c>
      <c r="L150" s="14">
        <v>171.884252951</v>
      </c>
      <c r="M150" s="14">
        <v>0.9150421814</v>
      </c>
      <c r="N150" s="28"/>
      <c r="O150" s="28"/>
      <c r="P150" s="14">
        <v>277.447598145</v>
      </c>
      <c r="Q150" s="14">
        <v>1.2341307348</v>
      </c>
      <c r="R150" s="14">
        <v>39.8055762978</v>
      </c>
      <c r="S150" s="14">
        <v>0.6416230451</v>
      </c>
      <c r="T150" s="14">
        <v>29.2548929752</v>
      </c>
      <c r="U150" s="14">
        <v>0.7566186444</v>
      </c>
      <c r="V150" s="28"/>
      <c r="W150" s="14">
        <v>1427.04506077</v>
      </c>
      <c r="X150" s="14">
        <v>2.1386984801</v>
      </c>
      <c r="Y150" s="14">
        <v>5148.06743987</v>
      </c>
      <c r="Z150" s="14">
        <v>13.1987616802</v>
      </c>
      <c r="AB150" s="3">
        <v>1.0</v>
      </c>
      <c r="AE150" t="str">
        <f t="shared" si="3"/>
        <v>2MASX J03120291+5029147&amp;787&amp;277.4&amp;-29.3&amp;171.9&amp;39.8&amp;29.3&amp;1\\</v>
      </c>
      <c r="AF150" t="str">
        <f>vlookup(A150,PPXF!A$1:P$7565,15,0)</f>
        <v>2</v>
      </c>
    </row>
    <row r="151">
      <c r="A151" s="3">
        <v>173.0</v>
      </c>
      <c r="B151" s="3" t="s">
        <v>460</v>
      </c>
      <c r="C151" s="3" t="s">
        <v>461</v>
      </c>
      <c r="E151" s="3" t="s">
        <v>210</v>
      </c>
      <c r="F151" s="3">
        <v>14.0</v>
      </c>
      <c r="G151" s="14">
        <v>570.104186408</v>
      </c>
      <c r="H151" s="14">
        <v>1.8001365553</v>
      </c>
      <c r="I151" s="14" t="str">
        <f>match(A151,Ricci_2_10keV!A$1:A$755,0)</f>
        <v>137.00</v>
      </c>
      <c r="J151" s="14">
        <v>345.74205832</v>
      </c>
      <c r="K151" s="14">
        <v>1.0689375607</v>
      </c>
      <c r="L151" s="14">
        <v>664.278762439</v>
      </c>
      <c r="M151" s="14">
        <v>2.9572834651</v>
      </c>
      <c r="N151" s="28"/>
      <c r="O151" s="28"/>
      <c r="P151" s="14">
        <v>552.0631334</v>
      </c>
      <c r="Q151" s="14">
        <v>3.9337492392</v>
      </c>
      <c r="R151" s="14">
        <v>375.187453855</v>
      </c>
      <c r="S151" s="14">
        <v>1.2923428693</v>
      </c>
      <c r="T151" s="14">
        <v>349.655031161</v>
      </c>
      <c r="U151" s="14">
        <v>1.1006410086</v>
      </c>
      <c r="V151" s="28"/>
      <c r="W151" s="14">
        <v>1559.73886446</v>
      </c>
      <c r="X151" s="14">
        <v>7.7843421029</v>
      </c>
      <c r="Y151" s="14">
        <v>2852.72388988</v>
      </c>
      <c r="Z151" s="14">
        <v>18.0073254559</v>
      </c>
      <c r="AB151" s="3">
        <v>1.0</v>
      </c>
      <c r="AE151" t="str">
        <f t="shared" si="3"/>
        <v>NGC 1275&amp;570.1&amp;552.1&amp;345.7&amp;664.3&amp;375.2&amp;349.7&amp;1\\</v>
      </c>
      <c r="AF151" t="str">
        <f>vlookup(A151,PPXF!A$1:P$7565,15,0)</f>
        <v>2</v>
      </c>
    </row>
    <row r="152">
      <c r="A152" s="3">
        <v>197.0</v>
      </c>
      <c r="B152" s="3" t="s">
        <v>472</v>
      </c>
      <c r="C152" s="3" t="s">
        <v>474</v>
      </c>
      <c r="E152" s="3" t="s">
        <v>210</v>
      </c>
      <c r="F152" s="3">
        <v>15.0</v>
      </c>
      <c r="G152" s="14">
        <v>705.796472314</v>
      </c>
      <c r="H152" s="14">
        <v>4.6707256552</v>
      </c>
      <c r="I152" s="14" t="str">
        <f>match(A152,Ricci_2_10keV!A$1:A$755,0)</f>
        <v>156.00</v>
      </c>
      <c r="J152" s="14">
        <v>-7.0328319426</v>
      </c>
      <c r="K152" s="14">
        <v>0.0</v>
      </c>
      <c r="L152" s="14">
        <v>43.0961366328</v>
      </c>
      <c r="M152" s="14">
        <v>0.8651997203</v>
      </c>
      <c r="N152" s="28"/>
      <c r="O152" s="28"/>
      <c r="P152" s="14">
        <v>89.2691920163</v>
      </c>
      <c r="Q152" s="14">
        <v>1.4120784912</v>
      </c>
      <c r="R152" s="14">
        <v>5.3078561126</v>
      </c>
      <c r="S152" s="14">
        <v>0.1275702858</v>
      </c>
      <c r="T152" s="14">
        <v>7.0117178873</v>
      </c>
      <c r="U152" s="14">
        <v>0.2475107148</v>
      </c>
      <c r="V152" s="28"/>
      <c r="W152" s="14">
        <v>372.816192388</v>
      </c>
      <c r="X152" s="14">
        <v>2.1237056643</v>
      </c>
      <c r="Y152" s="14">
        <v>2956.54672641</v>
      </c>
      <c r="Z152" s="14">
        <v>16.2166466857</v>
      </c>
      <c r="AB152" s="3">
        <v>1.0</v>
      </c>
      <c r="AE152" t="str">
        <f t="shared" si="3"/>
        <v>2MASX J03540948+0249307&amp;705.8&amp;89.3&amp;-7&amp;43.1&amp;5.3&amp;7&amp;1\\</v>
      </c>
      <c r="AF152" t="str">
        <f>vlookup(A152,PPXF!A$1:P$7565,15,0)</f>
        <v>2</v>
      </c>
    </row>
    <row r="153">
      <c r="A153" s="3">
        <v>228.0</v>
      </c>
      <c r="B153" s="3" t="s">
        <v>514</v>
      </c>
      <c r="C153" s="3" t="s">
        <v>515</v>
      </c>
      <c r="E153" s="3" t="s">
        <v>210</v>
      </c>
      <c r="F153" s="3">
        <v>16.0</v>
      </c>
      <c r="G153" s="14">
        <v>443.926636836</v>
      </c>
      <c r="H153" s="14">
        <v>8.6737770436</v>
      </c>
      <c r="I153" s="14" t="str">
        <f>match(A153,Ricci_2_10keV!A$1:A$755,0)</f>
        <v>178.00</v>
      </c>
      <c r="J153" s="14">
        <v>-8.0609820663</v>
      </c>
      <c r="K153" s="14">
        <v>0.0</v>
      </c>
      <c r="L153" s="14">
        <v>40.5128599514</v>
      </c>
      <c r="M153" s="14">
        <v>1.1136320607</v>
      </c>
      <c r="N153" s="28"/>
      <c r="O153" s="28"/>
      <c r="P153" s="14">
        <v>115.846102836</v>
      </c>
      <c r="Q153" s="14">
        <v>2.8353836356</v>
      </c>
      <c r="R153" s="14">
        <v>22.3186130906</v>
      </c>
      <c r="S153" s="14">
        <v>0.3269210888</v>
      </c>
      <c r="T153" s="14">
        <v>27.2327692859</v>
      </c>
      <c r="U153" s="14">
        <v>0.497558124</v>
      </c>
      <c r="V153" s="28"/>
      <c r="W153" s="14">
        <v>1574.71174407</v>
      </c>
      <c r="X153" s="14">
        <v>4.7829696802</v>
      </c>
      <c r="Y153" s="14">
        <v>2646.56959353</v>
      </c>
      <c r="Z153" s="14">
        <v>6.73335878</v>
      </c>
      <c r="AB153" s="3">
        <v>1.0</v>
      </c>
      <c r="AE153" t="str">
        <f t="shared" si="3"/>
        <v>Mrk 618&amp;443.9&amp;115.8&amp;-8.1&amp;40.5&amp;22.3&amp;27.2&amp;1\\</v>
      </c>
      <c r="AF153" t="str">
        <f>vlookup(A153,PPXF!A$1:P$7565,15,0)</f>
        <v>2</v>
      </c>
    </row>
    <row r="154">
      <c r="A154" s="3">
        <v>232.0</v>
      </c>
      <c r="B154" s="3" t="s">
        <v>628</v>
      </c>
      <c r="C154" s="3" t="s">
        <v>629</v>
      </c>
      <c r="E154" s="3" t="s">
        <v>210</v>
      </c>
      <c r="F154" s="3">
        <v>17.0</v>
      </c>
      <c r="G154" s="14">
        <v>0.0</v>
      </c>
      <c r="H154" s="14">
        <v>0.0</v>
      </c>
      <c r="I154" s="14" t="str">
        <f>match(A154,Ricci_2_10keV!A$1:A$755,0)</f>
        <v>182.00</v>
      </c>
      <c r="J154" s="14">
        <v>-76.5464069289</v>
      </c>
      <c r="K154" s="14">
        <v>0.0</v>
      </c>
      <c r="L154" s="14">
        <v>-63.8674423044</v>
      </c>
      <c r="M154" s="14">
        <v>0.0</v>
      </c>
      <c r="N154" s="28"/>
      <c r="O154" s="28"/>
      <c r="P154" s="14">
        <v>-63.8674423044</v>
      </c>
      <c r="Q154" s="14">
        <v>0.0</v>
      </c>
      <c r="R154" s="14">
        <v>-91.653689365</v>
      </c>
      <c r="S154" s="14">
        <v>0.0</v>
      </c>
      <c r="T154" s="14">
        <v>-91.653689365</v>
      </c>
      <c r="U154" s="14">
        <v>0.0</v>
      </c>
      <c r="V154" s="28"/>
      <c r="W154" s="14">
        <v>1214.34887778</v>
      </c>
      <c r="X154" s="14">
        <v>3.4488398422</v>
      </c>
      <c r="Y154" s="14">
        <v>5635.04042742</v>
      </c>
      <c r="Z154" s="14">
        <v>15.0942705235</v>
      </c>
      <c r="AB154" s="3">
        <v>1.0</v>
      </c>
      <c r="AE154" t="str">
        <f t="shared" si="3"/>
        <v>2MASX J04404770+2739466&amp;0&amp;-63.9&amp;-76.5&amp;-63.9&amp;-91.7&amp;-91.7&amp;1\\</v>
      </c>
      <c r="AF154" t="str">
        <f>vlookup(A154,PPXF!A$1:P$7565,15,0)</f>
        <v>2</v>
      </c>
    </row>
    <row r="155">
      <c r="A155" s="3">
        <v>250.0</v>
      </c>
      <c r="B155" s="3" t="s">
        <v>637</v>
      </c>
      <c r="C155" s="3" t="s">
        <v>1283</v>
      </c>
      <c r="E155" s="3" t="s">
        <v>210</v>
      </c>
      <c r="F155" s="3">
        <v>18.0</v>
      </c>
      <c r="G155" s="14">
        <v>0.0</v>
      </c>
      <c r="H155" s="14">
        <v>0.0</v>
      </c>
      <c r="I155" s="14" t="str">
        <f>match(A155,Ricci_2_10keV!A$1:A$755,0)</f>
        <v>196.00</v>
      </c>
      <c r="J155" s="14">
        <v>-63.4974674403</v>
      </c>
      <c r="K155" s="14">
        <v>0.0</v>
      </c>
      <c r="L155" s="14">
        <v>-148.949151601</v>
      </c>
      <c r="M155" s="14">
        <v>0.0</v>
      </c>
      <c r="N155" s="28"/>
      <c r="O155" s="28"/>
      <c r="P155" s="14">
        <v>-148.949151601</v>
      </c>
      <c r="Q155" s="14">
        <v>0.0</v>
      </c>
      <c r="R155" s="14">
        <v>-35.3144812405</v>
      </c>
      <c r="S155" s="14">
        <v>0.0</v>
      </c>
      <c r="T155" s="14">
        <v>-35.3144812405</v>
      </c>
      <c r="U155" s="14">
        <v>0.0</v>
      </c>
      <c r="V155" s="28"/>
      <c r="W155" s="14">
        <v>0.0</v>
      </c>
      <c r="X155" s="14">
        <v>0.0</v>
      </c>
      <c r="Y155" s="14">
        <v>0.0</v>
      </c>
      <c r="Z155" s="14">
        <v>0.0</v>
      </c>
      <c r="AB155" s="3">
        <v>9.0</v>
      </c>
      <c r="AE155" t="str">
        <f t="shared" si="3"/>
        <v>2MASX J04595677+3502536&amp;0&amp;-148.9&amp;-63.5&amp;-148.9&amp;-35.3&amp;-35.3&amp;9\\</v>
      </c>
      <c r="AF155" t="str">
        <f>vlookup(A155,PPXF!A$1:P$7565,15,0)</f>
        <v>2</v>
      </c>
    </row>
    <row r="156">
      <c r="A156" s="3">
        <v>265.0</v>
      </c>
      <c r="B156" s="3" t="s">
        <v>645</v>
      </c>
      <c r="C156" s="3" t="s">
        <v>1441</v>
      </c>
      <c r="E156" s="3" t="s">
        <v>210</v>
      </c>
      <c r="F156" s="3">
        <v>19.0</v>
      </c>
      <c r="G156" s="14">
        <v>424.203387571</v>
      </c>
      <c r="H156" s="14">
        <v>0.8175379009</v>
      </c>
      <c r="I156" s="14" t="str">
        <f>match(A156,Ricci_2_10keV!A$1:A$755,0)</f>
        <v>207.00</v>
      </c>
      <c r="J156" s="14">
        <v>3.912990813</v>
      </c>
      <c r="K156" s="14">
        <v>0.193136691</v>
      </c>
      <c r="L156" s="14">
        <v>90.3333391893</v>
      </c>
      <c r="M156" s="14">
        <v>0.1716613392</v>
      </c>
      <c r="N156" s="28"/>
      <c r="O156" s="28"/>
      <c r="P156" s="14">
        <v>87.6720925551</v>
      </c>
      <c r="Q156" s="14">
        <v>0.1306277821</v>
      </c>
      <c r="R156" s="14">
        <v>8.9030161796</v>
      </c>
      <c r="S156" s="14">
        <v>0.171811983</v>
      </c>
      <c r="T156" s="14">
        <v>23.6768095695</v>
      </c>
      <c r="U156" s="14">
        <v>0.1642428179</v>
      </c>
      <c r="V156" s="28"/>
      <c r="W156" s="14">
        <v>0.0</v>
      </c>
      <c r="X156" s="14">
        <v>0.0</v>
      </c>
      <c r="Y156" s="14">
        <v>0.0</v>
      </c>
      <c r="Z156" s="14">
        <v>0.0</v>
      </c>
      <c r="AB156" s="3">
        <v>1.0</v>
      </c>
      <c r="AE156" t="str">
        <f t="shared" si="3"/>
        <v>2MASX J05151978+1854515&amp;424.2&amp;87.7&amp;3.9&amp;90.3&amp;8.9&amp;23.7&amp;1\\</v>
      </c>
      <c r="AF156" t="str">
        <f>vlookup(A156,PPXF!A$1:P$7565,15,0)</f>
        <v>2</v>
      </c>
    </row>
    <row r="157">
      <c r="A157" s="3">
        <v>291.0</v>
      </c>
      <c r="B157" s="3" t="s">
        <v>2315</v>
      </c>
      <c r="C157" s="3" t="s">
        <v>1456</v>
      </c>
      <c r="E157" s="3" t="s">
        <v>210</v>
      </c>
      <c r="F157" s="3">
        <v>20.0</v>
      </c>
      <c r="G157" s="14">
        <v>282.872103817</v>
      </c>
      <c r="H157" s="14">
        <v>1.0110129477</v>
      </c>
      <c r="I157" s="14" t="str">
        <f>match(A157,Ricci_2_10keV!A$1:A$755,0)</f>
        <v>221.00</v>
      </c>
      <c r="J157" s="14">
        <v>-5.278669548</v>
      </c>
      <c r="K157" s="14">
        <v>0.0</v>
      </c>
      <c r="L157" s="14">
        <v>38.0328784189</v>
      </c>
      <c r="M157" s="14">
        <v>0.1143184537</v>
      </c>
      <c r="N157" s="28"/>
      <c r="O157" s="28"/>
      <c r="P157" s="14">
        <v>45.8481178444</v>
      </c>
      <c r="Q157" s="14">
        <v>0.2752768169</v>
      </c>
      <c r="R157" s="14">
        <v>8.5338932271</v>
      </c>
      <c r="S157" s="14">
        <v>0.1431883142</v>
      </c>
      <c r="T157" s="14">
        <v>6.6631498265</v>
      </c>
      <c r="U157" s="14">
        <v>0.1475934614</v>
      </c>
      <c r="V157" s="28"/>
      <c r="W157" s="14">
        <v>94.9007826961</v>
      </c>
      <c r="X157" s="14">
        <v>0.5174392429</v>
      </c>
      <c r="Y157" s="14">
        <v>2641.58310495</v>
      </c>
      <c r="Z157" s="14">
        <v>14.6849431902</v>
      </c>
      <c r="AB157" s="3">
        <v>1.0</v>
      </c>
      <c r="AE157" t="str">
        <f t="shared" si="3"/>
        <v>2MASX J05353211+4011152&amp;282.9&amp;45.8&amp;-5.3&amp;38&amp;8.5&amp;6.7&amp;1\\</v>
      </c>
      <c r="AF157" t="str">
        <f>vlookup(A157,PPXF!A$1:P$7565,15,0)</f>
        <v>2</v>
      </c>
    </row>
    <row r="158">
      <c r="A158" s="3">
        <v>325.0</v>
      </c>
      <c r="B158" s="3" t="s">
        <v>2364</v>
      </c>
      <c r="C158" s="3" t="s">
        <v>1500</v>
      </c>
      <c r="E158" s="3" t="s">
        <v>210</v>
      </c>
      <c r="F158" s="3">
        <v>21.0</v>
      </c>
      <c r="G158" s="14">
        <v>780.871345465</v>
      </c>
      <c r="H158" s="14">
        <v>3.8431831689</v>
      </c>
      <c r="I158" s="14" t="str">
        <f>match(A158,Ricci_2_10keV!A$1:A$755,0)</f>
        <v>240.00</v>
      </c>
      <c r="J158" s="14">
        <v>399.134720068</v>
      </c>
      <c r="K158" s="14">
        <v>3.7998212742</v>
      </c>
      <c r="L158" s="14">
        <v>1391.2172236</v>
      </c>
      <c r="M158" s="14">
        <v>15.6249682321</v>
      </c>
      <c r="N158" s="28"/>
      <c r="O158" s="28"/>
      <c r="P158" s="14">
        <v>1031.41564552</v>
      </c>
      <c r="Q158" s="14">
        <v>21.3913176512</v>
      </c>
      <c r="R158" s="14">
        <v>564.624367678</v>
      </c>
      <c r="S158" s="14">
        <v>2.249306968</v>
      </c>
      <c r="T158" s="14">
        <v>464.442790492</v>
      </c>
      <c r="U158" s="14">
        <v>5.2775899178</v>
      </c>
      <c r="V158" s="28"/>
      <c r="W158" s="14">
        <v>2147.37057916</v>
      </c>
      <c r="X158" s="14">
        <v>39.9995085361</v>
      </c>
      <c r="Y158" s="14">
        <v>2201.79967821</v>
      </c>
      <c r="Z158" s="14">
        <v>17.34870204</v>
      </c>
      <c r="AB158" s="3">
        <v>1.0</v>
      </c>
      <c r="AD158" s="41"/>
      <c r="AE158" t="str">
        <f t="shared" si="3"/>
        <v>Mrk 3&amp;780.9&amp;1031.4&amp;399.1&amp;1391.2&amp;564.6&amp;464.4&amp;1\\</v>
      </c>
      <c r="AF158" t="str">
        <f>vlookup(A158,PPXF!A$1:P$7565,15,0)</f>
        <v>2</v>
      </c>
    </row>
    <row r="159">
      <c r="A159" s="3">
        <v>383.0</v>
      </c>
      <c r="B159" s="3" t="s">
        <v>2945</v>
      </c>
      <c r="C159" s="3" t="s">
        <v>2013</v>
      </c>
      <c r="E159" s="3" t="s">
        <v>210</v>
      </c>
      <c r="F159" s="3">
        <v>22.0</v>
      </c>
      <c r="G159" s="14">
        <v>680.986526076</v>
      </c>
      <c r="H159" s="14">
        <v>0.8906956085</v>
      </c>
      <c r="I159" s="14" t="str">
        <f>match(A159,Ricci_2_10keV!A$1:A$755,0)</f>
        <v>276.00</v>
      </c>
      <c r="J159" s="14">
        <v>21.0715400862</v>
      </c>
      <c r="K159" s="14">
        <v>0.2725558506</v>
      </c>
      <c r="L159" s="14">
        <v>219.117357693</v>
      </c>
      <c r="M159" s="14">
        <v>0.2255091962</v>
      </c>
      <c r="N159" s="28"/>
      <c r="O159" s="28"/>
      <c r="P159" s="14">
        <v>212.118484273</v>
      </c>
      <c r="Q159" s="14">
        <v>0.3852152215</v>
      </c>
      <c r="R159" s="14">
        <v>60.6427772728</v>
      </c>
      <c r="S159" s="14">
        <v>0.3423177965</v>
      </c>
      <c r="T159" s="14">
        <v>69.828800779</v>
      </c>
      <c r="U159" s="14">
        <v>0.2567662369</v>
      </c>
      <c r="V159" s="28"/>
      <c r="W159" s="14">
        <v>0.0</v>
      </c>
      <c r="X159" s="14">
        <v>0.0</v>
      </c>
      <c r="Y159" s="14">
        <v>0.0</v>
      </c>
      <c r="Z159" s="14">
        <v>0.0</v>
      </c>
      <c r="AB159" s="3">
        <v>1.0</v>
      </c>
      <c r="AD159" s="41"/>
      <c r="AE159" t="str">
        <f t="shared" si="3"/>
        <v>Mrk 78&amp;681&amp;212.1&amp;21.1&amp;219.1&amp;60.6&amp;69.8&amp;1\\</v>
      </c>
      <c r="AF159" t="str">
        <f>vlookup(A159,PPXF!A$1:P$7565,15,0)</f>
        <v>2</v>
      </c>
    </row>
    <row r="160">
      <c r="A160" s="3">
        <v>389.0</v>
      </c>
      <c r="B160" s="3" t="s">
        <v>701</v>
      </c>
      <c r="C160" s="3" t="s">
        <v>702</v>
      </c>
      <c r="E160" s="3" t="s">
        <v>210</v>
      </c>
      <c r="F160" s="3">
        <v>23.0</v>
      </c>
      <c r="G160" s="14">
        <v>396.388562012</v>
      </c>
      <c r="H160" s="14">
        <v>1.4991315604</v>
      </c>
      <c r="I160" s="14" t="str">
        <f>match(A160,Ricci_2_10keV!A$1:A$755,0)</f>
        <v>279.00</v>
      </c>
      <c r="J160" s="14">
        <v>2.7426372239</v>
      </c>
      <c r="K160" s="14">
        <v>0.1886186498</v>
      </c>
      <c r="L160" s="14">
        <v>24.453604055</v>
      </c>
      <c r="M160" s="14">
        <v>0.2428899153</v>
      </c>
      <c r="N160" s="28"/>
      <c r="O160" s="28"/>
      <c r="P160" s="14">
        <v>44.4312234559</v>
      </c>
      <c r="Q160" s="14">
        <v>0.3483771006</v>
      </c>
      <c r="R160" s="14">
        <v>11.5822231124</v>
      </c>
      <c r="S160" s="14">
        <v>0.1569559145</v>
      </c>
      <c r="T160" s="14">
        <v>9.2435084191</v>
      </c>
      <c r="U160" s="14">
        <v>0.1633241317</v>
      </c>
      <c r="V160" s="28"/>
      <c r="W160" s="14">
        <v>391.452474239</v>
      </c>
      <c r="X160" s="14">
        <v>0.6434925021</v>
      </c>
      <c r="Y160" s="14">
        <v>2975.53851947</v>
      </c>
      <c r="Z160" s="14">
        <v>7.2642821074</v>
      </c>
      <c r="AB160" s="3">
        <v>1.0</v>
      </c>
      <c r="AE160" t="str">
        <f t="shared" si="3"/>
        <v>Mrk 10&amp;396.4&amp;44.4&amp;2.7&amp;24.5&amp;11.6&amp;9.2&amp;1\\</v>
      </c>
      <c r="AF160" t="str">
        <f>vlookup(A160,PPXF!A$1:P$7565,15,0)</f>
        <v>2</v>
      </c>
    </row>
    <row r="161">
      <c r="A161" s="3">
        <v>477.0</v>
      </c>
      <c r="B161" s="3" t="s">
        <v>796</v>
      </c>
      <c r="C161" s="3" t="s">
        <v>2268</v>
      </c>
      <c r="E161" s="3" t="s">
        <v>210</v>
      </c>
      <c r="F161" s="3">
        <v>24.0</v>
      </c>
      <c r="G161" s="14">
        <v>457.100754013</v>
      </c>
      <c r="H161" s="14">
        <v>1.2675522585</v>
      </c>
      <c r="I161" s="14" t="str">
        <f>match(A161,Ricci_2_10keV!A$1:A$755,0)</f>
        <v>347.00</v>
      </c>
      <c r="J161" s="14">
        <v>60.5234071242</v>
      </c>
      <c r="K161" s="14">
        <v>1.7528405458</v>
      </c>
      <c r="L161" s="14">
        <v>676.20567948</v>
      </c>
      <c r="M161" s="14">
        <v>1.2690661265</v>
      </c>
      <c r="N161" s="28"/>
      <c r="O161" s="28"/>
      <c r="P161" s="14">
        <v>433.634844844</v>
      </c>
      <c r="Q161" s="14">
        <v>1.4277992028</v>
      </c>
      <c r="R161" s="14">
        <v>189.590228073</v>
      </c>
      <c r="S161" s="14">
        <v>1.8202842224</v>
      </c>
      <c r="T161" s="14">
        <v>-135.521256643</v>
      </c>
      <c r="U161" s="14">
        <v>0.0</v>
      </c>
      <c r="V161" s="28"/>
      <c r="W161" s="14">
        <v>0.0</v>
      </c>
      <c r="X161" s="14">
        <v>0.0</v>
      </c>
      <c r="Y161" s="14">
        <v>0.0</v>
      </c>
      <c r="Z161" s="14">
        <v>0.0</v>
      </c>
      <c r="AB161" s="3">
        <v>1.0</v>
      </c>
      <c r="AE161" t="str">
        <f t="shared" si="3"/>
        <v>M 81&amp;457.1&amp;433.6&amp;60.5&amp;676.2&amp;189.6&amp;-135.5&amp;1\\</v>
      </c>
      <c r="AF161" t="str">
        <f>vlookup(A161,PPXF!A$1:P$7565,15,0)</f>
        <v>2</v>
      </c>
    </row>
    <row r="162">
      <c r="A162" s="3">
        <v>478.0</v>
      </c>
      <c r="B162" s="3" t="s">
        <v>799</v>
      </c>
      <c r="C162" s="3" t="s">
        <v>2272</v>
      </c>
      <c r="E162" s="3" t="s">
        <v>210</v>
      </c>
      <c r="F162" s="3">
        <v>25.0</v>
      </c>
      <c r="G162" s="14">
        <v>250.992483058</v>
      </c>
      <c r="H162" s="14">
        <v>0.1467503886</v>
      </c>
      <c r="I162" s="14" t="str">
        <f>match(A162,Ricci_2_10keV!A$1:A$755,0)</f>
        <v>#N/A</v>
      </c>
      <c r="J162" s="14">
        <v>24.9543906503</v>
      </c>
      <c r="K162" s="14">
        <v>1.6187180788</v>
      </c>
      <c r="L162" s="14">
        <v>1721.95769504</v>
      </c>
      <c r="M162" s="14">
        <v>1.0251828314</v>
      </c>
      <c r="N162" s="28"/>
      <c r="O162" s="28"/>
      <c r="P162" s="14">
        <v>3423.11313448</v>
      </c>
      <c r="Q162" s="14">
        <v>2.0101313249</v>
      </c>
      <c r="R162" s="14">
        <v>425.770599384</v>
      </c>
      <c r="S162" s="14">
        <v>1.1474971439</v>
      </c>
      <c r="T162" s="14">
        <v>451.015738305</v>
      </c>
      <c r="U162" s="14">
        <v>1.8718415797</v>
      </c>
      <c r="V162" s="28"/>
      <c r="W162" s="14">
        <v>0.0</v>
      </c>
      <c r="X162" s="14">
        <v>0.0</v>
      </c>
      <c r="Y162" s="14">
        <v>0.0</v>
      </c>
      <c r="Z162" s="14">
        <v>0.0</v>
      </c>
      <c r="AB162" s="3">
        <v>1.0</v>
      </c>
      <c r="AE162" t="str">
        <f t="shared" si="3"/>
        <v>M 82&amp;251&amp;3423.1&amp;25&amp;1722&amp;425.8&amp;451&amp;1\\</v>
      </c>
      <c r="AF162" t="str">
        <f>vlookup(A162,PPXF!A$1:P$7565,15,0)</f>
        <v>2</v>
      </c>
    </row>
    <row r="163">
      <c r="A163" s="3">
        <v>527.0</v>
      </c>
      <c r="B163" s="3" t="s">
        <v>1121</v>
      </c>
      <c r="C163" s="3" t="s">
        <v>1122</v>
      </c>
      <c r="E163" s="3" t="s">
        <v>210</v>
      </c>
      <c r="F163" s="3">
        <v>26.0</v>
      </c>
      <c r="G163" s="14">
        <v>0.0</v>
      </c>
      <c r="H163" s="14">
        <v>0.0</v>
      </c>
      <c r="I163" s="14" t="str">
        <f>match(A163,Ricci_2_10keV!A$1:A$755,0)</f>
        <v>#N/A</v>
      </c>
      <c r="J163" s="14">
        <v>-14.624092548</v>
      </c>
      <c r="K163" s="14">
        <v>0.0</v>
      </c>
      <c r="L163" s="14">
        <v>-19.9296535919</v>
      </c>
      <c r="M163" s="14">
        <v>0.0</v>
      </c>
      <c r="N163" s="28"/>
      <c r="O163" s="28"/>
      <c r="P163" s="14">
        <v>-19.9296535919</v>
      </c>
      <c r="Q163" s="14">
        <v>0.0</v>
      </c>
      <c r="R163" s="14">
        <v>-72.0054264602</v>
      </c>
      <c r="S163" s="14">
        <v>0.0</v>
      </c>
      <c r="T163" s="14">
        <v>-72.0054264602</v>
      </c>
      <c r="U163" s="14">
        <v>0.0</v>
      </c>
      <c r="V163" s="28"/>
      <c r="W163" s="14">
        <v>0.0</v>
      </c>
      <c r="X163" s="14">
        <v>0.0</v>
      </c>
      <c r="Y163" s="14">
        <v>0.0</v>
      </c>
      <c r="Z163" s="14">
        <v>0.0</v>
      </c>
      <c r="AB163" s="3">
        <v>9.0</v>
      </c>
      <c r="AE163" t="str">
        <f t="shared" si="3"/>
        <v>Mrk 421&amp;0&amp;-19.9&amp;-14.6&amp;-19.9&amp;-72&amp;-72&amp;9\\</v>
      </c>
      <c r="AF163" t="str">
        <f>vlookup(A163,PPXF!A$1:P$7565,15,0)</f>
        <v>2</v>
      </c>
    </row>
    <row r="164">
      <c r="A164" s="3">
        <v>543.0</v>
      </c>
      <c r="B164" s="3" t="s">
        <v>876</v>
      </c>
      <c r="C164" s="3" t="s">
        <v>2591</v>
      </c>
      <c r="E164" s="3" t="s">
        <v>210</v>
      </c>
      <c r="F164" s="3">
        <v>27.0</v>
      </c>
      <c r="G164" s="14">
        <v>370.76816516</v>
      </c>
      <c r="H164" s="14">
        <v>0.3356489022</v>
      </c>
      <c r="I164" s="14" t="str">
        <f>match(A164,Ricci_2_10keV!A$1:A$755,0)</f>
        <v>396.00</v>
      </c>
      <c r="J164" s="14">
        <v>2.8841145324</v>
      </c>
      <c r="K164" s="14">
        <v>0.0487183028</v>
      </c>
      <c r="L164" s="14">
        <v>33.3080011171</v>
      </c>
      <c r="M164" s="14">
        <v>0.0746143946</v>
      </c>
      <c r="N164" s="28"/>
      <c r="O164" s="28"/>
      <c r="P164" s="14">
        <v>53.8975401507</v>
      </c>
      <c r="Q164" s="14">
        <v>0.0626436423</v>
      </c>
      <c r="R164" s="14">
        <v>12.2088782203</v>
      </c>
      <c r="S164" s="14">
        <v>0.0426654269</v>
      </c>
      <c r="T164" s="14">
        <v>10.0864866578</v>
      </c>
      <c r="U164" s="14">
        <v>0.0488875154</v>
      </c>
      <c r="V164" s="28"/>
      <c r="W164" s="14">
        <v>0.0</v>
      </c>
      <c r="X164" s="14">
        <v>0.0</v>
      </c>
      <c r="Y164" s="14">
        <v>0.0</v>
      </c>
      <c r="Z164" s="14">
        <v>0.0</v>
      </c>
      <c r="AB164" s="3">
        <v>1.0</v>
      </c>
      <c r="AE164" t="str">
        <f t="shared" si="3"/>
        <v>Mrk 423&amp;370.8&amp;53.9&amp;2.9&amp;33.3&amp;12.2&amp;10.1&amp;1\\</v>
      </c>
      <c r="AF164" t="str">
        <f>vlookup(A164,PPXF!A$1:P$7565,15,0)</f>
        <v>2</v>
      </c>
    </row>
    <row r="165">
      <c r="A165" s="3">
        <v>560.0</v>
      </c>
      <c r="B165" s="3" t="s">
        <v>2948</v>
      </c>
      <c r="C165" s="3" t="s">
        <v>2623</v>
      </c>
      <c r="E165" s="3" t="s">
        <v>210</v>
      </c>
      <c r="F165" s="3">
        <v>28.0</v>
      </c>
      <c r="G165" s="14">
        <v>344.580410806</v>
      </c>
      <c r="H165" s="14">
        <v>0.3568472797</v>
      </c>
      <c r="I165" s="14" t="str">
        <f>match(A165,Ricci_2_10keV!A$1:A$755,0)</f>
        <v>409.00</v>
      </c>
      <c r="J165" s="14">
        <v>6.5032993382</v>
      </c>
      <c r="K165" s="14">
        <v>0.0982016672</v>
      </c>
      <c r="L165" s="14">
        <v>62.5553720165</v>
      </c>
      <c r="M165" s="14">
        <v>0.1157458867</v>
      </c>
      <c r="N165" s="28"/>
      <c r="O165" s="28"/>
      <c r="P165" s="14">
        <v>53.6899329432</v>
      </c>
      <c r="Q165" s="14">
        <v>0.0939673413</v>
      </c>
      <c r="R165" s="14">
        <v>22.6309260875</v>
      </c>
      <c r="S165" s="14">
        <v>0.0572415978</v>
      </c>
      <c r="T165" s="14">
        <v>21.2365216873</v>
      </c>
      <c r="U165" s="14">
        <v>0.0752463815</v>
      </c>
      <c r="V165" s="28"/>
      <c r="W165" s="14">
        <v>73.8961571817</v>
      </c>
      <c r="X165" s="14">
        <v>0.4848716884</v>
      </c>
      <c r="Y165" s="14">
        <v>4772.0519933</v>
      </c>
      <c r="Z165" s="14">
        <v>44.2718288636</v>
      </c>
      <c r="AB165" s="3">
        <v>1.0</v>
      </c>
      <c r="AE165" t="str">
        <f t="shared" si="3"/>
        <v>NGC 3786&amp;344.6&amp;53.7&amp;6.5&amp;62.6&amp;22.6&amp;21.2&amp;1\\</v>
      </c>
      <c r="AF165" t="str">
        <f>vlookup(A165,PPXF!A$1:P$7565,15,0)</f>
        <v>2</v>
      </c>
    </row>
    <row r="166">
      <c r="A166" s="3">
        <v>593.0</v>
      </c>
      <c r="B166" s="3" t="s">
        <v>945</v>
      </c>
      <c r="C166" s="3" t="s">
        <v>946</v>
      </c>
      <c r="E166" s="3" t="s">
        <v>210</v>
      </c>
      <c r="F166" s="3">
        <v>29.0</v>
      </c>
      <c r="G166" s="14">
        <v>312.624812009</v>
      </c>
      <c r="H166" s="14">
        <v>0.7126061229</v>
      </c>
      <c r="I166" s="14" t="str">
        <f>match(A166,Ricci_2_10keV!A$1:A$755,0)</f>
        <v>438.00</v>
      </c>
      <c r="J166" s="14">
        <v>-10.9360180978</v>
      </c>
      <c r="K166" s="14">
        <v>0.0</v>
      </c>
      <c r="L166" s="14">
        <v>46.5594516714</v>
      </c>
      <c r="M166" s="14">
        <v>0.1598502684</v>
      </c>
      <c r="N166" s="28"/>
      <c r="O166" s="28"/>
      <c r="P166" s="14">
        <v>46.7278696062</v>
      </c>
      <c r="Q166" s="14">
        <v>0.1027157759</v>
      </c>
      <c r="R166" s="14">
        <v>21.3920820164</v>
      </c>
      <c r="S166" s="14">
        <v>0.0869786711</v>
      </c>
      <c r="T166" s="14">
        <v>22.5590507981</v>
      </c>
      <c r="U166" s="14">
        <v>0.1483268956</v>
      </c>
      <c r="V166" s="28"/>
      <c r="W166" s="14">
        <v>0.0</v>
      </c>
      <c r="X166" s="14">
        <v>0.0</v>
      </c>
      <c r="Y166" s="14">
        <v>0.0</v>
      </c>
      <c r="Z166" s="14">
        <v>0.0</v>
      </c>
      <c r="AB166" s="3">
        <v>1.0</v>
      </c>
      <c r="AE166" t="str">
        <f t="shared" si="3"/>
        <v>NGC 4138&amp;312.6&amp;46.7&amp;-10.9&amp;46.6&amp;21.4&amp;22.6&amp;1\\</v>
      </c>
      <c r="AF166" t="str">
        <f>vlookup(A166,PPXF!A$1:P$7565,15,0)</f>
        <v>2</v>
      </c>
    </row>
    <row r="167">
      <c r="A167" s="3">
        <v>608.0</v>
      </c>
      <c r="B167" s="3" t="s">
        <v>963</v>
      </c>
      <c r="C167" s="3" t="s">
        <v>965</v>
      </c>
      <c r="E167" s="3" t="s">
        <v>210</v>
      </c>
      <c r="F167" s="3">
        <v>30.0</v>
      </c>
      <c r="G167" s="14">
        <v>336.864347773</v>
      </c>
      <c r="H167" s="14">
        <v>0.8918802913</v>
      </c>
      <c r="I167" s="14" t="str">
        <f>match(A167,Ricci_2_10keV!A$1:A$755,0)</f>
        <v>450.00</v>
      </c>
      <c r="J167" s="14">
        <v>12.3815861256</v>
      </c>
      <c r="K167" s="14">
        <v>0.3460330419</v>
      </c>
      <c r="L167" s="14">
        <v>104.325093814</v>
      </c>
      <c r="M167" s="14">
        <v>0.4927085022</v>
      </c>
      <c r="N167" s="28"/>
      <c r="O167" s="28"/>
      <c r="P167" s="14">
        <v>209.073697246</v>
      </c>
      <c r="Q167" s="14">
        <v>0.9787467751</v>
      </c>
      <c r="R167" s="14">
        <v>26.3078482512</v>
      </c>
      <c r="S167" s="14">
        <v>0.2701010467</v>
      </c>
      <c r="T167" s="14">
        <v>31.6386288735</v>
      </c>
      <c r="U167" s="14">
        <v>0.3396912675</v>
      </c>
      <c r="V167" s="28"/>
      <c r="W167" s="14">
        <v>713.962453543</v>
      </c>
      <c r="X167" s="14">
        <v>1.2266828934</v>
      </c>
      <c r="Y167" s="14">
        <v>1822.63051867</v>
      </c>
      <c r="Z167" s="14">
        <v>4.8665737779</v>
      </c>
      <c r="AB167" s="3">
        <v>1.0</v>
      </c>
      <c r="AE167" t="str">
        <f t="shared" si="3"/>
        <v>Mrk 766&amp;336.9&amp;209.1&amp;12.4&amp;104.3&amp;26.3&amp;31.6&amp;1\\</v>
      </c>
      <c r="AF167" t="str">
        <f>vlookup(A167,PPXF!A$1:P$7565,15,0)</f>
        <v>2</v>
      </c>
    </row>
    <row r="168">
      <c r="A168" s="3">
        <v>609.0</v>
      </c>
      <c r="B168" s="3" t="s">
        <v>971</v>
      </c>
      <c r="C168" s="3" t="s">
        <v>2689</v>
      </c>
      <c r="E168" s="3" t="s">
        <v>210</v>
      </c>
      <c r="F168" s="3">
        <v>31.0</v>
      </c>
      <c r="G168" s="14">
        <v>457.938132598</v>
      </c>
      <c r="H168" s="14">
        <v>1.0598799398</v>
      </c>
      <c r="I168" s="14" t="str">
        <f>match(A168,Ricci_2_10keV!A$1:A$755,0)</f>
        <v>451.00</v>
      </c>
      <c r="J168" s="14">
        <v>18.3830901247</v>
      </c>
      <c r="K168" s="14">
        <v>0.307654882</v>
      </c>
      <c r="L168" s="14">
        <v>129.864040492</v>
      </c>
      <c r="M168" s="14">
        <v>0.458334104</v>
      </c>
      <c r="N168" s="28"/>
      <c r="O168" s="28"/>
      <c r="P168" s="14">
        <v>181.885460964</v>
      </c>
      <c r="Q168" s="14">
        <v>0.3589976334</v>
      </c>
      <c r="R168" s="14">
        <v>88.7160928832</v>
      </c>
      <c r="S168" s="14">
        <v>0.3990980179</v>
      </c>
      <c r="T168" s="14">
        <v>55.8137462148</v>
      </c>
      <c r="U168" s="14">
        <v>0.4056018645</v>
      </c>
      <c r="V168" s="28"/>
      <c r="W168" s="14">
        <v>0.0</v>
      </c>
      <c r="X168" s="14">
        <v>0.0</v>
      </c>
      <c r="Y168" s="14">
        <v>0.0</v>
      </c>
      <c r="Z168" s="14">
        <v>0.0</v>
      </c>
      <c r="AB168" s="3">
        <v>1.0</v>
      </c>
      <c r="AD168" s="41"/>
      <c r="AE168" t="str">
        <f t="shared" si="3"/>
        <v>M 106&amp;457.9&amp;181.9&amp;18.4&amp;129.9&amp;88.7&amp;55.8&amp;1\\</v>
      </c>
      <c r="AF168" t="str">
        <f>vlookup(A168,PPXF!A$1:P$7565,15,0)</f>
        <v>2</v>
      </c>
    </row>
    <row r="169">
      <c r="A169" s="3">
        <v>615.0</v>
      </c>
      <c r="B169" s="3" t="s">
        <v>206</v>
      </c>
      <c r="C169" s="3" t="s">
        <v>208</v>
      </c>
      <c r="E169" s="3" t="s">
        <v>210</v>
      </c>
      <c r="F169" s="3">
        <v>32.0</v>
      </c>
      <c r="G169" s="14">
        <v>406.649497571</v>
      </c>
      <c r="H169" s="14">
        <v>0.935927233</v>
      </c>
      <c r="I169" s="14" t="str">
        <f>match(A169,Ricci_2_10keV!A$1:A$755,0)</f>
        <v>453.00</v>
      </c>
      <c r="J169" s="14">
        <v>41.9120720683</v>
      </c>
      <c r="K169" s="14">
        <v>0.7253648332</v>
      </c>
      <c r="L169" s="14">
        <v>181.058728797</v>
      </c>
      <c r="M169" s="14">
        <v>0.6027528152</v>
      </c>
      <c r="N169" s="28"/>
      <c r="O169" s="28"/>
      <c r="P169" s="14">
        <v>338.927210741</v>
      </c>
      <c r="Q169" s="14">
        <v>0.9068488872</v>
      </c>
      <c r="R169" s="14">
        <v>100.420325644</v>
      </c>
      <c r="S169" s="14">
        <v>0.7011809106</v>
      </c>
      <c r="T169" s="14">
        <v>91.2704894628</v>
      </c>
      <c r="U169" s="14">
        <v>0.5296401857</v>
      </c>
      <c r="V169" s="28"/>
      <c r="W169" s="14">
        <v>0.0</v>
      </c>
      <c r="X169" s="14">
        <v>0.0</v>
      </c>
      <c r="Y169" s="14">
        <v>0.0</v>
      </c>
      <c r="Z169" s="14">
        <v>0.0</v>
      </c>
      <c r="AB169" s="3">
        <v>1.0</v>
      </c>
      <c r="AD169" s="41"/>
      <c r="AE169" t="str">
        <f t="shared" si="3"/>
        <v>NGC 4388&amp;406.6&amp;338.9&amp;41.9&amp;181.1&amp;100.4&amp;91.3&amp;1\\</v>
      </c>
      <c r="AF169" t="str">
        <f>vlookup(A169,PPXF!A$1:P$7565,15,0)</f>
        <v>3</v>
      </c>
    </row>
    <row r="170">
      <c r="A170" s="3">
        <v>653.0</v>
      </c>
      <c r="B170" s="3" t="s">
        <v>1273</v>
      </c>
      <c r="C170" s="3" t="s">
        <v>1274</v>
      </c>
      <c r="E170" s="3" t="s">
        <v>210</v>
      </c>
      <c r="F170" s="3">
        <v>33.0</v>
      </c>
      <c r="G170" s="14">
        <v>379.092504701</v>
      </c>
      <c r="H170" s="14">
        <v>0.9521074179</v>
      </c>
      <c r="I170" s="14" t="str">
        <f>match(A170,Ricci_2_10keV!A$1:A$755,0)</f>
        <v>477.00</v>
      </c>
      <c r="J170" s="14">
        <v>24.4103548112</v>
      </c>
      <c r="K170" s="14">
        <v>0.1319839718</v>
      </c>
      <c r="L170" s="14">
        <v>177.716437497</v>
      </c>
      <c r="M170" s="14">
        <v>0.4026709373</v>
      </c>
      <c r="N170" s="28"/>
      <c r="O170" s="28"/>
      <c r="P170" s="14">
        <v>100.071812259</v>
      </c>
      <c r="Q170" s="14">
        <v>0.5425640175</v>
      </c>
      <c r="R170" s="14">
        <v>48.2189190205</v>
      </c>
      <c r="S170" s="14">
        <v>0.2454875291</v>
      </c>
      <c r="T170" s="14">
        <v>55.0094414756</v>
      </c>
      <c r="U170" s="14">
        <v>0.1915206827</v>
      </c>
      <c r="V170" s="28"/>
      <c r="W170" s="14">
        <v>56.8484924581</v>
      </c>
      <c r="X170" s="14">
        <v>1.2891009506</v>
      </c>
      <c r="Y170" s="14">
        <v>1959.78930222</v>
      </c>
      <c r="Z170" s="14">
        <v>23.7203327595</v>
      </c>
      <c r="AB170" s="3">
        <v>1.0</v>
      </c>
      <c r="AE170" t="str">
        <f t="shared" si="3"/>
        <v>NGC 4941&amp;379.1&amp;100.1&amp;24.4&amp;177.7&amp;48.2&amp;55&amp;1\\</v>
      </c>
      <c r="AF170" t="str">
        <f>vlookup(A170,PPXF!A$1:P$7565,15,0)</f>
        <v>2</v>
      </c>
    </row>
    <row r="171">
      <c r="A171" s="3">
        <v>654.0</v>
      </c>
      <c r="B171" s="3" t="s">
        <v>1278</v>
      </c>
      <c r="C171" s="3" t="s">
        <v>1279</v>
      </c>
      <c r="E171" s="3" t="s">
        <v>210</v>
      </c>
      <c r="F171" s="3">
        <v>34.0</v>
      </c>
      <c r="G171" s="14">
        <v>413.179896553</v>
      </c>
      <c r="H171" s="14">
        <v>0.7232013679</v>
      </c>
      <c r="I171" s="14" t="str">
        <f>match(A171,Ricci_2_10keV!A$1:A$755,0)</f>
        <v>478.00</v>
      </c>
      <c r="J171" s="14">
        <v>15.6588145764</v>
      </c>
      <c r="K171" s="14">
        <v>0.2327737085</v>
      </c>
      <c r="L171" s="14">
        <v>226.202415039</v>
      </c>
      <c r="M171" s="14">
        <v>0.5119895284</v>
      </c>
      <c r="N171" s="28"/>
      <c r="O171" s="28"/>
      <c r="P171" s="14">
        <v>148.492881606</v>
      </c>
      <c r="Q171" s="14">
        <v>0.430088285</v>
      </c>
      <c r="R171" s="14">
        <v>41.9890018956</v>
      </c>
      <c r="S171" s="14">
        <v>0.3583838463</v>
      </c>
      <c r="T171" s="14">
        <v>43.2539507443</v>
      </c>
      <c r="U171" s="14">
        <v>0.2803562499</v>
      </c>
      <c r="V171" s="28"/>
      <c r="W171" s="14">
        <v>0.0</v>
      </c>
      <c r="X171" s="14">
        <v>0.0</v>
      </c>
      <c r="Y171" s="14">
        <v>0.0</v>
      </c>
      <c r="Z171" s="14">
        <v>0.0</v>
      </c>
      <c r="AB171" s="3">
        <v>1.0</v>
      </c>
      <c r="AE171" t="str">
        <f t="shared" si="3"/>
        <v>NGC 4939&amp;413.2&amp;148.5&amp;15.7&amp;226.2&amp;42&amp;43.3&amp;1\\</v>
      </c>
      <c r="AF171" t="str">
        <f>vlookup(A171,PPXF!A$1:P$7565,15,0)</f>
        <v>2</v>
      </c>
    </row>
    <row r="172">
      <c r="A172" s="3">
        <v>665.0</v>
      </c>
      <c r="B172" s="3" t="s">
        <v>1472</v>
      </c>
      <c r="C172" s="3" t="s">
        <v>1473</v>
      </c>
      <c r="E172" s="3" t="s">
        <v>210</v>
      </c>
      <c r="F172" s="3">
        <v>35.0</v>
      </c>
      <c r="G172" s="14">
        <v>399.540995439</v>
      </c>
      <c r="H172" s="14">
        <v>0.7343287693</v>
      </c>
      <c r="I172" s="14" t="str">
        <f>match(A172,Ricci_2_10keV!A$1:A$755,0)</f>
        <v>488.00</v>
      </c>
      <c r="J172" s="14">
        <v>3.3855851877</v>
      </c>
      <c r="K172" s="14">
        <v>0.108952786</v>
      </c>
      <c r="L172" s="14">
        <v>78.8880329996</v>
      </c>
      <c r="M172" s="14">
        <v>0.247843496</v>
      </c>
      <c r="N172" s="28"/>
      <c r="O172" s="28"/>
      <c r="P172" s="14">
        <v>48.972630287</v>
      </c>
      <c r="Q172" s="14">
        <v>0.2215955372</v>
      </c>
      <c r="R172" s="14">
        <v>18.3896839619</v>
      </c>
      <c r="S172" s="14">
        <v>0.1201231985</v>
      </c>
      <c r="T172" s="14">
        <v>14.11691838</v>
      </c>
      <c r="U172" s="14">
        <v>0.0984915769</v>
      </c>
      <c r="V172" s="28"/>
      <c r="W172" s="14">
        <v>180.075494743</v>
      </c>
      <c r="X172" s="14">
        <v>0.6419496085</v>
      </c>
      <c r="Y172" s="14">
        <v>2995.05347057</v>
      </c>
      <c r="Z172" s="14">
        <v>5.816717173</v>
      </c>
      <c r="AB172" s="3">
        <v>1.0</v>
      </c>
      <c r="AD172" s="41"/>
      <c r="AE172" t="str">
        <f t="shared" si="3"/>
        <v>NGC 5033&amp;399.5&amp;49&amp;3.4&amp;78.9&amp;18.4&amp;14.1&amp;1\\</v>
      </c>
      <c r="AF172" t="str">
        <f>vlookup(A172,PPXF!A$1:P$7565,15,0)</f>
        <v>2</v>
      </c>
    </row>
    <row r="173">
      <c r="A173" s="3">
        <v>684.0</v>
      </c>
      <c r="B173" s="3" t="s">
        <v>1707</v>
      </c>
      <c r="C173" s="3" t="s">
        <v>1708</v>
      </c>
      <c r="E173" s="3" t="s">
        <v>210</v>
      </c>
      <c r="F173" s="3">
        <v>36.0</v>
      </c>
      <c r="G173" s="14">
        <v>543.062370832</v>
      </c>
      <c r="H173" s="14">
        <v>1.313388965</v>
      </c>
      <c r="I173" s="14" t="str">
        <f>match(A173,Ricci_2_10keV!A$1:A$755,0)</f>
        <v>502.00</v>
      </c>
      <c r="J173" s="14">
        <v>23.9238966187</v>
      </c>
      <c r="K173" s="14">
        <v>0.3845395266</v>
      </c>
      <c r="L173" s="14">
        <v>131.816492222</v>
      </c>
      <c r="M173" s="14">
        <v>0.2202290756</v>
      </c>
      <c r="N173" s="28"/>
      <c r="O173" s="28"/>
      <c r="P173" s="14">
        <v>139.356673885</v>
      </c>
      <c r="Q173" s="14">
        <v>0.2613876954</v>
      </c>
      <c r="R173" s="14">
        <v>62.8474409223</v>
      </c>
      <c r="S173" s="14">
        <v>0.1973744655</v>
      </c>
      <c r="T173" s="14">
        <v>53.8827027158</v>
      </c>
      <c r="U173" s="14">
        <v>0.3382290312</v>
      </c>
      <c r="V173" s="28"/>
      <c r="W173" s="14">
        <v>0.0</v>
      </c>
      <c r="X173" s="14">
        <v>0.0</v>
      </c>
      <c r="Y173" s="14">
        <v>0.0</v>
      </c>
      <c r="Z173" s="14">
        <v>0.0</v>
      </c>
      <c r="AB173" s="3">
        <v>1.0</v>
      </c>
      <c r="AE173" t="str">
        <f t="shared" si="3"/>
        <v>NGC 5283&amp;543.1&amp;139.4&amp;23.9&amp;131.8&amp;62.8&amp;53.9&amp;1\\</v>
      </c>
      <c r="AF173" t="str">
        <f>vlookup(A173,PPXF!A$1:P$7565,15,0)</f>
        <v>2</v>
      </c>
    </row>
    <row r="174">
      <c r="A174" s="3">
        <v>703.0</v>
      </c>
      <c r="B174" s="3" t="s">
        <v>2710</v>
      </c>
      <c r="C174" s="3" t="s">
        <v>2711</v>
      </c>
      <c r="E174" s="3" t="s">
        <v>210</v>
      </c>
      <c r="F174" s="3">
        <v>37.0</v>
      </c>
      <c r="G174" s="14">
        <v>585.944096022</v>
      </c>
      <c r="H174" s="14">
        <v>2.3976897416</v>
      </c>
      <c r="I174" s="14" t="str">
        <f>match(A174,Ricci_2_10keV!A$1:A$755,0)</f>
        <v>519.00</v>
      </c>
      <c r="J174" s="14">
        <v>21.7988045448</v>
      </c>
      <c r="K174" s="14">
        <v>0.2437523692</v>
      </c>
      <c r="L174" s="14">
        <v>63.4818323192</v>
      </c>
      <c r="M174" s="14">
        <v>0.3566223358</v>
      </c>
      <c r="N174" s="28"/>
      <c r="O174" s="28"/>
      <c r="P174" s="14">
        <v>140.215836978</v>
      </c>
      <c r="Q174" s="14">
        <v>0.8923131435</v>
      </c>
      <c r="R174" s="14">
        <v>50.8804118029</v>
      </c>
      <c r="S174" s="14">
        <v>0.3734470708</v>
      </c>
      <c r="T174" s="14">
        <v>44.9051525143</v>
      </c>
      <c r="U174" s="14">
        <v>0.3445133102</v>
      </c>
      <c r="V174" s="28"/>
      <c r="W174" s="14">
        <v>157.532061931</v>
      </c>
      <c r="X174" s="14">
        <v>1.2812707336</v>
      </c>
      <c r="Y174" s="14">
        <v>2065.01325398</v>
      </c>
      <c r="Z174" s="14">
        <v>14.226430307</v>
      </c>
      <c r="AB174" s="3">
        <v>1.0</v>
      </c>
      <c r="AE174" t="str">
        <f t="shared" si="3"/>
        <v>Mrk 463&amp;585.9&amp;140.2&amp;21.8&amp;63.5&amp;50.9&amp;44.9&amp;1\\</v>
      </c>
      <c r="AF174" t="str">
        <f>vlookup(A174,PPXF!A$1:P$7565,15,0)</f>
        <v>2</v>
      </c>
    </row>
    <row r="175">
      <c r="A175" s="3">
        <v>728.0</v>
      </c>
      <c r="B175" s="3" t="s">
        <v>1958</v>
      </c>
      <c r="C175" s="3" t="s">
        <v>1959</v>
      </c>
      <c r="E175" s="3" t="s">
        <v>210</v>
      </c>
      <c r="F175" s="3">
        <v>38.0</v>
      </c>
      <c r="G175" s="14">
        <v>506.593329135</v>
      </c>
      <c r="H175" s="14">
        <v>0.0</v>
      </c>
      <c r="I175" s="14" t="str">
        <f>match(A175,Ricci_2_10keV!A$1:A$755,0)</f>
        <v>533.00</v>
      </c>
      <c r="J175" s="14">
        <v>-21.9917739297</v>
      </c>
      <c r="K175" s="14">
        <v>0.0</v>
      </c>
      <c r="L175" s="14">
        <v>27.5185315029</v>
      </c>
      <c r="M175" s="14">
        <v>0.4233124969</v>
      </c>
      <c r="N175" s="28"/>
      <c r="O175" s="28"/>
      <c r="P175" s="14">
        <v>31.4005786878</v>
      </c>
      <c r="Q175" s="14">
        <v>0.6624096646</v>
      </c>
      <c r="R175" s="14">
        <v>-19.5667127273</v>
      </c>
      <c r="S175" s="14">
        <v>0.0</v>
      </c>
      <c r="T175" s="14">
        <v>-19.5667127273</v>
      </c>
      <c r="U175" s="14">
        <v>0.0</v>
      </c>
      <c r="V175" s="28"/>
      <c r="W175" s="14">
        <v>1306.35457269</v>
      </c>
      <c r="X175" s="14">
        <v>2.0680178316</v>
      </c>
      <c r="Y175" s="14">
        <v>8539.45064839</v>
      </c>
      <c r="Z175" s="14">
        <v>88.687690781</v>
      </c>
      <c r="AB175" s="3">
        <v>1.0</v>
      </c>
      <c r="AD175" s="3">
        <v>1.0</v>
      </c>
      <c r="AE175" t="str">
        <f t="shared" si="3"/>
        <v>Mrk 1383&amp;506.6&amp;31.4&amp;-22&amp;27.5&amp;-19.6&amp;-19.6&amp;1\\</v>
      </c>
      <c r="AF175" t="str">
        <f>vlookup(A175,PPXF!A$1:P$7565,15,0)</f>
        <v>2</v>
      </c>
    </row>
    <row r="176">
      <c r="A176" s="3">
        <v>733.0</v>
      </c>
      <c r="B176" s="3" t="s">
        <v>2260</v>
      </c>
      <c r="C176" s="3" t="s">
        <v>2261</v>
      </c>
      <c r="E176" s="3" t="s">
        <v>210</v>
      </c>
      <c r="F176" s="3">
        <v>39.0</v>
      </c>
      <c r="G176" s="14">
        <v>335.647696091</v>
      </c>
      <c r="H176" s="14">
        <v>0.2232920873</v>
      </c>
      <c r="I176" s="14" t="str">
        <f>match(A176,Ricci_2_10keV!A$1:A$755,0)</f>
        <v>536.00</v>
      </c>
      <c r="J176" s="14">
        <v>3.9179748878</v>
      </c>
      <c r="K176" s="14">
        <v>0.0652100299</v>
      </c>
      <c r="L176" s="14">
        <v>53.6970838422</v>
      </c>
      <c r="M176" s="14">
        <v>0.0850141821</v>
      </c>
      <c r="N176" s="28"/>
      <c r="O176" s="28"/>
      <c r="P176" s="14">
        <v>67.116974511</v>
      </c>
      <c r="Q176" s="14">
        <v>0.0593499643</v>
      </c>
      <c r="R176" s="14">
        <v>12.9035157429</v>
      </c>
      <c r="S176" s="14">
        <v>0.0939728305</v>
      </c>
      <c r="T176" s="14">
        <v>9.733046689</v>
      </c>
      <c r="U176" s="14">
        <v>0.0480070316</v>
      </c>
      <c r="V176" s="28"/>
      <c r="W176" s="14">
        <v>0.0</v>
      </c>
      <c r="X176" s="14">
        <v>0.0</v>
      </c>
      <c r="Y176" s="14">
        <v>0.0</v>
      </c>
      <c r="Z176" s="14">
        <v>0.0</v>
      </c>
      <c r="AB176" s="3">
        <v>1.0</v>
      </c>
      <c r="AD176" s="41"/>
      <c r="AE176" t="str">
        <f t="shared" si="3"/>
        <v>NGC 5674&amp;335.6&amp;67.1&amp;3.9&amp;53.7&amp;12.9&amp;9.7&amp;1\\</v>
      </c>
      <c r="AF176" t="str">
        <f>vlookup(A176,PPXF!A$1:P$7565,15,0)</f>
        <v>2</v>
      </c>
    </row>
    <row r="177">
      <c r="A177" s="3">
        <v>735.0</v>
      </c>
      <c r="B177" s="3" t="s">
        <v>1976</v>
      </c>
      <c r="C177" s="3" t="s">
        <v>1977</v>
      </c>
      <c r="E177" s="3" t="s">
        <v>210</v>
      </c>
      <c r="F177" s="3">
        <v>40.0</v>
      </c>
      <c r="G177" s="14">
        <v>452.283990658</v>
      </c>
      <c r="H177" s="14">
        <v>8.6275772619</v>
      </c>
      <c r="I177" s="14" t="str">
        <f>match(A177,Ricci_2_10keV!A$1:A$755,0)</f>
        <v>538.00</v>
      </c>
      <c r="J177" s="14">
        <v>-7.05001729</v>
      </c>
      <c r="K177" s="14">
        <v>0.0</v>
      </c>
      <c r="L177" s="14">
        <v>46.5480017243</v>
      </c>
      <c r="M177" s="14">
        <v>1.0445043828</v>
      </c>
      <c r="N177" s="28"/>
      <c r="O177" s="28"/>
      <c r="P177" s="14">
        <v>36.1572859396</v>
      </c>
      <c r="Q177" s="14">
        <v>0.8133183563</v>
      </c>
      <c r="R177" s="14">
        <v>15.1807755882</v>
      </c>
      <c r="S177" s="14">
        <v>0.4735430898</v>
      </c>
      <c r="T177" s="14">
        <v>15.2987430071</v>
      </c>
      <c r="U177" s="14">
        <v>0.3784938039</v>
      </c>
      <c r="V177" s="28"/>
      <c r="W177" s="14">
        <v>1914.73103069</v>
      </c>
      <c r="X177" s="14">
        <v>3.0894967761</v>
      </c>
      <c r="Y177" s="14">
        <v>5296.46594438</v>
      </c>
      <c r="Z177" s="14">
        <v>7.6934131519</v>
      </c>
      <c r="AB177" s="3">
        <v>1.0</v>
      </c>
      <c r="AD177" s="41"/>
      <c r="AE177" t="str">
        <f t="shared" si="3"/>
        <v>Mrk 817&amp;452.3&amp;36.2&amp;-7.1&amp;46.5&amp;15.2&amp;15.3&amp;1\\</v>
      </c>
      <c r="AF177" t="str">
        <f>vlookup(A177,PPXF!A$1:P$7565,15,0)</f>
        <v>2</v>
      </c>
    </row>
    <row r="178">
      <c r="A178" s="3">
        <v>766.0</v>
      </c>
      <c r="B178" s="3" t="s">
        <v>1713</v>
      </c>
      <c r="C178" s="3" t="s">
        <v>1714</v>
      </c>
      <c r="E178" s="3" t="s">
        <v>210</v>
      </c>
      <c r="F178" s="3">
        <v>41.0</v>
      </c>
      <c r="G178" s="14">
        <v>530.734468712</v>
      </c>
      <c r="H178" s="14">
        <v>0.6444430845</v>
      </c>
      <c r="I178" s="14" t="str">
        <f>match(A178,Ricci_2_10keV!A$1:A$755,0)</f>
        <v>560.00</v>
      </c>
      <c r="J178" s="14">
        <v>10.9399512987</v>
      </c>
      <c r="K178" s="14">
        <v>0.1476495413</v>
      </c>
      <c r="L178" s="14">
        <v>118.233122707</v>
      </c>
      <c r="M178" s="14">
        <v>0.1598780637</v>
      </c>
      <c r="N178" s="28"/>
      <c r="O178" s="28"/>
      <c r="P178" s="14">
        <v>59.0501807047</v>
      </c>
      <c r="Q178" s="14">
        <v>0.1545986662</v>
      </c>
      <c r="R178" s="14">
        <v>31.4003614276</v>
      </c>
      <c r="S178" s="14">
        <v>0.1444483709</v>
      </c>
      <c r="T178" s="14">
        <v>27.9608105452</v>
      </c>
      <c r="U178" s="14">
        <v>0.1290414408</v>
      </c>
      <c r="V178" s="28"/>
      <c r="W178" s="14">
        <v>0.0</v>
      </c>
      <c r="X178" s="14">
        <v>0.0</v>
      </c>
      <c r="Y178" s="14">
        <v>0.0</v>
      </c>
      <c r="Z178" s="14">
        <v>0.0</v>
      </c>
      <c r="AB178" s="3">
        <v>1.0</v>
      </c>
      <c r="AE178" t="str">
        <f t="shared" si="3"/>
        <v>NGC 5899&amp;530.7&amp;59.1&amp;10.9&amp;118.2&amp;31.4&amp;28&amp;1\\</v>
      </c>
      <c r="AF178" t="str">
        <f>vlookup(A178,PPXF!A$1:P$7565,15,0)</f>
        <v>2</v>
      </c>
    </row>
    <row r="179">
      <c r="A179" s="3">
        <v>776.0</v>
      </c>
      <c r="B179" s="3" t="s">
        <v>2149</v>
      </c>
      <c r="C179" s="3" t="s">
        <v>2150</v>
      </c>
      <c r="E179" s="3" t="s">
        <v>210</v>
      </c>
      <c r="F179" s="3">
        <v>42.0</v>
      </c>
      <c r="G179" s="14">
        <v>506.593329135</v>
      </c>
      <c r="H179" s="14">
        <v>0.0</v>
      </c>
      <c r="I179" s="14" t="str">
        <f>match(A179,Ricci_2_10keV!A$1:A$755,0)</f>
        <v>568.00</v>
      </c>
      <c r="J179" s="14">
        <v>-6.9749260546</v>
      </c>
      <c r="K179" s="14">
        <v>0.0</v>
      </c>
      <c r="L179" s="14">
        <v>14.3999847271</v>
      </c>
      <c r="M179" s="14">
        <v>0.3468388829</v>
      </c>
      <c r="N179" s="28"/>
      <c r="O179" s="28"/>
      <c r="P179" s="14">
        <v>9.4422574666</v>
      </c>
      <c r="Q179" s="14">
        <v>0.2176273889</v>
      </c>
      <c r="R179" s="14">
        <v>7.7884519347</v>
      </c>
      <c r="S179" s="14">
        <v>1.2792020871</v>
      </c>
      <c r="T179" s="14">
        <v>10.4065653206</v>
      </c>
      <c r="U179" s="14">
        <v>1.5716310154</v>
      </c>
      <c r="V179" s="28"/>
      <c r="W179" s="14">
        <v>179.284608272</v>
      </c>
      <c r="X179" s="14">
        <v>40.3001155654</v>
      </c>
      <c r="Y179" s="14">
        <v>15939.7374395</v>
      </c>
      <c r="Z179" s="14">
        <v>2600.0</v>
      </c>
      <c r="AB179" s="3">
        <v>1.0</v>
      </c>
      <c r="AD179" s="3">
        <v>1.0</v>
      </c>
      <c r="AE179" t="str">
        <f t="shared" si="3"/>
        <v>2MASX J15422399-1411055&amp;506.6&amp;9.4&amp;-7&amp;14.4&amp;7.8&amp;10.4&amp;1\\</v>
      </c>
      <c r="AF179" t="str">
        <f>vlookup(A179,PPXF!A$1:P$7565,15,0)</f>
        <v>2</v>
      </c>
    </row>
    <row r="180">
      <c r="A180" s="3">
        <v>783.0</v>
      </c>
      <c r="B180" s="3" t="s">
        <v>2493</v>
      </c>
      <c r="C180" s="3" t="s">
        <v>2494</v>
      </c>
      <c r="E180" s="3" t="s">
        <v>210</v>
      </c>
      <c r="F180" s="3">
        <v>43.0</v>
      </c>
      <c r="G180" s="14">
        <v>588.222225618</v>
      </c>
      <c r="H180" s="14">
        <v>2.054206501</v>
      </c>
      <c r="I180" s="14" t="str">
        <f>match(A180,Ricci_2_10keV!A$1:A$755,0)</f>
        <v>571.00</v>
      </c>
      <c r="J180" s="14">
        <v>-6.4312057296</v>
      </c>
      <c r="K180" s="14">
        <v>0.0</v>
      </c>
      <c r="L180" s="14">
        <v>63.9542680486</v>
      </c>
      <c r="M180" s="14">
        <v>0.3757360725</v>
      </c>
      <c r="N180" s="28"/>
      <c r="O180" s="28"/>
      <c r="P180" s="14">
        <v>58.4326884053</v>
      </c>
      <c r="Q180" s="14">
        <v>0.6312595352</v>
      </c>
      <c r="R180" s="14">
        <v>3.835569458</v>
      </c>
      <c r="S180" s="14">
        <v>0.1508774147</v>
      </c>
      <c r="T180" s="14">
        <v>2.3184350334</v>
      </c>
      <c r="U180" s="14">
        <v>0.1495895068</v>
      </c>
      <c r="V180" s="28"/>
      <c r="W180" s="14">
        <v>151.372107997</v>
      </c>
      <c r="X180" s="14">
        <v>1.0890886651</v>
      </c>
      <c r="Y180" s="14">
        <v>2120.40072807</v>
      </c>
      <c r="Z180" s="14">
        <v>9.5678165577</v>
      </c>
      <c r="AB180" s="3">
        <v>1.0</v>
      </c>
      <c r="AE180" t="str">
        <f t="shared" si="3"/>
        <v>NGC 5995&amp;588.2&amp;58.4&amp;-6.4&amp;64&amp;3.8&amp;2.3&amp;1\\</v>
      </c>
      <c r="AF180" t="str">
        <f>vlookup(A180,PPXF!A$1:P$7565,15,0)</f>
        <v>2</v>
      </c>
    </row>
    <row r="181">
      <c r="A181" s="3">
        <v>797.0</v>
      </c>
      <c r="B181" s="3" t="s">
        <v>2162</v>
      </c>
      <c r="C181" s="3" t="s">
        <v>2163</v>
      </c>
      <c r="E181" s="3" t="s">
        <v>210</v>
      </c>
      <c r="F181" s="3">
        <v>44.0</v>
      </c>
      <c r="G181" s="14">
        <v>776.374944543</v>
      </c>
      <c r="H181" s="14">
        <v>1.62E-13</v>
      </c>
      <c r="I181" s="14" t="str">
        <f>match(A181,Ricci_2_10keV!A$1:A$755,0)</f>
        <v>578.00</v>
      </c>
      <c r="J181" s="14">
        <v>-8.5295720801</v>
      </c>
      <c r="K181" s="14">
        <v>0.0</v>
      </c>
      <c r="L181" s="14">
        <v>-19.6438224713</v>
      </c>
      <c r="M181" s="14">
        <v>0.0</v>
      </c>
      <c r="N181" s="28"/>
      <c r="O181" s="28"/>
      <c r="P181" s="14">
        <v>34.6817581993</v>
      </c>
      <c r="Q181" s="14">
        <v>0.2929651872</v>
      </c>
      <c r="R181" s="14">
        <v>8.8859687313</v>
      </c>
      <c r="S181" s="14">
        <v>0.3884003422</v>
      </c>
      <c r="T181" s="14">
        <v>-108.678850069</v>
      </c>
      <c r="U181" s="14">
        <v>0.0</v>
      </c>
      <c r="V181" s="28"/>
      <c r="W181" s="14">
        <v>810.985500475</v>
      </c>
      <c r="X181" s="14">
        <v>1.2611756759</v>
      </c>
      <c r="Y181" s="14">
        <v>7480.86191777</v>
      </c>
      <c r="Z181" s="14">
        <v>18.930637289</v>
      </c>
      <c r="AB181" s="3">
        <v>1.0</v>
      </c>
      <c r="AE181" t="str">
        <f t="shared" si="3"/>
        <v>Mrk 876&amp;776.4&amp;34.7&amp;-8.5&amp;-19.6&amp;8.9&amp;-108.7&amp;1\\</v>
      </c>
      <c r="AF181" t="str">
        <f>vlookup(A181,PPXF!A$1:P$7565,15,0)</f>
        <v>2</v>
      </c>
    </row>
    <row r="182">
      <c r="A182" s="3">
        <v>843.0</v>
      </c>
      <c r="B182" s="3" t="s">
        <v>1124</v>
      </c>
      <c r="C182" s="3" t="s">
        <v>1125</v>
      </c>
      <c r="E182" s="3" t="s">
        <v>210</v>
      </c>
      <c r="F182" s="3">
        <v>45.0</v>
      </c>
      <c r="G182" s="14">
        <v>0.0</v>
      </c>
      <c r="H182" s="14">
        <v>0.0</v>
      </c>
      <c r="I182" s="14" t="str">
        <f>match(A182,Ricci_2_10keV!A$1:A$755,0)</f>
        <v>#N/A</v>
      </c>
      <c r="J182" s="14">
        <v>-14.1425068684</v>
      </c>
      <c r="K182" s="14">
        <v>0.0</v>
      </c>
      <c r="L182" s="14">
        <v>7.377361053</v>
      </c>
      <c r="M182" s="14">
        <v>0.5111227847</v>
      </c>
      <c r="N182" s="28"/>
      <c r="O182" s="28"/>
      <c r="P182" s="14">
        <v>-11.9874652877</v>
      </c>
      <c r="Q182" s="14">
        <v>0.0</v>
      </c>
      <c r="R182" s="14">
        <v>-19.7914037267</v>
      </c>
      <c r="S182" s="14">
        <v>0.0</v>
      </c>
      <c r="T182" s="14">
        <v>-19.7914037267</v>
      </c>
      <c r="U182" s="14">
        <v>0.0</v>
      </c>
      <c r="V182" s="28"/>
      <c r="W182" s="14">
        <v>0.0</v>
      </c>
      <c r="X182" s="14">
        <v>0.0</v>
      </c>
      <c r="Y182" s="14">
        <v>0.0</v>
      </c>
      <c r="Z182" s="14">
        <v>0.0</v>
      </c>
      <c r="AB182" s="3">
        <v>9.0</v>
      </c>
      <c r="AE182" t="str">
        <f t="shared" si="3"/>
        <v>Mrk 501&amp;0&amp;-12&amp;-14.1&amp;7.4&amp;-19.8&amp;-19.8&amp;9\\</v>
      </c>
      <c r="AF182" t="str">
        <f>vlookup(A182,PPXF!A$1:P$7565,15,0)</f>
        <v>2</v>
      </c>
    </row>
    <row r="183">
      <c r="A183" s="3">
        <v>876.0</v>
      </c>
      <c r="B183" s="3" t="s">
        <v>962</v>
      </c>
      <c r="C183" s="3" t="s">
        <v>964</v>
      </c>
      <c r="E183" s="3" t="s">
        <v>210</v>
      </c>
      <c r="F183" s="3">
        <v>46.0</v>
      </c>
      <c r="G183" s="14">
        <v>515.96350271</v>
      </c>
      <c r="H183" s="14">
        <v>1.1043054003</v>
      </c>
      <c r="I183" s="14" t="str">
        <f>match(A183,Ricci_2_10keV!A$1:A$755,0)</f>
        <v>600.00</v>
      </c>
      <c r="J183" s="14">
        <v>10.5555230241</v>
      </c>
      <c r="K183" s="14">
        <v>0.1029554534</v>
      </c>
      <c r="L183" s="14">
        <v>40.1129775515</v>
      </c>
      <c r="M183" s="14">
        <v>0.092208851</v>
      </c>
      <c r="N183" s="28"/>
      <c r="O183" s="28"/>
      <c r="P183" s="14">
        <v>39.3760117828</v>
      </c>
      <c r="Q183" s="14">
        <v>0.0622417536</v>
      </c>
      <c r="R183" s="14">
        <v>12.1881565914</v>
      </c>
      <c r="S183" s="14">
        <v>0.0798936246</v>
      </c>
      <c r="T183" s="14">
        <v>12.991109583</v>
      </c>
      <c r="U183" s="14">
        <v>0.1528524853</v>
      </c>
      <c r="V183" s="28"/>
      <c r="W183" s="14">
        <v>0.0</v>
      </c>
      <c r="X183" s="14">
        <v>0.0</v>
      </c>
      <c r="Y183" s="14">
        <v>0.0</v>
      </c>
      <c r="Z183" s="14">
        <v>0.0</v>
      </c>
      <c r="AB183" s="3">
        <v>1.0</v>
      </c>
      <c r="AE183" t="str">
        <f t="shared" si="3"/>
        <v>ARP 102B&amp;516&amp;39.4&amp;10.6&amp;40.1&amp;12.2&amp;13&amp;1\\</v>
      </c>
      <c r="AF183" t="str">
        <f>vlookup(A183,PPXF!A$1:P$7565,15,0)</f>
        <v>2</v>
      </c>
    </row>
    <row r="184">
      <c r="A184" s="3">
        <v>950.0</v>
      </c>
      <c r="B184" s="3" t="s">
        <v>2253</v>
      </c>
      <c r="C184" s="3" t="s">
        <v>2254</v>
      </c>
      <c r="E184" s="3" t="s">
        <v>210</v>
      </c>
      <c r="F184" s="3">
        <v>47.0</v>
      </c>
      <c r="G184" s="14">
        <v>506.593329135</v>
      </c>
      <c r="H184" s="14">
        <v>0.0</v>
      </c>
      <c r="I184" s="14" t="str">
        <f>match(A184,Ricci_2_10keV!A$1:A$755,0)</f>
        <v>617.00</v>
      </c>
      <c r="J184" s="14">
        <v>2.334728131</v>
      </c>
      <c r="K184" s="14">
        <v>0.9286128643</v>
      </c>
      <c r="L184" s="14">
        <v>6.4012287325</v>
      </c>
      <c r="M184" s="14">
        <v>0.3924626374</v>
      </c>
      <c r="N184" s="28"/>
      <c r="O184" s="28"/>
      <c r="P184" s="14">
        <v>4.6533490627</v>
      </c>
      <c r="Q184" s="14">
        <v>0.4922385489</v>
      </c>
      <c r="R184" s="14">
        <v>-8.7423122204</v>
      </c>
      <c r="S184" s="14">
        <v>0.0</v>
      </c>
      <c r="T184" s="14">
        <v>-8.7423122204</v>
      </c>
      <c r="U184" s="14">
        <v>0.0</v>
      </c>
      <c r="V184" s="28"/>
      <c r="W184" s="14">
        <v>245.314764598</v>
      </c>
      <c r="X184" s="14">
        <v>0.6916728953</v>
      </c>
      <c r="Y184" s="14">
        <v>7841.59359196</v>
      </c>
      <c r="Z184" s="14">
        <v>725.436032583</v>
      </c>
      <c r="AB184" s="3">
        <v>1.0</v>
      </c>
      <c r="AD184" s="3">
        <v>1.0</v>
      </c>
      <c r="AE184" t="str">
        <f t="shared" si="3"/>
        <v>2MASX J18074992+1120494&amp;506.6&amp;4.7&amp;2.3&amp;6.4&amp;-8.7&amp;-8.7&amp;1\\</v>
      </c>
      <c r="AF184" t="str">
        <f>vlookup(A184,PPXF!A$1:P$7565,15,0)</f>
        <v>2</v>
      </c>
    </row>
    <row r="185">
      <c r="A185" s="3">
        <v>971.0</v>
      </c>
      <c r="B185" s="3" t="s">
        <v>2238</v>
      </c>
      <c r="C185" s="3" t="s">
        <v>2239</v>
      </c>
      <c r="E185" s="3" t="s">
        <v>210</v>
      </c>
      <c r="F185" s="3">
        <v>48.0</v>
      </c>
      <c r="G185" s="14">
        <v>426.205067504</v>
      </c>
      <c r="H185" s="14">
        <v>0.6819294882</v>
      </c>
      <c r="I185" s="14" t="str">
        <f>match(A185,Ricci_2_10keV!A$1:A$755,0)</f>
        <v>622.00</v>
      </c>
      <c r="J185" s="14">
        <v>-3.4390727304</v>
      </c>
      <c r="K185" s="14">
        <v>0.0</v>
      </c>
      <c r="L185" s="14">
        <v>19.1714788609</v>
      </c>
      <c r="M185" s="14">
        <v>0.0652844498</v>
      </c>
      <c r="N185" s="28"/>
      <c r="O185" s="28"/>
      <c r="P185" s="14">
        <v>28.0402269889</v>
      </c>
      <c r="Q185" s="14">
        <v>0.0527410521</v>
      </c>
      <c r="R185" s="14">
        <v>5.422824038</v>
      </c>
      <c r="S185" s="14">
        <v>0.0627757909</v>
      </c>
      <c r="T185" s="14">
        <v>4.3603802046</v>
      </c>
      <c r="U185" s="14">
        <v>0.0519226793</v>
      </c>
      <c r="V185" s="28"/>
      <c r="W185" s="14">
        <v>40.9868971175</v>
      </c>
      <c r="X185" s="14">
        <v>0.2361028629</v>
      </c>
      <c r="Y185" s="14">
        <v>4708.90112674</v>
      </c>
      <c r="Z185" s="14">
        <v>22.7041436304</v>
      </c>
      <c r="AB185" s="3">
        <v>1.0</v>
      </c>
      <c r="AE185" t="str">
        <f t="shared" si="3"/>
        <v>2MASX J18241083+1846088&amp;426.2&amp;28&amp;-3.4&amp;19.2&amp;5.4&amp;4.4&amp;1\\</v>
      </c>
      <c r="AF185" t="str">
        <f>vlookup(A185,PPXF!A$1:P$7565,15,0)</f>
        <v>2</v>
      </c>
    </row>
    <row r="186">
      <c r="A186" s="3">
        <v>978.0</v>
      </c>
      <c r="B186" s="3" t="s">
        <v>1717</v>
      </c>
      <c r="C186" s="3" t="s">
        <v>2233</v>
      </c>
      <c r="E186" s="3" t="s">
        <v>210</v>
      </c>
      <c r="F186" s="3">
        <v>49.0</v>
      </c>
      <c r="G186" s="14">
        <v>434.265669211</v>
      </c>
      <c r="H186" s="14">
        <v>1.5007154099</v>
      </c>
      <c r="I186" s="14" t="str">
        <f>match(A186,Ricci_2_10keV!A$1:A$755,0)</f>
        <v>625.00</v>
      </c>
      <c r="J186" s="14">
        <v>-3.9282685372</v>
      </c>
      <c r="K186" s="14">
        <v>0.0</v>
      </c>
      <c r="L186" s="14">
        <v>9.233509212</v>
      </c>
      <c r="M186" s="14">
        <v>0.0205622924</v>
      </c>
      <c r="N186" s="28"/>
      <c r="O186" s="28"/>
      <c r="P186" s="14">
        <v>9.6054324743</v>
      </c>
      <c r="Q186" s="14">
        <v>0.0260898172</v>
      </c>
      <c r="R186" s="14">
        <v>0.8822036632</v>
      </c>
      <c r="S186" s="14">
        <v>0.0195357505</v>
      </c>
      <c r="T186" s="14">
        <v>0.8958659374</v>
      </c>
      <c r="U186" s="14">
        <v>0.0426479386</v>
      </c>
      <c r="V186" s="28"/>
      <c r="W186" s="14">
        <v>0.0</v>
      </c>
      <c r="X186" s="14">
        <v>0.0</v>
      </c>
      <c r="Y186" s="14">
        <v>0.0</v>
      </c>
      <c r="Z186" s="14">
        <v>0.0</v>
      </c>
      <c r="AB186" s="3">
        <v>1.0</v>
      </c>
      <c r="AE186" t="str">
        <f t="shared" si="3"/>
        <v>2MASX J18263239+3251300&amp;434.3&amp;9.6&amp;-3.9&amp;9.2&amp;0.9&amp;0.9&amp;1\\</v>
      </c>
      <c r="AF186" t="str">
        <f>vlookup(A186,PPXF!A$1:P$7565,15,0)</f>
        <v>2</v>
      </c>
    </row>
    <row r="187">
      <c r="A187" s="3">
        <v>981.0</v>
      </c>
      <c r="B187" s="3" t="s">
        <v>1722</v>
      </c>
      <c r="C187" s="3" t="s">
        <v>2227</v>
      </c>
      <c r="E187" s="3" t="s">
        <v>210</v>
      </c>
      <c r="F187" s="3">
        <v>50.0</v>
      </c>
      <c r="G187" s="14">
        <v>545.217611596</v>
      </c>
      <c r="H187" s="14">
        <v>2.3051188673</v>
      </c>
      <c r="I187" s="14" t="str">
        <f>match(A187,Ricci_2_10keV!A$1:A$755,0)</f>
        <v>627.00</v>
      </c>
      <c r="J187" s="14">
        <v>-6.5801603401</v>
      </c>
      <c r="K187" s="14">
        <v>0.0</v>
      </c>
      <c r="L187" s="14">
        <v>16.7303072328</v>
      </c>
      <c r="M187" s="14">
        <v>0.0533541643</v>
      </c>
      <c r="N187" s="28"/>
      <c r="O187" s="28"/>
      <c r="P187" s="14">
        <v>9.2110994314</v>
      </c>
      <c r="Q187" s="14">
        <v>0.0349626913</v>
      </c>
      <c r="R187" s="14">
        <v>5.5091784729</v>
      </c>
      <c r="S187" s="14">
        <v>0.0394523004</v>
      </c>
      <c r="T187" s="14">
        <v>2.5182889929</v>
      </c>
      <c r="U187" s="14">
        <v>0.0624981973</v>
      </c>
      <c r="V187" s="28"/>
      <c r="W187" s="14">
        <v>0.0</v>
      </c>
      <c r="X187" s="14">
        <v>0.0</v>
      </c>
      <c r="Y187" s="14">
        <v>0.0</v>
      </c>
      <c r="Z187" s="14">
        <v>0.0</v>
      </c>
      <c r="AB187" s="3">
        <v>1.0</v>
      </c>
      <c r="AE187" t="str">
        <f t="shared" si="3"/>
        <v>2MASX J18305065+0928414&amp;545.2&amp;9.2&amp;-6.6&amp;16.7&amp;5.5&amp;2.5&amp;1\\</v>
      </c>
      <c r="AF187" t="str">
        <f>vlookup(A187,PPXF!A$1:P$7565,15,0)</f>
        <v>2</v>
      </c>
    </row>
    <row r="188">
      <c r="A188" s="3">
        <v>984.0</v>
      </c>
      <c r="B188" s="3" t="s">
        <v>2217</v>
      </c>
      <c r="C188" s="3" t="s">
        <v>2218</v>
      </c>
      <c r="E188" s="3" t="s">
        <v>210</v>
      </c>
      <c r="F188" s="3">
        <v>51.0</v>
      </c>
      <c r="G188" s="14">
        <v>741.984371169</v>
      </c>
      <c r="H188" s="14">
        <v>1.62E-13</v>
      </c>
      <c r="I188" s="14" t="str">
        <f>match(A188,Ricci_2_10keV!A$1:A$755,0)</f>
        <v>628.00</v>
      </c>
      <c r="J188" s="14">
        <v>-10.2027441265</v>
      </c>
      <c r="K188" s="14">
        <v>0.0</v>
      </c>
      <c r="L188" s="14">
        <v>49.3984098244</v>
      </c>
      <c r="M188" s="14">
        <v>0.4400602801</v>
      </c>
      <c r="N188" s="28"/>
      <c r="O188" s="28"/>
      <c r="P188" s="14">
        <v>43.8634804379</v>
      </c>
      <c r="Q188" s="14">
        <v>0.4459896115</v>
      </c>
      <c r="R188" s="14">
        <v>-42.49067398</v>
      </c>
      <c r="S188" s="14">
        <v>0.0</v>
      </c>
      <c r="T188" s="14">
        <v>-42.49067398</v>
      </c>
      <c r="U188" s="14">
        <v>0.0</v>
      </c>
      <c r="V188" s="28"/>
      <c r="W188" s="14">
        <v>1112.09883823</v>
      </c>
      <c r="X188" s="14">
        <v>2.808505588</v>
      </c>
      <c r="Y188" s="14">
        <v>7778.94788815</v>
      </c>
      <c r="Z188" s="14">
        <v>16.0739125827</v>
      </c>
      <c r="AB188" s="3">
        <v>1.0</v>
      </c>
      <c r="AE188" t="str">
        <f t="shared" si="3"/>
        <v>3C 382&amp;742&amp;43.9&amp;-10.2&amp;49.4&amp;-42.5&amp;-42.5&amp;1\\</v>
      </c>
      <c r="AF188" t="str">
        <f>vlookup(A188,PPXF!A$1:P$7565,15,0)</f>
        <v>2</v>
      </c>
    </row>
    <row r="189">
      <c r="A189" s="3">
        <v>1037.0</v>
      </c>
      <c r="B189" s="3" t="s">
        <v>2151</v>
      </c>
      <c r="C189" s="3" t="s">
        <v>2152</v>
      </c>
      <c r="E189" s="3" t="s">
        <v>210</v>
      </c>
      <c r="F189" s="3">
        <v>52.0</v>
      </c>
      <c r="G189" s="14">
        <v>356.377275123</v>
      </c>
      <c r="H189" s="14">
        <v>0.6677189287</v>
      </c>
      <c r="I189" s="14" t="str">
        <f>match(A189,Ricci_2_10keV!A$1:A$755,0)</f>
        <v>645.00</v>
      </c>
      <c r="J189" s="14">
        <v>2.4865483486</v>
      </c>
      <c r="K189" s="14">
        <v>0.0331382626</v>
      </c>
      <c r="L189" s="14">
        <v>17.3070098809</v>
      </c>
      <c r="M189" s="14">
        <v>0.0299076426</v>
      </c>
      <c r="N189" s="28"/>
      <c r="O189" s="28"/>
      <c r="P189" s="14">
        <v>22.3956435253</v>
      </c>
      <c r="Q189" s="14">
        <v>0.031425045</v>
      </c>
      <c r="R189" s="14">
        <v>3.4772723814</v>
      </c>
      <c r="S189" s="14">
        <v>0.028456603</v>
      </c>
      <c r="T189" s="14">
        <v>4.8105138721</v>
      </c>
      <c r="U189" s="14">
        <v>0.0583292763</v>
      </c>
      <c r="V189" s="28"/>
      <c r="W189" s="14">
        <v>0.0</v>
      </c>
      <c r="X189" s="14">
        <v>0.0</v>
      </c>
      <c r="Y189" s="14">
        <v>0.0</v>
      </c>
      <c r="Z189" s="14">
        <v>0.0</v>
      </c>
      <c r="AB189" s="3">
        <v>1.0</v>
      </c>
      <c r="AE189" t="str">
        <f t="shared" si="3"/>
        <v>2MASX J19263018+4133053&amp;356.4&amp;22.4&amp;2.5&amp;17.3&amp;3.5&amp;4.8&amp;1\\</v>
      </c>
      <c r="AF189" t="str">
        <f>vlookup(A189,PPXF!A$1:P$7565,15,0)</f>
        <v>2</v>
      </c>
    </row>
    <row r="190">
      <c r="A190" s="3">
        <v>1046.0</v>
      </c>
      <c r="B190" s="3" t="s">
        <v>2126</v>
      </c>
      <c r="C190" s="3" t="s">
        <v>2127</v>
      </c>
      <c r="E190" s="3" t="s">
        <v>210</v>
      </c>
      <c r="F190" s="3">
        <v>53.0</v>
      </c>
      <c r="G190" s="14">
        <v>313.71420428</v>
      </c>
      <c r="H190" s="14">
        <v>1.6117121797</v>
      </c>
      <c r="I190" s="14" t="str">
        <f>match(A190,Ricci_2_10keV!A$1:A$755,0)</f>
        <v>651.00</v>
      </c>
      <c r="J190" s="14">
        <v>-12.8670346752</v>
      </c>
      <c r="K190" s="14">
        <v>0.0</v>
      </c>
      <c r="L190" s="14">
        <v>112.582163089</v>
      </c>
      <c r="M190" s="14">
        <v>0.6300390546</v>
      </c>
      <c r="N190" s="28"/>
      <c r="O190" s="28"/>
      <c r="P190" s="14">
        <v>36.8986485093</v>
      </c>
      <c r="Q190" s="14">
        <v>0.5372599202</v>
      </c>
      <c r="R190" s="14">
        <v>18.2807306792</v>
      </c>
      <c r="S190" s="14">
        <v>0.3265918391</v>
      </c>
      <c r="T190" s="14">
        <v>24.7118062207</v>
      </c>
      <c r="U190" s="14">
        <v>0.3121386025</v>
      </c>
      <c r="V190" s="28"/>
      <c r="W190" s="14">
        <v>837.50859325</v>
      </c>
      <c r="X190" s="14">
        <v>1.2500342333</v>
      </c>
      <c r="Y190" s="14">
        <v>3322.3538035</v>
      </c>
      <c r="Z190" s="14">
        <v>8.1585929589</v>
      </c>
      <c r="AB190" s="3">
        <v>1.0</v>
      </c>
      <c r="AE190" t="str">
        <f t="shared" si="3"/>
        <v>NGC 6814&amp;313.7&amp;36.9&amp;-12.9&amp;112.6&amp;18.3&amp;24.7&amp;1\\</v>
      </c>
      <c r="AF190" t="str">
        <f>vlookup(A190,PPXF!A$1:P$7565,15,0)</f>
        <v>2</v>
      </c>
    </row>
    <row r="191">
      <c r="A191" s="3">
        <v>1084.0</v>
      </c>
      <c r="B191" s="3" t="s">
        <v>1984</v>
      </c>
      <c r="C191" s="3" t="s">
        <v>1986</v>
      </c>
      <c r="E191" s="3" t="s">
        <v>210</v>
      </c>
      <c r="F191" s="3">
        <v>54.0</v>
      </c>
      <c r="G191" s="14">
        <v>443.792711808</v>
      </c>
      <c r="H191" s="14">
        <v>3.5075484176</v>
      </c>
      <c r="I191" s="14" t="str">
        <f>match(A191,Ricci_2_10keV!A$1:A$755,0)</f>
        <v>670.00</v>
      </c>
      <c r="J191" s="14">
        <v>-3.9714918306</v>
      </c>
      <c r="K191" s="14">
        <v>0.0</v>
      </c>
      <c r="L191" s="14">
        <v>14.021303564</v>
      </c>
      <c r="M191" s="14">
        <v>0.1544940705</v>
      </c>
      <c r="N191" s="28"/>
      <c r="O191" s="28"/>
      <c r="P191" s="14">
        <v>13.1760423941</v>
      </c>
      <c r="Q191" s="14">
        <v>0.2222423079</v>
      </c>
      <c r="R191" s="14">
        <v>10.7029594437</v>
      </c>
      <c r="S191" s="14">
        <v>0.0799937114</v>
      </c>
      <c r="T191" s="14">
        <v>8.7764853898</v>
      </c>
      <c r="U191" s="14">
        <v>0.110827005</v>
      </c>
      <c r="V191" s="28"/>
      <c r="W191" s="14">
        <v>240.000437251</v>
      </c>
      <c r="X191" s="14">
        <v>0.5277594296</v>
      </c>
      <c r="Y191" s="14">
        <v>2512.36759229</v>
      </c>
      <c r="Z191" s="14">
        <v>5.9123031395</v>
      </c>
      <c r="AB191" s="3">
        <v>1.0</v>
      </c>
      <c r="AE191" t="str">
        <f t="shared" si="3"/>
        <v>2MASX J20350566+2603301&amp;443.8&amp;13.2&amp;-4&amp;14&amp;10.7&amp;8.8&amp;1\\</v>
      </c>
      <c r="AF191" t="str">
        <f>vlookup(A191,PPXF!A$1:P$7565,15,0)</f>
        <v>2</v>
      </c>
    </row>
    <row r="192">
      <c r="A192" s="3">
        <v>1205.0</v>
      </c>
      <c r="B192" s="3" t="s">
        <v>162</v>
      </c>
      <c r="C192" s="3" t="s">
        <v>163</v>
      </c>
      <c r="E192" s="3" t="s">
        <v>210</v>
      </c>
      <c r="F192" s="3">
        <v>55.0</v>
      </c>
      <c r="G192" s="3">
        <v>0.0</v>
      </c>
      <c r="H192" s="3">
        <v>0.0</v>
      </c>
      <c r="I192" s="14" t="str">
        <f>match(A192,Ricci_2_10keV!A$1:A$755,0)</f>
        <v>#N/A</v>
      </c>
      <c r="J192" s="3">
        <v>-8.001456866</v>
      </c>
      <c r="K192" s="3">
        <v>0.0</v>
      </c>
      <c r="L192" s="3">
        <v>-9.6548717607</v>
      </c>
      <c r="M192" s="3">
        <v>0.0</v>
      </c>
      <c r="P192" s="3">
        <v>-9.6548717607</v>
      </c>
      <c r="Q192" s="3">
        <v>0.0</v>
      </c>
      <c r="R192" s="3">
        <v>-4.3631549779</v>
      </c>
      <c r="S192" s="3">
        <v>0.0</v>
      </c>
      <c r="T192" s="3">
        <v>-4.3631549779</v>
      </c>
      <c r="U192" s="3">
        <v>0.0</v>
      </c>
      <c r="W192" s="3">
        <v>33.1955597222</v>
      </c>
      <c r="X192" s="3">
        <v>0.506940215</v>
      </c>
      <c r="Y192" s="3">
        <v>16170.7423144</v>
      </c>
      <c r="Z192" s="3">
        <v>86.2085069602</v>
      </c>
      <c r="AB192" s="3">
        <v>9.0</v>
      </c>
    </row>
    <row r="193">
      <c r="A193" s="3">
        <v>1090.0</v>
      </c>
      <c r="B193" s="3" t="s">
        <v>142</v>
      </c>
      <c r="C193" s="3" t="s">
        <v>145</v>
      </c>
      <c r="E193" s="3" t="s">
        <v>147</v>
      </c>
      <c r="F193" s="3"/>
      <c r="G193" s="14">
        <v>492.173368278</v>
      </c>
      <c r="H193" s="14">
        <v>8.6861890064</v>
      </c>
      <c r="I193" s="14" t="str">
        <f>match(A193,Ricci_2_10keV!A$1:A$755,0)</f>
        <v>675.00</v>
      </c>
      <c r="J193" s="14">
        <v>-27.4098026662</v>
      </c>
      <c r="K193" s="14">
        <v>0.0</v>
      </c>
      <c r="L193" s="14">
        <v>67.8574708376</v>
      </c>
      <c r="M193" s="14">
        <v>1.6303447658</v>
      </c>
      <c r="N193" s="28"/>
      <c r="O193" s="28"/>
      <c r="P193" s="14">
        <v>113.510187241</v>
      </c>
      <c r="Q193" s="14">
        <v>2.1750876042</v>
      </c>
      <c r="R193" s="14">
        <v>54.1091397133</v>
      </c>
      <c r="S193" s="14">
        <v>0.9634447647</v>
      </c>
      <c r="T193" s="14">
        <v>60.6875952509</v>
      </c>
      <c r="U193" s="14">
        <v>0.4550209032</v>
      </c>
      <c r="V193" s="28"/>
      <c r="W193" s="14">
        <v>1926.75101271</v>
      </c>
      <c r="X193" s="14">
        <v>5.4878031664</v>
      </c>
      <c r="Y193" s="14">
        <v>5985.41658562</v>
      </c>
      <c r="Z193" s="14">
        <v>22.6790236637</v>
      </c>
      <c r="AB193" s="3">
        <v>1.0</v>
      </c>
      <c r="AE193" t="str">
        <f>Concatenate(SUBSTITUTE(Substitute(C193,"]","\rbrack "),"[","\lbrack "),"&amp;",ROUND(G193,1),"&amp;",ROUND(P193,1),"&amp;",ROUND(J193,1),"&amp;",ROUND(L193,1),"&amp;",ROUND(R193,1),"&amp;",ROUND(T193,1),"&amp;",AB193,"\\")</f>
        <v>Mrk 509&amp;492.2&amp;113.5&amp;-27.4&amp;67.9&amp;54.1&amp;60.7&amp;1\\</v>
      </c>
      <c r="AF193" t="str">
        <f>vlookup(A193,PPXF!A$1:P$7565,15,0)</f>
        <v>2</v>
      </c>
    </row>
    <row r="194">
      <c r="A194" s="3">
        <v>1178.0</v>
      </c>
      <c r="B194" s="3" t="s">
        <v>1621</v>
      </c>
      <c r="C194" s="3" t="s">
        <v>1622</v>
      </c>
      <c r="E194" s="3" t="s">
        <v>147</v>
      </c>
      <c r="G194" s="3">
        <v>401.026089733</v>
      </c>
      <c r="H194" s="3">
        <v>14.7433571463</v>
      </c>
      <c r="I194" s="14" t="str">
        <f>match(A194,Ricci_2_10keV!A$1:A$755,0)</f>
        <v>729.00</v>
      </c>
      <c r="J194" s="3">
        <v>9.4400683173</v>
      </c>
      <c r="K194" s="3">
        <v>0.2163163435</v>
      </c>
      <c r="L194" s="3">
        <v>55.7852259804</v>
      </c>
      <c r="M194" s="3">
        <v>16.7577389876</v>
      </c>
      <c r="P194" s="3">
        <v>254.070487948</v>
      </c>
      <c r="Q194" s="3">
        <v>14.1455649653</v>
      </c>
      <c r="R194" s="3">
        <v>27.7057298277</v>
      </c>
      <c r="S194" s="3">
        <v>0.3377430564</v>
      </c>
      <c r="T194" s="3">
        <v>23.4423817915</v>
      </c>
      <c r="U194" s="3">
        <v>0.3867818757</v>
      </c>
      <c r="W194" s="3">
        <v>994.628051958</v>
      </c>
      <c r="X194" s="3">
        <v>39.3297945327</v>
      </c>
      <c r="Y194" s="3">
        <v>1992.11210595</v>
      </c>
      <c r="Z194" s="3">
        <v>5.8040729571</v>
      </c>
      <c r="AB194" s="3">
        <v>1.0</v>
      </c>
      <c r="AF194" t="str">
        <f>vlookup(A194,PPXF!A$1:P$7565,15,0)</f>
        <v>2</v>
      </c>
    </row>
    <row r="195">
      <c r="A195" s="3">
        <v>216.0</v>
      </c>
      <c r="B195" s="3" t="s">
        <v>618</v>
      </c>
      <c r="C195" s="3" t="s">
        <v>619</v>
      </c>
      <c r="E195" s="3" t="s">
        <v>1846</v>
      </c>
      <c r="F195" s="3">
        <v>1.0</v>
      </c>
      <c r="G195" s="14">
        <v>303.132014028</v>
      </c>
      <c r="H195" s="14">
        <v>0.8840292695</v>
      </c>
      <c r="I195" s="14" t="str">
        <f>match(A195,Ricci_2_10keV!A$1:A$755,0)</f>
        <v>170.00</v>
      </c>
      <c r="J195" s="14">
        <v>11.5061549037</v>
      </c>
      <c r="K195" s="14">
        <v>0.2901426859</v>
      </c>
      <c r="L195" s="14">
        <v>147.228226231</v>
      </c>
      <c r="M195" s="14">
        <v>0.4611899867</v>
      </c>
      <c r="N195" s="28"/>
      <c r="O195" s="28"/>
      <c r="P195" s="14">
        <v>105.525049217</v>
      </c>
      <c r="Q195" s="14">
        <v>0.3896864845</v>
      </c>
      <c r="R195" s="14">
        <v>44.8130142362</v>
      </c>
      <c r="S195" s="14">
        <v>0.2950699422</v>
      </c>
      <c r="T195" s="14">
        <v>46.9690850628</v>
      </c>
      <c r="U195" s="14">
        <v>0.189529477</v>
      </c>
      <c r="V195" s="28"/>
      <c r="W195" s="14">
        <v>368.549029175</v>
      </c>
      <c r="X195" s="14">
        <v>0.7557084152</v>
      </c>
      <c r="Y195" s="14">
        <v>2636.55018772</v>
      </c>
      <c r="Z195" s="14">
        <v>11.3764092838</v>
      </c>
      <c r="AB195" s="3">
        <v>1.0</v>
      </c>
      <c r="AE195" t="str">
        <f t="shared" ref="AE195:AE199" si="4">Concatenate(SUBSTITUTE(Substitute(C195,"]","\rbrack "),"[","\lbrack "),"&amp;",ROUND(G195,1),"&amp;",ROUND(P195,1),"&amp;",ROUND(J195,1),"&amp;",ROUND(L195,1),"&amp;",ROUND(R195,1),"&amp;",ROUND(T195,1),"&amp;",AB195,"\\")</f>
        <v>NGC 1566&amp;303.1&amp;105.5&amp;11.5&amp;147.2&amp;44.8&amp;47&amp;1\\</v>
      </c>
      <c r="AF195" t="str">
        <f>vlookup(A195,PPXF!A$1:P$7565,15,0)</f>
        <v>2</v>
      </c>
    </row>
    <row r="196">
      <c r="A196" s="3">
        <v>447.0</v>
      </c>
      <c r="B196" s="3" t="s">
        <v>2611</v>
      </c>
      <c r="C196" s="3" t="s">
        <v>2198</v>
      </c>
      <c r="E196" s="3" t="s">
        <v>1846</v>
      </c>
      <c r="F196" s="3">
        <v>2.0</v>
      </c>
      <c r="G196" s="14">
        <v>506.593329135</v>
      </c>
      <c r="H196" s="14">
        <v>0.0</v>
      </c>
      <c r="I196" s="14" t="str">
        <f>match(A196,Ricci_2_10keV!A$1:A$755,0)</f>
        <v>321.00</v>
      </c>
      <c r="J196" s="14">
        <v>-19.4270258782</v>
      </c>
      <c r="K196" s="14">
        <v>0.0</v>
      </c>
      <c r="L196" s="14">
        <v>27.2094305984</v>
      </c>
      <c r="M196" s="14">
        <v>4.0735102845</v>
      </c>
      <c r="N196" s="28"/>
      <c r="O196" s="28"/>
      <c r="P196" s="14">
        <v>125.621949108</v>
      </c>
      <c r="Q196" s="14">
        <v>3.4005311238</v>
      </c>
      <c r="R196" s="14">
        <v>8.4499462244</v>
      </c>
      <c r="S196" s="14">
        <v>2.5297262161</v>
      </c>
      <c r="T196" s="14">
        <v>13.3548220868</v>
      </c>
      <c r="U196" s="14">
        <v>5.7594906081</v>
      </c>
      <c r="V196" s="28"/>
      <c r="W196" s="14">
        <v>10351.6215612</v>
      </c>
      <c r="X196" s="14">
        <v>26.2982934152</v>
      </c>
      <c r="Y196" s="14">
        <v>11299.5865507</v>
      </c>
      <c r="Z196" s="14">
        <v>179.205588612</v>
      </c>
      <c r="AB196" s="3">
        <v>1.0</v>
      </c>
      <c r="AD196" s="3">
        <v>1.0</v>
      </c>
      <c r="AE196" t="str">
        <f t="shared" si="4"/>
        <v>IRAS 09149-6206&amp;506.6&amp;125.6&amp;-19.4&amp;27.2&amp;8.4&amp;13.4&amp;1\\</v>
      </c>
      <c r="AF196" t="str">
        <f>vlookup(A196,PPXF!A$1:P$7565,15,0)</f>
        <v>2</v>
      </c>
    </row>
    <row r="197">
      <c r="A197" s="3">
        <v>489.0</v>
      </c>
      <c r="B197" s="3" t="s">
        <v>3113</v>
      </c>
      <c r="C197" s="3" t="s">
        <v>2397</v>
      </c>
      <c r="E197" s="3" t="s">
        <v>1846</v>
      </c>
      <c r="F197" s="3">
        <v>3.0</v>
      </c>
      <c r="G197" s="14">
        <v>0.0</v>
      </c>
      <c r="H197" s="14">
        <v>0.0</v>
      </c>
      <c r="I197" s="14" t="str">
        <f>match(A197,Ricci_2_10keV!A$1:A$755,0)</f>
        <v>357.00</v>
      </c>
      <c r="J197" s="14">
        <v>0.0</v>
      </c>
      <c r="K197" s="14">
        <v>0.0</v>
      </c>
      <c r="L197" s="14">
        <v>0.0</v>
      </c>
      <c r="M197" s="14">
        <v>0.0</v>
      </c>
      <c r="N197" s="28"/>
      <c r="O197" s="28"/>
      <c r="P197" s="14">
        <v>0.0</v>
      </c>
      <c r="Q197" s="14">
        <v>0.0</v>
      </c>
      <c r="R197" s="14">
        <v>0.0</v>
      </c>
      <c r="S197" s="14">
        <v>0.0</v>
      </c>
      <c r="T197" s="14">
        <v>0.0</v>
      </c>
      <c r="U197" s="14">
        <v>0.0</v>
      </c>
      <c r="V197" s="28"/>
      <c r="W197" s="14">
        <v>0.0</v>
      </c>
      <c r="X197" s="14">
        <v>0.0</v>
      </c>
      <c r="Y197" s="14">
        <v>0.0</v>
      </c>
      <c r="Z197" s="14">
        <v>0.0</v>
      </c>
      <c r="AB197" s="3">
        <v>9.0</v>
      </c>
      <c r="AE197" t="str">
        <f t="shared" si="4"/>
        <v>ESO 263- G 013&amp;0&amp;0&amp;0&amp;0&amp;0&amp;0&amp;9\\</v>
      </c>
      <c r="AF197" t="str">
        <f>vlookup(A197,PPXF!A$1:P$7565,15,0)</f>
        <v>2</v>
      </c>
    </row>
    <row r="198">
      <c r="A198" s="3">
        <v>801.0</v>
      </c>
      <c r="B198" s="3" t="s">
        <v>2171</v>
      </c>
      <c r="C198" s="3" t="s">
        <v>2172</v>
      </c>
      <c r="E198" s="3" t="s">
        <v>1846</v>
      </c>
      <c r="F198" s="3">
        <v>4.0</v>
      </c>
      <c r="G198" s="14">
        <v>0.0</v>
      </c>
      <c r="H198" s="14">
        <v>0.0</v>
      </c>
      <c r="I198" s="14" t="str">
        <f>match(A198,Ricci_2_10keV!A$1:A$755,0)</f>
        <v>580.00</v>
      </c>
      <c r="J198" s="14">
        <v>0.0</v>
      </c>
      <c r="K198" s="14">
        <v>0.0</v>
      </c>
      <c r="L198" s="14">
        <v>0.0</v>
      </c>
      <c r="M198" s="14">
        <v>0.0</v>
      </c>
      <c r="N198" s="28"/>
      <c r="O198" s="28"/>
      <c r="P198" s="14">
        <v>0.0</v>
      </c>
      <c r="Q198" s="14">
        <v>0.0</v>
      </c>
      <c r="R198" s="14">
        <v>0.0</v>
      </c>
      <c r="S198" s="14">
        <v>0.0</v>
      </c>
      <c r="T198" s="14">
        <v>0.0</v>
      </c>
      <c r="U198" s="14">
        <v>0.0</v>
      </c>
      <c r="V198" s="28"/>
      <c r="W198" s="14">
        <v>0.0</v>
      </c>
      <c r="X198" s="14">
        <v>0.0</v>
      </c>
      <c r="Y198" s="14">
        <v>0.0</v>
      </c>
      <c r="Z198" s="14">
        <v>0.0</v>
      </c>
      <c r="AB198" s="3">
        <v>9.0</v>
      </c>
      <c r="AD198" s="41"/>
      <c r="AE198" t="str">
        <f t="shared" si="4"/>
        <v>WKK 6471&amp;0&amp;0&amp;0&amp;0&amp;0&amp;0&amp;9\\</v>
      </c>
      <c r="AF198" t="str">
        <f>vlookup(A198,PPXF!A$1:P$7565,15,0)</f>
        <v>2</v>
      </c>
    </row>
    <row r="199">
      <c r="A199" s="3">
        <v>823.0</v>
      </c>
      <c r="B199" s="3" t="s">
        <v>2429</v>
      </c>
      <c r="C199" s="3" t="s">
        <v>2430</v>
      </c>
      <c r="E199" s="3" t="s">
        <v>1846</v>
      </c>
      <c r="F199" s="3">
        <v>5.0</v>
      </c>
      <c r="G199" s="14">
        <v>0.0</v>
      </c>
      <c r="H199" s="14">
        <v>0.0</v>
      </c>
      <c r="I199" s="14" t="str">
        <f>match(A199,Ricci_2_10keV!A$1:A$755,0)</f>
        <v>588.00</v>
      </c>
      <c r="J199" s="14">
        <v>0.0</v>
      </c>
      <c r="K199" s="14">
        <v>0.0</v>
      </c>
      <c r="L199" s="14">
        <v>0.0</v>
      </c>
      <c r="M199" s="14">
        <v>0.0</v>
      </c>
      <c r="N199" s="28"/>
      <c r="O199" s="28"/>
      <c r="P199" s="14">
        <v>0.0</v>
      </c>
      <c r="Q199" s="14">
        <v>0.0</v>
      </c>
      <c r="R199" s="14">
        <v>0.0</v>
      </c>
      <c r="S199" s="14">
        <v>0.0</v>
      </c>
      <c r="T199" s="14">
        <v>0.0</v>
      </c>
      <c r="U199" s="14">
        <v>0.0</v>
      </c>
      <c r="V199" s="28"/>
      <c r="W199" s="14">
        <v>0.0</v>
      </c>
      <c r="X199" s="14">
        <v>0.0</v>
      </c>
      <c r="Y199" s="14">
        <v>0.0</v>
      </c>
      <c r="Z199" s="14">
        <v>0.0</v>
      </c>
      <c r="AB199" s="3">
        <v>9.0</v>
      </c>
      <c r="AE199" t="str">
        <f t="shared" si="4"/>
        <v>ESO 137- G 034&amp;0&amp;0&amp;0&amp;0&amp;0&amp;0&amp;9\\</v>
      </c>
      <c r="AF199" t="str">
        <f>vlookup(A199,PPXF!A$1:P$7565,15,0)</f>
        <v>2</v>
      </c>
    </row>
    <row r="200">
      <c r="A200" s="3">
        <v>1166.0</v>
      </c>
      <c r="B200" s="3" t="s">
        <v>1842</v>
      </c>
      <c r="C200" s="3" t="s">
        <v>1844</v>
      </c>
      <c r="E200" s="3" t="s">
        <v>1846</v>
      </c>
      <c r="F200" s="3">
        <v>6.0</v>
      </c>
      <c r="G200" s="3">
        <v>268.849504879</v>
      </c>
      <c r="H200" s="52">
        <v>0.0</v>
      </c>
      <c r="I200" s="14" t="str">
        <f>match(A200,Ricci_2_10keV!A$1:A$755,0)</f>
        <v>721.00</v>
      </c>
      <c r="J200" s="3">
        <v>1.2237653494</v>
      </c>
      <c r="K200" s="3">
        <v>0.0162066055</v>
      </c>
      <c r="L200" s="3">
        <v>0.0</v>
      </c>
      <c r="M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W200" s="3">
        <v>0.0</v>
      </c>
      <c r="X200" s="3">
        <v>0.0</v>
      </c>
      <c r="Y200" s="3">
        <v>0.0</v>
      </c>
      <c r="Z200" s="3">
        <v>0.0</v>
      </c>
      <c r="AB200" s="3">
        <v>9.0</v>
      </c>
      <c r="AF200" t="str">
        <f>vlookup(A200,PPXF!A$1:P$7565,15,0)</f>
        <v>2</v>
      </c>
    </row>
    <row r="201">
      <c r="A201" s="3">
        <v>72.0</v>
      </c>
      <c r="B201" s="3" t="s">
        <v>541</v>
      </c>
      <c r="C201" s="3" t="s">
        <v>292</v>
      </c>
      <c r="E201" s="3" t="s">
        <v>44</v>
      </c>
      <c r="F201" s="3">
        <v>7.0</v>
      </c>
      <c r="G201" s="14">
        <v>326.575119939</v>
      </c>
      <c r="H201" s="14">
        <v>0.7166669247</v>
      </c>
      <c r="I201" s="14" t="str">
        <f>match(A201,Ricci_2_10keV!A$1:A$755,0)</f>
        <v>50.00</v>
      </c>
      <c r="J201" s="14">
        <v>17.4331023902</v>
      </c>
      <c r="K201" s="14">
        <v>0.2340093153</v>
      </c>
      <c r="L201" s="14">
        <v>120.525169687</v>
      </c>
      <c r="M201" s="14">
        <v>0.3697025198</v>
      </c>
      <c r="N201" s="28"/>
      <c r="O201" s="28"/>
      <c r="P201" s="14">
        <v>146.408529927</v>
      </c>
      <c r="Q201" s="14">
        <v>0.4112229677</v>
      </c>
      <c r="R201" s="14">
        <v>46.2325211976</v>
      </c>
      <c r="S201" s="14">
        <v>0.2255247278</v>
      </c>
      <c r="T201" s="14">
        <v>36.6404128524</v>
      </c>
      <c r="U201" s="14">
        <v>0.2242823853</v>
      </c>
      <c r="V201" s="28"/>
      <c r="W201" s="14">
        <v>0.0</v>
      </c>
      <c r="X201" s="14">
        <v>0.0</v>
      </c>
      <c r="Y201" s="14">
        <v>0.0</v>
      </c>
      <c r="Z201" s="14">
        <v>0.0</v>
      </c>
      <c r="AB201" s="3">
        <v>1.0</v>
      </c>
      <c r="AE201" t="str">
        <f t="shared" ref="AE201:AE208" si="5">Concatenate(SUBSTITUTE(Substitute(C201,"]","\rbrack "),"[","\lbrack "),"&amp;",ROUND(G201,1),"&amp;",ROUND(P201,1),"&amp;",ROUND(J201,1),"&amp;",ROUND(L201,1),"&amp;",ROUND(R201,1),"&amp;",ROUND(T201,1),"&amp;",AB201,"\\")</f>
        <v>NGC 526A&amp;326.6&amp;146.4&amp;17.4&amp;120.5&amp;46.2&amp;36.6&amp;1\\</v>
      </c>
      <c r="AF201" t="str">
        <f>vlookup(A201,PPXF!A$1:P$7565,15,0)</f>
        <v>2</v>
      </c>
    </row>
    <row r="202">
      <c r="A202" s="3">
        <v>77.0</v>
      </c>
      <c r="B202" s="3" t="s">
        <v>194</v>
      </c>
      <c r="C202" s="3" t="s">
        <v>195</v>
      </c>
      <c r="E202" s="3" t="s">
        <v>44</v>
      </c>
      <c r="F202" s="3">
        <v>8.0</v>
      </c>
      <c r="G202" s="14">
        <v>271.939156495</v>
      </c>
      <c r="H202" s="14">
        <v>7.005215507</v>
      </c>
      <c r="I202" s="14" t="str">
        <f>match(A202,Ricci_2_10keV!A$1:A$755,0)</f>
        <v>55.00</v>
      </c>
      <c r="J202" s="14">
        <v>6.3856128716</v>
      </c>
      <c r="K202" s="14">
        <v>0.1641152588</v>
      </c>
      <c r="L202" s="14">
        <v>45.1767152166</v>
      </c>
      <c r="M202" s="14">
        <v>20.6988993285</v>
      </c>
      <c r="N202" s="28"/>
      <c r="O202" s="28"/>
      <c r="P202" s="14">
        <v>107.1999071</v>
      </c>
      <c r="Q202" s="14">
        <v>4.9428448409</v>
      </c>
      <c r="R202" s="14">
        <v>19.9191393648</v>
      </c>
      <c r="S202" s="14">
        <v>0.3487426594</v>
      </c>
      <c r="T202" s="14">
        <v>17.5050872499</v>
      </c>
      <c r="U202" s="14">
        <v>0.2991499928</v>
      </c>
      <c r="V202" s="28"/>
      <c r="W202" s="14">
        <v>186.524581712</v>
      </c>
      <c r="X202" s="14">
        <v>40.85468839</v>
      </c>
      <c r="Y202" s="14">
        <v>1787.29480455</v>
      </c>
      <c r="Z202" s="14">
        <v>193.198645748</v>
      </c>
      <c r="AB202" s="3">
        <v>1.0</v>
      </c>
      <c r="AE202" t="str">
        <f t="shared" si="5"/>
        <v>Mrk 359&amp;271.9&amp;107.2&amp;6.4&amp;45.2&amp;19.9&amp;17.5&amp;1\\</v>
      </c>
      <c r="AF202" t="str">
        <f>vlookup(A202,PPXF!A$1:P$7565,15,0)</f>
        <v>2</v>
      </c>
    </row>
    <row r="203">
      <c r="A203" s="3">
        <v>184.0</v>
      </c>
      <c r="B203" s="3" t="s">
        <v>2913</v>
      </c>
      <c r="C203" s="3" t="s">
        <v>1225</v>
      </c>
      <c r="E203" s="3" t="s">
        <v>44</v>
      </c>
      <c r="F203" s="3">
        <v>9.0</v>
      </c>
      <c r="G203" s="14">
        <v>268.412928977</v>
      </c>
      <c r="H203" s="14">
        <v>0.1575391538</v>
      </c>
      <c r="I203" s="14" t="str">
        <f>match(A203,Ricci_2_10keV!A$1:A$755,0)</f>
        <v>146.00</v>
      </c>
      <c r="J203" s="14">
        <v>-24.68794302</v>
      </c>
      <c r="K203" s="14">
        <v>0.0</v>
      </c>
      <c r="L203" s="14">
        <v>375.374335493</v>
      </c>
      <c r="M203" s="14">
        <v>0.4097240811</v>
      </c>
      <c r="N203" s="28"/>
      <c r="O203" s="28"/>
      <c r="P203" s="14">
        <v>647.576442383</v>
      </c>
      <c r="Q203" s="14">
        <v>0.5828372763</v>
      </c>
      <c r="R203" s="14">
        <v>102.981678919</v>
      </c>
      <c r="S203" s="14">
        <v>0.3139433153</v>
      </c>
      <c r="T203" s="14">
        <v>81.9726279904</v>
      </c>
      <c r="U203" s="14">
        <v>0.4500694112</v>
      </c>
      <c r="V203" s="28"/>
      <c r="W203" s="14">
        <v>0.0</v>
      </c>
      <c r="X203" s="14">
        <v>0.0</v>
      </c>
      <c r="Y203" s="14">
        <v>0.0</v>
      </c>
      <c r="Z203" s="14">
        <v>0.0</v>
      </c>
      <c r="AB203" s="3">
        <v>1.0</v>
      </c>
      <c r="AE203" t="str">
        <f t="shared" si="5"/>
        <v>NGC 1365&amp;268.4&amp;647.6&amp;-24.7&amp;375.4&amp;103&amp;82&amp;1\\</v>
      </c>
      <c r="AF203" t="str">
        <f>vlookup(A203,PPXF!A$1:P$7565,15,0)</f>
        <v>2</v>
      </c>
    </row>
    <row r="204">
      <c r="A204" s="3">
        <v>558.0</v>
      </c>
      <c r="B204" s="3" t="s">
        <v>42</v>
      </c>
      <c r="C204" s="3" t="s">
        <v>43</v>
      </c>
      <c r="E204" s="3" t="s">
        <v>44</v>
      </c>
      <c r="F204" s="3">
        <v>10.0</v>
      </c>
      <c r="G204" s="14">
        <v>456.821346027</v>
      </c>
      <c r="H204" s="14">
        <v>6.7960875711</v>
      </c>
      <c r="I204" s="14" t="str">
        <f>match(A204,Ricci_2_10keV!A$1:A$755,0)</f>
        <v>408.00</v>
      </c>
      <c r="J204" s="14">
        <v>81.4496907468</v>
      </c>
      <c r="K204" s="14">
        <v>3.711821114</v>
      </c>
      <c r="L204" s="14">
        <v>313.061252471</v>
      </c>
      <c r="M204" s="14">
        <v>6.6500042312</v>
      </c>
      <c r="N204" s="28"/>
      <c r="O204" s="28"/>
      <c r="P204" s="14">
        <v>711.658852347</v>
      </c>
      <c r="Q204" s="14">
        <v>16.1438050803</v>
      </c>
      <c r="R204" s="14">
        <v>122.509650891</v>
      </c>
      <c r="S204" s="14">
        <v>4.2636503539</v>
      </c>
      <c r="T204" s="14">
        <v>128.429773817</v>
      </c>
      <c r="U204" s="14">
        <v>3.0996200495</v>
      </c>
      <c r="V204" s="28"/>
      <c r="W204" s="14">
        <v>8491.67587786</v>
      </c>
      <c r="X204" s="14">
        <v>28.050776389</v>
      </c>
      <c r="Y204" s="14">
        <v>2849.60164854</v>
      </c>
      <c r="Z204" s="14">
        <v>7.1136927347</v>
      </c>
      <c r="AB204" s="3">
        <v>1.0</v>
      </c>
      <c r="AE204" t="str">
        <f t="shared" si="5"/>
        <v>NGC 3783&amp;456.8&amp;711.7&amp;81.4&amp;313.1&amp;122.5&amp;128.4&amp;1\\</v>
      </c>
      <c r="AF204" t="str">
        <f>vlookup(A204,PPXF!A$1:P$7565,15,0)</f>
        <v>2</v>
      </c>
    </row>
    <row r="205">
      <c r="A205" s="3">
        <v>641.0</v>
      </c>
      <c r="B205" s="3" t="s">
        <v>438</v>
      </c>
      <c r="C205" s="3" t="s">
        <v>441</v>
      </c>
      <c r="E205" s="3" t="s">
        <v>44</v>
      </c>
      <c r="F205" s="3">
        <v>11.0</v>
      </c>
      <c r="G205" s="14">
        <v>374.469444788</v>
      </c>
      <c r="H205" s="14">
        <v>1.6374125017</v>
      </c>
      <c r="I205" s="14" t="str">
        <f>match(A205,Ricci_2_10keV!A$1:A$755,0)</f>
        <v>471.00</v>
      </c>
      <c r="J205" s="14">
        <v>26.8572906351</v>
      </c>
      <c r="K205" s="14">
        <v>0.9342870095</v>
      </c>
      <c r="L205" s="14">
        <v>251.961573474</v>
      </c>
      <c r="M205" s="14">
        <v>1.6023254592</v>
      </c>
      <c r="N205" s="28"/>
      <c r="O205" s="28"/>
      <c r="P205" s="14">
        <v>300.875952684</v>
      </c>
      <c r="Q205" s="14">
        <v>2.766995943</v>
      </c>
      <c r="R205" s="14">
        <v>89.0199447596</v>
      </c>
      <c r="S205" s="14">
        <v>0.715126202</v>
      </c>
      <c r="T205" s="14">
        <v>79.1009763217</v>
      </c>
      <c r="U205" s="14">
        <v>0.6902287399</v>
      </c>
      <c r="V205" s="28"/>
      <c r="W205" s="14">
        <v>1241.84554033</v>
      </c>
      <c r="X205" s="14">
        <v>3.9840048596</v>
      </c>
      <c r="Y205" s="14">
        <v>2078.21459054</v>
      </c>
      <c r="Z205" s="14">
        <v>8.7935400286</v>
      </c>
      <c r="AB205" s="3">
        <v>1.0</v>
      </c>
      <c r="AE205" t="str">
        <f t="shared" si="5"/>
        <v>NGC 4748&amp;374.5&amp;300.9&amp;26.9&amp;252&amp;89&amp;79.1&amp;1\\</v>
      </c>
      <c r="AF205" t="str">
        <f>vlookup(A205,PPXF!A$1:P$7565,15,0)</f>
        <v>2</v>
      </c>
    </row>
    <row r="206">
      <c r="A206" s="3">
        <v>760.0</v>
      </c>
      <c r="B206" s="3" t="s">
        <v>2097</v>
      </c>
      <c r="C206" s="3" t="s">
        <v>2098</v>
      </c>
      <c r="E206" s="3" t="s">
        <v>44</v>
      </c>
      <c r="F206" s="3">
        <v>12.0</v>
      </c>
      <c r="G206" s="14">
        <v>690.255033657</v>
      </c>
      <c r="H206" s="14">
        <v>1.3409932819</v>
      </c>
      <c r="I206" s="14" t="str">
        <f>match(A206,Ricci_2_10keV!A$1:A$755,0)</f>
        <v>556.00</v>
      </c>
      <c r="J206" s="14">
        <v>21.1173375098</v>
      </c>
      <c r="K206" s="14">
        <v>0.6471319887</v>
      </c>
      <c r="L206" s="14">
        <v>182.027140498</v>
      </c>
      <c r="M206" s="14">
        <v>1.3362764082</v>
      </c>
      <c r="N206" s="28"/>
      <c r="O206" s="28"/>
      <c r="P206" s="14">
        <v>616.130282393</v>
      </c>
      <c r="Q206" s="14">
        <v>2.5833595916</v>
      </c>
      <c r="R206" s="14">
        <v>44.1009975254</v>
      </c>
      <c r="S206" s="14">
        <v>0.6359513565</v>
      </c>
      <c r="T206" s="14">
        <v>39.4826021647</v>
      </c>
      <c r="U206" s="14">
        <v>0.2926846534</v>
      </c>
      <c r="V206" s="28"/>
      <c r="W206" s="14">
        <v>801.438550137</v>
      </c>
      <c r="X206" s="14">
        <v>3.5083573371</v>
      </c>
      <c r="Y206" s="14">
        <v>3752.33311358</v>
      </c>
      <c r="Z206" s="14">
        <v>26.4775443336</v>
      </c>
      <c r="AB206" s="3">
        <v>1.0</v>
      </c>
      <c r="AE206" t="str">
        <f t="shared" si="5"/>
        <v>2MASX J15115979-2119015&amp;690.3&amp;616.1&amp;21.1&amp;182&amp;44.1&amp;39.5&amp;1\\</v>
      </c>
      <c r="AF206" t="str">
        <f>vlookup(A206,PPXF!A$1:P$7565,15,0)</f>
        <v>2</v>
      </c>
    </row>
    <row r="207">
      <c r="A207" s="3">
        <v>986.0</v>
      </c>
      <c r="B207" s="3" t="s">
        <v>1726</v>
      </c>
      <c r="C207" s="3" t="s">
        <v>2211</v>
      </c>
      <c r="E207" s="3" t="s">
        <v>44</v>
      </c>
      <c r="F207" s="3">
        <v>13.0</v>
      </c>
      <c r="G207" s="14">
        <v>584.557312937</v>
      </c>
      <c r="H207" s="14">
        <v>1.0038439251</v>
      </c>
      <c r="I207" s="14" t="str">
        <f>match(A207,Ricci_2_10keV!A$1:A$755,0)</f>
        <v>629.00</v>
      </c>
      <c r="J207" s="14">
        <v>37.2608339209</v>
      </c>
      <c r="K207" s="14">
        <v>0.3200869457</v>
      </c>
      <c r="L207" s="14">
        <v>203.702326743</v>
      </c>
      <c r="M207" s="14">
        <v>0.6526161874</v>
      </c>
      <c r="N207" s="28"/>
      <c r="O207" s="28"/>
      <c r="P207" s="14">
        <v>328.344267188</v>
      </c>
      <c r="Q207" s="14">
        <v>1.1864415098</v>
      </c>
      <c r="R207" s="14">
        <v>51.9540022474</v>
      </c>
      <c r="S207" s="14">
        <v>0.4244921051</v>
      </c>
      <c r="T207" s="14">
        <v>32.8045185939</v>
      </c>
      <c r="U207" s="14">
        <v>0.2887974362</v>
      </c>
      <c r="V207" s="28"/>
      <c r="W207" s="14">
        <v>409.031446665</v>
      </c>
      <c r="X207" s="14">
        <v>1.7840441572</v>
      </c>
      <c r="Y207" s="14">
        <v>2460.91292353</v>
      </c>
      <c r="Z207" s="14">
        <v>12.1187932509</v>
      </c>
      <c r="AB207" s="3">
        <v>1.0</v>
      </c>
      <c r="AE207" t="str">
        <f t="shared" si="5"/>
        <v>Fairall 49&amp;584.6&amp;328.3&amp;37.3&amp;203.7&amp;52&amp;32.8&amp;1\\</v>
      </c>
      <c r="AF207" t="str">
        <f>vlookup(A207,PPXF!A$1:P$7565,15,0)</f>
        <v>2</v>
      </c>
    </row>
    <row r="208">
      <c r="A208" s="3">
        <v>1157.0</v>
      </c>
      <c r="B208" s="3" t="s">
        <v>1728</v>
      </c>
      <c r="C208" s="3" t="s">
        <v>1729</v>
      </c>
      <c r="E208" s="3" t="s">
        <v>44</v>
      </c>
      <c r="F208" s="3">
        <v>14.0</v>
      </c>
      <c r="G208" s="14">
        <v>210.768828599</v>
      </c>
      <c r="H208" s="14">
        <v>1.5264709774</v>
      </c>
      <c r="I208" s="14" t="str">
        <f>match(A208,Ricci_2_10keV!A$1:A$755,0)</f>
        <v>714.00</v>
      </c>
      <c r="J208" s="14">
        <v>2.9426550231</v>
      </c>
      <c r="K208" s="14">
        <v>0.0976703392</v>
      </c>
      <c r="L208" s="14">
        <v>31.9386942768</v>
      </c>
      <c r="M208" s="14">
        <v>0.2179660258</v>
      </c>
      <c r="N208" s="28"/>
      <c r="O208" s="28"/>
      <c r="P208" s="14">
        <v>30.0876235375</v>
      </c>
      <c r="Q208" s="14">
        <v>0.2068015513</v>
      </c>
      <c r="R208" s="14">
        <v>11.3443099192</v>
      </c>
      <c r="S208" s="14">
        <v>0.1189835731</v>
      </c>
      <c r="T208" s="14">
        <v>10.5126202947</v>
      </c>
      <c r="U208" s="14">
        <v>0.1051582485</v>
      </c>
      <c r="V208" s="28"/>
      <c r="W208" s="14">
        <v>78.4005254722</v>
      </c>
      <c r="X208" s="14">
        <v>0.7996553796</v>
      </c>
      <c r="Y208" s="14">
        <v>1353.33040524</v>
      </c>
      <c r="Z208" s="14">
        <v>18.1378622597</v>
      </c>
      <c r="AB208" s="3">
        <v>1.0</v>
      </c>
      <c r="AE208" t="str">
        <f t="shared" si="5"/>
        <v>NGC 7314&amp;210.8&amp;30.1&amp;2.9&amp;31.9&amp;11.3&amp;10.5&amp;1\\</v>
      </c>
      <c r="AF208" t="str">
        <f>vlookup(A208,PPXF!A$1:P$7565,15,0)</f>
        <v>2</v>
      </c>
    </row>
    <row r="209">
      <c r="A209" s="3">
        <v>1161.0</v>
      </c>
      <c r="B209" s="3" t="s">
        <v>1730</v>
      </c>
      <c r="C209" s="3" t="s">
        <v>1859</v>
      </c>
      <c r="E209" s="3" t="s">
        <v>44</v>
      </c>
      <c r="F209" s="3">
        <v>15.0</v>
      </c>
      <c r="G209" s="3">
        <v>403.482017091</v>
      </c>
      <c r="H209" s="3">
        <v>1.0707815778</v>
      </c>
      <c r="I209" s="14" t="str">
        <f>match(A209,Ricci_2_10keV!A$1:A$755,0)</f>
        <v>717.00</v>
      </c>
      <c r="J209" s="3">
        <v>26.815611023</v>
      </c>
      <c r="K209" s="3">
        <v>0.4102298103</v>
      </c>
      <c r="L209" s="3">
        <v>176.684596081</v>
      </c>
      <c r="M209" s="3">
        <v>0.618623531</v>
      </c>
      <c r="P209" s="3">
        <v>260.433454788</v>
      </c>
      <c r="Q209" s="3">
        <v>0.5306363972</v>
      </c>
      <c r="R209" s="3">
        <v>48.7543459094</v>
      </c>
      <c r="S209" s="3">
        <v>0.3725634651</v>
      </c>
      <c r="T209" s="3">
        <v>61.0050990376</v>
      </c>
      <c r="U209" s="3">
        <v>0.2307042394</v>
      </c>
      <c r="W209" s="3">
        <v>580.328411739</v>
      </c>
      <c r="X209" s="3">
        <v>1.2358041043</v>
      </c>
      <c r="Y209" s="3">
        <v>5879.15398181</v>
      </c>
      <c r="Z209" s="3">
        <v>40.7684475539</v>
      </c>
      <c r="AB209" s="3">
        <v>1.0</v>
      </c>
      <c r="AF209" t="str">
        <f>vlookup(A209,PPXF!A$1:P$7565,15,0)</f>
        <v>2</v>
      </c>
    </row>
    <row r="210">
      <c r="A210" s="3">
        <v>1162.0</v>
      </c>
      <c r="B210" s="3" t="s">
        <v>1854</v>
      </c>
      <c r="C210" s="3" t="s">
        <v>1855</v>
      </c>
      <c r="E210" s="3" t="s">
        <v>44</v>
      </c>
      <c r="F210" s="3">
        <v>16.0</v>
      </c>
      <c r="G210" s="3">
        <v>266.105240407</v>
      </c>
      <c r="H210" s="3">
        <v>1.0288190418</v>
      </c>
      <c r="I210" s="14" t="str">
        <f>match(A210,Ricci_2_10keV!A$1:A$755,0)</f>
        <v>718.00</v>
      </c>
      <c r="J210" s="3">
        <v>13.58432676</v>
      </c>
      <c r="K210" s="3">
        <v>0.0904774607</v>
      </c>
      <c r="L210" s="3">
        <v>105.310461962</v>
      </c>
      <c r="M210" s="3">
        <v>0.402915456</v>
      </c>
      <c r="P210" s="3">
        <v>129.654709013</v>
      </c>
      <c r="Q210" s="3">
        <v>0.5757168333</v>
      </c>
      <c r="R210" s="3">
        <v>26.2257719837</v>
      </c>
      <c r="S210" s="3">
        <v>0.3200986016</v>
      </c>
      <c r="T210" s="3">
        <v>22.0446663373</v>
      </c>
      <c r="U210" s="3">
        <v>0.396227824</v>
      </c>
      <c r="W210" s="3">
        <v>673.527466412</v>
      </c>
      <c r="X210" s="3">
        <v>1.093760089</v>
      </c>
      <c r="Y210" s="3">
        <v>2938.78789019</v>
      </c>
      <c r="Z210" s="3">
        <v>9.0081874551</v>
      </c>
      <c r="AB210" s="3">
        <v>1.0</v>
      </c>
      <c r="AF210" t="str">
        <f>vlookup(A210,PPXF!A$1:P$7565,15,0)</f>
        <v>2</v>
      </c>
    </row>
    <row r="211">
      <c r="A211" s="3">
        <v>8.0</v>
      </c>
      <c r="B211" s="3" t="s">
        <v>279</v>
      </c>
      <c r="C211" s="3" t="s">
        <v>216</v>
      </c>
      <c r="E211" s="3" t="s">
        <v>226</v>
      </c>
      <c r="F211" s="3">
        <v>1.0</v>
      </c>
      <c r="G211" s="14">
        <v>419.761469349</v>
      </c>
      <c r="H211" s="14">
        <v>3.525958928</v>
      </c>
      <c r="I211" s="14" t="str">
        <f>match(A211,Ricci_2_10keV!A$1:A$755,0)</f>
        <v>9.00</v>
      </c>
      <c r="J211" s="14">
        <v>11.5086804135</v>
      </c>
      <c r="K211" s="14">
        <v>0.1601704793</v>
      </c>
      <c r="L211" s="14">
        <v>32.2411246106</v>
      </c>
      <c r="M211" s="14">
        <v>0.4697416318</v>
      </c>
      <c r="N211" s="28"/>
      <c r="O211" s="28"/>
      <c r="P211" s="14">
        <v>57.9877560379</v>
      </c>
      <c r="Q211" s="14">
        <v>0.373258912</v>
      </c>
      <c r="R211" s="14">
        <v>17.186258031</v>
      </c>
      <c r="S211" s="14">
        <v>0.2607612104</v>
      </c>
      <c r="T211" s="14">
        <v>14.3942723039</v>
      </c>
      <c r="U211" s="14">
        <v>0.2666089863</v>
      </c>
      <c r="V211" s="28"/>
      <c r="W211" s="14">
        <v>1060.09468408</v>
      </c>
      <c r="X211" s="14">
        <v>1.4583772301</v>
      </c>
      <c r="Y211" s="14">
        <v>4746.56084435</v>
      </c>
      <c r="Z211" s="14">
        <v>6.7839127568</v>
      </c>
      <c r="AB211" s="3">
        <v>1.0</v>
      </c>
      <c r="AE211" t="str">
        <f t="shared" ref="AE211:AE239" si="6">Concatenate(SUBSTITUTE(Substitute(C211,"]","\rbrack "),"[","\lbrack "),"&amp;",ROUND(G211,1),"&amp;",ROUND(P211,1),"&amp;",ROUND(J211,1),"&amp;",ROUND(L211,1),"&amp;",ROUND(R211,1),"&amp;",ROUND(T211,1),"&amp;",AB211,"\\")</f>
        <v>Mrk 1501&amp;419.8&amp;58&amp;11.5&amp;32.2&amp;17.2&amp;14.4&amp;1\\</v>
      </c>
      <c r="AF211" t="str">
        <f>vlookup(A211,PPXF!A$1:P$7565,15,0)</f>
        <v>1</v>
      </c>
    </row>
    <row r="212">
      <c r="A212" s="3">
        <v>13.0</v>
      </c>
      <c r="B212" s="3" t="s">
        <v>1310</v>
      </c>
      <c r="C212" s="3" t="s">
        <v>225</v>
      </c>
      <c r="E212" s="3" t="s">
        <v>226</v>
      </c>
      <c r="F212" s="3">
        <v>2.0</v>
      </c>
      <c r="G212" s="14">
        <v>317.491296735</v>
      </c>
      <c r="H212" s="14">
        <v>0.3320267399</v>
      </c>
      <c r="I212" s="14" t="str">
        <f>match(A212,Ricci_2_10keV!A$1:A$755,0)</f>
        <v>12.00</v>
      </c>
      <c r="J212" s="14">
        <v>40.1639477502</v>
      </c>
      <c r="K212" s="14">
        <v>0.7443413405</v>
      </c>
      <c r="L212" s="14">
        <v>359.930227354</v>
      </c>
      <c r="M212" s="14">
        <v>0.6403170025</v>
      </c>
      <c r="N212" s="28"/>
      <c r="O212" s="28"/>
      <c r="P212" s="14">
        <v>369.237312517</v>
      </c>
      <c r="Q212" s="14">
        <v>0.5810947256</v>
      </c>
      <c r="R212" s="14">
        <v>106.999532017</v>
      </c>
      <c r="S212" s="14">
        <v>0.6378572173</v>
      </c>
      <c r="T212" s="14">
        <v>109.332467596</v>
      </c>
      <c r="U212" s="14">
        <v>0.8478624023</v>
      </c>
      <c r="V212" s="28"/>
      <c r="W212" s="14">
        <v>0.0</v>
      </c>
      <c r="X212" s="14">
        <v>0.0</v>
      </c>
      <c r="Y212" s="14">
        <v>0.0</v>
      </c>
      <c r="Z212" s="14">
        <v>0.0</v>
      </c>
      <c r="AB212" s="3">
        <v>1.0</v>
      </c>
      <c r="AE212" t="str">
        <f t="shared" si="6"/>
        <v>2MASX J00253292+6821442&amp;317.5&amp;369.2&amp;40.2&amp;359.9&amp;107&amp;109.3&amp;1\\</v>
      </c>
      <c r="AF212" t="str">
        <f>vlookup(A212,PPXF!A$1:P$7565,15,0)</f>
        <v>1</v>
      </c>
    </row>
    <row r="213">
      <c r="A213" s="3">
        <v>28.0</v>
      </c>
      <c r="B213" s="3" t="s">
        <v>528</v>
      </c>
      <c r="C213" s="3" t="s">
        <v>243</v>
      </c>
      <c r="E213" s="3" t="s">
        <v>226</v>
      </c>
      <c r="F213" s="3">
        <v>3.0</v>
      </c>
      <c r="G213" s="14">
        <v>477.118544896</v>
      </c>
      <c r="H213" s="14">
        <v>0.5008633581</v>
      </c>
      <c r="I213" s="14" t="str">
        <f>match(A213,Ricci_2_10keV!A$1:A$755,0)</f>
        <v>20.00</v>
      </c>
      <c r="J213" s="14">
        <v>6.8186344936</v>
      </c>
      <c r="K213" s="14">
        <v>0.0746407199</v>
      </c>
      <c r="L213" s="14">
        <v>95.1674600811</v>
      </c>
      <c r="M213" s="14">
        <v>0.1075094003</v>
      </c>
      <c r="N213" s="28"/>
      <c r="O213" s="28"/>
      <c r="P213" s="14">
        <v>72.0025151547</v>
      </c>
      <c r="Q213" s="14">
        <v>0.0749343367</v>
      </c>
      <c r="R213" s="14">
        <v>20.8022213959</v>
      </c>
      <c r="S213" s="14">
        <v>0.0636118464</v>
      </c>
      <c r="T213" s="14">
        <v>14.9789746526</v>
      </c>
      <c r="U213" s="14">
        <v>0.1058611616</v>
      </c>
      <c r="V213" s="28"/>
      <c r="W213" s="14">
        <v>0.0</v>
      </c>
      <c r="X213" s="14">
        <v>0.0</v>
      </c>
      <c r="Y213" s="14">
        <v>0.0</v>
      </c>
      <c r="Z213" s="14">
        <v>0.0</v>
      </c>
      <c r="AB213" s="3">
        <v>1.0</v>
      </c>
      <c r="AE213" t="str">
        <f t="shared" si="6"/>
        <v>NGC 235A&amp;477.1&amp;72&amp;6.8&amp;95.2&amp;20.8&amp;15&amp;1\\</v>
      </c>
      <c r="AF213" t="str">
        <f>vlookup(A213,PPXF!A$1:P$7565,15,0)</f>
        <v>1</v>
      </c>
    </row>
    <row r="214">
      <c r="A214" s="3">
        <v>60.0</v>
      </c>
      <c r="B214" s="3" t="s">
        <v>222</v>
      </c>
      <c r="C214" s="3" t="s">
        <v>223</v>
      </c>
      <c r="E214" s="3" t="s">
        <v>226</v>
      </c>
      <c r="F214" s="3">
        <v>4.0</v>
      </c>
      <c r="G214" s="14">
        <v>634.831109396</v>
      </c>
      <c r="H214" s="14">
        <v>1.0159756292</v>
      </c>
      <c r="I214" s="14" t="str">
        <f>match(A214,Ricci_2_10keV!A$1:A$755,0)</f>
        <v>42.00</v>
      </c>
      <c r="J214" s="14">
        <v>1.9443232765</v>
      </c>
      <c r="K214" s="14">
        <v>0.0609579008</v>
      </c>
      <c r="L214" s="14">
        <v>34.6796839051</v>
      </c>
      <c r="M214" s="14">
        <v>0.1207190746</v>
      </c>
      <c r="N214" s="28"/>
      <c r="O214" s="28"/>
      <c r="P214" s="14">
        <v>29.703202951</v>
      </c>
      <c r="Q214" s="14">
        <v>0.1132113526</v>
      </c>
      <c r="R214" s="14">
        <v>3.6400430324</v>
      </c>
      <c r="S214" s="14">
        <v>0.0421003035</v>
      </c>
      <c r="T214" s="14">
        <v>3.065520493</v>
      </c>
      <c r="U214" s="14">
        <v>0.0652957543</v>
      </c>
      <c r="V214" s="28"/>
      <c r="W214" s="14">
        <v>294.980119831</v>
      </c>
      <c r="X214" s="14">
        <v>0.3278955535</v>
      </c>
      <c r="Y214" s="14">
        <v>4016.29311652</v>
      </c>
      <c r="Z214" s="14">
        <v>3.5879588433</v>
      </c>
      <c r="AB214" s="3">
        <v>1.0</v>
      </c>
      <c r="AE214" t="str">
        <f t="shared" si="6"/>
        <v>Mrk 975&amp;634.8&amp;29.7&amp;1.9&amp;34.7&amp;3.6&amp;3.1&amp;1\\</v>
      </c>
      <c r="AF214" t="str">
        <f>vlookup(A214,PPXF!A$1:P$7565,15,0)</f>
        <v>0.75</v>
      </c>
    </row>
    <row r="215">
      <c r="A215" s="3">
        <v>61.0</v>
      </c>
      <c r="B215" s="3" t="s">
        <v>520</v>
      </c>
      <c r="C215" s="3" t="s">
        <v>283</v>
      </c>
      <c r="E215" s="3" t="s">
        <v>226</v>
      </c>
      <c r="F215" s="3">
        <v>5.0</v>
      </c>
      <c r="G215" s="14">
        <v>754.472317296</v>
      </c>
      <c r="H215" s="14">
        <v>4.1690175219</v>
      </c>
      <c r="I215" s="14" t="str">
        <f>match(A215,Ricci_2_10keV!A$1:A$755,0)</f>
        <v>43.00</v>
      </c>
      <c r="J215" s="14">
        <v>-6.9732884485</v>
      </c>
      <c r="K215" s="14">
        <v>0.0</v>
      </c>
      <c r="L215" s="14">
        <v>53.7394126957</v>
      </c>
      <c r="M215" s="14">
        <v>0.4417620946</v>
      </c>
      <c r="N215" s="28"/>
      <c r="O215" s="28"/>
      <c r="P215" s="14">
        <v>71.5929416127</v>
      </c>
      <c r="Q215" s="14">
        <v>0.495004847</v>
      </c>
      <c r="R215" s="14">
        <v>10.302312078</v>
      </c>
      <c r="S215" s="14">
        <v>0.1987845188</v>
      </c>
      <c r="T215" s="14">
        <v>10.387190915</v>
      </c>
      <c r="U215" s="14">
        <v>0.2280421312</v>
      </c>
      <c r="V215" s="28"/>
      <c r="W215" s="14">
        <v>631.731255022</v>
      </c>
      <c r="X215" s="14">
        <v>1.0776655329</v>
      </c>
      <c r="Y215" s="14">
        <v>5265.17870469</v>
      </c>
      <c r="Z215" s="14">
        <v>15.7878055283</v>
      </c>
      <c r="AB215" s="3">
        <v>1.0</v>
      </c>
      <c r="AE215" t="str">
        <f t="shared" si="6"/>
        <v>Mrk 1152&amp;754.5&amp;71.6&amp;-7&amp;53.7&amp;10.3&amp;10.4&amp;1\\</v>
      </c>
      <c r="AF215" t="str">
        <f>vlookup(A215,PPXF!A$1:P$7565,15,0)</f>
        <v>1</v>
      </c>
    </row>
    <row r="216">
      <c r="A216" s="3">
        <v>96.0</v>
      </c>
      <c r="B216" s="3" t="s">
        <v>247</v>
      </c>
      <c r="C216" s="3" t="s">
        <v>249</v>
      </c>
      <c r="E216" s="3" t="s">
        <v>226</v>
      </c>
      <c r="F216" s="3">
        <v>6.0</v>
      </c>
      <c r="G216" s="14">
        <v>0.0</v>
      </c>
      <c r="H216" s="14">
        <v>0.0</v>
      </c>
      <c r="I216" s="14" t="str">
        <f>match(A216,Ricci_2_10keV!A$1:A$755,0)</f>
        <v>72.00</v>
      </c>
      <c r="J216" s="14">
        <v>-2.7079211393</v>
      </c>
      <c r="K216" s="14">
        <v>0.0</v>
      </c>
      <c r="L216" s="14">
        <v>0.0</v>
      </c>
      <c r="M216" s="14">
        <v>0.0</v>
      </c>
      <c r="N216" s="28"/>
      <c r="O216" s="28"/>
      <c r="P216" s="14">
        <v>0.0</v>
      </c>
      <c r="Q216" s="14">
        <v>0.0</v>
      </c>
      <c r="R216" s="14">
        <v>0.0</v>
      </c>
      <c r="S216" s="14">
        <v>0.0</v>
      </c>
      <c r="T216" s="14">
        <v>0.0</v>
      </c>
      <c r="U216" s="14">
        <v>0.0</v>
      </c>
      <c r="V216" s="28"/>
      <c r="W216" s="14">
        <v>0.0</v>
      </c>
      <c r="X216" s="14">
        <v>0.0</v>
      </c>
      <c r="Y216" s="14">
        <v>0.0</v>
      </c>
      <c r="Z216" s="14">
        <v>0.0</v>
      </c>
      <c r="AB216" s="3">
        <v>9.0</v>
      </c>
      <c r="AE216" t="str">
        <f t="shared" si="6"/>
        <v>MCG -01-05-047&amp;0&amp;0&amp;-2.7&amp;0&amp;0&amp;0&amp;9\\</v>
      </c>
      <c r="AF216" t="str">
        <f>vlookup(A216,PPXF!A$1:P$7565,15,0)</f>
        <v>1</v>
      </c>
    </row>
    <row r="217">
      <c r="A217" s="3">
        <v>118.0</v>
      </c>
      <c r="B217" s="3" t="s">
        <v>563</v>
      </c>
      <c r="C217" s="3" t="s">
        <v>564</v>
      </c>
      <c r="E217" s="3" t="s">
        <v>226</v>
      </c>
      <c r="F217" s="3">
        <v>7.0</v>
      </c>
      <c r="G217" s="14">
        <v>0.0</v>
      </c>
      <c r="H217" s="14">
        <v>0.0</v>
      </c>
      <c r="I217" s="14" t="str">
        <f>match(A217,Ricci_2_10keV!A$1:A$755,0)</f>
        <v>89.00</v>
      </c>
      <c r="J217" s="14">
        <v>0.0</v>
      </c>
      <c r="K217" s="14">
        <v>0.0</v>
      </c>
      <c r="L217" s="14">
        <v>0.0</v>
      </c>
      <c r="M217" s="14">
        <v>0.0</v>
      </c>
      <c r="N217" s="28"/>
      <c r="O217" s="28"/>
      <c r="P217" s="14">
        <v>0.0</v>
      </c>
      <c r="Q217" s="14">
        <v>0.0</v>
      </c>
      <c r="R217" s="14">
        <v>0.0</v>
      </c>
      <c r="S217" s="14">
        <v>0.0</v>
      </c>
      <c r="T217" s="14">
        <v>0.0</v>
      </c>
      <c r="U217" s="14">
        <v>0.0</v>
      </c>
      <c r="V217" s="28"/>
      <c r="W217" s="14">
        <v>0.0</v>
      </c>
      <c r="X217" s="14">
        <v>0.0</v>
      </c>
      <c r="Y217" s="14">
        <v>0.0</v>
      </c>
      <c r="Z217" s="14">
        <v>0.0</v>
      </c>
      <c r="AB217" s="3">
        <v>9.0</v>
      </c>
      <c r="AE217" t="str">
        <f t="shared" si="6"/>
        <v>3C 062&amp;0&amp;0&amp;0&amp;0&amp;0&amp;0&amp;9\\</v>
      </c>
      <c r="AF217" t="str">
        <f>vlookup(A217,PPXF!A$1:P$7565,15,0)</f>
        <v>1</v>
      </c>
    </row>
    <row r="218">
      <c r="A218" s="3">
        <v>127.0</v>
      </c>
      <c r="B218" s="3" t="s">
        <v>1292</v>
      </c>
      <c r="C218" s="3" t="s">
        <v>1018</v>
      </c>
      <c r="E218" s="3" t="s">
        <v>226</v>
      </c>
      <c r="F218" s="3">
        <v>8.0</v>
      </c>
      <c r="G218" s="14">
        <v>586.222462564</v>
      </c>
      <c r="H218" s="14">
        <v>2.5831057341</v>
      </c>
      <c r="I218" s="14" t="str">
        <f>match(A218,Ricci_2_10keV!A$1:A$755,0)</f>
        <v>96.00</v>
      </c>
      <c r="J218" s="14">
        <v>-3.1128639895</v>
      </c>
      <c r="K218" s="14">
        <v>0.0</v>
      </c>
      <c r="L218" s="14">
        <v>31.8482089827</v>
      </c>
      <c r="M218" s="14">
        <v>0.2925788287</v>
      </c>
      <c r="N218" s="28"/>
      <c r="O218" s="28"/>
      <c r="P218" s="14">
        <v>39.9869923423</v>
      </c>
      <c r="Q218" s="14">
        <v>0.3854937212</v>
      </c>
      <c r="R218" s="14">
        <v>7.5312445384</v>
      </c>
      <c r="S218" s="14">
        <v>0.1096652172</v>
      </c>
      <c r="T218" s="14">
        <v>6.1588793734</v>
      </c>
      <c r="U218" s="14">
        <v>0.1002651581</v>
      </c>
      <c r="V218" s="28"/>
      <c r="W218" s="14">
        <v>478.170022943</v>
      </c>
      <c r="X218" s="14">
        <v>0.6576043104</v>
      </c>
      <c r="Y218" s="14">
        <v>4198.49843109</v>
      </c>
      <c r="Z218" s="14">
        <v>8.6273729336</v>
      </c>
      <c r="AB218" s="3">
        <v>1.0</v>
      </c>
      <c r="AE218" t="str">
        <f t="shared" si="6"/>
        <v>AM 0224-283&amp;586.2&amp;40&amp;-3.1&amp;31.8&amp;7.5&amp;6.2&amp;1\\</v>
      </c>
      <c r="AF218" t="str">
        <f>vlookup(A218,PPXF!A$1:P$7565,15,0)</f>
        <v>1</v>
      </c>
    </row>
    <row r="219">
      <c r="A219" s="3">
        <v>142.0</v>
      </c>
      <c r="B219" s="3" t="s">
        <v>573</v>
      </c>
      <c r="C219" s="3" t="s">
        <v>574</v>
      </c>
      <c r="E219" s="3" t="s">
        <v>226</v>
      </c>
      <c r="F219" s="3">
        <v>9.0</v>
      </c>
      <c r="G219" s="14">
        <v>268.849504879</v>
      </c>
      <c r="H219" s="14">
        <v>4.06E-14</v>
      </c>
      <c r="I219" s="14" t="str">
        <f>match(A219,Ricci_2_10keV!A$1:A$755,0)</f>
        <v>109.00</v>
      </c>
      <c r="J219" s="14">
        <v>-1.0494226849</v>
      </c>
      <c r="K219" s="14">
        <v>0.0</v>
      </c>
      <c r="L219" s="14">
        <v>4.6016918224</v>
      </c>
      <c r="M219" s="14">
        <v>0.0073782541</v>
      </c>
      <c r="N219" s="28"/>
      <c r="O219" s="28"/>
      <c r="P219" s="14">
        <v>7.6667937149</v>
      </c>
      <c r="Q219" s="14">
        <v>0.0064364609</v>
      </c>
      <c r="R219" s="14">
        <v>-1.4386173681</v>
      </c>
      <c r="S219" s="14">
        <v>0.0</v>
      </c>
      <c r="T219" s="14">
        <v>-1.4386173681</v>
      </c>
      <c r="U219" s="14">
        <v>0.0</v>
      </c>
      <c r="V219" s="28"/>
      <c r="W219" s="14">
        <v>0.0</v>
      </c>
      <c r="X219" s="14">
        <v>0.0</v>
      </c>
      <c r="Y219" s="14">
        <v>0.0</v>
      </c>
      <c r="Z219" s="14">
        <v>0.0</v>
      </c>
      <c r="AB219" s="3">
        <v>2.0</v>
      </c>
      <c r="AE219" t="str">
        <f t="shared" si="6"/>
        <v>2MASX J02420381+0510061&amp;268.8&amp;7.7&amp;-1&amp;4.6&amp;-1.4&amp;-1.4&amp;2\\</v>
      </c>
      <c r="AF219" t="str">
        <f>vlookup(A219,PPXF!A$1:P$7565,15,0)</f>
        <v>1</v>
      </c>
    </row>
    <row r="220">
      <c r="A220" s="3">
        <v>162.0</v>
      </c>
      <c r="B220" s="3" t="s">
        <v>3190</v>
      </c>
      <c r="C220" s="3" t="s">
        <v>1074</v>
      </c>
      <c r="E220" s="3" t="s">
        <v>226</v>
      </c>
      <c r="F220" s="3">
        <v>10.0</v>
      </c>
      <c r="G220" s="14">
        <v>268.849504879</v>
      </c>
      <c r="H220" s="14">
        <v>0.0</v>
      </c>
      <c r="I220" s="14" t="str">
        <f>match(A220,Ricci_2_10keV!A$1:A$755,0)</f>
        <v>126.00</v>
      </c>
      <c r="J220" s="14">
        <v>20.2124088083</v>
      </c>
      <c r="K220" s="14">
        <v>0.085428038</v>
      </c>
      <c r="L220" s="14">
        <v>0.0</v>
      </c>
      <c r="M220" s="14">
        <v>0.0</v>
      </c>
      <c r="N220" s="28"/>
      <c r="O220" s="28"/>
      <c r="P220" s="14">
        <v>0.0</v>
      </c>
      <c r="Q220" s="14">
        <v>0.0</v>
      </c>
      <c r="R220" s="14">
        <v>0.0</v>
      </c>
      <c r="S220" s="14">
        <v>0.0</v>
      </c>
      <c r="T220" s="14">
        <v>0.0</v>
      </c>
      <c r="U220" s="14">
        <v>0.0</v>
      </c>
      <c r="V220" s="28"/>
      <c r="W220" s="14">
        <v>0.0</v>
      </c>
      <c r="X220" s="14">
        <v>0.0</v>
      </c>
      <c r="Y220" s="14">
        <v>0.0</v>
      </c>
      <c r="Z220" s="14">
        <v>0.0</v>
      </c>
      <c r="AB220" s="3">
        <v>9.0</v>
      </c>
      <c r="AE220" t="str">
        <f t="shared" si="6"/>
        <v>MCG -02-08-038&amp;268.8&amp;0&amp;20.2&amp;0&amp;0&amp;0&amp;9\\</v>
      </c>
      <c r="AF220" t="str">
        <f>vlookup(A220,PPXF!A$1:P$7565,15,0)</f>
        <v>1</v>
      </c>
    </row>
    <row r="221">
      <c r="A221" s="3">
        <v>170.0</v>
      </c>
      <c r="B221" s="3" t="s">
        <v>1529</v>
      </c>
      <c r="C221" s="3" t="s">
        <v>1216</v>
      </c>
      <c r="E221" s="3" t="s">
        <v>226</v>
      </c>
      <c r="F221" s="3">
        <v>11.0</v>
      </c>
      <c r="G221" s="14">
        <v>417.633992683</v>
      </c>
      <c r="H221" s="14">
        <v>1.4676438254</v>
      </c>
      <c r="I221" s="14" t="str">
        <f>match(A221,Ricci_2_10keV!A$1:A$755,0)</f>
        <v>134.00</v>
      </c>
      <c r="J221" s="14">
        <v>5.1395469011</v>
      </c>
      <c r="K221" s="14">
        <v>0.0315264934</v>
      </c>
      <c r="L221" s="14">
        <v>12.0572706815</v>
      </c>
      <c r="M221" s="14">
        <v>0.0606441446</v>
      </c>
      <c r="N221" s="28"/>
      <c r="O221" s="28"/>
      <c r="P221" s="14">
        <v>14.839110229</v>
      </c>
      <c r="Q221" s="14">
        <v>0.0461182831</v>
      </c>
      <c r="R221" s="14">
        <v>2.9637045692</v>
      </c>
      <c r="S221" s="14">
        <v>0.0593530215</v>
      </c>
      <c r="T221" s="14">
        <v>0.5224524589</v>
      </c>
      <c r="U221" s="14">
        <v>0.0216242802</v>
      </c>
      <c r="V221" s="28"/>
      <c r="W221" s="14">
        <v>52.6520013172</v>
      </c>
      <c r="X221" s="14">
        <v>0.1745964894</v>
      </c>
      <c r="Y221" s="14">
        <v>6583.57578091</v>
      </c>
      <c r="Z221" s="14">
        <v>30.8673290263</v>
      </c>
      <c r="AB221" s="3">
        <v>2.0</v>
      </c>
      <c r="AE221" t="str">
        <f t="shared" si="6"/>
        <v>QSO B0309+411&amp;417.6&amp;14.8&amp;5.1&amp;12.1&amp;3&amp;0.5&amp;2\\</v>
      </c>
      <c r="AF221" t="str">
        <f>vlookup(A221,PPXF!A$1:P$7565,15,0)</f>
        <v>1</v>
      </c>
    </row>
    <row r="222">
      <c r="A222" s="3">
        <v>224.0</v>
      </c>
      <c r="B222" s="3" t="s">
        <v>2053</v>
      </c>
      <c r="C222" s="3" t="s">
        <v>1253</v>
      </c>
      <c r="E222" s="3" t="s">
        <v>226</v>
      </c>
      <c r="F222" s="3">
        <v>12.0</v>
      </c>
      <c r="G222" s="14">
        <v>506.240057584</v>
      </c>
      <c r="H222" s="14">
        <v>2.3588784797</v>
      </c>
      <c r="I222" s="14" t="str">
        <f>match(A222,Ricci_2_10keV!A$1:A$755,0)</f>
        <v>175.00</v>
      </c>
      <c r="J222" s="14">
        <v>6.8844571051</v>
      </c>
      <c r="K222" s="14">
        <v>0.0691427685</v>
      </c>
      <c r="L222" s="14">
        <v>40.2345951544</v>
      </c>
      <c r="M222" s="14">
        <v>0.221565884</v>
      </c>
      <c r="N222" s="28"/>
      <c r="O222" s="28"/>
      <c r="P222" s="14">
        <v>47.3222942465</v>
      </c>
      <c r="Q222" s="14">
        <v>0.276148275</v>
      </c>
      <c r="R222" s="14">
        <v>10.9243548064</v>
      </c>
      <c r="S222" s="14">
        <v>0.1744785596</v>
      </c>
      <c r="T222" s="14">
        <v>9.7677945887</v>
      </c>
      <c r="U222" s="14">
        <v>0.1353748764</v>
      </c>
      <c r="V222" s="28"/>
      <c r="W222" s="14">
        <v>680.97770942</v>
      </c>
      <c r="X222" s="14">
        <v>0.5620116092</v>
      </c>
      <c r="Y222" s="14">
        <v>6290.03312476</v>
      </c>
      <c r="Z222" s="14">
        <v>7.4672858964</v>
      </c>
      <c r="AB222" s="3">
        <v>1.0</v>
      </c>
      <c r="AE222" t="str">
        <f t="shared" si="6"/>
        <v>2MASX J04293830-2109441&amp;506.2&amp;47.3&amp;6.9&amp;40.2&amp;10.9&amp;9.8&amp;1\\</v>
      </c>
      <c r="AF222" t="str">
        <f>vlookup(A222,PPXF!A$1:P$7565,15,0)</f>
        <v>1</v>
      </c>
    </row>
    <row r="223">
      <c r="A223" s="3">
        <v>316.0</v>
      </c>
      <c r="B223" s="3" t="s">
        <v>668</v>
      </c>
      <c r="C223" s="3" t="s">
        <v>669</v>
      </c>
      <c r="E223" s="3" t="s">
        <v>226</v>
      </c>
      <c r="F223" s="3">
        <v>13.0</v>
      </c>
      <c r="G223" s="14">
        <v>268.849504879</v>
      </c>
      <c r="H223" s="14">
        <v>0.0</v>
      </c>
      <c r="I223" s="14" t="str">
        <f>match(A223,Ricci_2_10keV!A$1:A$755,0)</f>
        <v>234.00</v>
      </c>
      <c r="J223" s="14">
        <v>14.2742298694</v>
      </c>
      <c r="K223" s="14">
        <v>1.400949326</v>
      </c>
      <c r="L223" s="14">
        <v>-11.0014932847</v>
      </c>
      <c r="M223" s="14">
        <v>0.0</v>
      </c>
      <c r="N223" s="28"/>
      <c r="O223" s="28"/>
      <c r="P223" s="14">
        <v>369.92657776</v>
      </c>
      <c r="Q223" s="14">
        <v>0.9512047105</v>
      </c>
      <c r="R223" s="14">
        <v>61.6489967022</v>
      </c>
      <c r="S223" s="14">
        <v>1.728905483</v>
      </c>
      <c r="T223" s="14">
        <v>53.0982065176</v>
      </c>
      <c r="U223" s="14">
        <v>1.7534507141</v>
      </c>
      <c r="V223" s="28"/>
      <c r="W223" s="14">
        <v>9861.0400957</v>
      </c>
      <c r="X223" s="14">
        <v>10.5916240491</v>
      </c>
      <c r="Y223" s="14">
        <v>4339.08435508</v>
      </c>
      <c r="Z223" s="14">
        <v>5.0583343098</v>
      </c>
      <c r="AB223" s="3">
        <v>2.0</v>
      </c>
      <c r="AE223" t="str">
        <f t="shared" si="6"/>
        <v>IRAS 05589+2828&amp;268.8&amp;369.9&amp;14.3&amp;-11&amp;61.6&amp;53.1&amp;2\\</v>
      </c>
      <c r="AF223" t="str">
        <f>vlookup(A223,PPXF!A$1:P$7565,15,0)</f>
        <v>1</v>
      </c>
    </row>
    <row r="224">
      <c r="A224" s="3">
        <v>413.0</v>
      </c>
      <c r="B224" s="3" t="s">
        <v>2526</v>
      </c>
      <c r="C224" s="3" t="s">
        <v>2181</v>
      </c>
      <c r="E224" s="3" t="s">
        <v>226</v>
      </c>
      <c r="F224" s="3">
        <v>14.0</v>
      </c>
      <c r="G224" s="14">
        <v>588.0</v>
      </c>
      <c r="H224" s="14">
        <v>1.08</v>
      </c>
      <c r="I224" s="14" t="str">
        <f>match(A224,Ricci_2_10keV!A$1:A$755,0)</f>
        <v>297.00</v>
      </c>
      <c r="J224" s="14">
        <v>13.1917750051</v>
      </c>
      <c r="K224" s="14">
        <v>0.0612350468</v>
      </c>
      <c r="L224" s="14">
        <v>18.9747939459</v>
      </c>
      <c r="M224" s="14">
        <v>0.062967131</v>
      </c>
      <c r="N224" s="28"/>
      <c r="O224" s="28"/>
      <c r="P224" s="14">
        <v>27.9297410739</v>
      </c>
      <c r="Q224" s="14">
        <v>0.0921229836</v>
      </c>
      <c r="R224" s="14">
        <v>8.3061511926</v>
      </c>
      <c r="S224" s="14">
        <v>0.0676656091</v>
      </c>
      <c r="T224" s="14">
        <v>8.4151153052</v>
      </c>
      <c r="U224" s="14">
        <v>0.0548560975</v>
      </c>
      <c r="V224" s="28"/>
      <c r="W224" s="14">
        <v>455.683794438</v>
      </c>
      <c r="X224" s="14">
        <v>2.2661567437</v>
      </c>
      <c r="Y224" s="14">
        <v>29860.4333829</v>
      </c>
      <c r="Z224" s="14">
        <v>208.090960247</v>
      </c>
      <c r="AB224" s="3">
        <v>1.0</v>
      </c>
      <c r="AD224" s="3">
        <v>1.0</v>
      </c>
      <c r="AE224" t="str">
        <f t="shared" si="6"/>
        <v>2MASX J08181469+0122266&amp;588&amp;27.9&amp;13.2&amp;19&amp;8.3&amp;8.4&amp;1\\</v>
      </c>
      <c r="AF224" t="str">
        <f>vlookup(A224,PPXF!A$1:P$7565,15,0)</f>
        <v>1</v>
      </c>
    </row>
    <row r="225">
      <c r="A225" s="3">
        <v>495.0</v>
      </c>
      <c r="B225" s="3" t="s">
        <v>2773</v>
      </c>
      <c r="C225" s="3" t="s">
        <v>2402</v>
      </c>
      <c r="E225" s="3" t="s">
        <v>226</v>
      </c>
      <c r="F225" s="3">
        <v>15.0</v>
      </c>
      <c r="G225" s="14">
        <v>229.44145107</v>
      </c>
      <c r="H225" s="14">
        <v>2.6051314897</v>
      </c>
      <c r="I225" s="14" t="str">
        <f>match(A225,Ricci_2_10keV!A$1:A$755,0)</f>
        <v>360.00</v>
      </c>
      <c r="J225" s="14">
        <v>-1.8221200351</v>
      </c>
      <c r="K225" s="14">
        <v>0.0</v>
      </c>
      <c r="L225" s="14">
        <v>2.9431501249</v>
      </c>
      <c r="M225" s="14">
        <v>0.0331084835</v>
      </c>
      <c r="N225" s="28"/>
      <c r="O225" s="28"/>
      <c r="P225" s="14">
        <v>1.3050477617</v>
      </c>
      <c r="Q225" s="14">
        <v>0.0159036806</v>
      </c>
      <c r="R225" s="14">
        <v>1.0765283623</v>
      </c>
      <c r="S225" s="14">
        <v>0.0161964578</v>
      </c>
      <c r="T225" s="14">
        <v>1.0259838288</v>
      </c>
      <c r="U225" s="14">
        <v>0.0165609693</v>
      </c>
      <c r="V225" s="28"/>
      <c r="W225" s="14">
        <v>165.230047889</v>
      </c>
      <c r="X225" s="14">
        <v>0.1751059564</v>
      </c>
      <c r="Y225" s="14">
        <v>9197.86422159</v>
      </c>
      <c r="Z225" s="14">
        <v>16.4730971347</v>
      </c>
      <c r="AB225" s="3">
        <v>1.0</v>
      </c>
      <c r="AD225" s="3">
        <v>1.0</v>
      </c>
      <c r="AE225" t="str">
        <f t="shared" si="6"/>
        <v>2MASX J10195855-0234363&amp;229.4&amp;1.3&amp;-1.8&amp;2.9&amp;1.1&amp;1&amp;1\\</v>
      </c>
      <c r="AF225" t="str">
        <f>vlookup(A225,PPXF!A$1:P$7565,15,0)</f>
        <v>0.75</v>
      </c>
    </row>
    <row r="226">
      <c r="A226" s="3">
        <v>584.0</v>
      </c>
      <c r="B226" s="3" t="s">
        <v>924</v>
      </c>
      <c r="C226" s="3" t="s">
        <v>925</v>
      </c>
      <c r="E226" s="3" t="s">
        <v>226</v>
      </c>
      <c r="F226" s="3">
        <v>16.0</v>
      </c>
      <c r="G226" s="14">
        <v>268.849504879</v>
      </c>
      <c r="H226" s="14">
        <v>0.0</v>
      </c>
      <c r="I226" s="14" t="str">
        <f>match(A226,Ricci_2_10keV!A$1:A$755,0)</f>
        <v>429.00</v>
      </c>
      <c r="J226" s="14">
        <v>7.7198137438</v>
      </c>
      <c r="K226" s="14">
        <v>0.0517577917</v>
      </c>
      <c r="L226" s="14">
        <v>0.0</v>
      </c>
      <c r="M226" s="14">
        <v>0.0</v>
      </c>
      <c r="N226" s="28"/>
      <c r="O226" s="28"/>
      <c r="P226" s="14">
        <v>0.0</v>
      </c>
      <c r="Q226" s="14">
        <v>0.0</v>
      </c>
      <c r="R226" s="14">
        <v>0.0</v>
      </c>
      <c r="S226" s="14">
        <v>0.0</v>
      </c>
      <c r="T226" s="14">
        <v>0.0</v>
      </c>
      <c r="U226" s="14">
        <v>0.0</v>
      </c>
      <c r="V226" s="28"/>
      <c r="W226" s="14">
        <v>0.0</v>
      </c>
      <c r="X226" s="14">
        <v>0.0</v>
      </c>
      <c r="Y226" s="14">
        <v>0.0</v>
      </c>
      <c r="Z226" s="14">
        <v>0.0</v>
      </c>
      <c r="AB226" s="3">
        <v>9.0</v>
      </c>
      <c r="AE226" t="str">
        <f t="shared" si="6"/>
        <v>LEDA 38038&amp;268.8&amp;0&amp;7.7&amp;0&amp;0&amp;0&amp;9\\</v>
      </c>
      <c r="AF226" t="str">
        <f>vlookup(A226,PPXF!A$1:P$7565,15,0)</f>
        <v>1</v>
      </c>
    </row>
    <row r="227">
      <c r="A227" s="3">
        <v>644.0</v>
      </c>
      <c r="B227" s="3" t="s">
        <v>2862</v>
      </c>
      <c r="C227" s="3" t="s">
        <v>2702</v>
      </c>
      <c r="E227" s="79" t="s">
        <v>226</v>
      </c>
      <c r="F227" s="3">
        <v>17.0</v>
      </c>
      <c r="G227" s="14">
        <v>616.705508836</v>
      </c>
      <c r="H227" s="14">
        <v>117.816495115</v>
      </c>
      <c r="I227" s="14" t="str">
        <f>match(A227,Ricci_2_10keV!A$1:A$755,0)</f>
        <v>473.00</v>
      </c>
      <c r="J227" s="14">
        <v>13.1231821805</v>
      </c>
      <c r="K227" s="14">
        <v>1.6360219889</v>
      </c>
      <c r="L227" s="14">
        <v>62.6537479768</v>
      </c>
      <c r="M227" s="14">
        <v>17.7918831585</v>
      </c>
      <c r="N227" s="28"/>
      <c r="O227" s="28"/>
      <c r="P227" s="14">
        <v>70.0233802929</v>
      </c>
      <c r="Q227" s="14">
        <v>25.5827427694</v>
      </c>
      <c r="R227" s="14">
        <v>16.810553803</v>
      </c>
      <c r="S227" s="14">
        <v>2.4728625763</v>
      </c>
      <c r="T227" s="14">
        <v>14.7031734268</v>
      </c>
      <c r="U227" s="14">
        <v>2.1914333102</v>
      </c>
      <c r="V227" s="28"/>
      <c r="W227" s="14">
        <v>1279.05032335</v>
      </c>
      <c r="X227" s="14">
        <v>58.3315091126</v>
      </c>
      <c r="Y227" s="14">
        <v>7194.76604645</v>
      </c>
      <c r="Z227" s="14">
        <v>397.661933205</v>
      </c>
      <c r="AB227" s="3">
        <v>2.0</v>
      </c>
      <c r="AD227" s="3">
        <v>1.0</v>
      </c>
      <c r="AE227" t="str">
        <f t="shared" si="6"/>
        <v>6dF J1254564-265702&amp;616.7&amp;70&amp;13.1&amp;62.7&amp;16.8&amp;14.7&amp;2\\</v>
      </c>
      <c r="AF227" t="str">
        <f>vlookup(A227,PPXF!A$1:P$7565,15,0)</f>
        <v>1</v>
      </c>
    </row>
    <row r="228">
      <c r="A228" s="3">
        <v>697.0</v>
      </c>
      <c r="B228" s="3" t="s">
        <v>2791</v>
      </c>
      <c r="C228" s="3" t="s">
        <v>2753</v>
      </c>
      <c r="E228" s="3" t="s">
        <v>226</v>
      </c>
      <c r="F228" s="3">
        <v>18.0</v>
      </c>
      <c r="G228" s="14">
        <v>508.12270577</v>
      </c>
      <c r="H228" s="14">
        <v>2.2765952177</v>
      </c>
      <c r="I228" s="14" t="str">
        <f>match(A228,Ricci_2_10keV!A$1:A$755,0)</f>
        <v>513.00</v>
      </c>
      <c r="J228" s="14">
        <v>22.7629124415</v>
      </c>
      <c r="K228" s="14">
        <v>0.2116536845</v>
      </c>
      <c r="L228" s="14">
        <v>93.6231852877</v>
      </c>
      <c r="M228" s="14">
        <v>0.5268090707</v>
      </c>
      <c r="N228" s="28"/>
      <c r="O228" s="28"/>
      <c r="P228" s="14">
        <v>98.7447295166</v>
      </c>
      <c r="Q228" s="14">
        <v>0.74810227</v>
      </c>
      <c r="R228" s="14">
        <v>44.2102771574</v>
      </c>
      <c r="S228" s="14">
        <v>0.2167076811</v>
      </c>
      <c r="T228" s="14">
        <v>42.0208691316</v>
      </c>
      <c r="U228" s="14">
        <v>0.2623024484</v>
      </c>
      <c r="V228" s="28"/>
      <c r="W228" s="14">
        <v>686.043868122</v>
      </c>
      <c r="X228" s="14">
        <v>1.2763236466</v>
      </c>
      <c r="Y228" s="14">
        <v>4498.12591093</v>
      </c>
      <c r="Z228" s="14">
        <v>14.5316704188</v>
      </c>
      <c r="AB228" s="3">
        <v>1.0</v>
      </c>
      <c r="AE228" t="str">
        <f t="shared" si="6"/>
        <v>Mrk 279&amp;508.1&amp;98.7&amp;22.8&amp;93.6&amp;44.2&amp;42&amp;1\\</v>
      </c>
      <c r="AF228" t="str">
        <f>vlookup(A228,PPXF!A$1:P$7565,15,0)</f>
        <v>1</v>
      </c>
    </row>
    <row r="229">
      <c r="A229" s="3">
        <v>883.0</v>
      </c>
      <c r="B229" s="3" t="s">
        <v>2334</v>
      </c>
      <c r="C229" s="3" t="s">
        <v>2335</v>
      </c>
      <c r="E229" s="3" t="s">
        <v>226</v>
      </c>
      <c r="F229" s="3">
        <v>19.0</v>
      </c>
      <c r="G229" s="14">
        <v>330.605800585</v>
      </c>
      <c r="H229" s="14">
        <v>0.8088191307</v>
      </c>
      <c r="I229" s="14" t="str">
        <f>match(A229,Ricci_2_10keV!A$1:A$755,0)</f>
        <v>601.00</v>
      </c>
      <c r="J229" s="14">
        <v>2.8816135735</v>
      </c>
      <c r="K229" s="14">
        <v>0.0395910355</v>
      </c>
      <c r="L229" s="14">
        <v>18.6185092672</v>
      </c>
      <c r="M229" s="14">
        <v>0.0759249173</v>
      </c>
      <c r="N229" s="28"/>
      <c r="O229" s="28"/>
      <c r="P229" s="14">
        <v>31.3506187755</v>
      </c>
      <c r="Q229" s="14">
        <v>0.0765696625</v>
      </c>
      <c r="R229" s="14">
        <v>5.7972491414</v>
      </c>
      <c r="S229" s="14">
        <v>0.0498474891</v>
      </c>
      <c r="T229" s="14">
        <v>5.8506715373</v>
      </c>
      <c r="U229" s="14">
        <v>0.0538105291</v>
      </c>
      <c r="V229" s="28"/>
      <c r="W229" s="14">
        <v>263.283785804</v>
      </c>
      <c r="X229" s="14">
        <v>0.3076781319</v>
      </c>
      <c r="Y229" s="14">
        <v>2456.41200541</v>
      </c>
      <c r="Z229" s="14">
        <v>1.7940141562</v>
      </c>
      <c r="AB229" s="3">
        <v>1.0</v>
      </c>
      <c r="AE229" t="str">
        <f t="shared" si="6"/>
        <v>2MASX J17232321+3630097&amp;330.6&amp;31.4&amp;2.9&amp;18.6&amp;5.8&amp;5.9&amp;1\\</v>
      </c>
      <c r="AF229" t="str">
        <f>vlookup(A229,PPXF!A$1:P$7565,15,0)</f>
        <v>1</v>
      </c>
    </row>
    <row r="230">
      <c r="A230" s="3">
        <v>924.0</v>
      </c>
      <c r="B230" s="3" t="s">
        <v>2328</v>
      </c>
      <c r="C230" s="3" t="s">
        <v>2329</v>
      </c>
      <c r="E230" s="3" t="s">
        <v>226</v>
      </c>
      <c r="F230" s="3">
        <v>20.0</v>
      </c>
      <c r="G230" s="14">
        <v>461.990694866</v>
      </c>
      <c r="H230" s="14">
        <v>2.0746865627</v>
      </c>
      <c r="I230" s="14" t="str">
        <f>match(A230,Ricci_2_10keV!A$1:A$755,0)</f>
        <v>611.00</v>
      </c>
      <c r="J230" s="14">
        <v>3.6829994193</v>
      </c>
      <c r="K230" s="14">
        <v>0.0502136161</v>
      </c>
      <c r="L230" s="14">
        <v>21.6758005144</v>
      </c>
      <c r="M230" s="14">
        <v>0.1044226828</v>
      </c>
      <c r="N230" s="28"/>
      <c r="O230" s="28"/>
      <c r="P230" s="14">
        <v>49.4951468002</v>
      </c>
      <c r="Q230" s="14">
        <v>0.3310434224</v>
      </c>
      <c r="R230" s="14">
        <v>7.8000580311</v>
      </c>
      <c r="S230" s="14">
        <v>0.0578503336</v>
      </c>
      <c r="T230" s="14">
        <v>6.5429474893</v>
      </c>
      <c r="U230" s="14">
        <v>0.0343457286</v>
      </c>
      <c r="V230" s="28"/>
      <c r="W230" s="14">
        <v>118.610100896</v>
      </c>
      <c r="X230" s="14">
        <v>0.4139540065</v>
      </c>
      <c r="Y230" s="14">
        <v>1909.79201749</v>
      </c>
      <c r="Z230" s="14">
        <v>4.9944549014</v>
      </c>
      <c r="AB230" s="3">
        <v>1.0</v>
      </c>
      <c r="AD230" s="41"/>
      <c r="AE230" t="str">
        <f t="shared" si="6"/>
        <v>Mrk 507&amp;462&amp;49.5&amp;3.7&amp;21.7&amp;7.8&amp;6.5&amp;1\\</v>
      </c>
      <c r="AF230" t="str">
        <f>vlookup(A230,PPXF!A$1:P$7565,15,0)</f>
        <v>1</v>
      </c>
    </row>
    <row r="231">
      <c r="A231" s="3">
        <v>925.0</v>
      </c>
      <c r="B231" s="3" t="s">
        <v>1230</v>
      </c>
      <c r="C231" s="3" t="s">
        <v>1231</v>
      </c>
      <c r="E231" s="3" t="s">
        <v>226</v>
      </c>
      <c r="F231" s="3">
        <v>21.0</v>
      </c>
      <c r="G231" s="14">
        <v>506.593329135</v>
      </c>
      <c r="H231" s="14">
        <v>0.0</v>
      </c>
      <c r="I231" s="14" t="str">
        <f>match(A231,Ricci_2_10keV!A$1:A$755,0)</f>
        <v>612.00</v>
      </c>
      <c r="J231" s="14">
        <v>1.4388473149</v>
      </c>
      <c r="K231" s="14">
        <v>0.700211507</v>
      </c>
      <c r="L231" s="14">
        <v>24.6186962777</v>
      </c>
      <c r="M231" s="14">
        <v>0.2798701649</v>
      </c>
      <c r="N231" s="28"/>
      <c r="O231" s="28"/>
      <c r="P231" s="14">
        <v>19.9281149031</v>
      </c>
      <c r="Q231" s="14">
        <v>0.3651277091</v>
      </c>
      <c r="R231" s="14">
        <v>4.825182289</v>
      </c>
      <c r="S231" s="14">
        <v>0.0687830006</v>
      </c>
      <c r="T231" s="14">
        <v>3.9653834793</v>
      </c>
      <c r="U231" s="14">
        <v>0.089260108</v>
      </c>
      <c r="V231" s="28"/>
      <c r="W231" s="14">
        <v>348.457835898</v>
      </c>
      <c r="X231" s="14">
        <v>0.3544072703</v>
      </c>
      <c r="Y231" s="14">
        <v>3613.40697247</v>
      </c>
      <c r="Z231" s="14">
        <v>9.5768468564</v>
      </c>
      <c r="AB231" s="3">
        <v>1.0</v>
      </c>
      <c r="AD231" s="3">
        <v>1.0</v>
      </c>
      <c r="AE231" t="str">
        <f t="shared" si="6"/>
        <v>VII Zw 742&amp;506.6&amp;19.9&amp;1.4&amp;24.6&amp;4.8&amp;4&amp;1\\</v>
      </c>
      <c r="AF231" t="str">
        <f>vlookup(A231,PPXF!A$1:P$7565,15,0)</f>
        <v>0.75</v>
      </c>
    </row>
    <row r="232">
      <c r="A232" s="3">
        <v>960.0</v>
      </c>
      <c r="B232" s="3" t="s">
        <v>1765</v>
      </c>
      <c r="C232" s="3" t="s">
        <v>1766</v>
      </c>
      <c r="E232" s="3" t="s">
        <v>226</v>
      </c>
      <c r="F232" s="3">
        <v>22.0</v>
      </c>
      <c r="G232" s="14">
        <v>655.540998476</v>
      </c>
      <c r="H232" s="14">
        <v>1.2992975273</v>
      </c>
      <c r="I232" s="14" t="str">
        <f>match(A232,Ricci_2_10keV!A$1:A$755,0)</f>
        <v>618.00</v>
      </c>
      <c r="J232" s="14">
        <v>11.8108666601</v>
      </c>
      <c r="K232" s="14">
        <v>0.1132759208</v>
      </c>
      <c r="L232" s="14">
        <v>91.5892348688</v>
      </c>
      <c r="M232" s="14">
        <v>0.0791884113</v>
      </c>
      <c r="N232" s="28"/>
      <c r="O232" s="28"/>
      <c r="P232" s="14">
        <v>71.9662885936</v>
      </c>
      <c r="Q232" s="14">
        <v>0.1185211978</v>
      </c>
      <c r="R232" s="14">
        <v>31.8177821855</v>
      </c>
      <c r="S232" s="14">
        <v>0.0913516301</v>
      </c>
      <c r="T232" s="14">
        <v>32.0263063775</v>
      </c>
      <c r="U232" s="14">
        <v>0.0504000406</v>
      </c>
      <c r="V232" s="28"/>
      <c r="W232" s="14">
        <v>0.0</v>
      </c>
      <c r="X232" s="14">
        <v>0.0</v>
      </c>
      <c r="Y232" s="14">
        <v>0.0</v>
      </c>
      <c r="Z232" s="14">
        <v>0.0</v>
      </c>
      <c r="AB232" s="3">
        <v>1.0</v>
      </c>
      <c r="AE232" t="str">
        <f t="shared" si="6"/>
        <v>UGC 11185 NED02&amp;655.5&amp;72&amp;11.8&amp;91.6&amp;31.8&amp;32&amp;1\\</v>
      </c>
      <c r="AF232" t="str">
        <f>vlookup(A232,PPXF!A$1:P$7565,15,0)</f>
        <v>1</v>
      </c>
    </row>
    <row r="233">
      <c r="A233" s="3">
        <v>1063.0</v>
      </c>
      <c r="B233" s="3" t="s">
        <v>2113</v>
      </c>
      <c r="C233" s="3" t="s">
        <v>2115</v>
      </c>
      <c r="E233" s="3" t="s">
        <v>226</v>
      </c>
      <c r="F233" s="3">
        <v>23.0</v>
      </c>
      <c r="G233" s="14">
        <v>268.849504879</v>
      </c>
      <c r="H233" s="14">
        <v>0.0</v>
      </c>
      <c r="I233" s="14" t="str">
        <f>match(A233,Ricci_2_10keV!A$1:A$755,0)</f>
        <v>657.00</v>
      </c>
      <c r="J233" s="14">
        <v>0.6963131922</v>
      </c>
      <c r="K233" s="14">
        <v>0.0319540729</v>
      </c>
      <c r="L233" s="14">
        <v>-1.3334270023</v>
      </c>
      <c r="M233" s="14">
        <v>0.0</v>
      </c>
      <c r="N233" s="28"/>
      <c r="O233" s="28"/>
      <c r="P233" s="14">
        <v>6.1916760672</v>
      </c>
      <c r="Q233" s="14">
        <v>0.0182608061</v>
      </c>
      <c r="R233" s="14">
        <v>0.8637439205</v>
      </c>
      <c r="S233" s="14">
        <v>0.0331076659</v>
      </c>
      <c r="T233" s="14">
        <v>1.0452518629</v>
      </c>
      <c r="U233" s="14">
        <v>0.0238195217</v>
      </c>
      <c r="V233" s="28"/>
      <c r="W233" s="14">
        <v>266.197411991</v>
      </c>
      <c r="X233" s="14">
        <v>0.0740347927</v>
      </c>
      <c r="Y233" s="14">
        <v>2023.91235318</v>
      </c>
      <c r="Z233" s="14">
        <v>1.0060408331</v>
      </c>
      <c r="AB233" s="3">
        <v>1.0</v>
      </c>
      <c r="AE233" t="str">
        <f t="shared" si="6"/>
        <v>ESO 399-20&amp;268.8&amp;6.2&amp;0.7&amp;-1.3&amp;0.9&amp;1&amp;1\\</v>
      </c>
      <c r="AF233" t="str">
        <f>vlookup(A233,PPXF!A$1:P$7565,15,0)</f>
        <v>0.75</v>
      </c>
    </row>
    <row r="234">
      <c r="A234" s="3">
        <v>1088.0</v>
      </c>
      <c r="B234" s="3" t="s">
        <v>1971</v>
      </c>
      <c r="C234" s="3" t="s">
        <v>1972</v>
      </c>
      <c r="E234" s="3" t="s">
        <v>226</v>
      </c>
      <c r="F234" s="3">
        <v>24.0</v>
      </c>
      <c r="G234" s="14">
        <v>996.882670703</v>
      </c>
      <c r="H234" s="14">
        <v>0.0</v>
      </c>
      <c r="I234" s="14" t="str">
        <f>match(A234,Ricci_2_10keV!A$1:A$755,0)</f>
        <v>673.00</v>
      </c>
      <c r="J234" s="14">
        <v>-74.8170323274</v>
      </c>
      <c r="K234" s="14">
        <v>0.0</v>
      </c>
      <c r="L234" s="14">
        <v>166.246513475</v>
      </c>
      <c r="M234" s="14">
        <v>2.3223596782</v>
      </c>
      <c r="N234" s="28"/>
      <c r="O234" s="28"/>
      <c r="P234" s="14">
        <v>106.677687579</v>
      </c>
      <c r="Q234" s="14">
        <v>4.8210189505</v>
      </c>
      <c r="R234" s="14">
        <v>25.632283895</v>
      </c>
      <c r="S234" s="14">
        <v>2.9100783638</v>
      </c>
      <c r="T234" s="14">
        <v>5.8591856228</v>
      </c>
      <c r="U234" s="14">
        <v>3.0345679158</v>
      </c>
      <c r="V234" s="28"/>
      <c r="W234" s="14">
        <v>8125.04907083</v>
      </c>
      <c r="X234" s="14">
        <v>11.4173872574</v>
      </c>
      <c r="Y234" s="14">
        <v>8701.12816549</v>
      </c>
      <c r="Z234" s="14">
        <v>9.306399521</v>
      </c>
      <c r="AB234" s="3">
        <v>1.0</v>
      </c>
      <c r="AE234" t="str">
        <f t="shared" si="6"/>
        <v>4C +74.26&amp;996.9&amp;106.7&amp;-74.8&amp;166.2&amp;25.6&amp;5.9&amp;1\\</v>
      </c>
      <c r="AF234" t="str">
        <f>vlookup(A234,PPXF!A$1:P$7565,15,0)</f>
        <v>1</v>
      </c>
    </row>
    <row r="235">
      <c r="A235" s="3">
        <v>1108.0</v>
      </c>
      <c r="B235" s="3" t="s">
        <v>1768</v>
      </c>
      <c r="C235" s="3" t="s">
        <v>1769</v>
      </c>
      <c r="E235" s="3" t="s">
        <v>226</v>
      </c>
      <c r="F235" s="3">
        <v>25.0</v>
      </c>
      <c r="G235" s="14">
        <v>446.869410532</v>
      </c>
      <c r="H235" s="14">
        <v>0.9208122126</v>
      </c>
      <c r="I235" s="14" t="str">
        <f>match(A235,Ricci_2_10keV!A$1:A$755,0)</f>
        <v>683.00</v>
      </c>
      <c r="J235" s="14">
        <v>2.8291696516</v>
      </c>
      <c r="K235" s="14">
        <v>0.0153806137</v>
      </c>
      <c r="L235" s="14">
        <v>15.7617718917</v>
      </c>
      <c r="M235" s="14">
        <v>0.0418860394</v>
      </c>
      <c r="N235" s="28"/>
      <c r="O235" s="28"/>
      <c r="P235" s="14">
        <v>10.6439487099</v>
      </c>
      <c r="Q235" s="14">
        <v>0.0477700088</v>
      </c>
      <c r="R235" s="14">
        <v>6.0821873171</v>
      </c>
      <c r="S235" s="14">
        <v>0.0097813919</v>
      </c>
      <c r="T235" s="14">
        <v>4.2156054509</v>
      </c>
      <c r="U235" s="14">
        <v>0.0260344574</v>
      </c>
      <c r="V235" s="28"/>
      <c r="W235" s="14">
        <v>9.5501937723</v>
      </c>
      <c r="X235" s="14">
        <v>0.091241501</v>
      </c>
      <c r="Y235" s="14">
        <v>1421.94993699</v>
      </c>
      <c r="Z235" s="14">
        <v>6.116902753</v>
      </c>
      <c r="AB235" s="3">
        <v>1.0</v>
      </c>
      <c r="AE235" t="str">
        <f t="shared" si="6"/>
        <v>3C 433&amp;446.9&amp;10.6&amp;2.8&amp;15.8&amp;6.1&amp;4.2&amp;1\\</v>
      </c>
      <c r="AF235" t="str">
        <f>vlookup(A235,PPXF!A$1:P$7565,15,0)</f>
        <v>1</v>
      </c>
    </row>
    <row r="236">
      <c r="A236" s="3">
        <v>1116.0</v>
      </c>
      <c r="B236" s="3" t="s">
        <v>1926</v>
      </c>
      <c r="C236" s="3" t="s">
        <v>1927</v>
      </c>
      <c r="E236" s="3" t="s">
        <v>226</v>
      </c>
      <c r="F236" s="3">
        <v>26.0</v>
      </c>
      <c r="G236" s="14">
        <v>365.893989158</v>
      </c>
      <c r="H236" s="14">
        <v>1.6919341352</v>
      </c>
      <c r="I236" s="14" t="str">
        <f>match(A236,Ricci_2_10keV!A$1:A$755,0)</f>
        <v>686.00</v>
      </c>
      <c r="J236" s="14">
        <v>4.6294460071</v>
      </c>
      <c r="K236" s="14">
        <v>0.0842255913</v>
      </c>
      <c r="L236" s="14">
        <v>32.0679243872</v>
      </c>
      <c r="M236" s="14">
        <v>0.1554039853</v>
      </c>
      <c r="N236" s="28"/>
      <c r="O236" s="28"/>
      <c r="P236" s="14">
        <v>30.1391130261</v>
      </c>
      <c r="Q236" s="14">
        <v>0.3252267363</v>
      </c>
      <c r="R236" s="14">
        <v>11.7040425849</v>
      </c>
      <c r="S236" s="14">
        <v>0.0853642655</v>
      </c>
      <c r="T236" s="14">
        <v>10.4521027418</v>
      </c>
      <c r="U236" s="14">
        <v>0.0824125833</v>
      </c>
      <c r="V236" s="28"/>
      <c r="W236" s="14">
        <v>261.732477462</v>
      </c>
      <c r="X236" s="14">
        <v>0.5905002302</v>
      </c>
      <c r="Y236" s="14">
        <v>4679.5984861</v>
      </c>
      <c r="Z236" s="14">
        <v>82.8800004591</v>
      </c>
      <c r="AB236" s="3">
        <v>1.0</v>
      </c>
      <c r="AD236" s="3">
        <v>1.0</v>
      </c>
      <c r="AE236" t="str">
        <f t="shared" si="6"/>
        <v>2MASX J21344509-2725557&amp;365.9&amp;30.1&amp;4.6&amp;32.1&amp;11.7&amp;10.5&amp;1\\</v>
      </c>
      <c r="AF236" t="str">
        <f>vlookup(A236,PPXF!A$1:P$7565,15,0)</f>
        <v>0.75</v>
      </c>
    </row>
    <row r="237">
      <c r="A237" s="3">
        <v>1143.0</v>
      </c>
      <c r="B237" s="3" t="s">
        <v>1108</v>
      </c>
      <c r="C237" s="3" t="s">
        <v>1109</v>
      </c>
      <c r="E237" s="3" t="s">
        <v>226</v>
      </c>
      <c r="F237" s="3">
        <v>27.0</v>
      </c>
      <c r="G237" s="14">
        <v>457.237208072</v>
      </c>
      <c r="H237" s="14">
        <v>15.1066219055</v>
      </c>
      <c r="I237" s="14" t="str">
        <f>match(A237,Ricci_2_10keV!A$1:A$755,0)</f>
        <v>705.00</v>
      </c>
      <c r="J237" s="14">
        <v>-0.9473245303</v>
      </c>
      <c r="K237" s="14">
        <v>0.0</v>
      </c>
      <c r="L237" s="14">
        <v>2.6950094681</v>
      </c>
      <c r="M237" s="14">
        <v>0.0964217058</v>
      </c>
      <c r="N237" s="28"/>
      <c r="O237" s="28"/>
      <c r="P237" s="14">
        <v>5.0853790223</v>
      </c>
      <c r="Q237" s="14">
        <v>0.1780742203</v>
      </c>
      <c r="R237" s="14">
        <v>2.0873875664</v>
      </c>
      <c r="S237" s="14">
        <v>0.0892922338</v>
      </c>
      <c r="T237" s="14">
        <v>1.8975829296</v>
      </c>
      <c r="U237" s="14">
        <v>0.0731626224</v>
      </c>
      <c r="V237" s="28"/>
      <c r="W237" s="14">
        <v>275.973268219</v>
      </c>
      <c r="X237" s="14">
        <v>0.2433425272</v>
      </c>
      <c r="Y237" s="14">
        <v>4359.87512805</v>
      </c>
      <c r="Z237" s="14">
        <v>6.5556063772</v>
      </c>
      <c r="AB237" s="3">
        <v>1.0</v>
      </c>
      <c r="AD237" s="41"/>
      <c r="AE237" t="str">
        <f t="shared" si="6"/>
        <v>II Zw 171&amp;457.2&amp;5.1&amp;-0.9&amp;2.7&amp;2.1&amp;1.9&amp;1\\</v>
      </c>
      <c r="AF237" t="str">
        <f>vlookup(A237,PPXF!A$1:P$7565,15,0)</f>
        <v>0.75</v>
      </c>
    </row>
    <row r="238">
      <c r="A238" s="3">
        <v>1149.0</v>
      </c>
      <c r="B238" s="3" t="s">
        <v>152</v>
      </c>
      <c r="C238" s="3" t="s">
        <v>153</v>
      </c>
      <c r="E238" s="3" t="s">
        <v>226</v>
      </c>
      <c r="F238" s="3">
        <v>28.0</v>
      </c>
      <c r="G238" s="14">
        <v>284.622951033</v>
      </c>
      <c r="H238" s="14">
        <v>1.012764969</v>
      </c>
      <c r="I238" s="14" t="str">
        <f>match(A238,Ricci_2_10keV!A$1:A$755,0)</f>
        <v>708.00</v>
      </c>
      <c r="J238" s="14">
        <v>2.2075062937</v>
      </c>
      <c r="K238" s="14">
        <v>0.0653500602</v>
      </c>
      <c r="L238" s="14">
        <v>11.247867259</v>
      </c>
      <c r="M238" s="14">
        <v>0.093843806</v>
      </c>
      <c r="N238" s="28"/>
      <c r="O238" s="28"/>
      <c r="P238" s="14">
        <v>17.8986192084</v>
      </c>
      <c r="Q238" s="14">
        <v>0.0547652572</v>
      </c>
      <c r="R238" s="14">
        <v>2.5730455574</v>
      </c>
      <c r="S238" s="14">
        <v>0.0703079397</v>
      </c>
      <c r="T238" s="14">
        <v>2.152137232</v>
      </c>
      <c r="U238" s="14">
        <v>0.0395645204</v>
      </c>
      <c r="V238" s="28"/>
      <c r="W238" s="14">
        <v>405.912559625</v>
      </c>
      <c r="X238" s="14">
        <v>0.4424472733</v>
      </c>
      <c r="Y238" s="14">
        <v>8782.94096592</v>
      </c>
      <c r="Z238" s="14">
        <v>11.1682021788</v>
      </c>
      <c r="AB238" s="3">
        <v>1.0</v>
      </c>
      <c r="AE238" t="str">
        <f t="shared" si="6"/>
        <v>2MASX J22194971+2613277&amp;284.6&amp;17.9&amp;2.2&amp;11.2&amp;2.6&amp;2.2&amp;1\\</v>
      </c>
      <c r="AF238" t="str">
        <f>vlookup(A238,PPXF!A$1:P$7565,15,0)</f>
        <v>0.75</v>
      </c>
    </row>
    <row r="239">
      <c r="A239" s="3">
        <v>1151.0</v>
      </c>
      <c r="B239" s="3" t="s">
        <v>1878</v>
      </c>
      <c r="C239" s="3" t="s">
        <v>1879</v>
      </c>
      <c r="E239" s="3" t="s">
        <v>226</v>
      </c>
      <c r="F239" s="3">
        <v>29.0</v>
      </c>
      <c r="G239" s="14">
        <v>560.208224003</v>
      </c>
      <c r="H239" s="14">
        <v>2.982578237</v>
      </c>
      <c r="I239" s="14" t="str">
        <f>match(A239,Ricci_2_10keV!A$1:A$755,0)</f>
        <v>710.00</v>
      </c>
      <c r="J239" s="14">
        <v>22.389462392</v>
      </c>
      <c r="K239" s="14">
        <v>0.2987814235</v>
      </c>
      <c r="L239" s="14">
        <v>-13.2818483406</v>
      </c>
      <c r="M239" s="14">
        <v>0.0</v>
      </c>
      <c r="N239" s="28"/>
      <c r="O239" s="28"/>
      <c r="P239" s="14">
        <v>152.237578733</v>
      </c>
      <c r="Q239" s="14">
        <v>0.8336940637</v>
      </c>
      <c r="R239" s="14">
        <v>22.2967647613</v>
      </c>
      <c r="S239" s="14">
        <v>0.5113957714</v>
      </c>
      <c r="T239" s="14">
        <v>24.6673301872</v>
      </c>
      <c r="U239" s="14">
        <v>0.3517363925</v>
      </c>
      <c r="V239" s="28"/>
      <c r="W239" s="14">
        <v>1572.2517168</v>
      </c>
      <c r="X239" s="14">
        <v>1.7483553283</v>
      </c>
      <c r="Y239" s="14">
        <v>6417.09537147</v>
      </c>
      <c r="Z239" s="14">
        <v>9.279995934</v>
      </c>
      <c r="AB239" s="3">
        <v>2.0</v>
      </c>
      <c r="AE239" t="str">
        <f t="shared" si="6"/>
        <v>3C 445&amp;560.2&amp;152.2&amp;22.4&amp;-13.3&amp;22.3&amp;24.7&amp;2\\</v>
      </c>
      <c r="AF239" t="str">
        <f>vlookup(A239,PPXF!A$1:P$7565,15,0)</f>
        <v>1</v>
      </c>
    </row>
    <row r="240">
      <c r="A240" s="3">
        <v>1165.0</v>
      </c>
      <c r="B240" s="3" t="s">
        <v>1851</v>
      </c>
      <c r="C240" s="3" t="s">
        <v>1852</v>
      </c>
      <c r="E240" s="3" t="s">
        <v>226</v>
      </c>
      <c r="F240" s="3">
        <v>30.0</v>
      </c>
      <c r="G240" s="3">
        <v>568.943760349</v>
      </c>
      <c r="H240" s="3">
        <v>1.5983454362</v>
      </c>
      <c r="I240" s="14" t="str">
        <f>match(A240,Ricci_2_10keV!A$1:A$755,0)</f>
        <v>720.00</v>
      </c>
      <c r="J240" s="3">
        <v>3.7077630211</v>
      </c>
      <c r="K240" s="3">
        <v>0.0197213188</v>
      </c>
      <c r="L240" s="3">
        <v>12.6079482329</v>
      </c>
      <c r="M240" s="3">
        <v>0.0411257983</v>
      </c>
      <c r="P240" s="3">
        <v>9.2627931732</v>
      </c>
      <c r="Q240" s="3">
        <v>0.0869794332</v>
      </c>
      <c r="R240" s="3">
        <v>3.8996207244</v>
      </c>
      <c r="S240" s="3">
        <v>0.0217732098</v>
      </c>
      <c r="T240" s="3">
        <v>2.7314827959</v>
      </c>
      <c r="U240" s="3">
        <v>0.020945061</v>
      </c>
      <c r="W240" s="3">
        <v>8.1145806662</v>
      </c>
      <c r="X240" s="3">
        <v>0.1251753001</v>
      </c>
      <c r="Y240" s="3">
        <v>1513.23732162</v>
      </c>
      <c r="Z240" s="3">
        <v>14.9917265524</v>
      </c>
      <c r="AB240" s="3">
        <v>1.0</v>
      </c>
      <c r="AF240" t="str">
        <f>vlookup(A240,PPXF!A$1:P$7565,15,0)</f>
        <v>1</v>
      </c>
    </row>
    <row r="241">
      <c r="A241" s="3">
        <v>1195.0</v>
      </c>
      <c r="B241" s="3" t="s">
        <v>1155</v>
      </c>
      <c r="C241" s="3" t="s">
        <v>1157</v>
      </c>
      <c r="E241" s="3" t="s">
        <v>226</v>
      </c>
      <c r="F241" s="3">
        <v>31.0</v>
      </c>
      <c r="G241" s="3">
        <v>462.783126216</v>
      </c>
      <c r="H241" s="52">
        <v>595.0</v>
      </c>
      <c r="I241" s="14" t="str">
        <f>match(A241,Ricci_2_10keV!A$1:A$755,0)</f>
        <v>743.00</v>
      </c>
      <c r="J241" s="3">
        <v>4.4225475664</v>
      </c>
      <c r="K241" s="3">
        <v>1.3292781759</v>
      </c>
      <c r="L241" s="3">
        <v>11.7427998315</v>
      </c>
      <c r="M241" s="3">
        <v>3.5319128738</v>
      </c>
      <c r="P241" s="3">
        <v>25.2613021193</v>
      </c>
      <c r="Q241" s="3">
        <v>67.3529835114</v>
      </c>
      <c r="R241" s="3">
        <v>4.1324959081</v>
      </c>
      <c r="S241" s="3">
        <v>4.5876383551</v>
      </c>
      <c r="T241" s="3">
        <v>4.0529750473</v>
      </c>
      <c r="U241" s="3">
        <v>4.6368877384</v>
      </c>
      <c r="W241" s="3">
        <v>622.291426904</v>
      </c>
      <c r="X241" s="3">
        <v>78.4551419152</v>
      </c>
      <c r="Y241" s="3">
        <v>11532.1514241</v>
      </c>
      <c r="Z241" s="3">
        <v>1512.80075827</v>
      </c>
      <c r="AB241" s="3">
        <v>1.0</v>
      </c>
      <c r="AD241" s="3">
        <v>1.0</v>
      </c>
    </row>
    <row r="242">
      <c r="A242" s="3">
        <v>149.0</v>
      </c>
      <c r="B242" s="3" t="s">
        <v>575</v>
      </c>
      <c r="C242" s="3" t="s">
        <v>576</v>
      </c>
      <c r="E242" s="3" t="s">
        <v>485</v>
      </c>
      <c r="F242" s="3">
        <v>1.0</v>
      </c>
      <c r="G242" s="14">
        <v>718.806608299</v>
      </c>
      <c r="H242" s="14">
        <v>1.260345081</v>
      </c>
      <c r="I242" s="14" t="str">
        <f>match(A242,Ricci_2_10keV!A$1:A$755,0)</f>
        <v>115.00</v>
      </c>
      <c r="J242" s="14">
        <v>4.2630176258</v>
      </c>
      <c r="K242" s="14">
        <v>0.0708969743</v>
      </c>
      <c r="L242" s="14">
        <v>47.7814447764</v>
      </c>
      <c r="M242" s="14">
        <v>0.1156396463</v>
      </c>
      <c r="N242" s="28"/>
      <c r="O242" s="28"/>
      <c r="P242" s="14">
        <v>58.0314391387</v>
      </c>
      <c r="Q242" s="14">
        <v>0.0809492493</v>
      </c>
      <c r="R242" s="14">
        <v>14.3236793584</v>
      </c>
      <c r="S242" s="14">
        <v>0.0838513544</v>
      </c>
      <c r="T242" s="14">
        <v>11.8110182708</v>
      </c>
      <c r="U242" s="14">
        <v>0.0864188114</v>
      </c>
      <c r="V242" s="28"/>
      <c r="W242" s="14">
        <v>0.0</v>
      </c>
      <c r="X242" s="14">
        <v>0.0</v>
      </c>
      <c r="Y242" s="14">
        <v>0.0</v>
      </c>
      <c r="Z242" s="14">
        <v>0.0</v>
      </c>
      <c r="AB242" s="3">
        <v>1.0</v>
      </c>
      <c r="AE242" t="str">
        <f t="shared" ref="AE242:AE273" si="7">Concatenate(SUBSTITUTE(Substitute(C242,"]","\rbrack "),"[","\lbrack "),"&amp;",ROUND(G242,1),"&amp;",ROUND(P242,1),"&amp;",ROUND(J242,1),"&amp;",ROUND(L242,1),"&amp;",ROUND(R242,1),"&amp;",ROUND(T242,1),"&amp;",AB242,"\\")</f>
        <v>2MASX J02485937+2630391&amp;718.8&amp;58&amp;4.3&amp;47.8&amp;14.3&amp;11.8&amp;1\\</v>
      </c>
      <c r="AF242" t="str">
        <f>vlookup(A242,PPXF!A$1:P$7565,15,0)</f>
        <v>2</v>
      </c>
    </row>
    <row r="243">
      <c r="A243" s="3">
        <v>196.0</v>
      </c>
      <c r="B243" s="3" t="s">
        <v>599</v>
      </c>
      <c r="C243" s="3" t="s">
        <v>600</v>
      </c>
      <c r="E243" s="3" t="s">
        <v>485</v>
      </c>
      <c r="F243" s="3">
        <v>2.0</v>
      </c>
      <c r="G243" s="14">
        <v>430.760442161</v>
      </c>
      <c r="H243" s="14">
        <v>0.343581519</v>
      </c>
      <c r="I243" s="14" t="str">
        <f>match(A243,Ricci_2_10keV!A$1:A$755,0)</f>
        <v>155.00</v>
      </c>
      <c r="J243" s="14">
        <v>4.6759442703</v>
      </c>
      <c r="K243" s="14">
        <v>0.1461321266</v>
      </c>
      <c r="L243" s="14">
        <v>72.4267027117</v>
      </c>
      <c r="M243" s="14">
        <v>0.1275562893</v>
      </c>
      <c r="N243" s="28"/>
      <c r="O243" s="28"/>
      <c r="P243" s="14">
        <v>109.701548436</v>
      </c>
      <c r="Q243" s="14">
        <v>0.1359014482</v>
      </c>
      <c r="R243" s="14">
        <v>24.5742377929</v>
      </c>
      <c r="S243" s="14">
        <v>0.1137877384</v>
      </c>
      <c r="T243" s="14">
        <v>20.5883197019</v>
      </c>
      <c r="U243" s="14">
        <v>0.1396514439</v>
      </c>
      <c r="V243" s="28"/>
      <c r="W243" s="14">
        <v>0.0</v>
      </c>
      <c r="X243" s="14">
        <v>0.0</v>
      </c>
      <c r="Y243" s="14">
        <v>0.0</v>
      </c>
      <c r="Z243" s="14">
        <v>0.0</v>
      </c>
      <c r="AB243" s="3">
        <v>1.0</v>
      </c>
      <c r="AE243" t="str">
        <f t="shared" si="7"/>
        <v>2MASX J03534246+3714077&amp;430.8&amp;109.7&amp;4.7&amp;72.4&amp;24.6&amp;20.6&amp;1\\</v>
      </c>
      <c r="AF243" t="str">
        <f>vlookup(A243,PPXF!A$1:P$7565,15,0)</f>
        <v>2</v>
      </c>
    </row>
    <row r="244">
      <c r="A244" s="3">
        <v>230.0</v>
      </c>
      <c r="B244" s="3" t="s">
        <v>2071</v>
      </c>
      <c r="C244" s="3" t="s">
        <v>1259</v>
      </c>
      <c r="E244" s="3" t="s">
        <v>485</v>
      </c>
      <c r="F244" s="3">
        <v>3.0</v>
      </c>
      <c r="G244" s="14">
        <v>398.383202537</v>
      </c>
      <c r="H244" s="14">
        <v>2.9483899867</v>
      </c>
      <c r="I244" s="14" t="str">
        <f>match(A244,Ricci_2_10keV!A$1:A$755,0)</f>
        <v>180.00</v>
      </c>
      <c r="J244" s="14">
        <v>-2.9248558009</v>
      </c>
      <c r="K244" s="14">
        <v>0.0</v>
      </c>
      <c r="L244" s="14">
        <v>4.954445397</v>
      </c>
      <c r="M244" s="14">
        <v>0.0282896298</v>
      </c>
      <c r="N244" s="28"/>
      <c r="O244" s="28"/>
      <c r="P244" s="14">
        <v>9.1331058237</v>
      </c>
      <c r="Q244" s="14">
        <v>0.1444296953</v>
      </c>
      <c r="R244" s="14">
        <v>3.8614011789</v>
      </c>
      <c r="S244" s="14">
        <v>0.0709702874</v>
      </c>
      <c r="T244" s="14">
        <v>4.1365754814</v>
      </c>
      <c r="U244" s="14">
        <v>0.0990540691</v>
      </c>
      <c r="V244" s="28"/>
      <c r="W244" s="14">
        <v>381.247347604</v>
      </c>
      <c r="X244" s="14">
        <v>0.4817761194</v>
      </c>
      <c r="Y244" s="14">
        <v>5770.73706317</v>
      </c>
      <c r="Z244" s="14">
        <v>6.8198706663</v>
      </c>
      <c r="AB244" s="3">
        <v>1.0</v>
      </c>
      <c r="AE244" t="str">
        <f t="shared" si="7"/>
        <v>MCG -02-12-050&amp;398.4&amp;9.1&amp;-2.9&amp;5&amp;3.9&amp;4.1&amp;1\\</v>
      </c>
      <c r="AF244" t="str">
        <f>vlookup(A244,PPXF!A$1:P$7565,15,0)</f>
        <v>2</v>
      </c>
    </row>
    <row r="245">
      <c r="A245" s="3">
        <v>261.0</v>
      </c>
      <c r="B245" s="3" t="s">
        <v>2186</v>
      </c>
      <c r="C245" s="3" t="s">
        <v>1439</v>
      </c>
      <c r="E245" s="3" t="s">
        <v>485</v>
      </c>
      <c r="F245" s="3">
        <v>4.0</v>
      </c>
      <c r="G245" s="14">
        <v>459.353510114</v>
      </c>
      <c r="H245" s="14">
        <v>1.8086001301</v>
      </c>
      <c r="I245" s="14" t="str">
        <f>match(A245,Ricci_2_10keV!A$1:A$755,0)</f>
        <v>204.00</v>
      </c>
      <c r="J245" s="14">
        <v>8.0616641233</v>
      </c>
      <c r="K245" s="14">
        <v>0.1593115631</v>
      </c>
      <c r="L245" s="14">
        <v>12.230180491</v>
      </c>
      <c r="M245" s="14">
        <v>0.1784788463</v>
      </c>
      <c r="N245" s="28"/>
      <c r="O245" s="28"/>
      <c r="P245" s="14">
        <v>71.9207752421</v>
      </c>
      <c r="Q245" s="14">
        <v>0.3188764702</v>
      </c>
      <c r="R245" s="14">
        <v>11.6661887437</v>
      </c>
      <c r="S245" s="14">
        <v>0.3139644807</v>
      </c>
      <c r="T245" s="14">
        <v>10.9637701238</v>
      </c>
      <c r="U245" s="14">
        <v>0.1406216717</v>
      </c>
      <c r="V245" s="28"/>
      <c r="W245" s="14">
        <v>503.505269842</v>
      </c>
      <c r="X245" s="14">
        <v>0.8487270493</v>
      </c>
      <c r="Y245" s="14">
        <v>3858.80234376</v>
      </c>
      <c r="Z245" s="14">
        <v>7.6229566217</v>
      </c>
      <c r="AB245" s="3">
        <v>1.0</v>
      </c>
      <c r="AD245" s="41"/>
      <c r="AE245" t="str">
        <f t="shared" si="7"/>
        <v>IRAS 05078+1626&amp;459.4&amp;71.9&amp;8.1&amp;12.2&amp;11.7&amp;11&amp;1\\</v>
      </c>
      <c r="AF245" t="str">
        <f>vlookup(A245,PPXF!A$1:P$7565,15,0)</f>
        <v>2</v>
      </c>
    </row>
    <row r="246">
      <c r="A246" s="3">
        <v>274.0</v>
      </c>
      <c r="B246" s="3" t="s">
        <v>2309</v>
      </c>
      <c r="C246" s="3" t="s">
        <v>1447</v>
      </c>
      <c r="E246" s="3" t="s">
        <v>485</v>
      </c>
      <c r="F246" s="3">
        <v>5.0</v>
      </c>
      <c r="G246" s="14">
        <v>413.058766911</v>
      </c>
      <c r="H246" s="14">
        <v>3.0566927381</v>
      </c>
      <c r="I246" s="14" t="str">
        <f>match(A246,Ricci_2_10keV!A$1:A$755,0)</f>
        <v>214.00</v>
      </c>
      <c r="J246" s="14">
        <v>9.8358669367</v>
      </c>
      <c r="K246" s="14">
        <v>4.7363054245</v>
      </c>
      <c r="L246" s="14">
        <v>34.5098189271</v>
      </c>
      <c r="M246" s="14">
        <v>0.6088201946</v>
      </c>
      <c r="N246" s="28"/>
      <c r="O246" s="28"/>
      <c r="P246" s="14">
        <v>56.0470871678</v>
      </c>
      <c r="Q246" s="14">
        <v>0.6594272422</v>
      </c>
      <c r="R246" s="14">
        <v>21.7219406013</v>
      </c>
      <c r="S246" s="14">
        <v>0.6127772166</v>
      </c>
      <c r="T246" s="14">
        <v>22.0662716974</v>
      </c>
      <c r="U246" s="14">
        <v>0.4574391599</v>
      </c>
      <c r="V246" s="28"/>
      <c r="W246" s="14">
        <v>1874.34468561</v>
      </c>
      <c r="X246" s="14">
        <v>1.6173011638</v>
      </c>
      <c r="Y246" s="14">
        <v>7141.88710775</v>
      </c>
      <c r="Z246" s="14">
        <v>11.9387158882</v>
      </c>
      <c r="AB246" s="3">
        <v>1.0</v>
      </c>
      <c r="AD246" s="3">
        <v>1.0</v>
      </c>
      <c r="AE246" t="str">
        <f t="shared" si="7"/>
        <v>IRAS 05218-1212&amp;413.1&amp;56&amp;9.8&amp;34.5&amp;21.7&amp;22.1&amp;1\\</v>
      </c>
      <c r="AF246" t="str">
        <f>vlookup(A246,PPXF!A$1:P$7565,15,0)</f>
        <v>2</v>
      </c>
    </row>
    <row r="247">
      <c r="A247" s="3">
        <v>303.0</v>
      </c>
      <c r="B247" s="3" t="s">
        <v>3066</v>
      </c>
      <c r="C247" s="3" t="s">
        <v>1486</v>
      </c>
      <c r="E247" s="3" t="s">
        <v>485</v>
      </c>
      <c r="F247" s="3">
        <v>6.0</v>
      </c>
      <c r="G247" s="14">
        <v>524.313210502</v>
      </c>
      <c r="H247" s="14">
        <v>14.025454878</v>
      </c>
      <c r="I247" s="14" t="str">
        <f>match(A247,Ricci_2_10keV!A$1:A$755,0)</f>
        <v>224.00</v>
      </c>
      <c r="J247" s="14">
        <v>3.1770358348</v>
      </c>
      <c r="K247" s="14">
        <v>0.0530650083</v>
      </c>
      <c r="L247" s="14">
        <v>13.9860703742</v>
      </c>
      <c r="M247" s="14">
        <v>1.1594886648</v>
      </c>
      <c r="N247" s="28"/>
      <c r="O247" s="28"/>
      <c r="P247" s="14">
        <v>28.6772599614</v>
      </c>
      <c r="Q247" s="14">
        <v>1.2614955948</v>
      </c>
      <c r="R247" s="14">
        <v>5.3137145924</v>
      </c>
      <c r="S247" s="14">
        <v>0.0621656446</v>
      </c>
      <c r="T247" s="14">
        <v>4.3612624929</v>
      </c>
      <c r="U247" s="14">
        <v>0.0454236492</v>
      </c>
      <c r="V247" s="28"/>
      <c r="W247" s="14">
        <v>0.0</v>
      </c>
      <c r="X247" s="14">
        <v>0.0</v>
      </c>
      <c r="Y247" s="14">
        <v>0.0</v>
      </c>
      <c r="Z247" s="14">
        <v>0.0</v>
      </c>
      <c r="AB247" s="3">
        <v>1.0</v>
      </c>
      <c r="AE247" t="str">
        <f t="shared" si="7"/>
        <v>2MASX J05442257+5907361&amp;524.3&amp;28.7&amp;3.2&amp;14&amp;5.3&amp;4.4&amp;1\\</v>
      </c>
      <c r="AF247" t="str">
        <f>vlookup(A247,PPXF!A$1:P$7565,15,0)</f>
        <v>2</v>
      </c>
    </row>
    <row r="248">
      <c r="A248" s="3">
        <v>310.0</v>
      </c>
      <c r="B248" s="3" t="s">
        <v>665</v>
      </c>
      <c r="C248" s="3" t="s">
        <v>666</v>
      </c>
      <c r="E248" s="3" t="s">
        <v>485</v>
      </c>
      <c r="F248" s="3">
        <v>7.0</v>
      </c>
      <c r="G248" s="14">
        <v>741.983019328</v>
      </c>
      <c r="H248" s="14">
        <v>6.6085504483</v>
      </c>
      <c r="I248" s="14" t="str">
        <f>match(A248,Ricci_2_10keV!A$1:A$755,0)</f>
        <v>229.00</v>
      </c>
      <c r="J248" s="14">
        <v>107.463633685</v>
      </c>
      <c r="K248" s="14">
        <v>1.8406332375</v>
      </c>
      <c r="L248" s="14">
        <v>632.630691217</v>
      </c>
      <c r="M248" s="14">
        <v>25.2962604275</v>
      </c>
      <c r="N248" s="28"/>
      <c r="O248" s="28"/>
      <c r="P248" s="14">
        <v>866.07353518</v>
      </c>
      <c r="Q248" s="14">
        <v>26.3156995976</v>
      </c>
      <c r="R248" s="14">
        <v>295.750641485</v>
      </c>
      <c r="S248" s="14">
        <v>3.801338988</v>
      </c>
      <c r="T248" s="14">
        <v>133.067659799</v>
      </c>
      <c r="U248" s="14">
        <v>2.7489614277</v>
      </c>
      <c r="V248" s="28"/>
      <c r="W248" s="14">
        <v>7265.08949625</v>
      </c>
      <c r="X248" s="14">
        <v>45.3436512422</v>
      </c>
      <c r="Y248" s="14">
        <v>6253.50981785</v>
      </c>
      <c r="Z248" s="14">
        <v>294.445234024</v>
      </c>
      <c r="AB248" s="3">
        <v>1.0</v>
      </c>
      <c r="AD248" s="3">
        <v>1.0</v>
      </c>
      <c r="AE248" t="str">
        <f t="shared" si="7"/>
        <v>MCG +08-11-011&amp;742&amp;866.1&amp;107.5&amp;632.6&amp;295.8&amp;133.1&amp;1\\</v>
      </c>
      <c r="AF248" t="str">
        <f>vlookup(A248,PPXF!A$1:P$7565,15,0)</f>
        <v>2</v>
      </c>
    </row>
    <row r="249">
      <c r="A249" s="3">
        <v>347.0</v>
      </c>
      <c r="B249" s="3" t="s">
        <v>2404</v>
      </c>
      <c r="C249" s="3" t="s">
        <v>1783</v>
      </c>
      <c r="E249" s="3" t="s">
        <v>485</v>
      </c>
      <c r="F249" s="3">
        <v>8.0</v>
      </c>
      <c r="G249" s="14">
        <v>900.849902853</v>
      </c>
      <c r="H249" s="14">
        <v>15.34066905</v>
      </c>
      <c r="I249" s="14" t="str">
        <f>match(A249,Ricci_2_10keV!A$1:A$755,0)</f>
        <v>254.00</v>
      </c>
      <c r="J249" s="14">
        <v>83.9280845954</v>
      </c>
      <c r="K249" s="14">
        <v>1.4335969888</v>
      </c>
      <c r="L249" s="14">
        <v>330.56853453</v>
      </c>
      <c r="M249" s="14">
        <v>36.1699118084</v>
      </c>
      <c r="N249" s="28"/>
      <c r="O249" s="28"/>
      <c r="P249" s="14">
        <v>551.184235109</v>
      </c>
      <c r="Q249" s="14">
        <v>20.3603235336</v>
      </c>
      <c r="R249" s="14">
        <v>108.360123734</v>
      </c>
      <c r="S249" s="14">
        <v>12.4318686345</v>
      </c>
      <c r="T249" s="14">
        <v>90.6709640401</v>
      </c>
      <c r="U249" s="14">
        <v>13.2504021206</v>
      </c>
      <c r="V249" s="28"/>
      <c r="W249" s="14">
        <v>3786.90116131</v>
      </c>
      <c r="X249" s="14">
        <v>11.3022668771</v>
      </c>
      <c r="Y249" s="14">
        <v>9110.12187963</v>
      </c>
      <c r="Z249" s="14">
        <v>483.762096242</v>
      </c>
      <c r="AB249" s="3">
        <v>1.0</v>
      </c>
      <c r="AD249" s="3">
        <v>1.0</v>
      </c>
      <c r="AE249" t="str">
        <f t="shared" si="7"/>
        <v>Mrk 6&amp;900.8&amp;551.2&amp;83.9&amp;330.6&amp;108.4&amp;90.7&amp;1\\</v>
      </c>
      <c r="AF249" t="str">
        <f>vlookup(A249,PPXF!A$1:P$7565,15,0)</f>
        <v>2</v>
      </c>
    </row>
    <row r="250">
      <c r="A250" s="3">
        <v>349.0</v>
      </c>
      <c r="B250" s="3" t="s">
        <v>673</v>
      </c>
      <c r="C250" s="3" t="s">
        <v>675</v>
      </c>
      <c r="E250" s="3" t="s">
        <v>485</v>
      </c>
      <c r="F250" s="3">
        <v>9.0</v>
      </c>
      <c r="G250" s="14">
        <v>476.713191321</v>
      </c>
      <c r="H250" s="14">
        <v>0.9649808343</v>
      </c>
      <c r="I250" s="14" t="str">
        <f>match(A250,Ricci_2_10keV!A$1:A$755,0)</f>
        <v>255.00</v>
      </c>
      <c r="J250" s="14">
        <v>23.8113453087</v>
      </c>
      <c r="K250" s="14">
        <v>0.1855695332</v>
      </c>
      <c r="L250" s="14">
        <v>77.4951727406</v>
      </c>
      <c r="M250" s="14">
        <v>0.1814682116</v>
      </c>
      <c r="N250" s="28"/>
      <c r="O250" s="28"/>
      <c r="P250" s="14">
        <v>108.441836619</v>
      </c>
      <c r="Q250" s="14">
        <v>0.2391051546</v>
      </c>
      <c r="R250" s="14">
        <v>50.2826021137</v>
      </c>
      <c r="S250" s="14">
        <v>0.1417577081</v>
      </c>
      <c r="T250" s="14">
        <v>47.0603528829</v>
      </c>
      <c r="U250" s="14">
        <v>0.1881625364</v>
      </c>
      <c r="V250" s="28"/>
      <c r="W250" s="14">
        <v>142.644907004</v>
      </c>
      <c r="X250" s="14">
        <v>0.5224842331</v>
      </c>
      <c r="Y250" s="14">
        <v>4598.41367954</v>
      </c>
      <c r="Z250" s="14">
        <v>26.8971548103</v>
      </c>
      <c r="AB250" s="3">
        <v>1.0</v>
      </c>
      <c r="AE250" t="str">
        <f t="shared" si="7"/>
        <v>UGC 03601&amp;476.7&amp;108.4&amp;23.8&amp;77.5&amp;50.3&amp;47.1&amp;1\\</v>
      </c>
      <c r="AF250" t="str">
        <f>vlookup(A250,PPXF!A$1:P$7565,15,0)</f>
        <v>2</v>
      </c>
    </row>
    <row r="251">
      <c r="A251" s="3">
        <v>456.0</v>
      </c>
      <c r="B251" s="3" t="s">
        <v>3155</v>
      </c>
      <c r="C251" s="3" t="s">
        <v>2256</v>
      </c>
      <c r="E251" s="3" t="s">
        <v>485</v>
      </c>
      <c r="F251" s="3">
        <v>10.0</v>
      </c>
      <c r="G251" s="14">
        <v>0.0</v>
      </c>
      <c r="H251" s="14">
        <v>0.0</v>
      </c>
      <c r="I251" s="14" t="str">
        <f>match(A251,Ricci_2_10keV!A$1:A$755,0)</f>
        <v>329.00</v>
      </c>
      <c r="J251" s="14">
        <v>-1.8466219213</v>
      </c>
      <c r="K251" s="14">
        <v>0.0</v>
      </c>
      <c r="L251" s="14">
        <v>-2.9639023563</v>
      </c>
      <c r="M251" s="14">
        <v>0.0</v>
      </c>
      <c r="N251" s="28"/>
      <c r="O251" s="28"/>
      <c r="P251" s="14">
        <v>-2.9639023563</v>
      </c>
      <c r="Q251" s="14">
        <v>0.0</v>
      </c>
      <c r="R251" s="14">
        <v>-1.2020177767</v>
      </c>
      <c r="S251" s="14">
        <v>0.0</v>
      </c>
      <c r="T251" s="14">
        <v>-1.2020177767</v>
      </c>
      <c r="U251" s="14">
        <v>0.0</v>
      </c>
      <c r="V251" s="28"/>
      <c r="W251" s="14">
        <v>0.0</v>
      </c>
      <c r="X251" s="14">
        <v>0.0</v>
      </c>
      <c r="Y251" s="14">
        <v>0.0</v>
      </c>
      <c r="Z251" s="14">
        <v>0.0</v>
      </c>
      <c r="AB251" s="3">
        <v>2.0</v>
      </c>
      <c r="AE251" t="str">
        <f t="shared" si="7"/>
        <v>2MASX J09235371-3141305&amp;0&amp;-3&amp;-1.8&amp;-3&amp;-1.2&amp;-1.2&amp;2\\</v>
      </c>
      <c r="AF251" t="str">
        <f>vlookup(A251,PPXF!A$1:P$7565,15,0)</f>
        <v>2</v>
      </c>
    </row>
    <row r="252">
      <c r="A252" s="3">
        <v>474.0</v>
      </c>
      <c r="B252" s="3" t="s">
        <v>790</v>
      </c>
      <c r="C252" s="3" t="s">
        <v>791</v>
      </c>
      <c r="E252" s="3" t="s">
        <v>485</v>
      </c>
      <c r="F252" s="3">
        <v>11.0</v>
      </c>
      <c r="G252" s="14">
        <v>473.194442872</v>
      </c>
      <c r="H252" s="14">
        <v>0.5369939853</v>
      </c>
      <c r="I252" s="14" t="str">
        <f>match(A252,Ricci_2_10keV!A$1:A$755,0)</f>
        <v>344.00</v>
      </c>
      <c r="J252" s="14">
        <v>2.363357279</v>
      </c>
      <c r="K252" s="14">
        <v>0.0200734622</v>
      </c>
      <c r="L252" s="14">
        <v>8.2304875137</v>
      </c>
      <c r="M252" s="14">
        <v>0.0166456657</v>
      </c>
      <c r="N252" s="28"/>
      <c r="O252" s="28"/>
      <c r="P252" s="14">
        <v>8.9229948286</v>
      </c>
      <c r="Q252" s="14">
        <v>0.0200923744</v>
      </c>
      <c r="R252" s="14">
        <v>3.1741898901</v>
      </c>
      <c r="S252" s="14">
        <v>0.013978303</v>
      </c>
      <c r="T252" s="14">
        <v>2.8288214696</v>
      </c>
      <c r="U252" s="14">
        <v>0.0126099811</v>
      </c>
      <c r="V252" s="28"/>
      <c r="W252" s="14">
        <v>0.0</v>
      </c>
      <c r="X252" s="14">
        <v>0.0</v>
      </c>
      <c r="Y252" s="14">
        <v>0.0</v>
      </c>
      <c r="Z252" s="14">
        <v>0.0</v>
      </c>
      <c r="AB252" s="3">
        <v>1.0</v>
      </c>
      <c r="AE252" t="str">
        <f t="shared" si="7"/>
        <v>VII Zw292&amp;473.2&amp;8.9&amp;2.4&amp;8.2&amp;3.2&amp;2.8&amp;1\\</v>
      </c>
      <c r="AF252" t="str">
        <f>vlookup(A252,PPXF!A$1:P$7565,15,0)</f>
        <v>2</v>
      </c>
    </row>
    <row r="253">
      <c r="A253" s="3">
        <v>484.0</v>
      </c>
      <c r="B253" s="3" t="s">
        <v>810</v>
      </c>
      <c r="C253" s="3" t="s">
        <v>811</v>
      </c>
      <c r="E253" s="3" t="s">
        <v>485</v>
      </c>
      <c r="F253" s="3">
        <v>12.0</v>
      </c>
      <c r="G253" s="14">
        <v>676.90490999</v>
      </c>
      <c r="H253" s="14">
        <v>1.621298217</v>
      </c>
      <c r="I253" s="14" t="str">
        <f>match(A253,Ricci_2_10keV!A$1:A$755,0)</f>
        <v>352.00</v>
      </c>
      <c r="J253" s="14">
        <v>3.0728747567</v>
      </c>
      <c r="K253" s="14">
        <v>0.06615141</v>
      </c>
      <c r="L253" s="14">
        <v>27.6885486808</v>
      </c>
      <c r="M253" s="14">
        <v>0.1215902277</v>
      </c>
      <c r="N253" s="28"/>
      <c r="O253" s="28"/>
      <c r="P253" s="14">
        <v>33.2070387024</v>
      </c>
      <c r="Q253" s="14">
        <v>0.1646368881</v>
      </c>
      <c r="R253" s="14">
        <v>15.2605605995</v>
      </c>
      <c r="S253" s="14">
        <v>0.0634501347</v>
      </c>
      <c r="T253" s="14">
        <v>9.5009427695</v>
      </c>
      <c r="U253" s="14">
        <v>0.1160067954</v>
      </c>
      <c r="V253" s="28"/>
      <c r="W253" s="14">
        <v>27.430890859</v>
      </c>
      <c r="X253" s="14">
        <v>0.3008201195</v>
      </c>
      <c r="Y253" s="14">
        <v>2655.83031674</v>
      </c>
      <c r="Z253" s="14">
        <v>9.029354958</v>
      </c>
      <c r="AB253" s="3">
        <v>2.0</v>
      </c>
      <c r="AE253" t="str">
        <f t="shared" si="7"/>
        <v>NGC 3079&amp;676.9&amp;33.2&amp;3.1&amp;27.7&amp;15.3&amp;9.5&amp;2\\</v>
      </c>
      <c r="AF253" t="str">
        <f>vlookup(A253,PPXF!A$1:P$7565,15,0)</f>
        <v>2</v>
      </c>
    </row>
    <row r="254">
      <c r="A254" s="3">
        <v>530.0</v>
      </c>
      <c r="B254" s="3" t="s">
        <v>864</v>
      </c>
      <c r="C254" s="3" t="s">
        <v>865</v>
      </c>
      <c r="E254" s="3" t="s">
        <v>485</v>
      </c>
      <c r="F254" s="3">
        <v>13.0</v>
      </c>
      <c r="G254" s="14">
        <v>268.849504879</v>
      </c>
      <c r="H254" s="14">
        <v>179.878409727</v>
      </c>
      <c r="I254" s="14" t="str">
        <f>match(A254,Ricci_2_10keV!A$1:A$755,0)</f>
        <v>388.00</v>
      </c>
      <c r="J254" s="14">
        <v>-7.1749353781</v>
      </c>
      <c r="K254" s="14">
        <v>0.0</v>
      </c>
      <c r="L254" s="14">
        <v>41.7806429597</v>
      </c>
      <c r="M254" s="14">
        <v>30.8127511498</v>
      </c>
      <c r="N254" s="28"/>
      <c r="O254" s="28"/>
      <c r="P254" s="14">
        <v>15.5099713459</v>
      </c>
      <c r="Q254" s="14">
        <v>18.131483965</v>
      </c>
      <c r="R254" s="14">
        <v>18.0352267613</v>
      </c>
      <c r="S254" s="14">
        <v>4.0892984614</v>
      </c>
      <c r="T254" s="14">
        <v>17.5938100887</v>
      </c>
      <c r="U254" s="14">
        <v>5.9991818635</v>
      </c>
      <c r="V254" s="28"/>
      <c r="W254" s="14">
        <v>2573.5145304</v>
      </c>
      <c r="X254" s="14">
        <v>46.7378254942</v>
      </c>
      <c r="Y254" s="14">
        <v>4301.43528959</v>
      </c>
      <c r="Z254" s="14">
        <v>101.574775623</v>
      </c>
      <c r="AB254" s="3">
        <v>1.0</v>
      </c>
      <c r="AE254" t="str">
        <f t="shared" si="7"/>
        <v>NGC 3516&amp;268.8&amp;15.5&amp;-7.2&amp;41.8&amp;18&amp;17.6&amp;1\\</v>
      </c>
      <c r="AF254" t="str">
        <f>vlookup(A254,PPXF!A$1:P$7565,15,0)</f>
        <v>2</v>
      </c>
    </row>
    <row r="255">
      <c r="A255" s="3">
        <v>548.0</v>
      </c>
      <c r="B255" s="3" t="s">
        <v>878</v>
      </c>
      <c r="C255" s="3" t="s">
        <v>879</v>
      </c>
      <c r="E255" s="3" t="s">
        <v>485</v>
      </c>
      <c r="F255" s="3">
        <v>14.0</v>
      </c>
      <c r="G255" s="14">
        <v>563.395399494</v>
      </c>
      <c r="H255" s="14">
        <v>1.436420645</v>
      </c>
      <c r="I255" s="14" t="str">
        <f>match(A255,Ricci_2_10keV!A$1:A$755,0)</f>
        <v>399.00</v>
      </c>
      <c r="J255" s="14">
        <v>3.5949453338</v>
      </c>
      <c r="K255" s="14">
        <v>0.0362895965</v>
      </c>
      <c r="L255" s="14">
        <v>6.7967472222</v>
      </c>
      <c r="M255" s="14">
        <v>0.0737280166</v>
      </c>
      <c r="N255" s="28"/>
      <c r="O255" s="28"/>
      <c r="P255" s="14">
        <v>4.4179863435</v>
      </c>
      <c r="Q255" s="14">
        <v>0.0891135897</v>
      </c>
      <c r="R255" s="14">
        <v>3.7046549485</v>
      </c>
      <c r="S255" s="14">
        <v>0.0337144283</v>
      </c>
      <c r="T255" s="14">
        <v>5.8305163259</v>
      </c>
      <c r="U255" s="14">
        <v>0.0348584766</v>
      </c>
      <c r="V255" s="28"/>
      <c r="W255" s="14">
        <v>11.376638859</v>
      </c>
      <c r="X255" s="14">
        <v>0.158480775</v>
      </c>
      <c r="Y255" s="14">
        <v>1535.9899496</v>
      </c>
      <c r="Z255" s="14">
        <v>6.9512387988</v>
      </c>
      <c r="AB255" s="3">
        <v>1.0</v>
      </c>
      <c r="AD255" s="41"/>
      <c r="AE255" t="str">
        <f t="shared" si="7"/>
        <v>NGC 3718&amp;563.4&amp;4.4&amp;3.6&amp;6.8&amp;3.7&amp;5.8&amp;1\\</v>
      </c>
      <c r="AF255" t="str">
        <f>vlookup(A255,PPXF!A$1:P$7565,15,0)</f>
        <v>2</v>
      </c>
    </row>
    <row r="256">
      <c r="A256" s="3">
        <v>579.0</v>
      </c>
      <c r="B256" s="3" t="s">
        <v>916</v>
      </c>
      <c r="C256" s="3" t="s">
        <v>917</v>
      </c>
      <c r="E256" s="3" t="s">
        <v>485</v>
      </c>
      <c r="F256" s="3">
        <v>15.0</v>
      </c>
      <c r="G256" s="14">
        <v>657.262262874</v>
      </c>
      <c r="H256" s="14">
        <v>2.3640590181</v>
      </c>
      <c r="I256" s="14" t="str">
        <f>match(A256,Ricci_2_10keV!A$1:A$755,0)</f>
        <v>424.00</v>
      </c>
      <c r="J256" s="14">
        <v>70.9804537613</v>
      </c>
      <c r="K256" s="14">
        <v>0.6503428793</v>
      </c>
      <c r="L256" s="14">
        <v>215.061028977</v>
      </c>
      <c r="M256" s="14">
        <v>1.2900834544</v>
      </c>
      <c r="N256" s="28"/>
      <c r="O256" s="28"/>
      <c r="P256" s="14">
        <v>174.574045412</v>
      </c>
      <c r="Q256" s="14">
        <v>1.145183794</v>
      </c>
      <c r="R256" s="14">
        <v>82.6772919051</v>
      </c>
      <c r="S256" s="14">
        <v>0.2898381603</v>
      </c>
      <c r="T256" s="14">
        <v>69.1770690735</v>
      </c>
      <c r="U256" s="14">
        <v>0.6006076871</v>
      </c>
      <c r="V256" s="28"/>
      <c r="W256" s="14">
        <v>389.624194245</v>
      </c>
      <c r="X256" s="14">
        <v>2.484573543</v>
      </c>
      <c r="Y256" s="14">
        <v>3529.94020478</v>
      </c>
      <c r="Z256" s="14">
        <v>24.3017664301</v>
      </c>
      <c r="AB256" s="3">
        <v>1.0</v>
      </c>
      <c r="AE256" t="str">
        <f t="shared" si="7"/>
        <v>NGC 3998&amp;657.3&amp;174.6&amp;71&amp;215.1&amp;82.7&amp;69.2&amp;1\\</v>
      </c>
      <c r="AF256" t="str">
        <f>vlookup(A256,PPXF!A$1:P$7565,15,0)</f>
        <v>2</v>
      </c>
    </row>
    <row r="257">
      <c r="A257" s="3">
        <v>585.0</v>
      </c>
      <c r="B257" s="3" t="s">
        <v>926</v>
      </c>
      <c r="C257" s="3" t="s">
        <v>927</v>
      </c>
      <c r="E257" s="3" t="s">
        <v>485</v>
      </c>
      <c r="F257" s="3">
        <v>16.0</v>
      </c>
      <c r="G257" s="14">
        <v>558.285965101</v>
      </c>
      <c r="H257" s="14">
        <v>1.6031212166</v>
      </c>
      <c r="I257" s="14" t="str">
        <f>match(A257,Ricci_2_10keV!A$1:A$755,0)</f>
        <v>430.00</v>
      </c>
      <c r="J257" s="14">
        <v>21.3963127968</v>
      </c>
      <c r="K257" s="14">
        <v>0.3647986411</v>
      </c>
      <c r="L257" s="14">
        <v>148.259824319</v>
      </c>
      <c r="M257" s="14">
        <v>0.8703545324</v>
      </c>
      <c r="N257" s="28"/>
      <c r="O257" s="28"/>
      <c r="P257" s="14">
        <v>444.711457462</v>
      </c>
      <c r="Q257" s="14">
        <v>2.210592316</v>
      </c>
      <c r="R257" s="14">
        <v>41.0843388374</v>
      </c>
      <c r="S257" s="14">
        <v>0.4386886389</v>
      </c>
      <c r="T257" s="14">
        <v>37.3614401504</v>
      </c>
      <c r="U257" s="14">
        <v>0.5551709092</v>
      </c>
      <c r="V257" s="28"/>
      <c r="W257" s="14">
        <v>707.84291615</v>
      </c>
      <c r="X257" s="14">
        <v>2.7651164489</v>
      </c>
      <c r="Y257" s="14">
        <v>1678.9287033</v>
      </c>
      <c r="Z257" s="14">
        <v>3.4341813036</v>
      </c>
      <c r="AB257" s="3">
        <v>1.0</v>
      </c>
      <c r="AD257" s="41"/>
      <c r="AE257" t="str">
        <f t="shared" si="7"/>
        <v>NGC 4051&amp;558.3&amp;444.7&amp;21.4&amp;148.3&amp;41.1&amp;37.4&amp;1\\</v>
      </c>
      <c r="AF257" t="str">
        <f>vlookup(A257,PPXF!A$1:P$7565,15,0)</f>
        <v>2</v>
      </c>
    </row>
    <row r="258">
      <c r="A258" s="3">
        <v>590.0</v>
      </c>
      <c r="B258" s="3" t="s">
        <v>939</v>
      </c>
      <c r="C258" s="3" t="s">
        <v>940</v>
      </c>
      <c r="E258" s="3" t="s">
        <v>485</v>
      </c>
      <c r="F258" s="3">
        <v>17.0</v>
      </c>
      <c r="G258" s="14">
        <v>420.693728366</v>
      </c>
      <c r="H258" s="14">
        <v>0.2016956355</v>
      </c>
      <c r="I258" s="14" t="str">
        <f>match(A258,Ricci_2_10keV!A$1:A$755,0)</f>
        <v>435.00</v>
      </c>
      <c r="J258" s="14">
        <v>5.2918814133</v>
      </c>
      <c r="K258" s="14">
        <v>0.2495631762</v>
      </c>
      <c r="L258" s="14">
        <v>299.46131106</v>
      </c>
      <c r="M258" s="14">
        <v>0.2120192641</v>
      </c>
      <c r="N258" s="28"/>
      <c r="O258" s="28"/>
      <c r="P258" s="14">
        <v>329.251010972</v>
      </c>
      <c r="Q258" s="14">
        <v>0.2587234709</v>
      </c>
      <c r="R258" s="14">
        <v>52.9814006214</v>
      </c>
      <c r="S258" s="14">
        <v>0.2187157326</v>
      </c>
      <c r="T258" s="14">
        <v>57.8916384588</v>
      </c>
      <c r="U258" s="14">
        <v>0.1795095</v>
      </c>
      <c r="V258" s="28"/>
      <c r="W258" s="14">
        <v>0.0</v>
      </c>
      <c r="X258" s="14">
        <v>0.0</v>
      </c>
      <c r="Y258" s="14">
        <v>0.0</v>
      </c>
      <c r="Z258" s="14">
        <v>0.0</v>
      </c>
      <c r="AB258" s="3">
        <v>1.0</v>
      </c>
      <c r="AE258" t="str">
        <f t="shared" si="7"/>
        <v>NGC 4102&amp;420.7&amp;329.3&amp;5.3&amp;299.5&amp;53&amp;57.9&amp;1\\</v>
      </c>
      <c r="AF258" t="str">
        <f>vlookup(A258,PPXF!A$1:P$7565,15,0)</f>
        <v>2</v>
      </c>
    </row>
    <row r="259">
      <c r="A259" s="3">
        <v>611.0</v>
      </c>
      <c r="B259" s="3" t="s">
        <v>975</v>
      </c>
      <c r="C259" s="3" t="s">
        <v>976</v>
      </c>
      <c r="E259" s="3" t="s">
        <v>485</v>
      </c>
      <c r="F259" s="3">
        <v>18.0</v>
      </c>
      <c r="G259" s="14">
        <v>711.405976185</v>
      </c>
      <c r="H259" s="14">
        <v>0.0</v>
      </c>
      <c r="I259" s="14" t="str">
        <f>match(A259,Ricci_2_10keV!A$1:A$755,0)</f>
        <v>#N/A</v>
      </c>
      <c r="J259" s="14">
        <v>-30.0496890792</v>
      </c>
      <c r="K259" s="14">
        <v>0.0</v>
      </c>
      <c r="L259" s="14">
        <v>167.003345896</v>
      </c>
      <c r="M259" s="14">
        <v>3.2809404814</v>
      </c>
      <c r="N259" s="28"/>
      <c r="O259" s="28"/>
      <c r="P259" s="14">
        <v>349.357006494</v>
      </c>
      <c r="Q259" s="14">
        <v>2.5646324159</v>
      </c>
      <c r="R259" s="14">
        <v>-120.152655316</v>
      </c>
      <c r="S259" s="14">
        <v>0.0</v>
      </c>
      <c r="T259" s="14">
        <v>17.9246498107</v>
      </c>
      <c r="U259" s="14">
        <v>0.8534469897</v>
      </c>
      <c r="V259" s="28"/>
      <c r="W259" s="14">
        <v>3569.29510303</v>
      </c>
      <c r="X259" s="14">
        <v>6.9825048727</v>
      </c>
      <c r="Y259" s="14">
        <v>4483.57077656</v>
      </c>
      <c r="Z259" s="14">
        <v>10.54528756</v>
      </c>
      <c r="AB259" s="3">
        <v>1.0</v>
      </c>
      <c r="AE259" t="str">
        <f t="shared" si="7"/>
        <v>Mrk 205&amp;711.4&amp;349.4&amp;-30&amp;167&amp;-120.2&amp;17.9&amp;1\\</v>
      </c>
      <c r="AF259" t="str">
        <f>vlookup(A259,PPXF!A$1:P$7565,15,0)</f>
        <v>2</v>
      </c>
    </row>
    <row r="260">
      <c r="A260" s="3">
        <v>630.0</v>
      </c>
      <c r="B260" s="3" t="s">
        <v>1065</v>
      </c>
      <c r="C260" s="3" t="s">
        <v>1067</v>
      </c>
      <c r="E260" s="3" t="s">
        <v>485</v>
      </c>
      <c r="F260" s="3">
        <v>19.0</v>
      </c>
      <c r="G260" s="14">
        <v>617.76767928</v>
      </c>
      <c r="H260" s="14">
        <v>1.3306262007</v>
      </c>
      <c r="I260" s="14" t="str">
        <f>match(A260,Ricci_2_10keV!A$1:A$755,0)</f>
        <v>462.00</v>
      </c>
      <c r="J260" s="14">
        <v>211.499581201</v>
      </c>
      <c r="K260" s="14">
        <v>1.1870420594</v>
      </c>
      <c r="L260" s="14">
        <v>589.256886005</v>
      </c>
      <c r="M260" s="14">
        <v>1.6206972731</v>
      </c>
      <c r="N260" s="28"/>
      <c r="O260" s="28"/>
      <c r="P260" s="14">
        <v>607.923984835</v>
      </c>
      <c r="Q260" s="14">
        <v>1.363896747</v>
      </c>
      <c r="R260" s="14">
        <v>233.488562667</v>
      </c>
      <c r="S260" s="14">
        <v>1.1322426263</v>
      </c>
      <c r="T260" s="14">
        <v>254.541704181</v>
      </c>
      <c r="U260" s="14">
        <v>1.3822825082</v>
      </c>
      <c r="V260" s="28"/>
      <c r="W260" s="14">
        <v>0.0</v>
      </c>
      <c r="X260" s="14">
        <v>0.0</v>
      </c>
      <c r="Y260" s="14">
        <v>0.0</v>
      </c>
      <c r="Z260" s="14">
        <v>0.0</v>
      </c>
      <c r="AB260" s="3">
        <v>1.0</v>
      </c>
      <c r="AE260" t="str">
        <f t="shared" si="7"/>
        <v>LEDA 170194&amp;617.8&amp;607.9&amp;211.5&amp;589.3&amp;233.5&amp;254.5&amp;1\\</v>
      </c>
      <c r="AF260" t="str">
        <f>vlookup(A260,PPXF!A$1:P$7565,15,0)</f>
        <v>2</v>
      </c>
    </row>
    <row r="261">
      <c r="A261" s="3">
        <v>638.0</v>
      </c>
      <c r="B261" s="3" t="s">
        <v>1214</v>
      </c>
      <c r="C261" s="3" t="s">
        <v>1249</v>
      </c>
      <c r="E261" s="3" t="s">
        <v>485</v>
      </c>
      <c r="F261" s="3">
        <v>20.0</v>
      </c>
      <c r="G261" s="14">
        <v>0.0</v>
      </c>
      <c r="H261" s="14">
        <v>0.0</v>
      </c>
      <c r="I261" s="14" t="str">
        <f>match(A261,Ricci_2_10keV!A$1:A$755,0)</f>
        <v>469.00</v>
      </c>
      <c r="J261" s="14">
        <v>-5.4503083832</v>
      </c>
      <c r="K261" s="14">
        <v>0.0</v>
      </c>
      <c r="L261" s="14">
        <v>-18.2354947628</v>
      </c>
      <c r="M261" s="14">
        <v>0.0</v>
      </c>
      <c r="N261" s="28"/>
      <c r="O261" s="28"/>
      <c r="P261" s="14">
        <v>-18.2354947628</v>
      </c>
      <c r="Q261" s="14">
        <v>0.0</v>
      </c>
      <c r="R261" s="14">
        <v>-26.2716357792</v>
      </c>
      <c r="S261" s="14">
        <v>0.0</v>
      </c>
      <c r="T261" s="14">
        <v>-26.2716357792</v>
      </c>
      <c r="U261" s="14">
        <v>0.0</v>
      </c>
      <c r="V261" s="28"/>
      <c r="W261" s="14">
        <v>0.0</v>
      </c>
      <c r="X261" s="14">
        <v>0.0</v>
      </c>
      <c r="Y261" s="14">
        <v>0.0</v>
      </c>
      <c r="Z261" s="14">
        <v>0.0</v>
      </c>
      <c r="AB261" s="3">
        <v>1.0</v>
      </c>
      <c r="AE261" t="str">
        <f t="shared" si="7"/>
        <v>NGC 4686&amp;0&amp;-18.2&amp;-5.5&amp;-18.2&amp;-26.3&amp;-26.3&amp;1\\</v>
      </c>
      <c r="AF261" t="str">
        <f>vlookup(A261,PPXF!A$1:P$7565,15,0)</f>
        <v>2</v>
      </c>
    </row>
    <row r="262">
      <c r="A262" s="3">
        <v>772.0</v>
      </c>
      <c r="B262" s="3" t="s">
        <v>2649</v>
      </c>
      <c r="C262" s="3" t="s">
        <v>2651</v>
      </c>
      <c r="E262" s="3" t="s">
        <v>485</v>
      </c>
      <c r="F262" s="3">
        <v>21.0</v>
      </c>
      <c r="G262" s="14">
        <v>655.731188628</v>
      </c>
      <c r="H262" s="14">
        <v>2.5584549444</v>
      </c>
      <c r="I262" s="14" t="str">
        <f>match(A262,Ricci_2_10keV!A$1:A$755,0)</f>
        <v>565.00</v>
      </c>
      <c r="J262" s="14">
        <v>555.305172494</v>
      </c>
      <c r="K262" s="14">
        <v>5.471153573</v>
      </c>
      <c r="L262" s="14">
        <v>1989.70719973</v>
      </c>
      <c r="M262" s="14">
        <v>15.6770712614</v>
      </c>
      <c r="N262" s="28"/>
      <c r="O262" s="28"/>
      <c r="P262" s="14">
        <v>2003.75596015</v>
      </c>
      <c r="Q262" s="14">
        <v>23.6193647257</v>
      </c>
      <c r="R262" s="14">
        <v>753.110911851</v>
      </c>
      <c r="S262" s="14">
        <v>6.905506224</v>
      </c>
      <c r="T262" s="14">
        <v>940.475904444</v>
      </c>
      <c r="U262" s="14">
        <v>6.2516046824</v>
      </c>
      <c r="V262" s="28"/>
      <c r="W262" s="14">
        <v>3081.1513271</v>
      </c>
      <c r="X262" s="14">
        <v>40.5233879992</v>
      </c>
      <c r="Y262" s="14">
        <v>2314.11579062</v>
      </c>
      <c r="Z262" s="14">
        <v>14.4541085842</v>
      </c>
      <c r="AB262" s="3">
        <v>1.0</v>
      </c>
      <c r="AE262" t="str">
        <f t="shared" si="7"/>
        <v>MCG -01-40-001&amp;655.7&amp;2003.8&amp;555.3&amp;1989.7&amp;753.1&amp;940.5&amp;1\\</v>
      </c>
      <c r="AF262" t="str">
        <f>vlookup(A262,PPXF!A$1:P$7565,15,0)</f>
        <v>2</v>
      </c>
    </row>
    <row r="263">
      <c r="A263" s="3">
        <v>778.0</v>
      </c>
      <c r="B263" s="3" t="s">
        <v>2072</v>
      </c>
      <c r="C263" s="3" t="s">
        <v>2073</v>
      </c>
      <c r="E263" s="3" t="s">
        <v>485</v>
      </c>
      <c r="F263" s="3">
        <v>22.0</v>
      </c>
      <c r="G263" s="14">
        <v>668.930402415</v>
      </c>
      <c r="H263" s="14">
        <v>0.7366343006</v>
      </c>
      <c r="I263" s="14" t="str">
        <f>match(A263,Ricci_2_10keV!A$1:A$755,0)</f>
        <v>569.00</v>
      </c>
      <c r="J263" s="14">
        <v>9.2712727663</v>
      </c>
      <c r="K263" s="14">
        <v>0.1678927557</v>
      </c>
      <c r="L263" s="14">
        <v>81.4848661426</v>
      </c>
      <c r="M263" s="14">
        <v>0.0887068989</v>
      </c>
      <c r="N263" s="28"/>
      <c r="O263" s="28"/>
      <c r="P263" s="14">
        <v>65.85530281</v>
      </c>
      <c r="Q263" s="14">
        <v>0.1217479649</v>
      </c>
      <c r="R263" s="14">
        <v>26.038410634</v>
      </c>
      <c r="S263" s="14">
        <v>0.1223819821</v>
      </c>
      <c r="T263" s="14">
        <v>21.0559894982</v>
      </c>
      <c r="U263" s="14">
        <v>0.0858564333</v>
      </c>
      <c r="V263" s="28"/>
      <c r="W263" s="14">
        <v>0.0</v>
      </c>
      <c r="X263" s="14">
        <v>0.0</v>
      </c>
      <c r="Y263" s="14">
        <v>0.0</v>
      </c>
      <c r="Z263" s="14">
        <v>0.0</v>
      </c>
      <c r="AB263" s="3">
        <v>1.0</v>
      </c>
      <c r="AE263" t="str">
        <f t="shared" si="7"/>
        <v>2MASX J15462424+6929102&amp;668.9&amp;65.9&amp;9.3&amp;81.5&amp;26&amp;21.1&amp;1\\</v>
      </c>
      <c r="AF263" t="str">
        <f>vlookup(A263,PPXF!A$1:P$7565,15,0)</f>
        <v>2</v>
      </c>
    </row>
    <row r="264">
      <c r="A264" s="3">
        <v>804.0</v>
      </c>
      <c r="B264" s="3" t="s">
        <v>2075</v>
      </c>
      <c r="C264" s="3" t="s">
        <v>2076</v>
      </c>
      <c r="E264" s="3" t="s">
        <v>485</v>
      </c>
      <c r="F264" s="3">
        <v>23.0</v>
      </c>
      <c r="G264" s="14">
        <v>626.111602152</v>
      </c>
      <c r="H264" s="14">
        <v>0.9445992354</v>
      </c>
      <c r="I264" s="14" t="str">
        <f>match(A264,Ricci_2_10keV!A$1:A$755,0)</f>
        <v>581.00</v>
      </c>
      <c r="J264" s="14">
        <v>56.6146280788</v>
      </c>
      <c r="K264" s="14">
        <v>0.6137483003</v>
      </c>
      <c r="L264" s="14">
        <v>276.138200752</v>
      </c>
      <c r="M264" s="14">
        <v>0.5753724899</v>
      </c>
      <c r="N264" s="28"/>
      <c r="O264" s="28"/>
      <c r="P264" s="14">
        <v>272.247957206</v>
      </c>
      <c r="Q264" s="14">
        <v>0.6126191585</v>
      </c>
      <c r="R264" s="14">
        <v>29.5680546703</v>
      </c>
      <c r="S264" s="14">
        <v>0.920909796</v>
      </c>
      <c r="T264" s="14">
        <v>76.7097081354</v>
      </c>
      <c r="U264" s="14">
        <v>0.7079961996</v>
      </c>
      <c r="V264" s="28"/>
      <c r="W264" s="14">
        <v>0.0</v>
      </c>
      <c r="X264" s="14">
        <v>0.0</v>
      </c>
      <c r="Y264" s="14">
        <v>0.0</v>
      </c>
      <c r="Z264" s="14">
        <v>0.0</v>
      </c>
      <c r="AB264" s="3">
        <v>1.0</v>
      </c>
      <c r="AE264" t="str">
        <f t="shared" si="7"/>
        <v>CGCG 367-009&amp;626.1&amp;272.2&amp;56.6&amp;276.1&amp;29.6&amp;76.7&amp;1\\</v>
      </c>
      <c r="AF264" t="str">
        <f>vlookup(A264,PPXF!A$1:P$7565,15,0)</f>
        <v>2</v>
      </c>
    </row>
    <row r="265">
      <c r="A265" s="3">
        <v>836.0</v>
      </c>
      <c r="B265" s="3" t="s">
        <v>2078</v>
      </c>
      <c r="C265" s="3" t="s">
        <v>2079</v>
      </c>
      <c r="E265" s="3" t="s">
        <v>485</v>
      </c>
      <c r="F265" s="3">
        <v>24.0</v>
      </c>
      <c r="G265" s="14">
        <v>721.621567463</v>
      </c>
      <c r="H265" s="14">
        <v>2.4411369051</v>
      </c>
      <c r="I265" s="14" t="str">
        <f>match(A265,Ricci_2_10keV!A$1:A$755,0)</f>
        <v>591.00</v>
      </c>
      <c r="J265" s="14">
        <v>99.3063915355</v>
      </c>
      <c r="K265" s="14">
        <v>0.5770513735</v>
      </c>
      <c r="L265" s="14">
        <v>417.322939684</v>
      </c>
      <c r="M265" s="14">
        <v>0.8837164552</v>
      </c>
      <c r="N265" s="28"/>
      <c r="O265" s="28"/>
      <c r="P265" s="14">
        <v>263.456201703</v>
      </c>
      <c r="Q265" s="14">
        <v>0.5928745171</v>
      </c>
      <c r="R265" s="14">
        <v>93.5640961092</v>
      </c>
      <c r="S265" s="14">
        <v>0.8612318392</v>
      </c>
      <c r="T265" s="14">
        <v>122.01242713</v>
      </c>
      <c r="U265" s="14">
        <v>0.910889199</v>
      </c>
      <c r="V265" s="28"/>
      <c r="W265" s="14">
        <v>0.0</v>
      </c>
      <c r="X265" s="14">
        <v>0.0</v>
      </c>
      <c r="Y265" s="14">
        <v>0.0</v>
      </c>
      <c r="Z265" s="14">
        <v>0.0</v>
      </c>
      <c r="AB265" s="3">
        <v>1.0</v>
      </c>
      <c r="AE265" t="str">
        <f t="shared" si="7"/>
        <v>LEDA 214543&amp;721.6&amp;263.5&amp;99.3&amp;417.3&amp;93.6&amp;122&amp;1\\</v>
      </c>
      <c r="AF265" t="str">
        <f>vlookup(A265,PPXF!A$1:P$7565,15,0)</f>
        <v>2</v>
      </c>
    </row>
    <row r="266">
      <c r="A266" s="3">
        <v>994.0</v>
      </c>
      <c r="B266" s="3" t="s">
        <v>2178</v>
      </c>
      <c r="C266" s="3" t="s">
        <v>2203</v>
      </c>
      <c r="E266" s="3" t="s">
        <v>485</v>
      </c>
      <c r="F266" s="3">
        <v>25.0</v>
      </c>
      <c r="G266" s="14">
        <v>502.279337503</v>
      </c>
      <c r="H266" s="14">
        <v>69.2542462197</v>
      </c>
      <c r="I266" s="14" t="str">
        <f>match(A266,Ricci_2_10keV!A$1:A$755,0)</f>
        <v>631.00</v>
      </c>
      <c r="J266" s="14">
        <v>48.1129390754</v>
      </c>
      <c r="K266" s="14">
        <v>36.2914695593</v>
      </c>
      <c r="L266" s="14">
        <v>58.7881347768</v>
      </c>
      <c r="M266" s="14">
        <v>53.2376784075</v>
      </c>
      <c r="N266" s="28"/>
      <c r="O266" s="28"/>
      <c r="P266" s="14">
        <v>311.901933001</v>
      </c>
      <c r="Q266" s="14">
        <v>92.1892483948</v>
      </c>
      <c r="R266" s="14">
        <v>51.7167359019</v>
      </c>
      <c r="S266" s="14">
        <v>4.8283530303</v>
      </c>
      <c r="T266" s="14">
        <v>44.8008395042</v>
      </c>
      <c r="U266" s="14">
        <v>13.8307582517</v>
      </c>
      <c r="V266" s="28"/>
      <c r="W266" s="14">
        <v>13729.7693853</v>
      </c>
      <c r="X266" s="14">
        <v>382.815797018</v>
      </c>
      <c r="Y266" s="14">
        <v>11217.6578575</v>
      </c>
      <c r="Z266" s="14">
        <v>11114.5313093</v>
      </c>
      <c r="AB266" s="3">
        <v>2.0</v>
      </c>
      <c r="AD266" s="3">
        <v>1.0</v>
      </c>
      <c r="AE266" t="str">
        <f t="shared" si="7"/>
        <v>3C 390.3&amp;502.3&amp;311.9&amp;48.1&amp;58.8&amp;51.7&amp;44.8&amp;2\\</v>
      </c>
      <c r="AF266" t="str">
        <f>vlookup(A266,PPXF!A$1:P$7565,15,0)</f>
        <v>2</v>
      </c>
    </row>
    <row r="267">
      <c r="A267" s="3">
        <v>1049.0</v>
      </c>
      <c r="B267" s="3" t="s">
        <v>2124</v>
      </c>
      <c r="C267" s="3" t="s">
        <v>2125</v>
      </c>
      <c r="E267" s="3" t="s">
        <v>485</v>
      </c>
      <c r="F267" s="3">
        <v>26.0</v>
      </c>
      <c r="G267" s="14">
        <v>480.787262596</v>
      </c>
      <c r="H267" s="14">
        <v>0.4994302894</v>
      </c>
      <c r="I267" s="14" t="str">
        <f>match(A267,Ricci_2_10keV!A$1:A$755,0)</f>
        <v>652.00</v>
      </c>
      <c r="J267" s="14">
        <v>20.78759403</v>
      </c>
      <c r="K267" s="14">
        <v>0.1480533864</v>
      </c>
      <c r="L267" s="14">
        <v>39.6540809331</v>
      </c>
      <c r="M267" s="14">
        <v>0.1532482433</v>
      </c>
      <c r="N267" s="28"/>
      <c r="O267" s="28"/>
      <c r="P267" s="14">
        <v>133.608220894</v>
      </c>
      <c r="Q267" s="14">
        <v>0.1823094984</v>
      </c>
      <c r="R267" s="14">
        <v>24.3664419302</v>
      </c>
      <c r="S267" s="14">
        <v>0.2056247942</v>
      </c>
      <c r="T267" s="14">
        <v>24.5275798156</v>
      </c>
      <c r="U267" s="14">
        <v>0.2601987433</v>
      </c>
      <c r="V267" s="28"/>
      <c r="W267" s="14">
        <v>0.0</v>
      </c>
      <c r="X267" s="14">
        <v>0.0</v>
      </c>
      <c r="Y267" s="14">
        <v>0.0</v>
      </c>
      <c r="Z267" s="14">
        <v>0.0</v>
      </c>
      <c r="AB267" s="3">
        <v>1.0</v>
      </c>
      <c r="AE267" t="str">
        <f t="shared" si="7"/>
        <v>2MASX J19471938+4449425&amp;480.8&amp;133.6&amp;20.8&amp;39.7&amp;24.4&amp;24.5&amp;1\\</v>
      </c>
      <c r="AF267" t="str">
        <f>vlookup(A267,PPXF!A$1:P$7565,15,0)</f>
        <v>2</v>
      </c>
    </row>
    <row r="268">
      <c r="A268" s="3">
        <v>1067.0</v>
      </c>
      <c r="B268" s="3" t="s">
        <v>2099</v>
      </c>
      <c r="C268" s="3" t="s">
        <v>2100</v>
      </c>
      <c r="E268" s="3" t="s">
        <v>485</v>
      </c>
      <c r="F268" s="3">
        <v>27.0</v>
      </c>
      <c r="G268" s="14">
        <v>523.870372288</v>
      </c>
      <c r="H268" s="14">
        <v>0.8544896013</v>
      </c>
      <c r="I268" s="14" t="str">
        <f>match(A268,Ricci_2_10keV!A$1:A$755,0)</f>
        <v>659.00</v>
      </c>
      <c r="J268" s="14">
        <v>-31.7727573188</v>
      </c>
      <c r="K268" s="14">
        <v>0.0</v>
      </c>
      <c r="L268" s="14">
        <v>124.614388237</v>
      </c>
      <c r="M268" s="14">
        <v>0.1879527604</v>
      </c>
      <c r="N268" s="28"/>
      <c r="O268" s="28"/>
      <c r="P268" s="14">
        <v>108.3535312</v>
      </c>
      <c r="Q268" s="14">
        <v>0.135254477</v>
      </c>
      <c r="R268" s="14">
        <v>8.7301200856</v>
      </c>
      <c r="S268" s="14">
        <v>0.2090052035</v>
      </c>
      <c r="T268" s="14">
        <v>20.1038977291</v>
      </c>
      <c r="U268" s="14">
        <v>0.3651925532</v>
      </c>
      <c r="V268" s="28"/>
      <c r="W268" s="14">
        <v>0.0</v>
      </c>
      <c r="X268" s="14">
        <v>0.0</v>
      </c>
      <c r="Y268" s="14">
        <v>0.0</v>
      </c>
      <c r="Z268" s="14">
        <v>0.0</v>
      </c>
      <c r="AB268" s="3">
        <v>1.0</v>
      </c>
      <c r="AE268" t="str">
        <f t="shared" si="7"/>
        <v>2MASX J20101740+4800214&amp;523.9&amp;108.4&amp;-31.8&amp;124.6&amp;8.7&amp;20.1&amp;1\\</v>
      </c>
      <c r="AF268" t="str">
        <f>vlookup(A268,PPXF!A$1:P$7565,15,0)</f>
        <v>2</v>
      </c>
    </row>
    <row r="269">
      <c r="A269" s="3">
        <v>1070.0</v>
      </c>
      <c r="B269" s="3" t="s">
        <v>2093</v>
      </c>
      <c r="C269" s="3" t="s">
        <v>2095</v>
      </c>
      <c r="E269" s="3" t="s">
        <v>485</v>
      </c>
      <c r="F269" s="3">
        <v>28.0</v>
      </c>
      <c r="G269" s="14">
        <v>504.684424271</v>
      </c>
      <c r="H269" s="14">
        <v>2.863576588</v>
      </c>
      <c r="I269" s="14" t="str">
        <f>match(A269,Ricci_2_10keV!A$1:A$755,0)</f>
        <v>661.00</v>
      </c>
      <c r="J269" s="14">
        <v>-69.5192641686</v>
      </c>
      <c r="K269" s="14">
        <v>0.0</v>
      </c>
      <c r="L269" s="14">
        <v>-64.0908800586</v>
      </c>
      <c r="M269" s="14">
        <v>0.0</v>
      </c>
      <c r="N269" s="28"/>
      <c r="O269" s="28"/>
      <c r="P269" s="14">
        <v>75.3066809628</v>
      </c>
      <c r="Q269" s="14">
        <v>0.2712326879</v>
      </c>
      <c r="R269" s="14">
        <v>22.7336758048</v>
      </c>
      <c r="S269" s="14">
        <v>0.1580873732</v>
      </c>
      <c r="T269" s="14">
        <v>33.3343058847</v>
      </c>
      <c r="U269" s="14">
        <v>0.5116540063</v>
      </c>
      <c r="V269" s="28"/>
      <c r="W269" s="14">
        <v>0.0</v>
      </c>
      <c r="X269" s="14">
        <v>0.0</v>
      </c>
      <c r="Y269" s="14">
        <v>0.0</v>
      </c>
      <c r="Z269" s="14">
        <v>0.0</v>
      </c>
      <c r="AB269" s="3">
        <v>9.0</v>
      </c>
      <c r="AE269" t="str">
        <f t="shared" si="7"/>
        <v>2MASX J20145928+2523010&amp;504.7&amp;75.3&amp;-69.5&amp;-64.1&amp;22.7&amp;33.3&amp;9\\</v>
      </c>
      <c r="AF269" t="str">
        <f>vlookup(A269,PPXF!A$1:P$7565,15,0)</f>
        <v>2</v>
      </c>
    </row>
    <row r="270">
      <c r="A270" s="3">
        <v>1089.0</v>
      </c>
      <c r="B270" s="3" t="s">
        <v>1964</v>
      </c>
      <c r="C270" s="3" t="s">
        <v>1965</v>
      </c>
      <c r="E270" s="3" t="s">
        <v>485</v>
      </c>
      <c r="F270" s="3">
        <v>29.0</v>
      </c>
      <c r="G270" s="14">
        <v>268.849504879</v>
      </c>
      <c r="H270" s="14">
        <v>4.06E-14</v>
      </c>
      <c r="I270" s="14" t="str">
        <f>match(A270,Ricci_2_10keV!A$1:A$755,0)</f>
        <v>674.00</v>
      </c>
      <c r="J270" s="14">
        <v>36.7920667292</v>
      </c>
      <c r="K270" s="14">
        <v>1.7081843574</v>
      </c>
      <c r="L270" s="14">
        <v>-42.1072460655</v>
      </c>
      <c r="M270" s="14">
        <v>0.0</v>
      </c>
      <c r="N270" s="28"/>
      <c r="O270" s="28"/>
      <c r="P270" s="14">
        <v>144.196148348</v>
      </c>
      <c r="Q270" s="14">
        <v>3.4908115614</v>
      </c>
      <c r="R270" s="14">
        <v>55.7075362116</v>
      </c>
      <c r="S270" s="14">
        <v>0.7500916985</v>
      </c>
      <c r="T270" s="14">
        <v>42.9525413805</v>
      </c>
      <c r="U270" s="14">
        <v>2.2123220704</v>
      </c>
      <c r="V270" s="28"/>
      <c r="W270" s="14">
        <v>8752.39720425</v>
      </c>
      <c r="X270" s="14">
        <v>4.0886346271</v>
      </c>
      <c r="Y270" s="14">
        <v>2246.0072428</v>
      </c>
      <c r="Z270" s="14">
        <v>3.1650750356</v>
      </c>
      <c r="AB270" s="3">
        <v>1.0</v>
      </c>
      <c r="AE270" t="str">
        <f t="shared" si="7"/>
        <v>RX J2044.0+2833&amp;268.8&amp;144.2&amp;36.8&amp;-42.1&amp;55.7&amp;43&amp;1\\</v>
      </c>
      <c r="AF270" t="str">
        <f>vlookup(A270,PPXF!A$1:P$7565,15,0)</f>
        <v>2</v>
      </c>
    </row>
    <row r="271">
      <c r="A271" s="3">
        <v>1102.0</v>
      </c>
      <c r="B271" s="3" t="s">
        <v>1947</v>
      </c>
      <c r="C271" s="3" t="s">
        <v>1948</v>
      </c>
      <c r="E271" s="3" t="s">
        <v>485</v>
      </c>
      <c r="F271" s="3">
        <v>30.0</v>
      </c>
      <c r="G271" s="14">
        <v>630.360524081</v>
      </c>
      <c r="H271" s="14">
        <v>335.604933242</v>
      </c>
      <c r="I271" s="14" t="str">
        <f>match(A271,Ricci_2_10keV!A$1:A$755,0)</f>
        <v>679.00</v>
      </c>
      <c r="J271" s="14">
        <v>-35.7959800631</v>
      </c>
      <c r="K271" s="14">
        <v>0.0</v>
      </c>
      <c r="L271" s="14">
        <v>183.152785738</v>
      </c>
      <c r="M271" s="14">
        <v>54.6582414608</v>
      </c>
      <c r="N271" s="28"/>
      <c r="O271" s="28"/>
      <c r="P271" s="14">
        <v>289.460356174</v>
      </c>
      <c r="Q271" s="14">
        <v>24.56353179</v>
      </c>
      <c r="R271" s="14">
        <v>34.0907418753</v>
      </c>
      <c r="S271" s="14">
        <v>10.5851122311</v>
      </c>
      <c r="T271" s="14">
        <v>26.7932314997</v>
      </c>
      <c r="U271" s="14">
        <v>13.7351123491</v>
      </c>
      <c r="V271" s="28"/>
      <c r="W271" s="14">
        <v>4568.16874696</v>
      </c>
      <c r="X271" s="14">
        <v>193.637365369</v>
      </c>
      <c r="Y271" s="14">
        <v>5431.9415516</v>
      </c>
      <c r="Z271" s="14">
        <v>36.371677929</v>
      </c>
      <c r="AB271" s="3">
        <v>1.0</v>
      </c>
      <c r="AD271" s="3">
        <v>1.0</v>
      </c>
      <c r="AE271" t="str">
        <f t="shared" si="7"/>
        <v>2MASX J21140128+8204483&amp;630.4&amp;289.5&amp;-35.8&amp;183.2&amp;34.1&amp;26.8&amp;1\\</v>
      </c>
      <c r="AF271" t="str">
        <f>vlookup(A271,PPXF!A$1:P$7565,15,0)</f>
        <v>2</v>
      </c>
    </row>
    <row r="272">
      <c r="A272" s="3">
        <v>1106.0</v>
      </c>
      <c r="B272" s="3" t="s">
        <v>1940</v>
      </c>
      <c r="C272" s="3" t="s">
        <v>1941</v>
      </c>
      <c r="E272" s="3" t="s">
        <v>485</v>
      </c>
      <c r="F272" s="3">
        <v>31.0</v>
      </c>
      <c r="G272" s="14">
        <v>511.300767044</v>
      </c>
      <c r="H272" s="14">
        <v>2.3708823464</v>
      </c>
      <c r="I272" s="14" t="str">
        <f>match(A272,Ricci_2_10keV!A$1:A$755,0)</f>
        <v>682.00</v>
      </c>
      <c r="J272" s="14">
        <v>2.4465631346</v>
      </c>
      <c r="K272" s="14">
        <v>0.0648310659</v>
      </c>
      <c r="L272" s="14">
        <v>19.9559951296</v>
      </c>
      <c r="M272" s="14">
        <v>0.1085109505</v>
      </c>
      <c r="N272" s="28"/>
      <c r="O272" s="28"/>
      <c r="P272" s="14">
        <v>19.6315726122</v>
      </c>
      <c r="Q272" s="14">
        <v>0.1121927716</v>
      </c>
      <c r="R272" s="14">
        <v>9.2347236232</v>
      </c>
      <c r="S272" s="14">
        <v>0.0866489061</v>
      </c>
      <c r="T272" s="14">
        <v>6.7101454624</v>
      </c>
      <c r="U272" s="14">
        <v>0.0767623038</v>
      </c>
      <c r="V272" s="28"/>
      <c r="W272" s="14">
        <v>149.311122587</v>
      </c>
      <c r="X272" s="14">
        <v>0.2547084554</v>
      </c>
      <c r="Y272" s="14">
        <v>5698.08993184</v>
      </c>
      <c r="Z272" s="14">
        <v>15.1298048916</v>
      </c>
      <c r="AB272" s="3">
        <v>1.0</v>
      </c>
      <c r="AE272" t="str">
        <f t="shared" si="7"/>
        <v>2MASX J21192912+3332566&amp;511.3&amp;19.6&amp;2.4&amp;20&amp;9.2&amp;6.7&amp;1\\</v>
      </c>
      <c r="AF272" t="str">
        <f>vlookup(A272,PPXF!A$1:P$7565,15,0)</f>
        <v>2</v>
      </c>
    </row>
    <row r="273">
      <c r="A273" s="3">
        <v>1150.0</v>
      </c>
      <c r="B273" s="3" t="s">
        <v>1881</v>
      </c>
      <c r="C273" s="3" t="s">
        <v>1882</v>
      </c>
      <c r="E273" s="3" t="s">
        <v>485</v>
      </c>
      <c r="F273" s="3">
        <v>32.0</v>
      </c>
      <c r="G273" s="14">
        <v>530.544930766</v>
      </c>
      <c r="H273" s="14">
        <v>0.9202016496</v>
      </c>
      <c r="I273" s="14" t="str">
        <f>match(A273,Ricci_2_10keV!A$1:A$755,0)</f>
        <v>709.00</v>
      </c>
      <c r="J273" s="14">
        <v>-27.8515282794</v>
      </c>
      <c r="K273" s="14">
        <v>0.0</v>
      </c>
      <c r="L273" s="14">
        <v>252.530596866</v>
      </c>
      <c r="M273" s="14">
        <v>1.1464336911</v>
      </c>
      <c r="N273" s="28"/>
      <c r="O273" s="28"/>
      <c r="P273" s="14">
        <v>512.598221104</v>
      </c>
      <c r="Q273" s="14">
        <v>1.601227189</v>
      </c>
      <c r="R273" s="14">
        <v>70.2153748827</v>
      </c>
      <c r="S273" s="14">
        <v>0.8740715316</v>
      </c>
      <c r="T273" s="14">
        <v>59.4306137905</v>
      </c>
      <c r="U273" s="14">
        <v>1.0832484244</v>
      </c>
      <c r="V273" s="28"/>
      <c r="W273" s="14">
        <v>492.657349193</v>
      </c>
      <c r="X273" s="14">
        <v>4.3305549974</v>
      </c>
      <c r="Y273" s="14">
        <v>4123.00580612</v>
      </c>
      <c r="Z273" s="14">
        <v>12.7743359806</v>
      </c>
      <c r="AB273" s="3">
        <v>1.0</v>
      </c>
      <c r="AE273" t="str">
        <f t="shared" si="7"/>
        <v>MCG +02-57-002&amp;530.5&amp;512.6&amp;-27.9&amp;252.5&amp;70.2&amp;59.4&amp;1\\</v>
      </c>
      <c r="AF273" t="str">
        <f>vlookup(A273,PPXF!A$1:P$7565,15,0)</f>
        <v>2</v>
      </c>
    </row>
    <row r="274">
      <c r="A274" s="3">
        <v>1177.0</v>
      </c>
      <c r="B274" s="3" t="s">
        <v>1799</v>
      </c>
      <c r="C274" s="3" t="s">
        <v>1801</v>
      </c>
      <c r="E274" s="3" t="s">
        <v>485</v>
      </c>
      <c r="F274" s="3">
        <v>33.0</v>
      </c>
      <c r="G274" s="3">
        <v>589.436671368</v>
      </c>
      <c r="H274" s="3">
        <v>1.441949662</v>
      </c>
      <c r="I274" s="14" t="str">
        <f>match(A274,Ricci_2_10keV!A$1:A$755,0)</f>
        <v>728.00</v>
      </c>
      <c r="J274" s="3">
        <v>-3.5557295288</v>
      </c>
      <c r="K274" s="3">
        <v>0.0</v>
      </c>
      <c r="L274" s="3">
        <v>17.8689248407</v>
      </c>
      <c r="M274" s="3">
        <v>0.0438438134</v>
      </c>
      <c r="P274" s="3">
        <v>8.2741464616</v>
      </c>
      <c r="Q274" s="3">
        <v>0.045182228</v>
      </c>
      <c r="R274" s="3">
        <v>4.9119884635</v>
      </c>
      <c r="S274" s="3">
        <v>0.0418142366</v>
      </c>
      <c r="T274" s="3">
        <v>3.7188166307</v>
      </c>
      <c r="U274" s="3">
        <v>0.0427493366</v>
      </c>
      <c r="W274" s="3">
        <v>0.0</v>
      </c>
      <c r="X274" s="3">
        <v>0.0</v>
      </c>
      <c r="Y274" s="3">
        <v>0.0</v>
      </c>
      <c r="Z274" s="3">
        <v>0.0</v>
      </c>
      <c r="AB274" s="3">
        <v>1.0</v>
      </c>
      <c r="AF274" t="str">
        <f>vlookup(A274,PPXF!A$1:P$7565,15,0)</f>
        <v>2</v>
      </c>
    </row>
    <row r="275">
      <c r="A275" s="3">
        <v>1189.0</v>
      </c>
      <c r="B275" s="3" t="s">
        <v>1377</v>
      </c>
      <c r="C275" s="3" t="s">
        <v>1379</v>
      </c>
      <c r="E275" s="3" t="s">
        <v>485</v>
      </c>
      <c r="F275" s="3">
        <v>34.0</v>
      </c>
      <c r="G275" s="3">
        <v>598.47822951</v>
      </c>
      <c r="H275" s="3">
        <v>6.3692897621</v>
      </c>
      <c r="I275" s="14" t="str">
        <f>match(A275,Ricci_2_10keV!A$1:A$755,0)</f>
        <v>739.00</v>
      </c>
      <c r="J275" s="3">
        <v>-89.6079256439</v>
      </c>
      <c r="K275" s="3">
        <v>0.0</v>
      </c>
      <c r="L275" s="3">
        <v>191.484138007</v>
      </c>
      <c r="M275" s="3">
        <v>3.0249688805</v>
      </c>
      <c r="P275" s="3">
        <v>245.274027206</v>
      </c>
      <c r="Q275" s="3">
        <v>3.5078001099</v>
      </c>
      <c r="R275" s="3">
        <v>72.9385563795</v>
      </c>
      <c r="S275" s="3">
        <v>3.1387666513</v>
      </c>
      <c r="T275" s="3">
        <v>71.2698942178</v>
      </c>
      <c r="U275" s="3">
        <v>2.4271052683</v>
      </c>
      <c r="W275" s="3">
        <v>11170.8297413</v>
      </c>
      <c r="X275" s="3">
        <v>20.9905903674</v>
      </c>
      <c r="Y275" s="3">
        <v>14482.0753184</v>
      </c>
      <c r="Z275" s="3">
        <v>231.197944323</v>
      </c>
      <c r="AB275" s="3">
        <v>1.0</v>
      </c>
      <c r="AD275" s="3">
        <v>1.0</v>
      </c>
    </row>
    <row r="276">
      <c r="A276" s="3">
        <v>1198.0</v>
      </c>
      <c r="B276" s="3" t="s">
        <v>501</v>
      </c>
      <c r="C276" s="3" t="s">
        <v>503</v>
      </c>
      <c r="E276" s="3" t="s">
        <v>485</v>
      </c>
      <c r="F276" s="3">
        <v>35.0</v>
      </c>
      <c r="G276" s="3">
        <v>528.781692755</v>
      </c>
      <c r="H276" s="3">
        <v>0.8474663472</v>
      </c>
      <c r="I276" s="14" t="str">
        <f>match(A276,Ricci_2_10keV!A$1:A$755,0)</f>
        <v>746.00</v>
      </c>
      <c r="J276" s="3">
        <v>113.813711974</v>
      </c>
      <c r="K276" s="3">
        <v>3.3272340007</v>
      </c>
      <c r="L276" s="3">
        <v>1203.6118493</v>
      </c>
      <c r="M276" s="3">
        <v>3.8804280483</v>
      </c>
      <c r="P276" s="3">
        <v>2458.27459616</v>
      </c>
      <c r="Q276" s="3">
        <v>3.6246027794</v>
      </c>
      <c r="R276" s="3">
        <v>312.453273583</v>
      </c>
      <c r="S276" s="3">
        <v>3.2449622094</v>
      </c>
      <c r="T276" s="3">
        <v>279.385454392</v>
      </c>
      <c r="U276" s="3">
        <v>2.7498457489</v>
      </c>
      <c r="W276" s="3">
        <v>1805.02987618</v>
      </c>
      <c r="X276" s="3">
        <v>11.159828179</v>
      </c>
      <c r="Y276" s="3">
        <v>9120.23943276</v>
      </c>
      <c r="Z276" s="3">
        <v>111.753117987</v>
      </c>
      <c r="AB276" s="3">
        <v>1.0</v>
      </c>
    </row>
    <row r="277">
      <c r="A277" s="3">
        <v>1202.0</v>
      </c>
      <c r="B277" s="3" t="s">
        <v>482</v>
      </c>
      <c r="C277" s="3" t="s">
        <v>483</v>
      </c>
      <c r="E277" s="3" t="s">
        <v>485</v>
      </c>
      <c r="F277" s="3">
        <v>36.0</v>
      </c>
      <c r="G277" s="3">
        <v>550.67534988</v>
      </c>
      <c r="H277" s="3">
        <v>1.1028252764</v>
      </c>
      <c r="I277" s="14" t="str">
        <f>match(A277,Ricci_2_10keV!A$1:A$755,0)</f>
        <v>749.00</v>
      </c>
      <c r="J277" s="3">
        <v>-1.5032912378</v>
      </c>
      <c r="K277" s="3">
        <v>0.0</v>
      </c>
      <c r="L277" s="3">
        <v>8.0825720104</v>
      </c>
      <c r="M277" s="3">
        <v>0.0341750826</v>
      </c>
      <c r="P277" s="3">
        <v>10.8835708757</v>
      </c>
      <c r="Q277" s="3">
        <v>0.0268561574</v>
      </c>
      <c r="R277" s="3">
        <v>4.4556629094</v>
      </c>
      <c r="S277" s="3">
        <v>0.0167824024</v>
      </c>
      <c r="T277" s="3">
        <v>4.0699471521</v>
      </c>
      <c r="U277" s="3">
        <v>0.022952289</v>
      </c>
      <c r="W277" s="3">
        <v>0.0</v>
      </c>
      <c r="X277" s="3">
        <v>0.0</v>
      </c>
      <c r="Y277" s="3">
        <v>0.0</v>
      </c>
      <c r="Z277" s="3">
        <v>0.0</v>
      </c>
      <c r="AB277" s="3">
        <v>1.0</v>
      </c>
    </row>
    <row r="278">
      <c r="A278" s="3">
        <v>619.0</v>
      </c>
      <c r="B278" s="3" t="s">
        <v>169</v>
      </c>
      <c r="C278" s="3" t="s">
        <v>171</v>
      </c>
      <c r="E278" s="3" t="s">
        <v>1091</v>
      </c>
      <c r="F278" s="3">
        <v>1.0</v>
      </c>
      <c r="G278" s="14">
        <v>0.0</v>
      </c>
      <c r="H278" s="14">
        <v>0.0</v>
      </c>
      <c r="I278" s="14" t="str">
        <f>match(A278,Ricci_2_10keV!A$1:A$755,0)</f>
        <v>#N/A</v>
      </c>
      <c r="J278" s="14">
        <v>-43.75823653</v>
      </c>
      <c r="K278" s="14">
        <v>0.0</v>
      </c>
      <c r="L278" s="14">
        <v>0.0</v>
      </c>
      <c r="M278" s="14">
        <v>0.0</v>
      </c>
      <c r="N278" s="28"/>
      <c r="O278" s="28"/>
      <c r="P278" s="14">
        <v>0.0</v>
      </c>
      <c r="Q278" s="14">
        <v>0.0</v>
      </c>
      <c r="R278" s="14">
        <v>0.0</v>
      </c>
      <c r="S278" s="14">
        <v>0.0</v>
      </c>
      <c r="T278" s="14">
        <v>0.0</v>
      </c>
      <c r="U278" s="14">
        <v>0.0</v>
      </c>
      <c r="V278" s="28"/>
      <c r="W278" s="14">
        <v>0.0</v>
      </c>
      <c r="X278" s="14">
        <v>0.0</v>
      </c>
      <c r="Y278" s="14">
        <v>0.0</v>
      </c>
      <c r="Z278" s="14">
        <v>0.0</v>
      </c>
      <c r="AB278" s="3">
        <v>9.0</v>
      </c>
      <c r="AE278" t="str">
        <f t="shared" ref="AE278:AE288" si="8">Concatenate(SUBSTITUTE(Substitute(C278,"]","\rbrack "),"[","\lbrack "),"&amp;",ROUND(G278,1),"&amp;",ROUND(P278,1),"&amp;",ROUND(J278,1),"&amp;",ROUND(L278,1),"&amp;",ROUND(R278,1),"&amp;",ROUND(T278,1),"&amp;",AB278,"\\")</f>
        <v>3C 273&amp;0&amp;0&amp;-43.8&amp;0&amp;0&amp;0&amp;9\\</v>
      </c>
      <c r="AF278" t="str">
        <f>vlookup(A278,PPXF!A$1:P$7565,15,0)</f>
        <v>2</v>
      </c>
    </row>
    <row r="279">
      <c r="A279" s="3">
        <v>631.0</v>
      </c>
      <c r="B279" s="3" t="s">
        <v>1069</v>
      </c>
      <c r="C279" s="3" t="s">
        <v>1070</v>
      </c>
      <c r="E279" s="3" t="s">
        <v>1091</v>
      </c>
      <c r="F279" s="3">
        <v>2.0</v>
      </c>
      <c r="G279" s="14">
        <v>372.240194711</v>
      </c>
      <c r="H279" s="14">
        <v>3.978288891</v>
      </c>
      <c r="I279" s="14" t="str">
        <f>match(A279,Ricci_2_10keV!A$1:A$755,0)</f>
        <v>463.00</v>
      </c>
      <c r="J279" s="14">
        <v>2.0618526871</v>
      </c>
      <c r="K279" s="14">
        <v>0.4910855162</v>
      </c>
      <c r="L279" s="14">
        <v>89.5523452782</v>
      </c>
      <c r="M279" s="14">
        <v>1.1289691127</v>
      </c>
      <c r="N279" s="28"/>
      <c r="O279" s="28"/>
      <c r="P279" s="14">
        <v>47.2268157499</v>
      </c>
      <c r="Q279" s="14">
        <v>0.592640871</v>
      </c>
      <c r="R279" s="14">
        <v>15.2102751385</v>
      </c>
      <c r="S279" s="14">
        <v>0.4347405789</v>
      </c>
      <c r="T279" s="14">
        <v>14.5399053875</v>
      </c>
      <c r="U279" s="14">
        <v>0.2432280315</v>
      </c>
      <c r="V279" s="28"/>
      <c r="W279" s="14">
        <v>2058.73461306</v>
      </c>
      <c r="X279" s="14">
        <v>2.8035392856</v>
      </c>
      <c r="Y279" s="14">
        <v>3440.36030703</v>
      </c>
      <c r="Z279" s="14">
        <v>3.524039462</v>
      </c>
      <c r="AB279" s="3">
        <v>1.0</v>
      </c>
      <c r="AE279" t="str">
        <f t="shared" si="8"/>
        <v>NGC 4593&amp;372.2&amp;47.2&amp;2.1&amp;89.6&amp;15.2&amp;14.5&amp;1\\</v>
      </c>
      <c r="AF279" t="str">
        <f>vlookup(A279,PPXF!A$1:P$7565,15,0)</f>
        <v>2</v>
      </c>
    </row>
    <row r="280">
      <c r="A280" s="3">
        <v>774.0</v>
      </c>
      <c r="B280" s="3" t="s">
        <v>2110</v>
      </c>
      <c r="C280" s="3" t="s">
        <v>2111</v>
      </c>
      <c r="E280" s="3" t="s">
        <v>1091</v>
      </c>
      <c r="F280" s="3">
        <v>3.0</v>
      </c>
      <c r="G280" s="14">
        <v>508.238668032</v>
      </c>
      <c r="H280" s="14">
        <v>4.2467433577</v>
      </c>
      <c r="I280" s="14" t="str">
        <f>match(A280,Ricci_2_10keV!A$1:A$755,0)</f>
        <v>567.00</v>
      </c>
      <c r="J280" s="14">
        <v>2.8237285826</v>
      </c>
      <c r="K280" s="14">
        <v>0.1399491782</v>
      </c>
      <c r="L280" s="14">
        <v>16.9072086862</v>
      </c>
      <c r="M280" s="14">
        <v>0.3726902563</v>
      </c>
      <c r="N280" s="28"/>
      <c r="O280" s="28"/>
      <c r="P280" s="14">
        <v>62.5325990496</v>
      </c>
      <c r="Q280" s="14">
        <v>0.5400675281</v>
      </c>
      <c r="R280" s="14">
        <v>5.447469907</v>
      </c>
      <c r="S280" s="14">
        <v>0.0827637395</v>
      </c>
      <c r="T280" s="14">
        <v>5.0318488805</v>
      </c>
      <c r="U280" s="14">
        <v>0.0661412587</v>
      </c>
      <c r="V280" s="28"/>
      <c r="W280" s="14">
        <v>544.820725733</v>
      </c>
      <c r="X280" s="14">
        <v>0.9968141851</v>
      </c>
      <c r="Y280" s="14">
        <v>4219.56512849</v>
      </c>
      <c r="Z280" s="14">
        <v>11.0141983762</v>
      </c>
      <c r="AB280" s="3">
        <v>1.0</v>
      </c>
      <c r="AE280" t="str">
        <f t="shared" si="8"/>
        <v>Mrk 290&amp;508.2&amp;62.5&amp;2.8&amp;16.9&amp;5.4&amp;5&amp;1\\</v>
      </c>
      <c r="AF280" t="str">
        <f>vlookup(A280,PPXF!A$1:P$7565,15,0)</f>
        <v>2</v>
      </c>
    </row>
    <row r="281">
      <c r="A281" s="3">
        <v>967.0</v>
      </c>
      <c r="B281" s="3" t="s">
        <v>1088</v>
      </c>
      <c r="C281" s="3" t="s">
        <v>1089</v>
      </c>
      <c r="E281" s="3" t="s">
        <v>1091</v>
      </c>
      <c r="F281" s="3">
        <v>4.0</v>
      </c>
      <c r="G281" s="14">
        <v>0.0</v>
      </c>
      <c r="H281" s="14">
        <v>0.0</v>
      </c>
      <c r="I281" s="14" t="str">
        <f>match(A281,Ricci_2_10keV!A$1:A$755,0)</f>
        <v>619.00</v>
      </c>
      <c r="J281" s="14">
        <v>0.0</v>
      </c>
      <c r="K281" s="14">
        <v>0.0</v>
      </c>
      <c r="L281" s="14">
        <v>0.0</v>
      </c>
      <c r="M281" s="14">
        <v>0.0</v>
      </c>
      <c r="N281" s="28"/>
      <c r="O281" s="28"/>
      <c r="P281" s="14">
        <v>0.0</v>
      </c>
      <c r="Q281" s="14">
        <v>0.0</v>
      </c>
      <c r="R281" s="14">
        <v>0.0</v>
      </c>
      <c r="S281" s="14">
        <v>0.0</v>
      </c>
      <c r="T281" s="14">
        <v>0.0</v>
      </c>
      <c r="U281" s="14">
        <v>0.0</v>
      </c>
      <c r="V281" s="28"/>
      <c r="W281" s="14">
        <v>0.0</v>
      </c>
      <c r="X281" s="14">
        <v>0.0</v>
      </c>
      <c r="Y281" s="14">
        <v>0.0</v>
      </c>
      <c r="Z281" s="14">
        <v>0.0</v>
      </c>
      <c r="AB281" s="3">
        <v>9.0</v>
      </c>
      <c r="AE281" t="str">
        <f t="shared" si="8"/>
        <v>H 1821+643&amp;0&amp;0&amp;0&amp;0&amp;0&amp;0&amp;9\\</v>
      </c>
      <c r="AF281" t="str">
        <f>vlookup(A281,PPXF!A$1:P$7565,15,0)</f>
        <v>2</v>
      </c>
    </row>
    <row r="282">
      <c r="A282" s="3">
        <v>266.0</v>
      </c>
      <c r="B282" s="3" t="s">
        <v>650</v>
      </c>
      <c r="C282" s="3" t="s">
        <v>651</v>
      </c>
      <c r="E282" s="3" t="s">
        <v>56</v>
      </c>
      <c r="F282" s="3">
        <v>5.0</v>
      </c>
      <c r="G282" s="14">
        <v>1080.86797834</v>
      </c>
      <c r="H282" s="14">
        <v>0.0</v>
      </c>
      <c r="I282" s="14" t="str">
        <f>match(A282,Ricci_2_10keV!A$1:A$755,0)</f>
        <v>208.00</v>
      </c>
      <c r="J282" s="14">
        <v>-16.0483656381</v>
      </c>
      <c r="K282" s="14">
        <v>0.0</v>
      </c>
      <c r="L282" s="14">
        <v>-31.2177244136</v>
      </c>
      <c r="M282" s="14">
        <v>0.0</v>
      </c>
      <c r="N282" s="28"/>
      <c r="O282" s="28"/>
      <c r="P282" s="14">
        <v>-31.2177244136</v>
      </c>
      <c r="Q282" s="14">
        <v>0.0</v>
      </c>
      <c r="R282" s="14">
        <v>44.7736312177</v>
      </c>
      <c r="S282" s="14">
        <v>9.4542575403</v>
      </c>
      <c r="T282" s="14">
        <v>10.954718326</v>
      </c>
      <c r="U282" s="14">
        <v>5.6625655166</v>
      </c>
      <c r="V282" s="28"/>
      <c r="W282" s="14">
        <v>7043.48456582</v>
      </c>
      <c r="X282" s="14">
        <v>42.4668943399</v>
      </c>
      <c r="Y282" s="14">
        <v>4961.55324301</v>
      </c>
      <c r="Z282" s="14">
        <v>31.9305790642</v>
      </c>
      <c r="AB282" s="3">
        <v>1.0</v>
      </c>
      <c r="AE282" t="str">
        <f t="shared" si="8"/>
        <v>Ark 120&amp;1080.9&amp;-31.2&amp;-16&amp;-31.2&amp;44.8&amp;11&amp;1\\</v>
      </c>
      <c r="AF282" t="str">
        <f>vlookup(A282,PPXF!A$1:P$7565,15,0)</f>
        <v>2</v>
      </c>
    </row>
    <row r="283">
      <c r="A283" s="3">
        <v>382.0</v>
      </c>
      <c r="B283" s="3" t="s">
        <v>696</v>
      </c>
      <c r="C283" s="3" t="s">
        <v>697</v>
      </c>
      <c r="E283" s="3" t="s">
        <v>56</v>
      </c>
      <c r="F283" s="3">
        <v>6.0</v>
      </c>
      <c r="G283" s="14">
        <v>464.439739182</v>
      </c>
      <c r="H283" s="14">
        <v>4.2376178032</v>
      </c>
      <c r="I283" s="14" t="str">
        <f>match(A283,Ricci_2_10keV!A$1:A$755,0)</f>
        <v>275.00</v>
      </c>
      <c r="J283" s="14">
        <v>20.1739981798</v>
      </c>
      <c r="K283" s="14">
        <v>0.901211695</v>
      </c>
      <c r="L283" s="14">
        <v>132.398182519</v>
      </c>
      <c r="M283" s="14">
        <v>1.7534876907</v>
      </c>
      <c r="N283" s="28"/>
      <c r="O283" s="28"/>
      <c r="P283" s="14">
        <v>183.194546692</v>
      </c>
      <c r="Q283" s="14">
        <v>2.3031451319</v>
      </c>
      <c r="R283" s="14">
        <v>42.3220294505</v>
      </c>
      <c r="S283" s="14">
        <v>0.5642566799</v>
      </c>
      <c r="T283" s="14">
        <v>34.1046730507</v>
      </c>
      <c r="U283" s="14">
        <v>0.6336287344</v>
      </c>
      <c r="V283" s="28"/>
      <c r="W283" s="14">
        <v>1857.40216073</v>
      </c>
      <c r="X283" s="14">
        <v>4.6818545295</v>
      </c>
      <c r="Y283" s="14">
        <v>3933.91816081</v>
      </c>
      <c r="Z283" s="14">
        <v>9.4329055247</v>
      </c>
      <c r="AB283" s="3">
        <v>1.0</v>
      </c>
      <c r="AE283" t="str">
        <f t="shared" si="8"/>
        <v>Mrk 79&amp;464.4&amp;183.2&amp;20.2&amp;132.4&amp;42.3&amp;34.1&amp;1\\</v>
      </c>
      <c r="AF283" t="str">
        <f>vlookup(A283,PPXF!A$1:P$7565,15,0)</f>
        <v>2</v>
      </c>
    </row>
    <row r="284">
      <c r="A284" s="3">
        <v>458.0</v>
      </c>
      <c r="B284" s="3" t="s">
        <v>233</v>
      </c>
      <c r="C284" s="3" t="s">
        <v>235</v>
      </c>
      <c r="E284" s="3" t="s">
        <v>56</v>
      </c>
      <c r="F284" s="3">
        <v>7.0</v>
      </c>
      <c r="G284" s="14">
        <v>467.842195669</v>
      </c>
      <c r="H284" s="14">
        <v>0.0</v>
      </c>
      <c r="I284" s="14" t="str">
        <f>match(A284,Ricci_2_10keV!A$1:A$755,0)</f>
        <v>331.00</v>
      </c>
      <c r="J284" s="14">
        <v>18.0989354223</v>
      </c>
      <c r="K284" s="14">
        <v>0.8257786104</v>
      </c>
      <c r="L284" s="14">
        <v>-18.1</v>
      </c>
      <c r="M284" s="14">
        <v>0.0</v>
      </c>
      <c r="N284" s="28"/>
      <c r="O284" s="28"/>
      <c r="P284" s="14">
        <v>146.886189252</v>
      </c>
      <c r="Q284" s="14">
        <v>1.083629313</v>
      </c>
      <c r="R284" s="14">
        <v>20.4400887433</v>
      </c>
      <c r="S284" s="14">
        <v>0.2786664916</v>
      </c>
      <c r="T284" s="14">
        <v>16.3198173091</v>
      </c>
      <c r="U284" s="14">
        <v>0.4868008742</v>
      </c>
      <c r="V284" s="28"/>
      <c r="W284" s="14">
        <v>1411.4266929</v>
      </c>
      <c r="X284" s="14">
        <v>2.4487855058</v>
      </c>
      <c r="Y284" s="14">
        <v>2117.68919994</v>
      </c>
      <c r="Z284" s="14">
        <v>5.1346478775</v>
      </c>
      <c r="AB284" s="3">
        <v>1.0</v>
      </c>
      <c r="AE284" t="str">
        <f t="shared" si="8"/>
        <v>Mrk 110&amp;467.8&amp;146.9&amp;18.1&amp;-18.1&amp;20.4&amp;16.3&amp;1\\</v>
      </c>
      <c r="AF284" t="str">
        <f>vlookup(A284,PPXF!A$1:P$7565,15,0)</f>
        <v>2</v>
      </c>
    </row>
    <row r="285">
      <c r="A285" s="3">
        <v>497.0</v>
      </c>
      <c r="B285" s="3" t="s">
        <v>813</v>
      </c>
      <c r="C285" s="3" t="s">
        <v>814</v>
      </c>
      <c r="E285" s="3" t="s">
        <v>56</v>
      </c>
      <c r="F285" s="3">
        <v>8.0</v>
      </c>
      <c r="G285" s="14">
        <v>571.233636654</v>
      </c>
      <c r="H285" s="14">
        <v>1.3597566657</v>
      </c>
      <c r="I285" s="14" t="str">
        <f>match(A285,Ricci_2_10keV!A$1:A$755,0)</f>
        <v>362.00</v>
      </c>
      <c r="J285" s="14">
        <v>70.3385586828</v>
      </c>
      <c r="K285" s="14">
        <v>0.8374862573</v>
      </c>
      <c r="L285" s="14">
        <v>573.248782462</v>
      </c>
      <c r="M285" s="14">
        <v>2.5801610212</v>
      </c>
      <c r="N285" s="28"/>
      <c r="O285" s="28"/>
      <c r="P285" s="14">
        <v>385.267447309</v>
      </c>
      <c r="Q285" s="14">
        <v>2.3096225404</v>
      </c>
      <c r="R285" s="14">
        <v>146.192956077</v>
      </c>
      <c r="S285" s="14">
        <v>1.343069707</v>
      </c>
      <c r="T285" s="14">
        <v>146.964285472</v>
      </c>
      <c r="U285" s="14">
        <v>1.2103432259</v>
      </c>
      <c r="V285" s="28"/>
      <c r="W285" s="14">
        <v>2320.08352683</v>
      </c>
      <c r="X285" s="14">
        <v>5.4378645345</v>
      </c>
      <c r="Y285" s="14">
        <v>3329.83005189</v>
      </c>
      <c r="Z285" s="14">
        <v>5.1930597802</v>
      </c>
      <c r="AB285" s="3">
        <v>1.0</v>
      </c>
      <c r="AE285" t="str">
        <f t="shared" si="8"/>
        <v>NGC 3227&amp;571.2&amp;385.3&amp;70.3&amp;573.2&amp;146.2&amp;147&amp;1\\</v>
      </c>
      <c r="AF285" t="str">
        <f>vlookup(A285,PPXF!A$1:P$7565,15,0)</f>
        <v>2</v>
      </c>
    </row>
    <row r="286">
      <c r="A286" s="3">
        <v>595.0</v>
      </c>
      <c r="B286" s="3" t="s">
        <v>947</v>
      </c>
      <c r="C286" s="3" t="s">
        <v>948</v>
      </c>
      <c r="E286" s="3" t="s">
        <v>56</v>
      </c>
      <c r="F286" s="3">
        <v>9.0</v>
      </c>
      <c r="G286" s="14">
        <v>545.211533236</v>
      </c>
      <c r="H286" s="14">
        <v>0.8093920208</v>
      </c>
      <c r="I286" s="14" t="str">
        <f>match(A286,Ricci_2_10keV!A$1:A$755,0)</f>
        <v>440.00</v>
      </c>
      <c r="J286" s="14">
        <v>735.716488473</v>
      </c>
      <c r="K286" s="14">
        <v>7.3636366159</v>
      </c>
      <c r="L286" s="14">
        <v>3213.51022191</v>
      </c>
      <c r="M286" s="14">
        <v>9.8462391904</v>
      </c>
      <c r="N286" s="28"/>
      <c r="O286" s="28"/>
      <c r="P286" s="14">
        <v>3892.85304937</v>
      </c>
      <c r="Q286" s="14">
        <v>9.1105689376</v>
      </c>
      <c r="R286" s="14">
        <v>902.643288546</v>
      </c>
      <c r="S286" s="14">
        <v>4.1861366396</v>
      </c>
      <c r="T286" s="14">
        <v>1018.33185488</v>
      </c>
      <c r="U286" s="14">
        <v>6.2745374489</v>
      </c>
      <c r="V286" s="28"/>
      <c r="W286" s="14">
        <v>13295.5099069</v>
      </c>
      <c r="X286" s="14">
        <v>28.0515715036</v>
      </c>
      <c r="Y286" s="14">
        <v>5512.08376971</v>
      </c>
      <c r="Z286" s="14">
        <v>11.0822160938</v>
      </c>
      <c r="AB286" s="3">
        <v>1.0</v>
      </c>
      <c r="AE286" t="str">
        <f t="shared" si="8"/>
        <v>NGC 4151&amp;545.2&amp;3892.9&amp;735.7&amp;3213.5&amp;902.6&amp;1018.3&amp;1\\</v>
      </c>
      <c r="AF286" t="str">
        <f>vlookup(A286,PPXF!A$1:P$7565,15,0)</f>
        <v>2</v>
      </c>
    </row>
    <row r="287">
      <c r="A287" s="3">
        <v>1042.0</v>
      </c>
      <c r="B287" s="3" t="s">
        <v>2136</v>
      </c>
      <c r="C287" s="3" t="s">
        <v>2137</v>
      </c>
      <c r="E287" s="3" t="s">
        <v>56</v>
      </c>
      <c r="F287" s="3">
        <v>10.0</v>
      </c>
      <c r="G287" s="14">
        <v>520.719955061</v>
      </c>
      <c r="H287" s="14">
        <v>2.0911855795</v>
      </c>
      <c r="I287" s="14" t="str">
        <f>match(A287,Ricci_2_10keV!A$1:A$755,0)</f>
        <v>648.00</v>
      </c>
      <c r="J287" s="14">
        <v>22.2565948994</v>
      </c>
      <c r="K287" s="14">
        <v>0.569028313</v>
      </c>
      <c r="L287" s="14">
        <v>194.134090488</v>
      </c>
      <c r="M287" s="14">
        <v>0.9154940085</v>
      </c>
      <c r="N287" s="28"/>
      <c r="O287" s="28"/>
      <c r="P287" s="14">
        <v>474.483381183</v>
      </c>
      <c r="Q287" s="14">
        <v>4.2363910516</v>
      </c>
      <c r="R287" s="14">
        <v>63.1638312807</v>
      </c>
      <c r="S287" s="14">
        <v>0.3430809358</v>
      </c>
      <c r="T287" s="14">
        <v>58.9982166032</v>
      </c>
      <c r="U287" s="14">
        <v>0.736879081</v>
      </c>
      <c r="V287" s="28"/>
      <c r="W287" s="14">
        <v>1055.86842094</v>
      </c>
      <c r="X287" s="14">
        <v>4.7603005238</v>
      </c>
      <c r="Y287" s="14">
        <v>1627.80442413</v>
      </c>
      <c r="Z287" s="14">
        <v>5.965399357</v>
      </c>
      <c r="AB287" s="3">
        <v>1.0</v>
      </c>
      <c r="AE287" t="str">
        <f t="shared" si="8"/>
        <v>2MASX J19373299-0613046&amp;520.7&amp;474.5&amp;22.3&amp;194.1&amp;63.2&amp;59&amp;1\\</v>
      </c>
      <c r="AF287" t="str">
        <f>vlookup(A287,PPXF!A$1:P$7565,15,0)</f>
        <v>2</v>
      </c>
    </row>
    <row r="288">
      <c r="A288" s="3">
        <v>1099.0</v>
      </c>
      <c r="B288" s="3" t="s">
        <v>1950</v>
      </c>
      <c r="C288" s="3" t="s">
        <v>1951</v>
      </c>
      <c r="E288" s="3" t="s">
        <v>56</v>
      </c>
      <c r="F288" s="3">
        <v>11.0</v>
      </c>
      <c r="G288" s="14">
        <v>268.849504879</v>
      </c>
      <c r="H288" s="14">
        <v>0.0</v>
      </c>
      <c r="I288" s="14" t="str">
        <f>match(A288,Ricci_2_10keV!A$1:A$755,0)</f>
        <v>677.00</v>
      </c>
      <c r="J288" s="14">
        <v>-5.0249751574</v>
      </c>
      <c r="K288" s="14">
        <v>0.0</v>
      </c>
      <c r="L288" s="14">
        <v>-8.3599598294</v>
      </c>
      <c r="M288" s="14">
        <v>0.0</v>
      </c>
      <c r="N288" s="28"/>
      <c r="O288" s="28"/>
      <c r="P288" s="14">
        <v>52.7452879591</v>
      </c>
      <c r="Q288" s="14">
        <v>0.4887527085</v>
      </c>
      <c r="R288" s="14">
        <v>1.1456536628</v>
      </c>
      <c r="S288" s="14">
        <v>0.248645296</v>
      </c>
      <c r="T288" s="14">
        <v>2.7758064316</v>
      </c>
      <c r="U288" s="14">
        <v>0.3692556187</v>
      </c>
      <c r="V288" s="28"/>
      <c r="W288" s="14">
        <v>1583.97948147</v>
      </c>
      <c r="X288" s="14">
        <v>0.4952933151</v>
      </c>
      <c r="Y288" s="14">
        <v>2360.81849474</v>
      </c>
      <c r="Z288" s="14">
        <v>1.843018887</v>
      </c>
      <c r="AB288" s="3">
        <v>1.0</v>
      </c>
      <c r="AE288" t="str">
        <f t="shared" si="8"/>
        <v>2MASX J21090996-0940147&amp;268.8&amp;52.7&amp;-5&amp;-8.4&amp;1.1&amp;2.8&amp;1\\</v>
      </c>
      <c r="AF288" t="str">
        <f>vlookup(A288,PPXF!A$1:P$7565,15,0)</f>
        <v>2</v>
      </c>
    </row>
    <row r="289">
      <c r="A289" s="3">
        <v>1182.0</v>
      </c>
      <c r="B289" s="3" t="s">
        <v>52</v>
      </c>
      <c r="C289" s="3" t="s">
        <v>54</v>
      </c>
      <c r="E289" s="3" t="s">
        <v>56</v>
      </c>
      <c r="F289" s="3">
        <v>12.0</v>
      </c>
      <c r="G289" s="3">
        <v>309.991625122</v>
      </c>
      <c r="H289" s="3">
        <v>0.4804932985</v>
      </c>
      <c r="I289" s="14" t="str">
        <f>match(A289,Ricci_2_10keV!A$1:A$755,0)</f>
        <v>733.00</v>
      </c>
      <c r="J289" s="3">
        <v>34.2548910869</v>
      </c>
      <c r="K289" s="3">
        <v>1.1568893252</v>
      </c>
      <c r="L289" s="3">
        <v>565.623943292</v>
      </c>
      <c r="M289" s="3">
        <v>1.7490487324</v>
      </c>
      <c r="P289" s="3">
        <v>920.047977314</v>
      </c>
      <c r="Q289" s="3">
        <v>1.4871648285</v>
      </c>
      <c r="R289" s="3">
        <v>119.542000912</v>
      </c>
      <c r="S289" s="3">
        <v>1.0182525841</v>
      </c>
      <c r="T289" s="3">
        <v>111.829511517</v>
      </c>
      <c r="U289" s="3">
        <v>0.7899099069</v>
      </c>
      <c r="W289" s="3">
        <v>2298.28961997</v>
      </c>
      <c r="X289" s="3">
        <v>4.7016288704</v>
      </c>
      <c r="Y289" s="3">
        <v>2817.92140233</v>
      </c>
      <c r="Z289" s="3">
        <v>5.1012567999</v>
      </c>
      <c r="AB289" s="3">
        <v>1.0</v>
      </c>
    </row>
    <row r="290">
      <c r="A290" s="3">
        <v>113.0</v>
      </c>
      <c r="B290" s="3" t="s">
        <v>2694</v>
      </c>
      <c r="C290" s="3" t="s">
        <v>2694</v>
      </c>
      <c r="E290" s="3" t="s">
        <v>614</v>
      </c>
      <c r="F290" s="3">
        <v>1.0</v>
      </c>
      <c r="G290" s="14">
        <v>0.0</v>
      </c>
      <c r="H290" s="14">
        <v>0.0</v>
      </c>
      <c r="I290" s="14" t="str">
        <f>match(A290,Ricci_2_10keV!A$1:A$755,0)</f>
        <v>85.00</v>
      </c>
      <c r="J290" s="14">
        <v>-0.3862322027</v>
      </c>
      <c r="K290" s="14">
        <v>0.0</v>
      </c>
      <c r="L290" s="14">
        <v>-0.5371059213</v>
      </c>
      <c r="M290" s="14">
        <v>0.0</v>
      </c>
      <c r="N290" s="28"/>
      <c r="O290" s="28"/>
      <c r="P290" s="14">
        <v>-0.5371059213</v>
      </c>
      <c r="Q290" s="14">
        <v>0.0</v>
      </c>
      <c r="R290" s="14">
        <v>-0.6344237009</v>
      </c>
      <c r="S290" s="14">
        <v>0.0</v>
      </c>
      <c r="T290" s="14">
        <v>-0.6344237009</v>
      </c>
      <c r="U290" s="14">
        <v>0.0</v>
      </c>
      <c r="V290" s="28"/>
      <c r="W290" s="14">
        <v>0.0</v>
      </c>
      <c r="X290" s="14">
        <v>0.0</v>
      </c>
      <c r="Y290" s="14">
        <v>0.0</v>
      </c>
      <c r="Z290" s="14">
        <v>0.0</v>
      </c>
      <c r="AB290" s="3">
        <v>9.0</v>
      </c>
      <c r="AE290" t="str">
        <f t="shared" ref="AE290:AE325" si="9">Concatenate(SUBSTITUTE(Substitute(C290,"]","\rbrack "),"[","\lbrack "),"&amp;",ROUND(G290,1),"&amp;",ROUND(P290,1),"&amp;",ROUND(J290,1),"&amp;",ROUND(L290,1),"&amp;",ROUND(R290,1),"&amp;",ROUND(T290,1),"&amp;",AB290,"\\")</f>
        <v>SWIFT J0209.7+5226&amp;0&amp;-0.5&amp;-0.4&amp;-0.5&amp;-0.6&amp;-0.6&amp;9\\</v>
      </c>
      <c r="AF290" t="str">
        <f>vlookup(A290,PPXF!A$1:P$7565,15,0)</f>
        <v>2</v>
      </c>
    </row>
    <row r="291">
      <c r="A291" s="3">
        <v>172.0</v>
      </c>
      <c r="B291" s="3" t="s">
        <v>3244</v>
      </c>
      <c r="C291" s="3" t="s">
        <v>3245</v>
      </c>
      <c r="E291" s="3" t="s">
        <v>614</v>
      </c>
      <c r="F291" s="3">
        <v>2.0</v>
      </c>
      <c r="G291" s="14">
        <v>512.19929945</v>
      </c>
      <c r="H291" s="14">
        <v>37.3791566562</v>
      </c>
      <c r="I291" s="14" t="str">
        <f>match(A291,Ricci_2_10keV!A$1:A$755,0)</f>
        <v>136.00</v>
      </c>
      <c r="J291" s="14">
        <v>0.1277238738</v>
      </c>
      <c r="K291" s="14">
        <v>0.0460031132</v>
      </c>
      <c r="L291" s="14">
        <v>0.834039663</v>
      </c>
      <c r="M291" s="14">
        <v>0.0355067432</v>
      </c>
      <c r="N291" s="28"/>
      <c r="O291" s="28"/>
      <c r="P291" s="14">
        <v>1.4817164104</v>
      </c>
      <c r="Q291" s="14">
        <v>0.0742850353</v>
      </c>
      <c r="R291" s="14">
        <v>0.6563927248</v>
      </c>
      <c r="S291" s="14">
        <v>0.0677423286</v>
      </c>
      <c r="T291" s="14">
        <v>-0.4990419486</v>
      </c>
      <c r="U291" s="14">
        <v>0.0</v>
      </c>
      <c r="V291" s="28"/>
      <c r="W291" s="14">
        <v>0.0</v>
      </c>
      <c r="X291" s="14">
        <v>0.0</v>
      </c>
      <c r="Y291" s="14">
        <v>0.0</v>
      </c>
      <c r="Z291" s="14">
        <v>0.0</v>
      </c>
      <c r="AB291" s="3">
        <v>1.0</v>
      </c>
      <c r="AE291" t="str">
        <f t="shared" si="9"/>
        <v>J0318.7+6828&amp;512.2&amp;1.5&amp;0.1&amp;0.8&amp;0.7&amp;-0.5&amp;1\\</v>
      </c>
      <c r="AF291" t="str">
        <f>vlookup(A291,PPXF!A$1:P$7565,15,0)</f>
        <v>2</v>
      </c>
    </row>
    <row r="292">
      <c r="A292" s="3">
        <v>209.0</v>
      </c>
      <c r="B292" s="3" t="s">
        <v>610</v>
      </c>
      <c r="C292" s="3" t="s">
        <v>611</v>
      </c>
      <c r="E292" s="3" t="s">
        <v>614</v>
      </c>
      <c r="F292" s="3">
        <v>3.0</v>
      </c>
      <c r="G292" s="14">
        <v>603.086537054</v>
      </c>
      <c r="H292" s="14">
        <v>26.3972144413</v>
      </c>
      <c r="I292" s="14" t="str">
        <f>match(A292,Ricci_2_10keV!A$1:A$755,0)</f>
        <v>166.00</v>
      </c>
      <c r="J292" s="14">
        <v>-0.2155745071</v>
      </c>
      <c r="K292" s="14">
        <v>0.0</v>
      </c>
      <c r="L292" s="14">
        <v>4.4444795227</v>
      </c>
      <c r="M292" s="14">
        <v>0.3172253024</v>
      </c>
      <c r="N292" s="28"/>
      <c r="O292" s="28"/>
      <c r="P292" s="14">
        <v>2.8868996949</v>
      </c>
      <c r="Q292" s="14">
        <v>0.4194679025</v>
      </c>
      <c r="R292" s="14">
        <v>1.0348954655</v>
      </c>
      <c r="S292" s="14">
        <v>0.0536494831</v>
      </c>
      <c r="T292" s="14">
        <v>1.1682226258</v>
      </c>
      <c r="U292" s="14">
        <v>0.3542178099</v>
      </c>
      <c r="V292" s="28"/>
      <c r="W292" s="14">
        <v>0.0</v>
      </c>
      <c r="X292" s="14">
        <v>0.0</v>
      </c>
      <c r="Y292" s="14">
        <v>0.0</v>
      </c>
      <c r="Z292" s="14">
        <v>0.0</v>
      </c>
      <c r="AB292" s="3">
        <v>1.0</v>
      </c>
      <c r="AE292" t="str">
        <f t="shared" si="9"/>
        <v>3C 105&amp;603.1&amp;2.9&amp;-0.2&amp;4.4&amp;1&amp;1.2&amp;1\\</v>
      </c>
      <c r="AF292" t="str">
        <f>vlookup(A292,PPXF!A$1:P$7565,15,0)</f>
        <v>2</v>
      </c>
    </row>
    <row r="293">
      <c r="A293" s="3">
        <v>214.0</v>
      </c>
      <c r="B293" s="3" t="s">
        <v>2026</v>
      </c>
      <c r="C293" s="3" t="s">
        <v>1247</v>
      </c>
      <c r="E293" s="3" t="s">
        <v>614</v>
      </c>
      <c r="F293" s="3">
        <v>4.0</v>
      </c>
      <c r="G293" s="14">
        <v>559.322503327</v>
      </c>
      <c r="H293" s="14">
        <v>85.3063904021</v>
      </c>
      <c r="I293" s="14" t="str">
        <f>match(A293,Ricci_2_10keV!A$1:A$755,0)</f>
        <v>169.00</v>
      </c>
      <c r="J293" s="14">
        <v>-0.8656069805</v>
      </c>
      <c r="K293" s="14">
        <v>0.0</v>
      </c>
      <c r="L293" s="14">
        <v>2.0207748953</v>
      </c>
      <c r="M293" s="14">
        <v>0.9548447754</v>
      </c>
      <c r="N293" s="28"/>
      <c r="O293" s="28"/>
      <c r="P293" s="14">
        <v>8.9955731396</v>
      </c>
      <c r="Q293" s="14">
        <v>2.0034239286</v>
      </c>
      <c r="R293" s="14">
        <v>1.4433108725</v>
      </c>
      <c r="S293" s="14">
        <v>0.4957557148</v>
      </c>
      <c r="T293" s="14">
        <v>1.3759313821</v>
      </c>
      <c r="U293" s="14">
        <v>0.4600289503</v>
      </c>
      <c r="V293" s="28"/>
      <c r="W293" s="14">
        <v>152.851962681</v>
      </c>
      <c r="X293" s="14">
        <v>7.5104013225</v>
      </c>
      <c r="Y293" s="14">
        <v>4755.99741935</v>
      </c>
      <c r="Z293" s="14">
        <v>5427.73708632</v>
      </c>
      <c r="AB293" s="3">
        <v>1.0</v>
      </c>
      <c r="AD293" s="3">
        <v>1.0</v>
      </c>
      <c r="AE293" t="str">
        <f t="shared" si="9"/>
        <v>3C 111.0&amp;559.3&amp;9&amp;-0.9&amp;2&amp;1.4&amp;1.4&amp;1\\</v>
      </c>
      <c r="AF293" t="str">
        <f>vlookup(A293,PPXF!A$1:P$7565,15,0)</f>
        <v>2</v>
      </c>
    </row>
    <row r="294">
      <c r="A294" s="3">
        <v>237.0</v>
      </c>
      <c r="B294" s="3" t="s">
        <v>630</v>
      </c>
      <c r="C294" s="3" t="s">
        <v>630</v>
      </c>
      <c r="E294" s="3" t="s">
        <v>614</v>
      </c>
      <c r="F294" s="3">
        <v>5.0</v>
      </c>
      <c r="G294" s="14">
        <v>535.882411533</v>
      </c>
      <c r="H294" s="14">
        <v>20.244182875</v>
      </c>
      <c r="I294" s="14" t="str">
        <f>match(A294,Ricci_2_10keV!A$1:A$755,0)</f>
        <v>186.00</v>
      </c>
      <c r="J294" s="14">
        <v>1.316850351</v>
      </c>
      <c r="K294" s="14">
        <v>0.1065903873</v>
      </c>
      <c r="L294" s="14">
        <v>10.5378635759</v>
      </c>
      <c r="M294" s="14">
        <v>0.8638135366</v>
      </c>
      <c r="N294" s="28"/>
      <c r="O294" s="28"/>
      <c r="P294" s="14">
        <v>7.8034444411</v>
      </c>
      <c r="Q294" s="14">
        <v>0.9805614949</v>
      </c>
      <c r="R294" s="14">
        <v>4.690695677</v>
      </c>
      <c r="S294" s="14">
        <v>0.1442459909</v>
      </c>
      <c r="T294" s="14">
        <v>4.2478880897</v>
      </c>
      <c r="U294" s="14">
        <v>0.1191137688</v>
      </c>
      <c r="V294" s="28"/>
      <c r="W294" s="14">
        <v>5.9702464803</v>
      </c>
      <c r="X294" s="14">
        <v>2.7429808023</v>
      </c>
      <c r="Y294" s="14">
        <v>2144.06075986</v>
      </c>
      <c r="Z294" s="14">
        <v>988.671993906</v>
      </c>
      <c r="AB294" s="3">
        <v>1.0</v>
      </c>
      <c r="AE294" t="str">
        <f t="shared" si="9"/>
        <v>SWIFT J0444.1+2813&amp;535.9&amp;7.8&amp;1.3&amp;10.5&amp;4.7&amp;4.2&amp;1\\</v>
      </c>
      <c r="AF294" t="str">
        <f>vlookup(A294,PPXF!A$1:P$7565,15,0)</f>
        <v>2</v>
      </c>
    </row>
    <row r="295">
      <c r="A295" s="3">
        <v>242.0</v>
      </c>
      <c r="B295" s="3" t="s">
        <v>2081</v>
      </c>
      <c r="C295" s="3" t="s">
        <v>1271</v>
      </c>
      <c r="E295" s="3" t="s">
        <v>614</v>
      </c>
      <c r="F295" s="3">
        <v>6.0</v>
      </c>
      <c r="G295" s="14">
        <v>407.312357694</v>
      </c>
      <c r="H295" s="14">
        <v>3.74</v>
      </c>
      <c r="I295" s="14" t="str">
        <f>match(A295,Ricci_2_10keV!A$1:A$755,0)</f>
        <v>190.00</v>
      </c>
      <c r="J295" s="14">
        <v>4.8289839587</v>
      </c>
      <c r="K295" s="14">
        <v>0.1563281102</v>
      </c>
      <c r="L295" s="14">
        <v>16.5951154258</v>
      </c>
      <c r="M295" s="14">
        <v>0.2466796704</v>
      </c>
      <c r="N295" s="28"/>
      <c r="O295" s="28"/>
      <c r="P295" s="14">
        <v>15.0958938441</v>
      </c>
      <c r="Q295" s="14">
        <v>0.218339719</v>
      </c>
      <c r="R295" s="14">
        <v>-21.994571347</v>
      </c>
      <c r="S295" s="14">
        <v>0.0</v>
      </c>
      <c r="T295" s="14">
        <v>-21.994571347</v>
      </c>
      <c r="U295" s="14">
        <v>0.0</v>
      </c>
      <c r="V295" s="28"/>
      <c r="W295" s="14">
        <v>295.647501229</v>
      </c>
      <c r="X295" s="14">
        <v>0.9674557824</v>
      </c>
      <c r="Y295" s="14">
        <v>5697.68259399</v>
      </c>
      <c r="Z295" s="14">
        <v>17.2265054837</v>
      </c>
      <c r="AB295" s="3">
        <v>1.0</v>
      </c>
      <c r="AE295" t="str">
        <f t="shared" si="9"/>
        <v>MCG -01-13-025&amp;407.3&amp;15.1&amp;4.8&amp;16.6&amp;-22&amp;-22&amp;1\\</v>
      </c>
      <c r="AF295" t="str">
        <f>vlookup(A295,PPXF!A$1:P$7565,15,0)</f>
        <v>2</v>
      </c>
    </row>
    <row r="296">
      <c r="A296" s="3">
        <v>244.0</v>
      </c>
      <c r="B296" s="3" t="s">
        <v>2102</v>
      </c>
      <c r="C296" s="3" t="s">
        <v>2102</v>
      </c>
      <c r="E296" s="3" t="s">
        <v>614</v>
      </c>
      <c r="F296" s="3">
        <v>7.0</v>
      </c>
      <c r="G296" s="14">
        <v>488.607302393</v>
      </c>
      <c r="H296" s="14">
        <v>3.7851498476</v>
      </c>
      <c r="I296" s="14" t="str">
        <f>match(A296,Ricci_2_10keV!A$1:A$755,0)</f>
        <v>192.00</v>
      </c>
      <c r="J296" s="14">
        <v>3.1941954382</v>
      </c>
      <c r="K296" s="14">
        <v>0.0670653452</v>
      </c>
      <c r="L296" s="14">
        <v>15.725137185</v>
      </c>
      <c r="M296" s="14">
        <v>0.1037301377</v>
      </c>
      <c r="N296" s="28"/>
      <c r="O296" s="28"/>
      <c r="P296" s="14">
        <v>22.8911993628</v>
      </c>
      <c r="Q296" s="14">
        <v>0.1917658102</v>
      </c>
      <c r="R296" s="14">
        <v>5.1031383564</v>
      </c>
      <c r="S296" s="14">
        <v>0.0705014177</v>
      </c>
      <c r="T296" s="14">
        <v>4.7194550301</v>
      </c>
      <c r="U296" s="14">
        <v>0.0969948962</v>
      </c>
      <c r="V296" s="28"/>
      <c r="W296" s="14">
        <v>267.112965437</v>
      </c>
      <c r="X296" s="14">
        <v>0.2343141366</v>
      </c>
      <c r="Y296" s="14">
        <v>6041.86125492</v>
      </c>
      <c r="Z296" s="14">
        <v>12.1982283861</v>
      </c>
      <c r="AB296" s="3">
        <v>1.0</v>
      </c>
      <c r="AE296" t="str">
        <f t="shared" si="9"/>
        <v>SWIFT J0452.2+4933&amp;488.6&amp;22.9&amp;3.2&amp;15.7&amp;5.1&amp;4.7&amp;1\\</v>
      </c>
      <c r="AF296" t="str">
        <f>vlookup(A296,PPXF!A$1:P$7565,15,0)</f>
        <v>2</v>
      </c>
    </row>
    <row r="297">
      <c r="A297" s="3">
        <v>345.0</v>
      </c>
      <c r="B297" s="3" t="s">
        <v>672</v>
      </c>
      <c r="C297" s="3" t="s">
        <v>672</v>
      </c>
      <c r="E297" s="3" t="s">
        <v>614</v>
      </c>
      <c r="F297" s="3">
        <v>8.0</v>
      </c>
      <c r="G297" s="14">
        <v>712.583270072</v>
      </c>
      <c r="H297" s="14">
        <v>17.7210771897</v>
      </c>
      <c r="I297" s="14" t="str">
        <f>match(A297,Ricci_2_10keV!A$1:A$755,0)</f>
        <v>252.00</v>
      </c>
      <c r="J297" s="14">
        <v>2.5318344913</v>
      </c>
      <c r="K297" s="14">
        <v>0.0957800171</v>
      </c>
      <c r="L297" s="14">
        <v>4.3146125445</v>
      </c>
      <c r="M297" s="14">
        <v>0.7219757387</v>
      </c>
      <c r="N297" s="28"/>
      <c r="O297" s="28"/>
      <c r="P297" s="14">
        <v>10.5926024996</v>
      </c>
      <c r="Q297" s="14">
        <v>0.7654574899</v>
      </c>
      <c r="R297" s="14">
        <v>2.8507312185</v>
      </c>
      <c r="S297" s="14">
        <v>0.0717328507</v>
      </c>
      <c r="T297" s="14">
        <v>2.3533661825</v>
      </c>
      <c r="U297" s="14">
        <v>0.0816481006</v>
      </c>
      <c r="V297" s="28"/>
      <c r="W297" s="14">
        <v>0.0</v>
      </c>
      <c r="X297" s="14">
        <v>0.0</v>
      </c>
      <c r="Y297" s="14">
        <v>0.0</v>
      </c>
      <c r="Z297" s="14">
        <v>0.0</v>
      </c>
      <c r="AB297" s="3">
        <v>2.0</v>
      </c>
      <c r="AE297" t="str">
        <f t="shared" si="9"/>
        <v>SWIFT J0641.3+3257&amp;712.6&amp;10.6&amp;2.5&amp;4.3&amp;2.9&amp;2.4&amp;2\\</v>
      </c>
      <c r="AF297" t="str">
        <f>vlookup(A297,PPXF!A$1:P$7565,15,0)</f>
        <v>2</v>
      </c>
    </row>
    <row r="298">
      <c r="A298" s="3">
        <v>544.0</v>
      </c>
      <c r="B298" s="3" t="s">
        <v>3004</v>
      </c>
      <c r="C298" s="3" t="s">
        <v>3005</v>
      </c>
      <c r="E298" s="3" t="s">
        <v>614</v>
      </c>
      <c r="F298" s="3">
        <v>9.0</v>
      </c>
      <c r="G298" s="14">
        <v>588.844492651</v>
      </c>
      <c r="H298" s="14">
        <v>47.5033033892</v>
      </c>
      <c r="I298" s="14" t="str">
        <f>match(A298,Ricci_2_10keV!A$1:A$755,0)</f>
        <v>397.00</v>
      </c>
      <c r="J298" s="14">
        <v>4.0299390651</v>
      </c>
      <c r="K298" s="14">
        <v>0.1171536786</v>
      </c>
      <c r="L298" s="14">
        <v>20.4727391236</v>
      </c>
      <c r="M298" s="14">
        <v>3.0837228754</v>
      </c>
      <c r="N298" s="28"/>
      <c r="O298" s="28"/>
      <c r="P298" s="14">
        <v>20.6784832815</v>
      </c>
      <c r="Q298" s="14">
        <v>3.700529243</v>
      </c>
      <c r="R298" s="14">
        <v>8.6915750157</v>
      </c>
      <c r="S298" s="14">
        <v>0.1832049456</v>
      </c>
      <c r="T298" s="14">
        <v>7.0715443923</v>
      </c>
      <c r="U298" s="14">
        <v>0.1472720777</v>
      </c>
      <c r="V298" s="28"/>
      <c r="W298" s="14">
        <v>0.0</v>
      </c>
      <c r="X298" s="14">
        <v>0.0</v>
      </c>
      <c r="Y298" s="14">
        <v>0.0</v>
      </c>
      <c r="Z298" s="14">
        <v>0.0</v>
      </c>
      <c r="AB298" s="3">
        <v>1.0</v>
      </c>
      <c r="AE298" t="str">
        <f t="shared" si="9"/>
        <v>1RXS J1127166+190914&amp;588.8&amp;20.7&amp;4&amp;20.5&amp;8.7&amp;7.1&amp;1\\</v>
      </c>
      <c r="AF298" t="str">
        <f>vlookup(A298,PPXF!A$1:P$7565,15,0)</f>
        <v>2</v>
      </c>
    </row>
    <row r="299">
      <c r="A299" s="3">
        <v>566.0</v>
      </c>
      <c r="B299" s="3" t="s">
        <v>2997</v>
      </c>
      <c r="C299" s="3" t="s">
        <v>2997</v>
      </c>
      <c r="E299" s="3" t="s">
        <v>614</v>
      </c>
      <c r="F299" s="3">
        <v>10.0</v>
      </c>
      <c r="G299" s="14">
        <v>264.114351812</v>
      </c>
      <c r="H299" s="14">
        <v>0.0</v>
      </c>
      <c r="I299" s="14" t="str">
        <f>match(A299,Ricci_2_10keV!A$1:A$755,0)</f>
        <v>413.00</v>
      </c>
      <c r="J299" s="14">
        <v>2.0030293716</v>
      </c>
      <c r="K299" s="14">
        <v>0.0804173809</v>
      </c>
      <c r="L299" s="14">
        <v>2.8535980244</v>
      </c>
      <c r="M299" s="14">
        <v>0.9523110684</v>
      </c>
      <c r="N299" s="28"/>
      <c r="O299" s="28"/>
      <c r="P299" s="14">
        <v>78.3715005608</v>
      </c>
      <c r="Q299" s="14">
        <v>0.6025827702</v>
      </c>
      <c r="R299" s="14">
        <v>2.3828550007</v>
      </c>
      <c r="S299" s="14">
        <v>0.0671482586</v>
      </c>
      <c r="T299" s="14">
        <v>2.5883260262</v>
      </c>
      <c r="U299" s="14">
        <v>0.0937954841</v>
      </c>
      <c r="V299" s="28"/>
      <c r="W299" s="14">
        <v>409.903310164</v>
      </c>
      <c r="X299" s="14">
        <v>1.3334888336</v>
      </c>
      <c r="Y299" s="14">
        <v>1257.88018786</v>
      </c>
      <c r="Z299" s="14">
        <v>9.7264908856</v>
      </c>
      <c r="AB299" s="3">
        <v>1.0</v>
      </c>
      <c r="AE299" t="str">
        <f t="shared" si="9"/>
        <v>SWIFT J1143.7+7942&amp;264.1&amp;78.4&amp;2&amp;2.9&amp;2.4&amp;2.6&amp;1\\</v>
      </c>
      <c r="AF299" t="str">
        <f>vlookup(A299,PPXF!A$1:P$7565,15,0)</f>
        <v>2</v>
      </c>
    </row>
    <row r="300">
      <c r="A300" s="3">
        <v>753.0</v>
      </c>
      <c r="B300" s="3" t="s">
        <v>2003</v>
      </c>
      <c r="C300" s="3" t="s">
        <v>2004</v>
      </c>
      <c r="E300" s="3" t="s">
        <v>614</v>
      </c>
      <c r="F300" s="3">
        <v>11.0</v>
      </c>
      <c r="G300" s="14">
        <v>299.652316167</v>
      </c>
      <c r="H300" s="14">
        <v>3.182258031</v>
      </c>
      <c r="I300" s="14" t="str">
        <f>match(A300,Ricci_2_10keV!A$1:A$755,0)</f>
        <v>552.00</v>
      </c>
      <c r="J300" s="14">
        <v>3.3764530596</v>
      </c>
      <c r="K300" s="14">
        <v>0.1363903313</v>
      </c>
      <c r="L300" s="14">
        <v>13.7528320427</v>
      </c>
      <c r="M300" s="14">
        <v>0.4579727042</v>
      </c>
      <c r="N300" s="28"/>
      <c r="O300" s="28"/>
      <c r="P300" s="14">
        <v>42.8603643123</v>
      </c>
      <c r="Q300" s="14">
        <v>0.6039026092</v>
      </c>
      <c r="R300" s="14">
        <v>10.2847493988</v>
      </c>
      <c r="S300" s="14">
        <v>0.1417977983</v>
      </c>
      <c r="T300" s="14">
        <v>7.6503892211</v>
      </c>
      <c r="U300" s="14">
        <v>0.1802157992</v>
      </c>
      <c r="V300" s="28"/>
      <c r="W300" s="14">
        <v>658.422087696</v>
      </c>
      <c r="X300" s="14">
        <v>1.2236965043</v>
      </c>
      <c r="Y300" s="14">
        <v>4364.7573657</v>
      </c>
      <c r="Z300" s="14">
        <v>9.3467920825</v>
      </c>
      <c r="AB300" s="3">
        <v>1.0</v>
      </c>
      <c r="AD300" s="41"/>
      <c r="AE300" t="str">
        <f t="shared" si="9"/>
        <v>Mrk 841&amp;299.7&amp;42.9&amp;3.4&amp;13.8&amp;10.3&amp;7.7&amp;1\\</v>
      </c>
      <c r="AF300" t="str">
        <f>vlookup(A300,PPXF!A$1:P$7565,15,0)</f>
        <v>2</v>
      </c>
    </row>
    <row r="301">
      <c r="A301" s="3">
        <v>811.0</v>
      </c>
      <c r="B301" s="3" t="s">
        <v>2501</v>
      </c>
      <c r="C301" s="3" t="s">
        <v>2600</v>
      </c>
      <c r="E301" s="3" t="s">
        <v>614</v>
      </c>
      <c r="F301" s="3">
        <v>12.0</v>
      </c>
      <c r="G301" s="14">
        <v>479.184634457</v>
      </c>
      <c r="H301" s="14">
        <v>12.6878335521</v>
      </c>
      <c r="I301" s="14" t="str">
        <f>match(A301,Ricci_2_10keV!A$1:A$755,0)</f>
        <v>584.00</v>
      </c>
      <c r="J301" s="14">
        <v>-1.9274638086</v>
      </c>
      <c r="K301" s="14">
        <v>0.0</v>
      </c>
      <c r="L301" s="14">
        <v>9.9000468871</v>
      </c>
      <c r="M301" s="14">
        <v>0.3181221217</v>
      </c>
      <c r="N301" s="28"/>
      <c r="O301" s="28"/>
      <c r="P301" s="14">
        <v>23.6862836318</v>
      </c>
      <c r="Q301" s="14">
        <v>0.3320064416</v>
      </c>
      <c r="R301" s="14">
        <v>2.8917330297</v>
      </c>
      <c r="S301" s="14">
        <v>0.1500924602</v>
      </c>
      <c r="T301" s="14">
        <v>2.3548268182</v>
      </c>
      <c r="U301" s="14">
        <v>0.2161667398</v>
      </c>
      <c r="V301" s="28"/>
      <c r="W301" s="14">
        <v>0.0</v>
      </c>
      <c r="X301" s="14">
        <v>0.0</v>
      </c>
      <c r="Y301" s="14">
        <v>0.0</v>
      </c>
      <c r="Z301" s="14">
        <v>0.0</v>
      </c>
      <c r="AB301" s="3">
        <v>1.0</v>
      </c>
      <c r="AE301" t="str">
        <f t="shared" si="9"/>
        <v>Mrk 1498&amp;479.2&amp;23.7&amp;-1.9&amp;9.9&amp;2.9&amp;2.4&amp;1\\</v>
      </c>
      <c r="AF301" t="str">
        <f>vlookup(A301,PPXF!A$1:P$7565,15,0)</f>
        <v>2</v>
      </c>
    </row>
    <row r="302">
      <c r="A302" s="3">
        <v>841.0</v>
      </c>
      <c r="B302" s="3" t="s">
        <v>2344</v>
      </c>
      <c r="C302" s="3" t="s">
        <v>2345</v>
      </c>
      <c r="E302" s="3" t="s">
        <v>614</v>
      </c>
      <c r="F302" s="3">
        <v>13.0</v>
      </c>
      <c r="G302" s="14">
        <v>874.462493633</v>
      </c>
      <c r="H302" s="14">
        <v>4.4009536563</v>
      </c>
      <c r="I302" s="14" t="str">
        <f>match(A302,Ricci_2_10keV!A$1:A$755,0)</f>
        <v>595.00</v>
      </c>
      <c r="J302" s="14">
        <v>39.9744590152</v>
      </c>
      <c r="K302" s="14">
        <v>0.3587147982</v>
      </c>
      <c r="L302" s="14">
        <v>95.7830665335</v>
      </c>
      <c r="M302" s="14">
        <v>1.0901104487</v>
      </c>
      <c r="N302" s="28"/>
      <c r="O302" s="28"/>
      <c r="P302" s="14">
        <v>75.8049088619</v>
      </c>
      <c r="Q302" s="14">
        <v>2.7831487141</v>
      </c>
      <c r="R302" s="14">
        <v>78.0864556834</v>
      </c>
      <c r="S302" s="14">
        <v>0.6135197151</v>
      </c>
      <c r="T302" s="14">
        <v>56.9773454509</v>
      </c>
      <c r="U302" s="14">
        <v>0.3997326084</v>
      </c>
      <c r="V302" s="28"/>
      <c r="W302" s="14">
        <v>167.725711561</v>
      </c>
      <c r="X302" s="14">
        <v>3.7966681742</v>
      </c>
      <c r="Y302" s="14">
        <v>1818.36619726</v>
      </c>
      <c r="Z302" s="14">
        <v>18.1094693328</v>
      </c>
      <c r="AB302" s="3">
        <v>2.0</v>
      </c>
      <c r="AE302" t="str">
        <f t="shared" si="9"/>
        <v>NGC 6240&amp;874.5&amp;75.8&amp;40&amp;95.8&amp;78.1&amp;57&amp;2\\</v>
      </c>
      <c r="AF302" t="str">
        <f>vlookup(A302,PPXF!A$1:P$7565,15,0)</f>
        <v>2</v>
      </c>
    </row>
    <row r="303">
      <c r="A303" s="3">
        <v>912.0</v>
      </c>
      <c r="B303" s="3" t="s">
        <v>2251</v>
      </c>
      <c r="C303" s="3" t="s">
        <v>2251</v>
      </c>
      <c r="E303" s="3" t="s">
        <v>614</v>
      </c>
      <c r="F303" s="3">
        <v>14.0</v>
      </c>
      <c r="G303" s="14">
        <v>579.017598337</v>
      </c>
      <c r="H303" s="14">
        <v>5.2014967095</v>
      </c>
      <c r="I303" s="14" t="str">
        <f>match(A303,Ricci_2_10keV!A$1:A$755,0)</f>
        <v>610.00</v>
      </c>
      <c r="J303" s="14">
        <v>2.1837151152</v>
      </c>
      <c r="K303" s="14">
        <v>0.0764339843</v>
      </c>
      <c r="L303" s="14">
        <v>8.4878409943</v>
      </c>
      <c r="M303" s="14">
        <v>0.266694618</v>
      </c>
      <c r="N303" s="28"/>
      <c r="O303" s="28"/>
      <c r="P303" s="14">
        <v>17.6411427943</v>
      </c>
      <c r="Q303" s="14">
        <v>0.1750583821</v>
      </c>
      <c r="R303" s="14">
        <v>4.6087119389</v>
      </c>
      <c r="S303" s="14">
        <v>0.1489888363</v>
      </c>
      <c r="T303" s="14">
        <v>3.5922526872</v>
      </c>
      <c r="U303" s="14">
        <v>0.2267983633</v>
      </c>
      <c r="V303" s="28"/>
      <c r="W303" s="14">
        <v>125.874195616</v>
      </c>
      <c r="X303" s="14">
        <v>0.5960670872</v>
      </c>
      <c r="Y303" s="14">
        <v>9335.43529754</v>
      </c>
      <c r="Z303" s="14">
        <v>56.2589965858</v>
      </c>
      <c r="AB303" s="3">
        <v>1.0</v>
      </c>
      <c r="AE303" t="str">
        <f t="shared" si="9"/>
        <v>SWIFT J1745.4+2906&amp;579&amp;17.6&amp;2.2&amp;8.5&amp;4.6&amp;3.6&amp;1\\</v>
      </c>
      <c r="AF303" t="str">
        <f>vlookup(A303,PPXF!A$1:P$7565,15,0)</f>
        <v>2</v>
      </c>
    </row>
    <row r="304">
      <c r="A304" s="3">
        <v>1040.0</v>
      </c>
      <c r="B304" s="3" t="s">
        <v>2145</v>
      </c>
      <c r="C304" s="3" t="s">
        <v>2146</v>
      </c>
      <c r="E304" s="3" t="s">
        <v>614</v>
      </c>
      <c r="F304" s="3">
        <v>15.0</v>
      </c>
      <c r="G304" s="14">
        <v>575.110145719</v>
      </c>
      <c r="H304" s="14">
        <v>22.4148792896</v>
      </c>
      <c r="I304" s="14" t="str">
        <f>match(A304,Ricci_2_10keV!A$1:A$755,0)</f>
        <v>646.00</v>
      </c>
      <c r="J304" s="14">
        <v>3.5711519676</v>
      </c>
      <c r="K304" s="14">
        <v>0.1096157292</v>
      </c>
      <c r="L304" s="14">
        <v>8.3327523457</v>
      </c>
      <c r="M304" s="14">
        <v>0.4780106018</v>
      </c>
      <c r="N304" s="28"/>
      <c r="O304" s="28"/>
      <c r="P304" s="14">
        <v>30.283052133</v>
      </c>
      <c r="Q304" s="14">
        <v>1.1089787617</v>
      </c>
      <c r="R304" s="14">
        <v>4.9048534035</v>
      </c>
      <c r="S304" s="14">
        <v>0.0750583817</v>
      </c>
      <c r="T304" s="14">
        <v>3.6951534783</v>
      </c>
      <c r="U304" s="14">
        <v>0.2037324153</v>
      </c>
      <c r="V304" s="28"/>
      <c r="W304" s="14">
        <v>228.89617738</v>
      </c>
      <c r="X304" s="14">
        <v>1.2340031591</v>
      </c>
      <c r="Y304" s="14">
        <v>5220.74718707</v>
      </c>
      <c r="Z304" s="14">
        <v>38.3263155693</v>
      </c>
      <c r="AB304" s="3">
        <v>3.0</v>
      </c>
      <c r="AD304" s="41"/>
      <c r="AE304" t="str">
        <f t="shared" si="9"/>
        <v>2MASX J19301380+3410495&amp;575.1&amp;30.3&amp;3.6&amp;8.3&amp;4.9&amp;3.7&amp;3\\</v>
      </c>
      <c r="AF304" t="str">
        <f>vlookup(A304,PPXF!A$1:P$7565,15,0)</f>
        <v>2</v>
      </c>
    </row>
    <row r="305">
      <c r="A305" s="3">
        <v>1041.0</v>
      </c>
      <c r="B305" s="3" t="s">
        <v>2141</v>
      </c>
      <c r="C305" s="3" t="s">
        <v>2142</v>
      </c>
      <c r="E305" s="3" t="s">
        <v>614</v>
      </c>
      <c r="F305" s="3">
        <v>16.0</v>
      </c>
      <c r="G305" s="14">
        <v>542.736201805</v>
      </c>
      <c r="H305" s="14">
        <v>1.14E-13</v>
      </c>
      <c r="I305" s="14" t="str">
        <f>match(A305,Ricci_2_10keV!A$1:A$755,0)</f>
        <v>647.00</v>
      </c>
      <c r="J305" s="14">
        <v>-2.6509651559</v>
      </c>
      <c r="K305" s="14">
        <v>0.0</v>
      </c>
      <c r="L305" s="14">
        <v>-1.6820476693</v>
      </c>
      <c r="M305" s="14">
        <v>0.0</v>
      </c>
      <c r="N305" s="28"/>
      <c r="O305" s="28"/>
      <c r="P305" s="14">
        <v>17.5650206057</v>
      </c>
      <c r="Q305" s="14">
        <v>0.3172576933</v>
      </c>
      <c r="R305" s="14">
        <v>0.5144832267</v>
      </c>
      <c r="S305" s="14">
        <v>0.2687662807</v>
      </c>
      <c r="T305" s="14">
        <v>1.0581443935</v>
      </c>
      <c r="U305" s="14">
        <v>0.3651956716</v>
      </c>
      <c r="V305" s="28"/>
      <c r="W305" s="14">
        <v>561.011046884</v>
      </c>
      <c r="X305" s="14">
        <v>1.1580263729</v>
      </c>
      <c r="Y305" s="14">
        <v>9426.09834453</v>
      </c>
      <c r="Z305" s="14">
        <v>169.767789754</v>
      </c>
      <c r="AB305" s="3">
        <v>1.0</v>
      </c>
      <c r="AD305" s="3">
        <v>1.0</v>
      </c>
      <c r="AE305" t="str">
        <f t="shared" si="9"/>
        <v>1RXS J193347.6+325422&amp;542.7&amp;17.6&amp;-2.7&amp;-1.7&amp;0.5&amp;1.1&amp;1\\</v>
      </c>
      <c r="AF305" t="str">
        <f>vlookup(A305,PPXF!A$1:P$7565,15,0)</f>
        <v>2</v>
      </c>
    </row>
    <row r="306">
      <c r="A306" s="3">
        <v>1057.0</v>
      </c>
      <c r="B306" s="3" t="s">
        <v>2119</v>
      </c>
      <c r="C306" s="3" t="s">
        <v>2120</v>
      </c>
      <c r="E306" s="3" t="s">
        <v>614</v>
      </c>
      <c r="F306" s="3">
        <v>17.0</v>
      </c>
      <c r="G306" s="14">
        <v>454.665126566</v>
      </c>
      <c r="H306" s="14">
        <v>1.9838399588</v>
      </c>
      <c r="I306" s="14" t="str">
        <f>match(A306,Ricci_2_10keV!A$1:A$755,0)</f>
        <v>654.00</v>
      </c>
      <c r="J306" s="14">
        <v>9.3074585251</v>
      </c>
      <c r="K306" s="14">
        <v>0.1847918233</v>
      </c>
      <c r="L306" s="14">
        <v>70.6440810392</v>
      </c>
      <c r="M306" s="14">
        <v>0.1533412589</v>
      </c>
      <c r="N306" s="28"/>
      <c r="O306" s="28"/>
      <c r="P306" s="14">
        <v>39.5950566375</v>
      </c>
      <c r="Q306" s="14">
        <v>0.3003104628</v>
      </c>
      <c r="R306" s="14">
        <v>20.5137007482</v>
      </c>
      <c r="S306" s="14">
        <v>0.2410149477</v>
      </c>
      <c r="T306" s="14">
        <v>17.5791982948</v>
      </c>
      <c r="U306" s="14">
        <v>0.2040968743</v>
      </c>
      <c r="V306" s="28"/>
      <c r="W306" s="14">
        <v>0.0</v>
      </c>
      <c r="X306" s="14">
        <v>0.0</v>
      </c>
      <c r="Y306" s="14">
        <v>0.0</v>
      </c>
      <c r="Z306" s="14">
        <v>0.0</v>
      </c>
      <c r="AB306" s="3">
        <v>1.0</v>
      </c>
      <c r="AD306" s="41"/>
      <c r="AE306" t="str">
        <f t="shared" si="9"/>
        <v>Cygnus A&amp;454.7&amp;39.6&amp;9.3&amp;70.6&amp;20.5&amp;17.6&amp;1\\</v>
      </c>
      <c r="AF306" t="str">
        <f>vlookup(A306,PPXF!A$1:P$7565,15,0)</f>
        <v>2</v>
      </c>
    </row>
    <row r="307">
      <c r="A307" s="3">
        <v>1077.0</v>
      </c>
      <c r="B307" s="3" t="s">
        <v>1996</v>
      </c>
      <c r="C307" s="3" t="s">
        <v>1997</v>
      </c>
      <c r="E307" s="3" t="s">
        <v>614</v>
      </c>
      <c r="F307" s="3">
        <v>18.0</v>
      </c>
      <c r="G307" s="14">
        <v>237.435478657</v>
      </c>
      <c r="H307" s="14">
        <v>2.5114139606</v>
      </c>
      <c r="I307" s="14" t="str">
        <f>match(A307,Ricci_2_10keV!A$1:A$755,0)</f>
        <v>666.00</v>
      </c>
      <c r="J307" s="14">
        <v>1.4527372</v>
      </c>
      <c r="K307" s="14">
        <v>0.0541408463</v>
      </c>
      <c r="L307" s="14">
        <v>10.8454460208</v>
      </c>
      <c r="M307" s="14">
        <v>0.0638363128</v>
      </c>
      <c r="N307" s="28"/>
      <c r="O307" s="28"/>
      <c r="P307" s="14">
        <v>14.0299536651</v>
      </c>
      <c r="Q307" s="14">
        <v>0.0741914201</v>
      </c>
      <c r="R307" s="14">
        <v>6.4128318544</v>
      </c>
      <c r="S307" s="14">
        <v>0.0922634839</v>
      </c>
      <c r="T307" s="14">
        <v>5.1896916053</v>
      </c>
      <c r="U307" s="14">
        <v>0.0576527332</v>
      </c>
      <c r="V307" s="28"/>
      <c r="W307" s="14">
        <v>0.0</v>
      </c>
      <c r="X307" s="14">
        <v>0.0</v>
      </c>
      <c r="Y307" s="14">
        <v>0.0</v>
      </c>
      <c r="Z307" s="14">
        <v>0.0</v>
      </c>
      <c r="AB307" s="3">
        <v>1.0</v>
      </c>
      <c r="AE307" t="str">
        <f t="shared" si="9"/>
        <v>MCG +04-48-002&amp;237.4&amp;14&amp;1.5&amp;10.8&amp;6.4&amp;5.2&amp;1\\</v>
      </c>
      <c r="AF307" t="str">
        <f>vlookup(A307,PPXF!A$1:P$7565,15,0)</f>
        <v>2</v>
      </c>
    </row>
    <row r="308">
      <c r="A308" s="3">
        <v>1110.0</v>
      </c>
      <c r="B308" s="3" t="s">
        <v>1936</v>
      </c>
      <c r="C308" s="3" t="s">
        <v>1937</v>
      </c>
      <c r="E308" s="3" t="s">
        <v>614</v>
      </c>
      <c r="F308" s="3">
        <v>19.0</v>
      </c>
      <c r="G308" s="14">
        <v>280.720738865</v>
      </c>
      <c r="H308" s="14">
        <v>4.06E-14</v>
      </c>
      <c r="I308" s="14" t="str">
        <f>match(A308,Ricci_2_10keV!A$1:A$755,0)</f>
        <v>#N/A</v>
      </c>
      <c r="J308" s="14">
        <v>-1.2347127512</v>
      </c>
      <c r="K308" s="14">
        <v>0.0</v>
      </c>
      <c r="L308" s="14">
        <v>-1.2347127512</v>
      </c>
      <c r="M308" s="14">
        <v>0.0</v>
      </c>
      <c r="N308" s="28"/>
      <c r="O308" s="28"/>
      <c r="P308" s="14">
        <v>11.162365838</v>
      </c>
      <c r="Q308" s="14">
        <v>0.2992440656</v>
      </c>
      <c r="R308" s="14">
        <v>0.7836531501</v>
      </c>
      <c r="S308" s="14">
        <v>0.0485204611</v>
      </c>
      <c r="T308" s="14">
        <v>0.7608301392</v>
      </c>
      <c r="U308" s="14">
        <v>0.1035371955</v>
      </c>
      <c r="V308" s="28"/>
      <c r="W308" s="14">
        <v>137.905323775</v>
      </c>
      <c r="X308" s="14">
        <v>0.5056480867</v>
      </c>
      <c r="Y308" s="14">
        <v>2127.37710877</v>
      </c>
      <c r="Z308" s="14">
        <v>5.6788128104</v>
      </c>
      <c r="AB308" s="3">
        <v>1.0</v>
      </c>
      <c r="AE308" t="str">
        <f t="shared" si="9"/>
        <v>IGR J21247+5058&amp;280.7&amp;11.2&amp;-1.2&amp;-1.2&amp;0.8&amp;0.8&amp;1\\</v>
      </c>
      <c r="AF308" t="str">
        <f>vlookup(A308,PPXF!A$1:P$7565,15,0)</f>
        <v>2</v>
      </c>
    </row>
    <row r="309">
      <c r="A309" s="3">
        <v>1133.0</v>
      </c>
      <c r="B309" s="3" t="s">
        <v>1898</v>
      </c>
      <c r="C309" s="3" t="s">
        <v>1899</v>
      </c>
      <c r="E309" s="3" t="s">
        <v>614</v>
      </c>
      <c r="F309" s="3">
        <v>20.0</v>
      </c>
      <c r="G309" s="14">
        <v>406.069151062</v>
      </c>
      <c r="H309" s="14">
        <v>0.9820143225</v>
      </c>
      <c r="I309" s="14" t="str">
        <f>match(A309,Ricci_2_10keV!A$1:A$755,0)</f>
        <v>698.00</v>
      </c>
      <c r="J309" s="14">
        <v>8.7296259123</v>
      </c>
      <c r="K309" s="14">
        <v>0.0859724452</v>
      </c>
      <c r="L309" s="14">
        <v>55.2296080818</v>
      </c>
      <c r="M309" s="14">
        <v>0.3431692408</v>
      </c>
      <c r="N309" s="28"/>
      <c r="O309" s="28"/>
      <c r="P309" s="14">
        <v>89.3022727361</v>
      </c>
      <c r="Q309" s="14">
        <v>0.443701946</v>
      </c>
      <c r="R309" s="14">
        <v>20.4988480277</v>
      </c>
      <c r="S309" s="14">
        <v>0.1306632132</v>
      </c>
      <c r="T309" s="14">
        <v>20.5417646106</v>
      </c>
      <c r="U309" s="14">
        <v>0.2358356283</v>
      </c>
      <c r="V309" s="28"/>
      <c r="W309" s="14">
        <v>65.84466986</v>
      </c>
      <c r="X309" s="14">
        <v>0.5818305072</v>
      </c>
      <c r="Y309" s="14">
        <v>3617.1440056</v>
      </c>
      <c r="Z309" s="14">
        <v>83.0830785861</v>
      </c>
      <c r="AB309" s="3">
        <v>1.0</v>
      </c>
      <c r="AC309" s="3"/>
      <c r="AE309" t="str">
        <f t="shared" si="9"/>
        <v>UGC 11871&amp;406.1&amp;89.3&amp;8.7&amp;55.2&amp;20.5&amp;20.5&amp;1\\</v>
      </c>
      <c r="AF309" t="str">
        <f>vlookup(A309,PPXF!A$1:P$7565,15,0)</f>
        <v>2</v>
      </c>
    </row>
    <row r="310">
      <c r="A310" s="3">
        <v>16.0</v>
      </c>
      <c r="B310" s="3" t="s">
        <v>289</v>
      </c>
      <c r="C310" s="3" t="s">
        <v>228</v>
      </c>
      <c r="E310" s="70" t="s">
        <v>1575</v>
      </c>
      <c r="F310" s="3">
        <v>1.0</v>
      </c>
      <c r="G310" s="14">
        <v>0.0</v>
      </c>
      <c r="H310" s="14">
        <v>0.0</v>
      </c>
      <c r="I310" s="14" t="str">
        <f>match(A310,Ricci_2_10keV!A$1:A$755,0)</f>
        <v>14.00</v>
      </c>
      <c r="J310" s="14">
        <v>0.0</v>
      </c>
      <c r="K310" s="14">
        <v>0.0</v>
      </c>
      <c r="L310" s="14">
        <v>0.0</v>
      </c>
      <c r="M310" s="14">
        <v>0.0</v>
      </c>
      <c r="N310" s="28"/>
      <c r="O310" s="28"/>
      <c r="P310" s="14">
        <v>0.0</v>
      </c>
      <c r="Q310" s="14">
        <v>0.0</v>
      </c>
      <c r="R310" s="14">
        <v>0.0</v>
      </c>
      <c r="S310" s="14">
        <v>0.0</v>
      </c>
      <c r="T310" s="14">
        <v>0.0</v>
      </c>
      <c r="U310" s="14">
        <v>0.0</v>
      </c>
      <c r="V310" s="28"/>
      <c r="W310" s="14">
        <v>0.0</v>
      </c>
      <c r="X310" s="14">
        <v>0.0</v>
      </c>
      <c r="Y310" s="14">
        <v>0.0</v>
      </c>
      <c r="Z310" s="14">
        <v>0.0</v>
      </c>
      <c r="AB310" s="3">
        <v>9.0</v>
      </c>
      <c r="AE310" t="str">
        <f t="shared" si="9"/>
        <v>\lbrack HB89\rbrack  0026+129&amp;0&amp;0&amp;0&amp;0&amp;0&amp;0&amp;9\\</v>
      </c>
      <c r="AF310" t="str">
        <f>vlookup(A310,PPXF!A$1:P$7565,15,0)</f>
        <v/>
      </c>
    </row>
    <row r="311">
      <c r="A311" s="3">
        <v>36.0</v>
      </c>
      <c r="B311" s="3" t="s">
        <v>294</v>
      </c>
      <c r="C311" s="3" t="s">
        <v>253</v>
      </c>
      <c r="E311" s="70" t="s">
        <v>1575</v>
      </c>
      <c r="F311" s="3">
        <v>2.0</v>
      </c>
      <c r="G311" s="14">
        <v>0.0</v>
      </c>
      <c r="H311" s="14">
        <v>0.0</v>
      </c>
      <c r="I311" s="14" t="str">
        <f>match(A311,Ricci_2_10keV!A$1:A$755,0)</f>
        <v>27.00</v>
      </c>
      <c r="J311" s="14">
        <v>0.0</v>
      </c>
      <c r="K311" s="14">
        <v>0.0</v>
      </c>
      <c r="L311" s="14">
        <v>0.0</v>
      </c>
      <c r="M311" s="14">
        <v>0.0</v>
      </c>
      <c r="N311" s="28"/>
      <c r="O311" s="28"/>
      <c r="P311" s="14">
        <v>0.0</v>
      </c>
      <c r="Q311" s="14">
        <v>0.0</v>
      </c>
      <c r="R311" s="14">
        <v>0.0</v>
      </c>
      <c r="S311" s="14">
        <v>0.0</v>
      </c>
      <c r="T311" s="14">
        <v>0.0</v>
      </c>
      <c r="U311" s="14">
        <v>0.0</v>
      </c>
      <c r="V311" s="28"/>
      <c r="W311" s="14">
        <v>0.0</v>
      </c>
      <c r="X311" s="14">
        <v>0.0</v>
      </c>
      <c r="Y311" s="14">
        <v>0.0</v>
      </c>
      <c r="Z311" s="14">
        <v>0.0</v>
      </c>
      <c r="AB311" s="3">
        <v>9.0</v>
      </c>
      <c r="AE311" t="str">
        <f t="shared" si="9"/>
        <v>Mrk 1148&amp;0&amp;0&amp;0&amp;0&amp;0&amp;0&amp;9\\</v>
      </c>
      <c r="AF311" t="str">
        <f>vlookup(A311,PPXF!A$1:P$7565,15,0)</f>
        <v/>
      </c>
    </row>
    <row r="312">
      <c r="A312" s="3">
        <v>39.0</v>
      </c>
      <c r="B312" s="3" t="s">
        <v>299</v>
      </c>
      <c r="C312" s="3" t="s">
        <v>257</v>
      </c>
      <c r="E312" s="70" t="s">
        <v>1575</v>
      </c>
      <c r="F312" s="3">
        <v>3.0</v>
      </c>
      <c r="G312" s="14">
        <v>0.0</v>
      </c>
      <c r="H312" s="14">
        <v>0.0</v>
      </c>
      <c r="I312" s="14" t="str">
        <f>match(A312,Ricci_2_10keV!A$1:A$755,0)</f>
        <v>29.00</v>
      </c>
      <c r="J312" s="14">
        <v>0.0</v>
      </c>
      <c r="K312" s="14">
        <v>0.0</v>
      </c>
      <c r="L312" s="14">
        <v>0.0</v>
      </c>
      <c r="M312" s="14">
        <v>0.0</v>
      </c>
      <c r="N312" s="28"/>
      <c r="O312" s="28"/>
      <c r="P312" s="14">
        <v>0.0</v>
      </c>
      <c r="Q312" s="14">
        <v>0.0</v>
      </c>
      <c r="R312" s="14">
        <v>0.0</v>
      </c>
      <c r="S312" s="14">
        <v>0.0</v>
      </c>
      <c r="T312" s="14">
        <v>0.0</v>
      </c>
      <c r="U312" s="14">
        <v>0.0</v>
      </c>
      <c r="V312" s="28"/>
      <c r="W312" s="14">
        <v>0.0</v>
      </c>
      <c r="X312" s="14">
        <v>0.0</v>
      </c>
      <c r="Y312" s="14">
        <v>0.0</v>
      </c>
      <c r="Z312" s="14">
        <v>0.0</v>
      </c>
      <c r="AB312" s="3">
        <v>9.0</v>
      </c>
      <c r="AE312" t="str">
        <f t="shared" si="9"/>
        <v>\lbrack HB89\rbrack  0052+251&amp;0&amp;0&amp;0&amp;0&amp;0&amp;0&amp;9\\</v>
      </c>
      <c r="AF312" t="str">
        <f>vlookup(A312,PPXF!A$1:P$7565,15,0)</f>
        <v/>
      </c>
    </row>
    <row r="313">
      <c r="A313" s="3">
        <v>90.0</v>
      </c>
      <c r="B313" s="3" t="s">
        <v>337</v>
      </c>
      <c r="C313" s="3" t="s">
        <v>338</v>
      </c>
      <c r="E313" s="70" t="s">
        <v>1575</v>
      </c>
      <c r="F313" s="3">
        <v>4.0</v>
      </c>
      <c r="G313" s="14">
        <v>0.0</v>
      </c>
      <c r="H313" s="14">
        <v>0.0</v>
      </c>
      <c r="I313" s="14" t="str">
        <f>match(A313,Ricci_2_10keV!A$1:A$755,0)</f>
        <v>67.00</v>
      </c>
      <c r="J313" s="14">
        <v>0.0</v>
      </c>
      <c r="K313" s="14">
        <v>0.0</v>
      </c>
      <c r="L313" s="14">
        <v>0.0</v>
      </c>
      <c r="M313" s="14">
        <v>0.0</v>
      </c>
      <c r="N313" s="28"/>
      <c r="O313" s="28"/>
      <c r="P313" s="14">
        <v>0.0</v>
      </c>
      <c r="Q313" s="14">
        <v>0.0</v>
      </c>
      <c r="R313" s="14">
        <v>0.0</v>
      </c>
      <c r="S313" s="14">
        <v>0.0</v>
      </c>
      <c r="T313" s="14">
        <v>0.0</v>
      </c>
      <c r="U313" s="14">
        <v>0.0</v>
      </c>
      <c r="V313" s="28"/>
      <c r="W313" s="14">
        <v>0.0</v>
      </c>
      <c r="X313" s="14">
        <v>0.0</v>
      </c>
      <c r="Y313" s="14">
        <v>0.0</v>
      </c>
      <c r="Z313" s="14">
        <v>0.0</v>
      </c>
      <c r="AB313" s="3">
        <v>9.0</v>
      </c>
      <c r="AD313" s="41"/>
      <c r="AE313" t="str">
        <f t="shared" si="9"/>
        <v>B2 0138+39B&amp;0&amp;0&amp;0&amp;0&amp;0&amp;0&amp;9\\</v>
      </c>
      <c r="AF313" t="str">
        <f>vlookup(A313,PPXF!A$1:P$7565,15,0)</f>
        <v/>
      </c>
    </row>
    <row r="314">
      <c r="A314" s="3">
        <v>147.0</v>
      </c>
      <c r="B314" s="3" t="s">
        <v>425</v>
      </c>
      <c r="C314" s="3" t="s">
        <v>426</v>
      </c>
      <c r="E314" s="70" t="s">
        <v>1575</v>
      </c>
      <c r="F314" s="3">
        <v>5.0</v>
      </c>
      <c r="G314" s="14">
        <v>0.0</v>
      </c>
      <c r="H314" s="14">
        <v>0.0</v>
      </c>
      <c r="I314" s="14" t="str">
        <f>match(A314,Ricci_2_10keV!A$1:A$755,0)</f>
        <v>114.00</v>
      </c>
      <c r="J314" s="14">
        <v>0.0</v>
      </c>
      <c r="K314" s="14">
        <v>0.0</v>
      </c>
      <c r="L314" s="14">
        <v>0.0</v>
      </c>
      <c r="M314" s="14">
        <v>0.0</v>
      </c>
      <c r="N314" s="28"/>
      <c r="O314" s="28"/>
      <c r="P314" s="14">
        <v>0.0</v>
      </c>
      <c r="Q314" s="14">
        <v>0.0</v>
      </c>
      <c r="R314" s="14">
        <v>0.0</v>
      </c>
      <c r="S314" s="14">
        <v>0.0</v>
      </c>
      <c r="T314" s="14">
        <v>0.0</v>
      </c>
      <c r="U314" s="14">
        <v>0.0</v>
      </c>
      <c r="V314" s="28"/>
      <c r="W314" s="14">
        <v>0.0</v>
      </c>
      <c r="X314" s="14">
        <v>0.0</v>
      </c>
      <c r="Y314" s="14">
        <v>0.0</v>
      </c>
      <c r="Z314" s="14">
        <v>0.0</v>
      </c>
      <c r="AB314" s="3">
        <v>9.0</v>
      </c>
      <c r="AE314" t="str">
        <f t="shared" si="9"/>
        <v>\lbrack HB89\rbrack  0241+622&amp;0&amp;0&amp;0&amp;0&amp;0&amp;0&amp;9\\</v>
      </c>
      <c r="AF314" t="str">
        <f>vlookup(A314,PPXF!A$1:P$7565,15,0)</f>
        <v/>
      </c>
    </row>
    <row r="315">
      <c r="A315" s="3">
        <v>226.0</v>
      </c>
      <c r="B315" s="3" t="s">
        <v>165</v>
      </c>
      <c r="C315" s="3" t="s">
        <v>166</v>
      </c>
      <c r="E315" s="70" t="s">
        <v>1575</v>
      </c>
      <c r="F315" s="3">
        <v>6.0</v>
      </c>
      <c r="G315" s="14">
        <v>0.0</v>
      </c>
      <c r="H315" s="14">
        <v>0.0</v>
      </c>
      <c r="I315" s="14" t="str">
        <f>match(A315,Ricci_2_10keV!A$1:A$755,0)</f>
        <v>176.00</v>
      </c>
      <c r="J315" s="14">
        <v>0.0</v>
      </c>
      <c r="K315" s="14">
        <v>0.0</v>
      </c>
      <c r="L315" s="14">
        <v>0.0</v>
      </c>
      <c r="M315" s="14">
        <v>0.0</v>
      </c>
      <c r="N315" s="28"/>
      <c r="O315" s="28"/>
      <c r="P315" s="14">
        <v>0.0</v>
      </c>
      <c r="Q315" s="14">
        <v>0.0</v>
      </c>
      <c r="R315" s="14">
        <v>0.0</v>
      </c>
      <c r="S315" s="14">
        <v>0.0</v>
      </c>
      <c r="T315" s="14">
        <v>0.0</v>
      </c>
      <c r="U315" s="14">
        <v>0.0</v>
      </c>
      <c r="V315" s="28"/>
      <c r="W315" s="14">
        <v>0.0</v>
      </c>
      <c r="X315" s="14">
        <v>0.0</v>
      </c>
      <c r="Y315" s="14">
        <v>0.0</v>
      </c>
      <c r="Z315" s="14">
        <v>0.0</v>
      </c>
      <c r="AB315" s="3">
        <v>9.0</v>
      </c>
      <c r="AE315" t="str">
        <f t="shared" si="9"/>
        <v>3C 120&amp;0&amp;0&amp;0&amp;0&amp;0&amp;0&amp;9\\</v>
      </c>
      <c r="AF315" t="str">
        <f>vlookup(A315,PPXF!A$1:P$7565,15,0)</f>
        <v/>
      </c>
    </row>
    <row r="316">
      <c r="A316" s="3">
        <v>363.0</v>
      </c>
      <c r="B316" s="3" t="s">
        <v>688</v>
      </c>
      <c r="C316" s="3" t="s">
        <v>689</v>
      </c>
      <c r="E316" s="70" t="s">
        <v>1575</v>
      </c>
      <c r="F316" s="3">
        <v>7.0</v>
      </c>
      <c r="G316" s="14">
        <v>0.0</v>
      </c>
      <c r="H316" s="14">
        <v>0.0</v>
      </c>
      <c r="I316" s="14" t="str">
        <f>match(A316,Ricci_2_10keV!A$1:A$755,0)</f>
        <v>263.00</v>
      </c>
      <c r="J316" s="14">
        <v>0.0</v>
      </c>
      <c r="K316" s="14">
        <v>0.0</v>
      </c>
      <c r="L316" s="14">
        <v>0.0</v>
      </c>
      <c r="M316" s="14">
        <v>0.0</v>
      </c>
      <c r="N316" s="28"/>
      <c r="O316" s="28"/>
      <c r="P316" s="14">
        <v>0.0</v>
      </c>
      <c r="Q316" s="14">
        <v>0.0</v>
      </c>
      <c r="R316" s="14">
        <v>0.0</v>
      </c>
      <c r="S316" s="14">
        <v>0.0</v>
      </c>
      <c r="T316" s="14">
        <v>0.0</v>
      </c>
      <c r="U316" s="14">
        <v>0.0</v>
      </c>
      <c r="V316" s="28"/>
      <c r="W316" s="14">
        <v>0.0</v>
      </c>
      <c r="X316" s="14">
        <v>0.0</v>
      </c>
      <c r="Y316" s="14">
        <v>0.0</v>
      </c>
      <c r="Z316" s="14">
        <v>0.0</v>
      </c>
      <c r="AB316" s="3">
        <v>9.0</v>
      </c>
      <c r="AD316" s="41"/>
      <c r="AE316" t="str">
        <f t="shared" si="9"/>
        <v>Mrk 376&amp;0&amp;0&amp;0&amp;0&amp;0&amp;0&amp;9\\</v>
      </c>
      <c r="AF316" t="str">
        <f>vlookup(A316,PPXF!A$1:P$7565,15,0)</f>
        <v/>
      </c>
    </row>
    <row r="317">
      <c r="A317" s="3">
        <v>409.0</v>
      </c>
      <c r="B317" s="3" t="s">
        <v>725</v>
      </c>
      <c r="C317" s="3" t="s">
        <v>726</v>
      </c>
      <c r="E317" s="70" t="s">
        <v>1575</v>
      </c>
      <c r="F317" s="3">
        <v>8.0</v>
      </c>
      <c r="G317" s="14">
        <v>0.0</v>
      </c>
      <c r="H317" s="14">
        <v>0.0</v>
      </c>
      <c r="I317" s="14" t="str">
        <f>match(A317,Ricci_2_10keV!A$1:A$755,0)</f>
        <v>294.00</v>
      </c>
      <c r="J317" s="14">
        <v>0.0</v>
      </c>
      <c r="K317" s="14">
        <v>0.0</v>
      </c>
      <c r="L317" s="14">
        <v>0.0</v>
      </c>
      <c r="M317" s="14">
        <v>0.0</v>
      </c>
      <c r="N317" s="28"/>
      <c r="O317" s="28"/>
      <c r="P317" s="14">
        <v>0.0</v>
      </c>
      <c r="Q317" s="14">
        <v>0.0</v>
      </c>
      <c r="R317" s="14">
        <v>0.0</v>
      </c>
      <c r="S317" s="14">
        <v>0.0</v>
      </c>
      <c r="T317" s="14">
        <v>0.0</v>
      </c>
      <c r="U317" s="14">
        <v>0.0</v>
      </c>
      <c r="V317" s="28"/>
      <c r="W317" s="14">
        <v>0.0</v>
      </c>
      <c r="X317" s="14">
        <v>0.0</v>
      </c>
      <c r="Y317" s="14">
        <v>0.0</v>
      </c>
      <c r="Z317" s="14">
        <v>0.0</v>
      </c>
      <c r="AB317" s="3">
        <v>9.0</v>
      </c>
      <c r="AE317" t="str">
        <f t="shared" si="9"/>
        <v>PG 0804+761&amp;0&amp;0&amp;0&amp;0&amp;0&amp;0&amp;9\\</v>
      </c>
      <c r="AF317" t="str">
        <f>vlookup(A317,PPXF!A$1:P$7565,15,0)</f>
        <v/>
      </c>
    </row>
    <row r="318">
      <c r="A318" s="3">
        <v>576.0</v>
      </c>
      <c r="B318" s="3" t="s">
        <v>912</v>
      </c>
      <c r="C318" s="3" t="s">
        <v>913</v>
      </c>
      <c r="E318" s="70" t="s">
        <v>1575</v>
      </c>
      <c r="F318" s="3">
        <v>9.0</v>
      </c>
      <c r="G318" s="14">
        <v>0.0</v>
      </c>
      <c r="H318" s="14">
        <v>0.0</v>
      </c>
      <c r="I318" s="14" t="str">
        <f>match(A318,Ricci_2_10keV!A$1:A$755,0)</f>
        <v>421.00</v>
      </c>
      <c r="J318" s="14">
        <v>0.0</v>
      </c>
      <c r="K318" s="14">
        <v>0.0</v>
      </c>
      <c r="L318" s="14">
        <v>0.0</v>
      </c>
      <c r="M318" s="14">
        <v>0.0</v>
      </c>
      <c r="N318" s="28"/>
      <c r="O318" s="28"/>
      <c r="P318" s="14">
        <v>0.0</v>
      </c>
      <c r="Q318" s="14">
        <v>0.0</v>
      </c>
      <c r="R318" s="14">
        <v>0.0</v>
      </c>
      <c r="S318" s="14">
        <v>0.0</v>
      </c>
      <c r="T318" s="14">
        <v>0.0</v>
      </c>
      <c r="U318" s="14">
        <v>0.0</v>
      </c>
      <c r="V318" s="28"/>
      <c r="W318" s="14">
        <v>0.0</v>
      </c>
      <c r="X318" s="14">
        <v>0.0</v>
      </c>
      <c r="Y318" s="14">
        <v>0.0</v>
      </c>
      <c r="Z318" s="14">
        <v>0.0</v>
      </c>
      <c r="AB318" s="3">
        <v>9.0</v>
      </c>
      <c r="AE318" t="str">
        <f t="shared" si="9"/>
        <v>PG 1149-110&amp;0&amp;0&amp;0&amp;0&amp;0&amp;0&amp;9\\</v>
      </c>
      <c r="AF318" t="str">
        <f>vlookup(A318,PPXF!A$1:P$7565,15,0)</f>
        <v/>
      </c>
    </row>
    <row r="319">
      <c r="A319" s="3">
        <v>656.0</v>
      </c>
      <c r="B319" s="3" t="s">
        <v>1386</v>
      </c>
      <c r="C319" s="3" t="s">
        <v>1388</v>
      </c>
      <c r="E319" s="70" t="s">
        <v>1575</v>
      </c>
      <c r="F319" s="3">
        <v>10.0</v>
      </c>
      <c r="G319" s="14">
        <v>0.0</v>
      </c>
      <c r="H319" s="14">
        <v>0.0</v>
      </c>
      <c r="I319" s="14" t="str">
        <f>match(A319,Ricci_2_10keV!A$1:A$755,0)</f>
        <v>480.00</v>
      </c>
      <c r="J319" s="14">
        <v>0.0</v>
      </c>
      <c r="K319" s="14">
        <v>0.0</v>
      </c>
      <c r="L319" s="14">
        <v>0.0</v>
      </c>
      <c r="M319" s="14">
        <v>0.0</v>
      </c>
      <c r="N319" s="28"/>
      <c r="O319" s="28"/>
      <c r="P319" s="14">
        <v>0.0</v>
      </c>
      <c r="Q319" s="14">
        <v>0.0</v>
      </c>
      <c r="R319" s="14">
        <v>0.0</v>
      </c>
      <c r="S319" s="14">
        <v>0.0</v>
      </c>
      <c r="T319" s="14">
        <v>0.0</v>
      </c>
      <c r="U319" s="14">
        <v>0.0</v>
      </c>
      <c r="V319" s="28"/>
      <c r="W319" s="14">
        <v>0.0</v>
      </c>
      <c r="X319" s="14">
        <v>0.0</v>
      </c>
      <c r="Y319" s="14">
        <v>0.0</v>
      </c>
      <c r="Z319" s="14">
        <v>0.0</v>
      </c>
      <c r="AB319" s="3">
        <v>9.0</v>
      </c>
      <c r="AE319" t="str">
        <f t="shared" si="9"/>
        <v>PKS 1302-102&amp;0&amp;0&amp;0&amp;0&amp;0&amp;0&amp;9\\</v>
      </c>
      <c r="AF319" t="str">
        <f>vlookup(A319,PPXF!A$1:P$7565,15,0)</f>
        <v/>
      </c>
    </row>
    <row r="320">
      <c r="A320" s="3">
        <v>683.0</v>
      </c>
      <c r="B320" s="3" t="s">
        <v>1900</v>
      </c>
      <c r="C320" s="3" t="s">
        <v>1902</v>
      </c>
      <c r="E320" s="70" t="s">
        <v>1575</v>
      </c>
      <c r="F320" s="3">
        <v>11.0</v>
      </c>
      <c r="G320" s="14">
        <v>0.0</v>
      </c>
      <c r="H320" s="14">
        <v>0.0</v>
      </c>
      <c r="I320" s="14" t="str">
        <f>match(A320,Ricci_2_10keV!A$1:A$755,0)</f>
        <v>501.00</v>
      </c>
      <c r="J320" s="14">
        <v>0.0</v>
      </c>
      <c r="K320" s="14">
        <v>0.0</v>
      </c>
      <c r="L320" s="14">
        <v>0.0</v>
      </c>
      <c r="M320" s="14">
        <v>0.0</v>
      </c>
      <c r="N320" s="28"/>
      <c r="O320" s="28"/>
      <c r="P320" s="14">
        <v>0.0</v>
      </c>
      <c r="Q320" s="14">
        <v>0.0</v>
      </c>
      <c r="R320" s="14">
        <v>0.0</v>
      </c>
      <c r="S320" s="14">
        <v>0.0</v>
      </c>
      <c r="T320" s="14">
        <v>0.0</v>
      </c>
      <c r="U320" s="14">
        <v>0.0</v>
      </c>
      <c r="V320" s="28"/>
      <c r="W320" s="14">
        <v>0.0</v>
      </c>
      <c r="X320" s="14">
        <v>0.0</v>
      </c>
      <c r="Y320" s="14">
        <v>0.0</v>
      </c>
      <c r="Z320" s="14">
        <v>0.0</v>
      </c>
      <c r="AB320" s="3">
        <v>9.0</v>
      </c>
      <c r="AE320" t="str">
        <f t="shared" si="9"/>
        <v>2MASX J13411287-1438407&amp;0&amp;0&amp;0&amp;0&amp;0&amp;0&amp;9\\</v>
      </c>
      <c r="AF320" t="str">
        <f>vlookup(A320,PPXF!A$1:P$7565,15,0)</f>
        <v/>
      </c>
    </row>
    <row r="321">
      <c r="A321" s="3">
        <v>882.0</v>
      </c>
      <c r="B321" s="3" t="s">
        <v>2245</v>
      </c>
      <c r="C321" s="3" t="s">
        <v>2246</v>
      </c>
      <c r="E321" s="70" t="s">
        <v>1575</v>
      </c>
      <c r="F321" s="3">
        <v>12.0</v>
      </c>
      <c r="G321" s="14">
        <v>0.0</v>
      </c>
      <c r="H321" s="14">
        <v>0.0</v>
      </c>
      <c r="I321" s="14" t="str">
        <f>match(A321,Ricci_2_10keV!A$1:A$755,0)</f>
        <v>#N/A</v>
      </c>
      <c r="J321" s="14">
        <v>0.0</v>
      </c>
      <c r="K321" s="14">
        <v>0.0</v>
      </c>
      <c r="L321" s="14">
        <v>0.0</v>
      </c>
      <c r="M321" s="14">
        <v>0.0</v>
      </c>
      <c r="N321" s="28"/>
      <c r="O321" s="28"/>
      <c r="P321" s="14">
        <v>0.0</v>
      </c>
      <c r="Q321" s="14">
        <v>0.0</v>
      </c>
      <c r="R321" s="14">
        <v>0.0</v>
      </c>
      <c r="S321" s="14">
        <v>0.0</v>
      </c>
      <c r="T321" s="14">
        <v>0.0</v>
      </c>
      <c r="U321" s="14">
        <v>0.0</v>
      </c>
      <c r="V321" s="28"/>
      <c r="W321" s="14">
        <v>0.0</v>
      </c>
      <c r="X321" s="14">
        <v>0.0</v>
      </c>
      <c r="Y321" s="14">
        <v>0.0</v>
      </c>
      <c r="Z321" s="14">
        <v>0.0</v>
      </c>
      <c r="AB321" s="3">
        <v>9.0</v>
      </c>
      <c r="AE321" t="str">
        <f t="shared" si="9"/>
        <v>4C +34.47&amp;0&amp;0&amp;0&amp;0&amp;0&amp;0&amp;9\\</v>
      </c>
      <c r="AF321" t="str">
        <f>vlookup(A321,PPXF!A$1:P$7565,15,0)</f>
        <v/>
      </c>
    </row>
    <row r="322">
      <c r="A322" s="3">
        <v>980.0</v>
      </c>
      <c r="B322" s="3" t="s">
        <v>186</v>
      </c>
      <c r="C322" s="3" t="s">
        <v>187</v>
      </c>
      <c r="E322" s="70" t="s">
        <v>1575</v>
      </c>
      <c r="F322" s="3">
        <v>13.0</v>
      </c>
      <c r="G322" s="14">
        <v>0.0</v>
      </c>
      <c r="H322" s="14">
        <v>0.0</v>
      </c>
      <c r="I322" s="14" t="str">
        <f>match(A322,Ricci_2_10keV!A$1:A$755,0)</f>
        <v>626.00</v>
      </c>
      <c r="J322" s="14">
        <v>0.0</v>
      </c>
      <c r="K322" s="14">
        <v>0.0</v>
      </c>
      <c r="L322" s="14">
        <v>0.0</v>
      </c>
      <c r="M322" s="14">
        <v>0.0</v>
      </c>
      <c r="N322" s="28"/>
      <c r="O322" s="28"/>
      <c r="P322" s="14">
        <v>0.0</v>
      </c>
      <c r="Q322" s="14">
        <v>0.0</v>
      </c>
      <c r="R322" s="14">
        <v>0.0</v>
      </c>
      <c r="S322" s="14">
        <v>0.0</v>
      </c>
      <c r="T322" s="14">
        <v>0.0</v>
      </c>
      <c r="U322" s="14">
        <v>0.0</v>
      </c>
      <c r="V322" s="28"/>
      <c r="W322" s="14">
        <v>0.0</v>
      </c>
      <c r="X322" s="14">
        <v>0.0</v>
      </c>
      <c r="Y322" s="14">
        <v>0.0</v>
      </c>
      <c r="Z322" s="14">
        <v>0.0</v>
      </c>
      <c r="AB322" s="3">
        <v>9.0</v>
      </c>
      <c r="AE322" t="str">
        <f t="shared" si="9"/>
        <v>3C 380&amp;0&amp;0&amp;0&amp;0&amp;0&amp;0&amp;9\\</v>
      </c>
      <c r="AF322" t="str">
        <f>vlookup(A322,PPXF!A$1:P$7565,15,0)</f>
        <v/>
      </c>
    </row>
    <row r="323">
      <c r="A323" s="3">
        <v>1038.0</v>
      </c>
      <c r="B323" s="3" t="s">
        <v>348</v>
      </c>
      <c r="C323" s="3" t="s">
        <v>350</v>
      </c>
      <c r="E323" s="70" t="s">
        <v>1575</v>
      </c>
      <c r="F323" s="3">
        <v>14.0</v>
      </c>
      <c r="G323" s="14">
        <v>0.0</v>
      </c>
      <c r="H323" s="14">
        <v>0.0</v>
      </c>
      <c r="I323" s="14" t="str">
        <f>match(A323,Ricci_2_10keV!A$1:A$755,0)</f>
        <v>#N/A</v>
      </c>
      <c r="J323" s="14">
        <v>0.0</v>
      </c>
      <c r="K323" s="14">
        <v>0.0</v>
      </c>
      <c r="L323" s="14">
        <v>0.0</v>
      </c>
      <c r="M323" s="14">
        <v>0.0</v>
      </c>
      <c r="N323" s="28"/>
      <c r="O323" s="28"/>
      <c r="P323" s="14">
        <v>0.0</v>
      </c>
      <c r="Q323" s="14">
        <v>0.0</v>
      </c>
      <c r="R323" s="14">
        <v>0.0</v>
      </c>
      <c r="S323" s="14">
        <v>0.0</v>
      </c>
      <c r="T323" s="14">
        <v>0.0</v>
      </c>
      <c r="U323" s="14">
        <v>0.0</v>
      </c>
      <c r="V323" s="28"/>
      <c r="W323" s="14">
        <v>0.0</v>
      </c>
      <c r="X323" s="14">
        <v>0.0</v>
      </c>
      <c r="Y323" s="14">
        <v>0.0</v>
      </c>
      <c r="Z323" s="14">
        <v>0.0</v>
      </c>
      <c r="AB323" s="3">
        <v>9.0</v>
      </c>
      <c r="AE323" t="str">
        <f t="shared" si="9"/>
        <v>4C +73.18&amp;0&amp;0&amp;0&amp;0&amp;0&amp;0&amp;9\\</v>
      </c>
      <c r="AF323" t="str">
        <f>vlookup(A323,PPXF!A$1:P$7565,15,0)</f>
        <v/>
      </c>
    </row>
    <row r="324">
      <c r="A324" s="3">
        <v>1137.0</v>
      </c>
      <c r="B324" s="3" t="s">
        <v>318</v>
      </c>
      <c r="C324" s="3" t="s">
        <v>320</v>
      </c>
      <c r="E324" s="70" t="s">
        <v>1575</v>
      </c>
      <c r="F324" s="3">
        <v>15.0</v>
      </c>
      <c r="G324" s="14">
        <v>0.0</v>
      </c>
      <c r="H324" s="14">
        <v>0.0</v>
      </c>
      <c r="I324" s="14" t="str">
        <f>match(A324,Ricci_2_10keV!A$1:A$755,0)</f>
        <v>#N/A</v>
      </c>
      <c r="J324" s="14">
        <v>0.0</v>
      </c>
      <c r="K324" s="14">
        <v>0.0</v>
      </c>
      <c r="L324" s="14">
        <v>0.0</v>
      </c>
      <c r="M324" s="14">
        <v>0.0</v>
      </c>
      <c r="N324" s="28"/>
      <c r="O324" s="28"/>
      <c r="P324" s="14">
        <v>0.0</v>
      </c>
      <c r="Q324" s="14">
        <v>0.0</v>
      </c>
      <c r="R324" s="14">
        <v>0.0</v>
      </c>
      <c r="S324" s="14">
        <v>0.0</v>
      </c>
      <c r="T324" s="14">
        <v>0.0</v>
      </c>
      <c r="U324" s="14">
        <v>0.0</v>
      </c>
      <c r="V324" s="28"/>
      <c r="W324" s="14">
        <v>0.0</v>
      </c>
      <c r="X324" s="14">
        <v>0.0</v>
      </c>
      <c r="Y324" s="14">
        <v>0.0</v>
      </c>
      <c r="Z324" s="14">
        <v>0.0</v>
      </c>
      <c r="AB324" s="3">
        <v>9.0</v>
      </c>
      <c r="AD324" s="41"/>
      <c r="AE324" t="str">
        <f t="shared" si="9"/>
        <v>4C +31.63&amp;0&amp;0&amp;0&amp;0&amp;0&amp;0&amp;9\\</v>
      </c>
      <c r="AF324" t="str">
        <f>vlookup(A324,PPXF!A$1:P$7565,15,0)</f>
        <v/>
      </c>
    </row>
    <row r="325">
      <c r="A325" s="3">
        <v>1146.0</v>
      </c>
      <c r="B325" s="3" t="s">
        <v>1885</v>
      </c>
      <c r="C325" s="3" t="s">
        <v>1886</v>
      </c>
      <c r="E325" s="70" t="s">
        <v>1575</v>
      </c>
      <c r="F325" s="3">
        <v>16.0</v>
      </c>
      <c r="G325" s="14">
        <v>0.0</v>
      </c>
      <c r="H325" s="14">
        <v>0.0</v>
      </c>
      <c r="I325" s="14" t="str">
        <f>match(A325,Ricci_2_10keV!A$1:A$755,0)</f>
        <v>707.00</v>
      </c>
      <c r="J325" s="14">
        <v>0.0</v>
      </c>
      <c r="K325" s="14">
        <v>0.0</v>
      </c>
      <c r="L325" s="14">
        <v>0.0</v>
      </c>
      <c r="M325" s="14">
        <v>0.0</v>
      </c>
      <c r="N325" s="28"/>
      <c r="O325" s="28"/>
      <c r="P325" s="14">
        <v>0.0</v>
      </c>
      <c r="Q325" s="14">
        <v>0.0</v>
      </c>
      <c r="R325" s="14">
        <v>0.0</v>
      </c>
      <c r="S325" s="14">
        <v>0.0</v>
      </c>
      <c r="T325" s="14">
        <v>0.0</v>
      </c>
      <c r="U325" s="14">
        <v>0.0</v>
      </c>
      <c r="V325" s="28"/>
      <c r="W325" s="14">
        <v>0.0</v>
      </c>
      <c r="X325" s="14">
        <v>0.0</v>
      </c>
      <c r="Y325" s="14">
        <v>0.0</v>
      </c>
      <c r="Z325" s="14">
        <v>0.0</v>
      </c>
      <c r="AB325" s="3">
        <v>9.0</v>
      </c>
      <c r="AE325" t="str">
        <f t="shared" si="9"/>
        <v>Mrk 304&amp;0&amp;0&amp;0&amp;0&amp;0&amp;0&amp;9\\</v>
      </c>
      <c r="AF325" t="str">
        <f>vlookup(A325,PPXF!A$1:P$7565,15,0)</f>
        <v/>
      </c>
    </row>
    <row r="326">
      <c r="A326" s="3">
        <v>1176.0</v>
      </c>
      <c r="B326" s="3" t="s">
        <v>1805</v>
      </c>
      <c r="C326" s="3" t="s">
        <v>1806</v>
      </c>
      <c r="E326" s="70" t="s">
        <v>1575</v>
      </c>
      <c r="F326" s="3">
        <v>17.0</v>
      </c>
      <c r="G326" s="3">
        <v>0.0</v>
      </c>
      <c r="H326" s="3">
        <v>0.0</v>
      </c>
      <c r="I326" s="14" t="str">
        <f>match(A326,Ricci_2_10keV!A$1:A$755,0)</f>
        <v>727.00</v>
      </c>
      <c r="J326" s="3">
        <v>0.0</v>
      </c>
      <c r="K326" s="3">
        <v>0.0</v>
      </c>
      <c r="L326" s="3">
        <v>0.0</v>
      </c>
      <c r="M326" s="3">
        <v>0.0</v>
      </c>
      <c r="P326" s="3">
        <v>0.0</v>
      </c>
      <c r="Q326" s="3">
        <v>0.0</v>
      </c>
      <c r="R326" s="3">
        <v>0.0</v>
      </c>
      <c r="S326" s="3">
        <v>0.0</v>
      </c>
      <c r="T326" s="3">
        <v>0.0</v>
      </c>
      <c r="U326" s="3">
        <v>0.0</v>
      </c>
      <c r="W326" s="3">
        <v>0.0</v>
      </c>
      <c r="X326" s="3">
        <v>0.0</v>
      </c>
      <c r="Y326" s="3">
        <v>0.0</v>
      </c>
      <c r="Z326" s="3">
        <v>0.0</v>
      </c>
      <c r="AB326" s="3">
        <v>9.0</v>
      </c>
      <c r="AF326" t="str">
        <f>vlookup(A326,PPXF!A$1:P$7565,15,0)</f>
        <v/>
      </c>
    </row>
    <row r="327">
      <c r="A327" s="3">
        <v>1185.0</v>
      </c>
      <c r="B327" s="3" t="s">
        <v>1573</v>
      </c>
      <c r="C327" s="3" t="s">
        <v>1574</v>
      </c>
      <c r="E327" s="70" t="s">
        <v>1575</v>
      </c>
      <c r="F327" s="3">
        <v>18.0</v>
      </c>
      <c r="G327" s="3">
        <v>0.0</v>
      </c>
      <c r="H327" s="3">
        <v>0.0</v>
      </c>
      <c r="I327" s="14" t="str">
        <f>match(A327,Ricci_2_10keV!A$1:A$755,0)</f>
        <v>736.00</v>
      </c>
      <c r="J327" s="3">
        <v>0.0</v>
      </c>
      <c r="K327" s="3">
        <v>0.0</v>
      </c>
      <c r="L327" s="3">
        <v>0.0</v>
      </c>
      <c r="M327" s="3">
        <v>0.0</v>
      </c>
      <c r="P327" s="3">
        <v>0.0</v>
      </c>
      <c r="Q327" s="3">
        <v>0.0</v>
      </c>
      <c r="R327" s="3">
        <v>0.0</v>
      </c>
      <c r="S327" s="3">
        <v>0.0</v>
      </c>
      <c r="T327" s="3">
        <v>0.0</v>
      </c>
      <c r="U327" s="3">
        <v>0.0</v>
      </c>
      <c r="W327" s="3">
        <v>0.0</v>
      </c>
      <c r="X327" s="3">
        <v>0.0</v>
      </c>
      <c r="Y327" s="3">
        <v>0.0</v>
      </c>
      <c r="Z327" s="3">
        <v>0.0</v>
      </c>
      <c r="AB327" s="3">
        <v>9.0</v>
      </c>
    </row>
    <row r="328">
      <c r="A328" s="3">
        <v>151.0</v>
      </c>
      <c r="B328" s="3" t="s">
        <v>3250</v>
      </c>
      <c r="C328" s="3" t="s">
        <v>1047</v>
      </c>
      <c r="E328" s="5" t="s">
        <v>18</v>
      </c>
      <c r="F328" s="3">
        <v>1.0</v>
      </c>
      <c r="G328" s="14">
        <v>291.884577301</v>
      </c>
      <c r="H328" s="14">
        <v>2.4258507145</v>
      </c>
      <c r="I328" s="14" t="str">
        <f>match(A328,Ricci_2_10keV!A$1:A$755,0)</f>
        <v>117.00</v>
      </c>
      <c r="J328" s="14">
        <v>-1.4544847466</v>
      </c>
      <c r="K328" s="14">
        <v>0.0</v>
      </c>
      <c r="L328" s="14">
        <v>5.2441311391</v>
      </c>
      <c r="M328" s="14">
        <v>0.0538125339</v>
      </c>
      <c r="N328" s="28"/>
      <c r="O328" s="28"/>
      <c r="P328" s="14">
        <v>6.7541664528</v>
      </c>
      <c r="Q328" s="14">
        <v>0.0609113326</v>
      </c>
      <c r="R328" s="14">
        <v>2.8195649677</v>
      </c>
      <c r="S328" s="14">
        <v>0.0892979029</v>
      </c>
      <c r="T328" s="14">
        <v>2.3495469636</v>
      </c>
      <c r="U328" s="14">
        <v>0.0359191619</v>
      </c>
      <c r="V328" s="28"/>
      <c r="W328" s="14">
        <v>0.0</v>
      </c>
      <c r="X328" s="14">
        <v>0.0</v>
      </c>
      <c r="Y328" s="14">
        <v>0.0</v>
      </c>
      <c r="Z328" s="14">
        <v>0.0</v>
      </c>
      <c r="AB328" s="3">
        <v>1.0</v>
      </c>
      <c r="AE328" t="str">
        <f t="shared" ref="AE328:AE355" si="10">Concatenate(SUBSTITUTE(Substitute(C328,"]","\rbrack "),"[","\lbrack "),"&amp;",ROUND(G328,1),"&amp;",ROUND(P328,1),"&amp;",ROUND(J328,1),"&amp;",ROUND(L328,1),"&amp;",ROUND(R328,1),"&amp;",ROUND(T328,1),"&amp;",AB328,"\\")</f>
        <v>2MFGC 02280&amp;291.9&amp;6.8&amp;-1.5&amp;5.2&amp;2.8&amp;2.3&amp;1\\</v>
      </c>
      <c r="AF328" t="str">
        <f>vlookup(A328,PPXF!A$1:P$7565,15,0)</f>
        <v>2</v>
      </c>
    </row>
    <row r="329">
      <c r="A329" s="3">
        <v>239.0</v>
      </c>
      <c r="B329" s="3" t="s">
        <v>633</v>
      </c>
      <c r="C329" s="3" t="s">
        <v>634</v>
      </c>
      <c r="E329" s="5" t="s">
        <v>18</v>
      </c>
      <c r="F329" s="3">
        <v>2.0</v>
      </c>
      <c r="G329" s="14">
        <v>520.012454241</v>
      </c>
      <c r="H329" s="14">
        <v>0.8578260678</v>
      </c>
      <c r="I329" s="14" t="str">
        <f>match(A329,Ricci_2_10keV!A$1:A$755,0)</f>
        <v>188.00</v>
      </c>
      <c r="J329" s="14">
        <v>6.1076880075</v>
      </c>
      <c r="K329" s="14">
        <v>0.0704393638</v>
      </c>
      <c r="L329" s="14">
        <v>35.3429827003</v>
      </c>
      <c r="M329" s="14">
        <v>0.0987684584</v>
      </c>
      <c r="N329" s="28"/>
      <c r="O329" s="28"/>
      <c r="P329" s="14">
        <v>16.771529185</v>
      </c>
      <c r="Q329" s="14">
        <v>0.1486892986</v>
      </c>
      <c r="R329" s="14">
        <v>12.7891162887</v>
      </c>
      <c r="S329" s="14">
        <v>0.0698804262</v>
      </c>
      <c r="T329" s="14">
        <v>12.7096127523</v>
      </c>
      <c r="U329" s="14">
        <v>0.0726159564</v>
      </c>
      <c r="V329" s="28"/>
      <c r="W329" s="14">
        <v>40.3715112207</v>
      </c>
      <c r="X329" s="14">
        <v>0.2336650311</v>
      </c>
      <c r="Y329" s="14">
        <v>2424.83735884</v>
      </c>
      <c r="Z329" s="14">
        <v>17.3306288427</v>
      </c>
      <c r="AB329" s="3">
        <v>1.0</v>
      </c>
      <c r="AE329" t="str">
        <f t="shared" si="10"/>
        <v>UGC 3157&amp;520&amp;16.8&amp;6.1&amp;35.3&amp;12.8&amp;12.7&amp;1\\</v>
      </c>
      <c r="AF329" t="str">
        <f>vlookup(A329,PPXF!A$1:P$7565,15,0)</f>
        <v>1.5</v>
      </c>
    </row>
    <row r="330">
      <c r="A330" s="3">
        <v>362.0</v>
      </c>
      <c r="B330" s="3" t="s">
        <v>685</v>
      </c>
      <c r="C330" s="3" t="s">
        <v>686</v>
      </c>
      <c r="E330" s="5" t="s">
        <v>18</v>
      </c>
      <c r="F330" s="3">
        <v>3.0</v>
      </c>
      <c r="G330" s="14">
        <v>368.16984632</v>
      </c>
      <c r="H330" s="14">
        <v>0.7770738349</v>
      </c>
      <c r="I330" s="14" t="str">
        <f>match(A330,Ricci_2_10keV!A$1:A$755,0)</f>
        <v>262.00</v>
      </c>
      <c r="J330" s="14">
        <v>5.4731689697</v>
      </c>
      <c r="K330" s="14">
        <v>0.1198219889</v>
      </c>
      <c r="L330" s="14">
        <v>47.9200349819</v>
      </c>
      <c r="M330" s="14">
        <v>0.0927938139</v>
      </c>
      <c r="N330" s="28"/>
      <c r="O330" s="28"/>
      <c r="P330" s="14">
        <v>71.9725610349</v>
      </c>
      <c r="Q330" s="14">
        <v>0.305891338</v>
      </c>
      <c r="R330" s="14">
        <v>18.2110278619</v>
      </c>
      <c r="S330" s="14">
        <v>0.1303035123</v>
      </c>
      <c r="T330" s="14">
        <v>17.7700409013</v>
      </c>
      <c r="U330" s="14">
        <v>0.0667736042</v>
      </c>
      <c r="V330" s="28"/>
      <c r="W330" s="14">
        <v>136.075813233</v>
      </c>
      <c r="X330" s="14">
        <v>0.2307574213</v>
      </c>
      <c r="Y330" s="14">
        <v>2519.40220538</v>
      </c>
      <c r="Z330" s="14">
        <v>15.428701425</v>
      </c>
      <c r="AB330" s="3">
        <v>1.0</v>
      </c>
      <c r="AE330" t="str">
        <f t="shared" si="10"/>
        <v>MCG +06-16-028&amp;368.2&amp;72&amp;5.5&amp;47.9&amp;18.2&amp;17.8&amp;1\\</v>
      </c>
      <c r="AF330" t="str">
        <f>vlookup(A330,PPXF!A$1:P$7565,15,0)</f>
        <v>2</v>
      </c>
    </row>
    <row r="331">
      <c r="A331" s="3">
        <v>378.0</v>
      </c>
      <c r="B331" s="3" t="s">
        <v>3201</v>
      </c>
      <c r="C331" s="3" t="s">
        <v>2000</v>
      </c>
      <c r="E331" s="5" t="s">
        <v>18</v>
      </c>
      <c r="F331" s="3">
        <v>4.0</v>
      </c>
      <c r="G331" s="14">
        <v>913.404123138</v>
      </c>
      <c r="H331" s="14">
        <v>194.344858593</v>
      </c>
      <c r="I331" s="14" t="str">
        <f>match(A331,Ricci_2_10keV!A$1:A$755,0)</f>
        <v>271.00</v>
      </c>
      <c r="J331" s="14">
        <v>-8.8276735362</v>
      </c>
      <c r="K331" s="14">
        <v>0.0</v>
      </c>
      <c r="L331" s="14">
        <v>77.4331486805</v>
      </c>
      <c r="M331" s="14">
        <v>20.7949025605</v>
      </c>
      <c r="N331" s="28"/>
      <c r="O331" s="28"/>
      <c r="P331" s="14">
        <v>102.414321237</v>
      </c>
      <c r="Q331" s="14">
        <v>28.7027720945</v>
      </c>
      <c r="R331" s="14">
        <v>7.0205869302</v>
      </c>
      <c r="S331" s="14">
        <v>1.2999969038</v>
      </c>
      <c r="T331" s="14">
        <v>3.6039777377</v>
      </c>
      <c r="U331" s="14">
        <v>0.3585459029</v>
      </c>
      <c r="V331" s="28"/>
      <c r="W331" s="14">
        <v>536.938350551</v>
      </c>
      <c r="X331" s="14">
        <v>48.1265955906</v>
      </c>
      <c r="Y331" s="14">
        <v>3648.86125904</v>
      </c>
      <c r="Z331" s="14">
        <v>238.7108171</v>
      </c>
      <c r="AB331" s="3">
        <v>1.0</v>
      </c>
      <c r="AE331" t="str">
        <f t="shared" si="10"/>
        <v>Mrk 9&amp;913.4&amp;102.4&amp;-8.8&amp;77.4&amp;7&amp;3.6&amp;1\\</v>
      </c>
      <c r="AF331" t="str">
        <f>vlookup(A331,PPXF!A$1:P$7565,15,0)</f>
        <v>1.5</v>
      </c>
    </row>
    <row r="332">
      <c r="A332" s="3">
        <v>385.0</v>
      </c>
      <c r="B332" s="3" t="s">
        <v>370</v>
      </c>
      <c r="C332" s="3" t="s">
        <v>371</v>
      </c>
      <c r="E332" s="5" t="s">
        <v>18</v>
      </c>
      <c r="F332" s="3">
        <v>5.0</v>
      </c>
      <c r="G332" s="14">
        <v>415.224012947</v>
      </c>
      <c r="H332" s="14">
        <v>1.0298844923</v>
      </c>
      <c r="I332" s="14" t="str">
        <f>match(A332,Ricci_2_10keV!A$1:A$755,0)</f>
        <v>278.00</v>
      </c>
      <c r="J332" s="14">
        <v>0.9862965898</v>
      </c>
      <c r="K332" s="14">
        <v>0.0689301024</v>
      </c>
      <c r="L332" s="14">
        <v>30.2664741924</v>
      </c>
      <c r="M332" s="14">
        <v>0.0513299097</v>
      </c>
      <c r="N332" s="28"/>
      <c r="O332" s="28"/>
      <c r="P332" s="14">
        <v>33.7939192217</v>
      </c>
      <c r="Q332" s="14">
        <v>0.067971887</v>
      </c>
      <c r="R332" s="14">
        <v>9.1257595157</v>
      </c>
      <c r="S332" s="14">
        <v>0.0555195177</v>
      </c>
      <c r="T332" s="14">
        <v>8.9521698046</v>
      </c>
      <c r="U332" s="14">
        <v>0.0686450331</v>
      </c>
      <c r="V332" s="28"/>
      <c r="W332" s="14">
        <v>0.0</v>
      </c>
      <c r="X332" s="14">
        <v>0.0</v>
      </c>
      <c r="Y332" s="14">
        <v>0.0</v>
      </c>
      <c r="Z332" s="14">
        <v>0.0</v>
      </c>
      <c r="AB332" s="3">
        <v>1.0</v>
      </c>
      <c r="AD332" s="41"/>
      <c r="AE332" t="str">
        <f t="shared" si="10"/>
        <v>UGC 03995A&amp;415.2&amp;33.8&amp;1&amp;30.3&amp;9.1&amp;9&amp;1\\</v>
      </c>
      <c r="AF332" t="str">
        <f>vlookup(A332,PPXF!A$1:P$7565,15,0)</f>
        <v>1.5</v>
      </c>
    </row>
    <row r="333">
      <c r="A333" s="3">
        <v>416.0</v>
      </c>
      <c r="B333" s="3" t="s">
        <v>729</v>
      </c>
      <c r="C333" s="3" t="s">
        <v>730</v>
      </c>
      <c r="E333" s="5" t="s">
        <v>18</v>
      </c>
      <c r="F333" s="3">
        <v>6.0</v>
      </c>
      <c r="G333" s="14">
        <v>423.266133213</v>
      </c>
      <c r="H333" s="14">
        <v>1.0009794098</v>
      </c>
      <c r="I333" s="14" t="str">
        <f>match(A333,Ricci_2_10keV!A$1:A$755,0)</f>
        <v>299.00</v>
      </c>
      <c r="J333" s="14">
        <v>2.0815783425</v>
      </c>
      <c r="K333" s="14">
        <v>0.0335069361</v>
      </c>
      <c r="L333" s="14">
        <v>16.5692562852</v>
      </c>
      <c r="M333" s="14">
        <v>0.0382782177</v>
      </c>
      <c r="N333" s="28"/>
      <c r="O333" s="28"/>
      <c r="P333" s="14">
        <v>22.2726918883</v>
      </c>
      <c r="Q333" s="14">
        <v>0.038116176</v>
      </c>
      <c r="R333" s="14">
        <v>5.673604287</v>
      </c>
      <c r="S333" s="14">
        <v>0.0199415415</v>
      </c>
      <c r="T333" s="14">
        <v>5.4755719263</v>
      </c>
      <c r="U333" s="14">
        <v>0.0304091878</v>
      </c>
      <c r="V333" s="28"/>
      <c r="W333" s="14">
        <v>0.0</v>
      </c>
      <c r="X333" s="14">
        <v>0.0</v>
      </c>
      <c r="Y333" s="14">
        <v>0.0</v>
      </c>
      <c r="Z333" s="14">
        <v>0.0</v>
      </c>
      <c r="AB333" s="3">
        <v>1.0</v>
      </c>
      <c r="AE333" t="str">
        <f t="shared" si="10"/>
        <v>Fairall 272&amp;423.3&amp;22.3&amp;2.1&amp;16.6&amp;5.7&amp;5.5&amp;1\\</v>
      </c>
      <c r="AF333" t="str">
        <f>vlookup(A333,PPXF!A$1:P$7565,15,0)</f>
        <v>1</v>
      </c>
    </row>
    <row r="334">
      <c r="A334" s="3">
        <v>439.0</v>
      </c>
      <c r="B334" s="3" t="s">
        <v>747</v>
      </c>
      <c r="C334" s="3" t="s">
        <v>748</v>
      </c>
      <c r="E334" s="5" t="s">
        <v>18</v>
      </c>
      <c r="F334" s="3">
        <v>7.0</v>
      </c>
      <c r="G334" s="14">
        <v>284.561633456</v>
      </c>
      <c r="H334" s="14">
        <v>0.5412605166</v>
      </c>
      <c r="I334" s="14" t="str">
        <f>match(A334,Ricci_2_10keV!A$1:A$755,0)</f>
        <v>314.00</v>
      </c>
      <c r="J334" s="14">
        <v>3.2703310746</v>
      </c>
      <c r="K334" s="14">
        <v>0.0512644722</v>
      </c>
      <c r="L334" s="14">
        <v>29.2040368745</v>
      </c>
      <c r="M334" s="14">
        <v>0.0980465033</v>
      </c>
      <c r="N334" s="28"/>
      <c r="O334" s="28"/>
      <c r="P334" s="14">
        <v>70.3164646647</v>
      </c>
      <c r="Q334" s="14">
        <v>0.1214511891</v>
      </c>
      <c r="R334" s="14">
        <v>17.6873952726</v>
      </c>
      <c r="S334" s="14">
        <v>0.0417728324</v>
      </c>
      <c r="T334" s="14">
        <v>14.9211927621</v>
      </c>
      <c r="U334" s="14">
        <v>0.0759899728</v>
      </c>
      <c r="V334" s="28"/>
      <c r="W334" s="14">
        <v>32.4306544816</v>
      </c>
      <c r="X334" s="14">
        <v>0.3807975428</v>
      </c>
      <c r="Y334" s="14">
        <v>3023.48726301</v>
      </c>
      <c r="Z334" s="14">
        <v>58.3987059374</v>
      </c>
      <c r="AB334" s="3">
        <v>1.0</v>
      </c>
      <c r="AE334" t="str">
        <f t="shared" si="10"/>
        <v>Mrk 18&amp;284.6&amp;70.3&amp;3.3&amp;29.2&amp;17.7&amp;14.9&amp;1\\</v>
      </c>
      <c r="AF334" t="str">
        <f>vlookup(A334,PPXF!A$1:P$7565,15,0)</f>
        <v>3</v>
      </c>
    </row>
    <row r="335">
      <c r="A335" s="3">
        <v>449.0</v>
      </c>
      <c r="B335" s="3" t="s">
        <v>14</v>
      </c>
      <c r="C335" s="3" t="s">
        <v>16</v>
      </c>
      <c r="E335" s="5" t="s">
        <v>18</v>
      </c>
      <c r="F335" s="3">
        <v>8.0</v>
      </c>
      <c r="G335" s="14">
        <v>434.933912975</v>
      </c>
      <c r="H335" s="14">
        <v>7.6582679232</v>
      </c>
      <c r="I335" s="14" t="str">
        <f>match(A335,Ricci_2_10keV!A$1:A$755,0)</f>
        <v>323.00</v>
      </c>
      <c r="J335" s="14">
        <v>-8.8533471002</v>
      </c>
      <c r="K335" s="14">
        <v>0.0</v>
      </c>
      <c r="L335" s="14">
        <v>47.420296936</v>
      </c>
      <c r="M335" s="14">
        <v>1.399719217</v>
      </c>
      <c r="N335" s="28"/>
      <c r="O335" s="28"/>
      <c r="P335" s="14">
        <v>100.489634276</v>
      </c>
      <c r="Q335" s="14">
        <v>2.0507965893</v>
      </c>
      <c r="R335" s="14">
        <v>12.1094744834</v>
      </c>
      <c r="S335" s="14">
        <v>1.3951846984</v>
      </c>
      <c r="T335" s="14">
        <v>11.3684774181</v>
      </c>
      <c r="U335" s="14">
        <v>1.4361624671</v>
      </c>
      <c r="V335" s="28"/>
      <c r="W335" s="14">
        <v>2008.43357026</v>
      </c>
      <c r="X335" s="14">
        <v>7.186732368</v>
      </c>
      <c r="Y335" s="14">
        <v>5987.87965444</v>
      </c>
      <c r="Z335" s="14">
        <v>9.7755272785</v>
      </c>
      <c r="AB335" s="3">
        <v>1.0</v>
      </c>
      <c r="AE335" t="str">
        <f t="shared" si="10"/>
        <v>Mrk 704&amp;434.9&amp;100.5&amp;-8.9&amp;47.4&amp;12.1&amp;11.4&amp;1\\</v>
      </c>
      <c r="AF335" t="str">
        <f>vlookup(A335,PPXF!A$1:P$7565,15,0)</f>
        <v>2</v>
      </c>
    </row>
    <row r="336">
      <c r="A336" s="3">
        <v>455.0</v>
      </c>
      <c r="B336" s="3" t="s">
        <v>63</v>
      </c>
      <c r="C336" s="3" t="s">
        <v>64</v>
      </c>
      <c r="E336" s="5" t="s">
        <v>18</v>
      </c>
      <c r="F336" s="3">
        <v>9.0</v>
      </c>
      <c r="G336" s="14">
        <v>506.593329135</v>
      </c>
      <c r="H336" s="14">
        <v>0.0</v>
      </c>
      <c r="I336" s="14" t="str">
        <f>match(A336,Ricci_2_10keV!A$1:A$755,0)</f>
        <v>328.00</v>
      </c>
      <c r="J336" s="14">
        <v>7.4949311002</v>
      </c>
      <c r="K336" s="14">
        <v>0.3373328018</v>
      </c>
      <c r="L336" s="14">
        <v>21.0558392391</v>
      </c>
      <c r="M336" s="14">
        <v>0.7515251545</v>
      </c>
      <c r="N336" s="28"/>
      <c r="O336" s="28"/>
      <c r="P336" s="14">
        <v>82.9491708575</v>
      </c>
      <c r="Q336" s="14">
        <v>0.8387745113</v>
      </c>
      <c r="R336" s="14">
        <v>14.8412953105</v>
      </c>
      <c r="S336" s="14">
        <v>0.3159330418</v>
      </c>
      <c r="T336" s="14">
        <v>11.5452513976</v>
      </c>
      <c r="U336" s="14">
        <v>0.2022041901</v>
      </c>
      <c r="V336" s="28"/>
      <c r="W336" s="14">
        <v>1028.22067334</v>
      </c>
      <c r="X336" s="14">
        <v>2.0214921296</v>
      </c>
      <c r="Y336" s="14">
        <v>4182.64371114</v>
      </c>
      <c r="Z336" s="14">
        <v>70.45917719</v>
      </c>
      <c r="AB336" s="3">
        <v>1.0</v>
      </c>
      <c r="AD336" s="3">
        <v>1.0</v>
      </c>
      <c r="AE336" t="str">
        <f t="shared" si="10"/>
        <v>CGCG 121-075&amp;506.6&amp;82.9&amp;7.5&amp;21.1&amp;14.8&amp;11.5&amp;1\\</v>
      </c>
      <c r="AF336" t="str">
        <f>vlookup(A336,PPXF!A$1:P$7565,15,0)</f>
        <v>3</v>
      </c>
    </row>
    <row r="337">
      <c r="A337" s="3">
        <v>533.0</v>
      </c>
      <c r="B337" s="3" t="s">
        <v>3018</v>
      </c>
      <c r="C337" s="3" t="s">
        <v>3019</v>
      </c>
      <c r="E337" s="5" t="s">
        <v>18</v>
      </c>
      <c r="F337" s="3">
        <v>10.0</v>
      </c>
      <c r="G337" s="14">
        <v>320.168402931</v>
      </c>
      <c r="H337" s="14">
        <v>0.471104156</v>
      </c>
      <c r="I337" s="14" t="str">
        <f>match(A337,Ricci_2_10keV!A$1:A$755,0)</f>
        <v>391.00</v>
      </c>
      <c r="J337" s="14">
        <v>0.8657010438</v>
      </c>
      <c r="K337" s="14">
        <v>0.0184334129</v>
      </c>
      <c r="L337" s="14">
        <v>9.7011135015</v>
      </c>
      <c r="M337" s="14">
        <v>0.0184687104</v>
      </c>
      <c r="N337" s="28"/>
      <c r="O337" s="28"/>
      <c r="P337" s="14">
        <v>17.9885835897</v>
      </c>
      <c r="Q337" s="14">
        <v>0.0217437287</v>
      </c>
      <c r="R337" s="14">
        <v>4.0490990823</v>
      </c>
      <c r="S337" s="14">
        <v>0.0103426453</v>
      </c>
      <c r="T337" s="14">
        <v>3.1857297889</v>
      </c>
      <c r="U337" s="14">
        <v>0.0173576561</v>
      </c>
      <c r="V337" s="28"/>
      <c r="W337" s="14">
        <v>0.0</v>
      </c>
      <c r="X337" s="14">
        <v>0.0</v>
      </c>
      <c r="Y337" s="14">
        <v>0.0</v>
      </c>
      <c r="Z337" s="14">
        <v>0.0</v>
      </c>
      <c r="AB337" s="3">
        <v>1.0</v>
      </c>
      <c r="AD337" s="41"/>
      <c r="AE337" t="str">
        <f t="shared" si="10"/>
        <v>NGC 3588&amp;320.2&amp;18&amp;0.9&amp;9.7&amp;4&amp;3.2&amp;1\\</v>
      </c>
      <c r="AF337" t="str">
        <f>vlookup(A337,PPXF!A$1:P$7565,15,0)</f>
        <v>2.4</v>
      </c>
    </row>
    <row r="338">
      <c r="A338" s="3">
        <v>740.0</v>
      </c>
      <c r="B338" s="3" t="s">
        <v>118</v>
      </c>
      <c r="C338" s="3" t="s">
        <v>120</v>
      </c>
      <c r="E338" s="5" t="s">
        <v>18</v>
      </c>
      <c r="F338" s="3">
        <v>11.0</v>
      </c>
      <c r="G338" s="14">
        <v>338.804446921</v>
      </c>
      <c r="H338" s="14">
        <v>1.0875991056</v>
      </c>
      <c r="I338" s="14" t="str">
        <f>match(A338,Ricci_2_10keV!A$1:A$755,0)</f>
        <v>543.00</v>
      </c>
      <c r="J338" s="14">
        <v>3.7542669676</v>
      </c>
      <c r="K338" s="14">
        <v>0.0843704746</v>
      </c>
      <c r="L338" s="14">
        <v>28.1935155073</v>
      </c>
      <c r="M338" s="14">
        <v>0.1398648541</v>
      </c>
      <c r="N338" s="28"/>
      <c r="O338" s="28"/>
      <c r="P338" s="14">
        <v>68.269254622</v>
      </c>
      <c r="Q338" s="14">
        <v>0.258257885</v>
      </c>
      <c r="R338" s="14">
        <v>10.1031420789</v>
      </c>
      <c r="S338" s="14">
        <v>0.0481169477</v>
      </c>
      <c r="T338" s="14">
        <v>9.5020379718</v>
      </c>
      <c r="U338" s="14">
        <v>0.043135072</v>
      </c>
      <c r="V338" s="28"/>
      <c r="W338" s="14">
        <v>111.058491255</v>
      </c>
      <c r="X338" s="14">
        <v>0.4991546546</v>
      </c>
      <c r="Y338" s="14">
        <v>3479.94384414</v>
      </c>
      <c r="Z338" s="14">
        <v>19.2053709569</v>
      </c>
      <c r="AB338" s="3">
        <v>1.0</v>
      </c>
      <c r="AE338" t="str">
        <f t="shared" si="10"/>
        <v>CGCG 164-019&amp;338.8&amp;68.3&amp;3.8&amp;28.2&amp;10.1&amp;9.5&amp;1\\</v>
      </c>
      <c r="AF338" t="str">
        <f>vlookup(A338,PPXF!A$1:P$7565,15,0)</f>
        <v>3</v>
      </c>
    </row>
    <row r="339">
      <c r="A339" s="3">
        <v>70.0</v>
      </c>
      <c r="B339" s="3" t="s">
        <v>47</v>
      </c>
      <c r="C339" s="3" t="s">
        <v>49</v>
      </c>
      <c r="E339" s="5" t="s">
        <v>51</v>
      </c>
      <c r="F339" s="3">
        <v>12.0</v>
      </c>
      <c r="G339" s="14">
        <v>420.61508723</v>
      </c>
      <c r="H339" s="14">
        <v>0.3091588297</v>
      </c>
      <c r="I339" s="14" t="str">
        <f>match(A339,Ricci_2_10keV!A$1:A$755,0)</f>
        <v>49.00</v>
      </c>
      <c r="J339" s="14">
        <v>29.0367815447</v>
      </c>
      <c r="K339" s="14">
        <v>0.3053921803</v>
      </c>
      <c r="L339" s="14">
        <v>75.0596102644</v>
      </c>
      <c r="M339" s="14">
        <v>0.2123287768</v>
      </c>
      <c r="N339" s="28"/>
      <c r="O339" s="28"/>
      <c r="P339" s="14">
        <v>236.237414507</v>
      </c>
      <c r="Q339" s="14">
        <v>0.2017346588</v>
      </c>
      <c r="R339" s="14">
        <v>47.3554570684</v>
      </c>
      <c r="S339" s="14">
        <v>0.1769209546</v>
      </c>
      <c r="T339" s="14">
        <v>29.3225432302</v>
      </c>
      <c r="U339" s="14">
        <v>0.2423310212</v>
      </c>
      <c r="V339" s="28"/>
      <c r="W339" s="14">
        <v>0.0</v>
      </c>
      <c r="X339" s="14">
        <v>0.0</v>
      </c>
      <c r="Y339" s="14">
        <v>0.0</v>
      </c>
      <c r="Z339" s="14">
        <v>0.0</v>
      </c>
      <c r="AB339" s="3">
        <v>1.0</v>
      </c>
      <c r="AE339" t="str">
        <f t="shared" si="10"/>
        <v>MCG +08-03-018&amp;420.6&amp;236.2&amp;29&amp;75.1&amp;47.4&amp;29.3&amp;1\\</v>
      </c>
      <c r="AF339" t="str">
        <f>vlookup(A339,PPXF!A$1:P$7565,15,0)</f>
        <v>2</v>
      </c>
    </row>
    <row r="340">
      <c r="A340" s="3">
        <v>74.0</v>
      </c>
      <c r="B340" s="3" t="s">
        <v>545</v>
      </c>
      <c r="C340" s="3" t="s">
        <v>296</v>
      </c>
      <c r="E340" s="5" t="s">
        <v>51</v>
      </c>
      <c r="F340" s="3">
        <v>13.0</v>
      </c>
      <c r="G340" s="14">
        <v>454.620041572</v>
      </c>
      <c r="H340" s="14">
        <v>1.207972908</v>
      </c>
      <c r="I340" s="14" t="str">
        <f>match(A340,Ricci_2_10keV!A$1:A$755,0)</f>
        <v>52.00</v>
      </c>
      <c r="J340" s="14">
        <v>1.0873265752</v>
      </c>
      <c r="K340" s="14">
        <v>0.0488142471</v>
      </c>
      <c r="L340" s="14">
        <v>12.2804681991</v>
      </c>
      <c r="M340" s="14">
        <v>0.0617854538</v>
      </c>
      <c r="N340" s="28"/>
      <c r="O340" s="28"/>
      <c r="P340" s="14">
        <v>11.3802139529</v>
      </c>
      <c r="Q340" s="14">
        <v>0.048048472</v>
      </c>
      <c r="R340" s="14">
        <v>5.5445456318</v>
      </c>
      <c r="S340" s="14">
        <v>0.0343641038</v>
      </c>
      <c r="T340" s="14">
        <v>4.4015033466</v>
      </c>
      <c r="U340" s="14">
        <v>0.0529482988</v>
      </c>
      <c r="V340" s="28"/>
      <c r="W340" s="14">
        <v>0.0</v>
      </c>
      <c r="X340" s="14">
        <v>0.0</v>
      </c>
      <c r="Y340" s="14">
        <v>0.0</v>
      </c>
      <c r="Z340" s="14">
        <v>0.0</v>
      </c>
      <c r="AB340" s="3">
        <v>1.0</v>
      </c>
      <c r="AE340" t="str">
        <f t="shared" si="10"/>
        <v>NGC 513&amp;454.6&amp;11.4&amp;1.1&amp;12.3&amp;5.5&amp;4.4&amp;1\\</v>
      </c>
      <c r="AF340" t="str">
        <f>vlookup(A340,PPXF!A$1:P$7565,15,0)</f>
        <v>1.5</v>
      </c>
    </row>
    <row r="341">
      <c r="A341" s="3">
        <v>102.0</v>
      </c>
      <c r="B341" s="3" t="s">
        <v>559</v>
      </c>
      <c r="C341" s="3" t="s">
        <v>560</v>
      </c>
      <c r="E341" s="5" t="s">
        <v>51</v>
      </c>
      <c r="F341" s="3">
        <v>14.0</v>
      </c>
      <c r="G341" s="14">
        <v>282.131489952</v>
      </c>
      <c r="H341" s="14">
        <v>0.1823744843</v>
      </c>
      <c r="I341" s="14" t="str">
        <f>match(A341,Ricci_2_10keV!A$1:A$755,0)</f>
        <v>77.00</v>
      </c>
      <c r="J341" s="14">
        <v>5.0063380794</v>
      </c>
      <c r="K341" s="14">
        <v>0.0315378069</v>
      </c>
      <c r="L341" s="14">
        <v>34.1860822034</v>
      </c>
      <c r="M341" s="14">
        <v>0.030378381</v>
      </c>
      <c r="N341" s="28"/>
      <c r="O341" s="28"/>
      <c r="P341" s="14">
        <v>35.5227923245</v>
      </c>
      <c r="Q341" s="14">
        <v>0.0280453883</v>
      </c>
      <c r="R341" s="14">
        <v>12.0068984145</v>
      </c>
      <c r="S341" s="14">
        <v>0.0198120873</v>
      </c>
      <c r="T341" s="14">
        <v>12.1495961151</v>
      </c>
      <c r="U341" s="14">
        <v>0.0274621858</v>
      </c>
      <c r="V341" s="28"/>
      <c r="W341" s="14">
        <v>0.0</v>
      </c>
      <c r="X341" s="14">
        <v>0.0</v>
      </c>
      <c r="Y341" s="14">
        <v>0.0</v>
      </c>
      <c r="Z341" s="14">
        <v>0.0</v>
      </c>
      <c r="AB341" s="3">
        <v>1.0</v>
      </c>
      <c r="AE341" t="str">
        <f t="shared" si="10"/>
        <v>NGC 788&amp;282.1&amp;35.5&amp;5&amp;34.2&amp;12&amp;12.1&amp;1\\</v>
      </c>
      <c r="AF341" t="str">
        <f>vlookup(A341,PPXF!A$1:P$7565,15,0)</f>
        <v>2</v>
      </c>
    </row>
    <row r="342">
      <c r="A342" s="3">
        <v>134.0</v>
      </c>
      <c r="B342" s="3" t="s">
        <v>157</v>
      </c>
      <c r="C342" s="3" t="s">
        <v>159</v>
      </c>
      <c r="E342" s="5" t="s">
        <v>51</v>
      </c>
      <c r="F342" s="3">
        <v>15.0</v>
      </c>
      <c r="G342" s="14">
        <v>428.069229605</v>
      </c>
      <c r="H342" s="14">
        <v>3.2446831928</v>
      </c>
      <c r="I342" s="14" t="str">
        <f>match(A342,Ricci_2_10keV!A$1:A$755,0)</f>
        <v>102.00</v>
      </c>
      <c r="J342" s="14">
        <v>8.2083819731</v>
      </c>
      <c r="K342" s="14">
        <v>0.4925159781</v>
      </c>
      <c r="L342" s="14">
        <v>32.8790818153</v>
      </c>
      <c r="M342" s="14">
        <v>9.8729979223</v>
      </c>
      <c r="N342" s="28"/>
      <c r="O342" s="28"/>
      <c r="P342" s="14">
        <v>76.6670606192</v>
      </c>
      <c r="Q342" s="14">
        <v>3.0751027929</v>
      </c>
      <c r="R342" s="14">
        <v>25.1793985362</v>
      </c>
      <c r="S342" s="14">
        <v>0.4421307151</v>
      </c>
      <c r="T342" s="14">
        <v>25.411702855</v>
      </c>
      <c r="U342" s="14">
        <v>0.2286680595</v>
      </c>
      <c r="V342" s="28"/>
      <c r="W342" s="14">
        <v>1561.92415525</v>
      </c>
      <c r="X342" s="14">
        <v>13.3391046253</v>
      </c>
      <c r="Y342" s="14">
        <v>4771.48411661</v>
      </c>
      <c r="Z342" s="14">
        <v>44.8437463877</v>
      </c>
      <c r="AB342" s="3">
        <v>1.0</v>
      </c>
      <c r="AE342" t="str">
        <f t="shared" si="10"/>
        <v>NGC 985&amp;428.1&amp;76.7&amp;8.2&amp;32.9&amp;25.2&amp;25.4&amp;1\\</v>
      </c>
      <c r="AF342" t="str">
        <f>vlookup(A342,PPXF!A$1:P$7565,15,0)</f>
        <v>0.75</v>
      </c>
    </row>
    <row r="343">
      <c r="A343" s="3">
        <v>140.0</v>
      </c>
      <c r="B343" s="3" t="s">
        <v>571</v>
      </c>
      <c r="C343" s="3" t="s">
        <v>572</v>
      </c>
      <c r="E343" s="5" t="s">
        <v>51</v>
      </c>
      <c r="F343" s="3">
        <v>16.0</v>
      </c>
      <c r="G343" s="14">
        <v>746.539806609</v>
      </c>
      <c r="H343" s="14">
        <v>1.2070109792</v>
      </c>
      <c r="I343" s="14" t="str">
        <f>match(A343,Ricci_2_10keV!A$1:A$755,0)</f>
        <v>107.00</v>
      </c>
      <c r="J343" s="14">
        <v>72.5635227856</v>
      </c>
      <c r="K343" s="14">
        <v>0.1969065138</v>
      </c>
      <c r="L343" s="14">
        <v>168.596368103</v>
      </c>
      <c r="M343" s="14">
        <v>0.2888336981</v>
      </c>
      <c r="N343" s="28"/>
      <c r="O343" s="28"/>
      <c r="P343" s="14">
        <v>157.688361453</v>
      </c>
      <c r="Q343" s="14">
        <v>0.3774602927</v>
      </c>
      <c r="R343" s="14">
        <v>89.389041056</v>
      </c>
      <c r="S343" s="14">
        <v>0.2706904414</v>
      </c>
      <c r="T343" s="14">
        <v>90.0605753669</v>
      </c>
      <c r="U343" s="14">
        <v>0.1573196673</v>
      </c>
      <c r="V343" s="28"/>
      <c r="W343" s="14">
        <v>0.0</v>
      </c>
      <c r="X343" s="14">
        <v>0.0</v>
      </c>
      <c r="Y343" s="14">
        <v>0.0</v>
      </c>
      <c r="Z343" s="14">
        <v>0.0</v>
      </c>
      <c r="AB343" s="3">
        <v>1.0</v>
      </c>
      <c r="AE343" t="str">
        <f t="shared" si="10"/>
        <v>NGC 1052&amp;746.5&amp;157.7&amp;72.6&amp;168.6&amp;89.4&amp;90.1&amp;1\\</v>
      </c>
      <c r="AF343" t="str">
        <f>vlookup(A343,PPXF!A$1:P$7565,15,0)</f>
        <v>1</v>
      </c>
    </row>
    <row r="344">
      <c r="A344" s="3">
        <v>218.0</v>
      </c>
      <c r="B344" s="3" t="s">
        <v>428</v>
      </c>
      <c r="C344" s="3" t="s">
        <v>429</v>
      </c>
      <c r="E344" s="5" t="s">
        <v>51</v>
      </c>
      <c r="F344" s="3">
        <v>17.0</v>
      </c>
      <c r="G344" s="14">
        <v>591.739085643</v>
      </c>
      <c r="H344" s="14">
        <v>1.1022833601</v>
      </c>
      <c r="I344" s="14" t="str">
        <f>match(A344,Ricci_2_10keV!A$1:A$755,0)</f>
        <v>172.00</v>
      </c>
      <c r="J344" s="14">
        <v>5.3007580678</v>
      </c>
      <c r="K344" s="14">
        <v>0.1280604232</v>
      </c>
      <c r="L344" s="14">
        <v>16.794630516</v>
      </c>
      <c r="M344" s="14">
        <v>0.1105255869</v>
      </c>
      <c r="N344" s="28"/>
      <c r="O344" s="28"/>
      <c r="P344" s="14">
        <v>45.382160299</v>
      </c>
      <c r="Q344" s="14">
        <v>0.1491845852</v>
      </c>
      <c r="R344" s="14">
        <v>9.5872223574</v>
      </c>
      <c r="S344" s="14">
        <v>0.1228544255</v>
      </c>
      <c r="T344" s="14">
        <v>9.6772550582</v>
      </c>
      <c r="U344" s="14">
        <v>0.1331020186</v>
      </c>
      <c r="V344" s="28"/>
      <c r="W344" s="14">
        <v>0.0</v>
      </c>
      <c r="X344" s="14">
        <v>0.0</v>
      </c>
      <c r="Y344" s="14">
        <v>0.0</v>
      </c>
      <c r="Z344" s="14">
        <v>0.0</v>
      </c>
      <c r="AB344" s="3">
        <v>1.0</v>
      </c>
      <c r="AE344" t="str">
        <f t="shared" si="10"/>
        <v>2MASX J04234080+0408017&amp;591.7&amp;45.4&amp;5.3&amp;16.8&amp;9.6&amp;9.7&amp;1\\</v>
      </c>
      <c r="AF344" t="str">
        <f>vlookup(A344,PPXF!A$1:P$7565,15,0)</f>
        <v>0.75</v>
      </c>
    </row>
    <row r="345">
      <c r="A345" s="3">
        <v>245.0</v>
      </c>
      <c r="B345" s="3" t="s">
        <v>80</v>
      </c>
      <c r="C345" s="3" t="s">
        <v>82</v>
      </c>
      <c r="E345" s="5" t="s">
        <v>51</v>
      </c>
      <c r="F345" s="3">
        <v>18.0</v>
      </c>
      <c r="G345" s="14">
        <v>476.04077436</v>
      </c>
      <c r="H345" s="14">
        <v>0.5176418464</v>
      </c>
      <c r="I345" s="14" t="str">
        <f>match(A345,Ricci_2_10keV!A$1:A$755,0)</f>
        <v>193.00</v>
      </c>
      <c r="J345" s="14">
        <v>4.5865008374</v>
      </c>
      <c r="K345" s="14">
        <v>0.1017578685</v>
      </c>
      <c r="L345" s="14">
        <v>40.0487810645</v>
      </c>
      <c r="M345" s="14">
        <v>0.1363609711</v>
      </c>
      <c r="N345" s="28"/>
      <c r="O345" s="28"/>
      <c r="P345" s="14">
        <v>90.6798648498</v>
      </c>
      <c r="Q345" s="14">
        <v>0.1488313444</v>
      </c>
      <c r="R345" s="14">
        <v>10.6135971009</v>
      </c>
      <c r="S345" s="14">
        <v>0.1330293483</v>
      </c>
      <c r="T345" s="14">
        <v>11.2752673723</v>
      </c>
      <c r="U345" s="14">
        <v>0.092967317</v>
      </c>
      <c r="V345" s="28"/>
      <c r="W345" s="14">
        <v>0.0</v>
      </c>
      <c r="X345" s="14">
        <v>0.0</v>
      </c>
      <c r="Y345" s="14">
        <v>0.0</v>
      </c>
      <c r="Z345" s="14">
        <v>0.0</v>
      </c>
      <c r="AB345" s="3">
        <v>1.0</v>
      </c>
      <c r="AE345" t="str">
        <f t="shared" si="10"/>
        <v>2MASX J04532576+0403416&amp;476&amp;90.7&amp;4.6&amp;40&amp;10.6&amp;11.3&amp;1\\</v>
      </c>
      <c r="AF345" t="str">
        <f>vlookup(A345,PPXF!A$1:P$7565,15,0)</f>
        <v>2</v>
      </c>
    </row>
    <row r="346">
      <c r="A346" s="3">
        <v>260.0</v>
      </c>
      <c r="B346" s="3" t="s">
        <v>639</v>
      </c>
      <c r="C346" s="3" t="s">
        <v>640</v>
      </c>
      <c r="E346" s="5" t="s">
        <v>51</v>
      </c>
      <c r="F346" s="3">
        <v>19.0</v>
      </c>
      <c r="G346" s="14">
        <v>423.518947279</v>
      </c>
      <c r="H346" s="14">
        <v>2.9552513448</v>
      </c>
      <c r="I346" s="14" t="str">
        <f>match(A346,Ricci_2_10keV!A$1:A$755,0)</f>
        <v>203.00</v>
      </c>
      <c r="J346" s="14">
        <v>1.3332516221</v>
      </c>
      <c r="K346" s="14">
        <v>0.0554684227</v>
      </c>
      <c r="L346" s="14">
        <v>26.5292241923</v>
      </c>
      <c r="M346" s="14">
        <v>0.2339339522</v>
      </c>
      <c r="N346" s="28"/>
      <c r="O346" s="28"/>
      <c r="P346" s="14">
        <v>26.759463397</v>
      </c>
      <c r="Q346" s="14">
        <v>0.3297279876</v>
      </c>
      <c r="R346" s="14">
        <v>8.8978908504</v>
      </c>
      <c r="S346" s="14">
        <v>0.1266547305</v>
      </c>
      <c r="T346" s="14">
        <v>8.8502186101</v>
      </c>
      <c r="U346" s="14">
        <v>0.1104334392</v>
      </c>
      <c r="V346" s="28"/>
      <c r="W346" s="14">
        <v>74.9991852571</v>
      </c>
      <c r="X346" s="14">
        <v>0.2662674054</v>
      </c>
      <c r="Y346" s="14">
        <v>3885.29498887</v>
      </c>
      <c r="Z346" s="14">
        <v>68.5834650177</v>
      </c>
      <c r="AB346" s="3">
        <v>1.0</v>
      </c>
      <c r="AE346" t="str">
        <f t="shared" si="10"/>
        <v>2MASX J05081967+1721483&amp;423.5&amp;26.8&amp;1.3&amp;26.5&amp;8.9&amp;8.9&amp;1\\</v>
      </c>
      <c r="AF346" t="str">
        <f>vlookup(A346,PPXF!A$1:P$7565,15,0)</f>
        <v>2</v>
      </c>
    </row>
    <row r="347">
      <c r="A347" s="3">
        <v>308.0</v>
      </c>
      <c r="B347" s="3" t="s">
        <v>276</v>
      </c>
      <c r="C347" s="3" t="s">
        <v>278</v>
      </c>
      <c r="E347" s="5" t="s">
        <v>51</v>
      </c>
      <c r="F347" s="3">
        <v>20.0</v>
      </c>
      <c r="G347" s="14">
        <v>671.489752413</v>
      </c>
      <c r="H347" s="14">
        <v>15.8146634445</v>
      </c>
      <c r="I347" s="14" t="str">
        <f>match(A347,Ricci_2_10keV!A$1:A$755,0)</f>
        <v>227.00</v>
      </c>
      <c r="J347" s="14">
        <v>63.22494305</v>
      </c>
      <c r="K347" s="14">
        <v>0.728035155</v>
      </c>
      <c r="L347" s="14">
        <v>189.683576704</v>
      </c>
      <c r="M347" s="14">
        <v>10.3443363208</v>
      </c>
      <c r="N347" s="28"/>
      <c r="O347" s="28"/>
      <c r="P347" s="14">
        <v>146.999305231</v>
      </c>
      <c r="Q347" s="14">
        <v>9.6034069751</v>
      </c>
      <c r="R347" s="14">
        <v>73.7803366635</v>
      </c>
      <c r="S347" s="14">
        <v>0.7661937294</v>
      </c>
      <c r="T347" s="14">
        <v>72.5695178461</v>
      </c>
      <c r="U347" s="14">
        <v>0.8936256613</v>
      </c>
      <c r="V347" s="28"/>
      <c r="W347" s="14">
        <v>0.0</v>
      </c>
      <c r="X347" s="14">
        <v>0.0</v>
      </c>
      <c r="Y347" s="14">
        <v>0.0</v>
      </c>
      <c r="Z347" s="14">
        <v>0.0</v>
      </c>
      <c r="AB347" s="3">
        <v>1.0</v>
      </c>
      <c r="AE347" t="str">
        <f t="shared" si="10"/>
        <v>NGC 2110&amp;671.5&amp;147&amp;63.2&amp;189.7&amp;73.8&amp;72.6&amp;1\\</v>
      </c>
      <c r="AF347" t="str">
        <f>vlookup(A347,PPXF!A$1:P$7565,15,0)</f>
        <v>2</v>
      </c>
    </row>
    <row r="348">
      <c r="A348" s="3">
        <v>337.0</v>
      </c>
      <c r="B348" s="3" t="s">
        <v>1771</v>
      </c>
      <c r="C348" s="3" t="s">
        <v>1772</v>
      </c>
      <c r="E348" s="5" t="s">
        <v>51</v>
      </c>
      <c r="F348" s="3">
        <v>21.0</v>
      </c>
      <c r="G348" s="14">
        <v>278.622123756</v>
      </c>
      <c r="H348" s="14">
        <v>0.1659698021</v>
      </c>
      <c r="I348" s="14" t="str">
        <f>match(A348,Ricci_2_10keV!A$1:A$755,0)</f>
        <v>248.00</v>
      </c>
      <c r="J348" s="14">
        <v>2.2203395378</v>
      </c>
      <c r="K348" s="14">
        <v>0.0139568798</v>
      </c>
      <c r="L348" s="14">
        <v>37.0081254299</v>
      </c>
      <c r="M348" s="14">
        <v>0.0177715434</v>
      </c>
      <c r="N348" s="28"/>
      <c r="O348" s="28"/>
      <c r="P348" s="14">
        <v>57.4027844452</v>
      </c>
      <c r="Q348" s="14">
        <v>0.0188993166</v>
      </c>
      <c r="R348" s="14">
        <v>9.3089291782</v>
      </c>
      <c r="S348" s="14">
        <v>0.0213511487</v>
      </c>
      <c r="T348" s="14">
        <v>8.9560993708</v>
      </c>
      <c r="U348" s="14">
        <v>0.023550156</v>
      </c>
      <c r="V348" s="28"/>
      <c r="W348" s="14">
        <v>0.0</v>
      </c>
      <c r="X348" s="14">
        <v>0.0</v>
      </c>
      <c r="Y348" s="14">
        <v>0.0</v>
      </c>
      <c r="Z348" s="14">
        <v>0.0</v>
      </c>
      <c r="AB348" s="3">
        <v>1.0</v>
      </c>
      <c r="AE348" t="str">
        <f t="shared" si="10"/>
        <v>2MASX J06302561+6340411&amp;278.6&amp;57.4&amp;2.2&amp;37&amp;9.3&amp;9&amp;1\\</v>
      </c>
      <c r="AF348" t="str">
        <f>vlookup(A348,PPXF!A$1:P$7565,15,0)</f>
        <v>2</v>
      </c>
    </row>
    <row r="349">
      <c r="A349" s="3">
        <v>404.0</v>
      </c>
      <c r="B349" s="3" t="s">
        <v>69</v>
      </c>
      <c r="C349" s="3" t="s">
        <v>71</v>
      </c>
      <c r="E349" s="5" t="s">
        <v>51</v>
      </c>
      <c r="F349" s="3">
        <v>22.0</v>
      </c>
      <c r="G349" s="14">
        <v>588.645455988</v>
      </c>
      <c r="H349" s="14">
        <v>2.6395365492</v>
      </c>
      <c r="I349" s="14" t="str">
        <f>match(A349,Ricci_2_10keV!A$1:A$755,0)</f>
        <v>289.00</v>
      </c>
      <c r="J349" s="14">
        <v>75.4133763245</v>
      </c>
      <c r="K349" s="14">
        <v>0.4529505844</v>
      </c>
      <c r="L349" s="14">
        <v>90.1378604077</v>
      </c>
      <c r="M349" s="14">
        <v>1.1663792956</v>
      </c>
      <c r="N349" s="28"/>
      <c r="O349" s="28"/>
      <c r="P349" s="14">
        <v>170.406522918</v>
      </c>
      <c r="Q349" s="14">
        <v>2.6053198229</v>
      </c>
      <c r="R349" s="14">
        <v>37.7476004504</v>
      </c>
      <c r="S349" s="14">
        <v>0.3470291281</v>
      </c>
      <c r="T349" s="14">
        <v>44.765418812</v>
      </c>
      <c r="U349" s="14">
        <v>0.3732987782</v>
      </c>
      <c r="V349" s="28"/>
      <c r="W349" s="14">
        <v>251.910054474</v>
      </c>
      <c r="X349" s="14">
        <v>4.1185565884</v>
      </c>
      <c r="Y349" s="14">
        <v>2007.03605658</v>
      </c>
      <c r="Z349" s="14">
        <v>26.6116745397</v>
      </c>
      <c r="AB349" s="3">
        <v>1.0</v>
      </c>
      <c r="AE349" t="str">
        <f t="shared" si="10"/>
        <v>Mrk 1210&amp;588.6&amp;170.4&amp;75.4&amp;90.1&amp;37.7&amp;44.8&amp;1\\</v>
      </c>
      <c r="AF349" t="str">
        <f>vlookup(A349,PPXF!A$1:P$7565,15,0)</f>
        <v>2</v>
      </c>
    </row>
    <row r="350">
      <c r="A350" s="3">
        <v>453.0</v>
      </c>
      <c r="B350" s="3" t="s">
        <v>762</v>
      </c>
      <c r="C350" s="3" t="s">
        <v>763</v>
      </c>
      <c r="E350" s="5" t="s">
        <v>51</v>
      </c>
      <c r="F350" s="3">
        <v>23.0</v>
      </c>
      <c r="G350" s="14">
        <v>487.345584218</v>
      </c>
      <c r="H350" s="14">
        <v>0.5755565172</v>
      </c>
      <c r="I350" s="14" t="str">
        <f>match(A350,Ricci_2_10keV!A$1:A$755,0)</f>
        <v>326.00</v>
      </c>
      <c r="J350" s="14">
        <v>3.7426767475</v>
      </c>
      <c r="K350" s="14">
        <v>0.0330748387</v>
      </c>
      <c r="L350" s="14">
        <v>16.2143168033</v>
      </c>
      <c r="M350" s="14">
        <v>0.0149618236</v>
      </c>
      <c r="N350" s="28"/>
      <c r="O350" s="28"/>
      <c r="P350" s="14">
        <v>26.2665142578</v>
      </c>
      <c r="Q350" s="14">
        <v>0.0415434482</v>
      </c>
      <c r="R350" s="14">
        <v>8.7993120206</v>
      </c>
      <c r="S350" s="14">
        <v>0.0320828849</v>
      </c>
      <c r="T350" s="14">
        <v>7.1104949253</v>
      </c>
      <c r="U350" s="14">
        <v>0.0347719244</v>
      </c>
      <c r="V350" s="28"/>
      <c r="W350" s="14">
        <v>0.0</v>
      </c>
      <c r="X350" s="14">
        <v>0.0</v>
      </c>
      <c r="Y350" s="14">
        <v>0.0</v>
      </c>
      <c r="Z350" s="14">
        <v>0.0</v>
      </c>
      <c r="AB350" s="3">
        <v>1.0</v>
      </c>
      <c r="AD350" s="41"/>
      <c r="AE350" t="str">
        <f t="shared" si="10"/>
        <v>MCG -01-24-012&amp;487.3&amp;26.3&amp;3.7&amp;16.2&amp;8.8&amp;7.1&amp;1\\</v>
      </c>
      <c r="AF350" t="str">
        <f>vlookup(A350,PPXF!A$1:P$7565,15,0)</f>
        <v>2</v>
      </c>
    </row>
    <row r="351">
      <c r="A351" s="3">
        <v>682.0</v>
      </c>
      <c r="B351" s="3" t="s">
        <v>1210</v>
      </c>
      <c r="C351" s="3" t="s">
        <v>1211</v>
      </c>
      <c r="E351" s="5" t="s">
        <v>51</v>
      </c>
      <c r="F351" s="3">
        <v>24.0</v>
      </c>
      <c r="G351" s="14">
        <v>603.994141163</v>
      </c>
      <c r="H351" s="14">
        <v>0.3470866392</v>
      </c>
      <c r="I351" s="14" t="str">
        <f>match(A351,Ricci_2_10keV!A$1:A$755,0)</f>
        <v>500.00</v>
      </c>
      <c r="J351" s="14">
        <v>13.0814897013</v>
      </c>
      <c r="K351" s="14">
        <v>0.0207546296</v>
      </c>
      <c r="L351" s="14">
        <v>34.1195046974</v>
      </c>
      <c r="M351" s="14">
        <v>0.0395652602</v>
      </c>
      <c r="N351" s="28"/>
      <c r="O351" s="28"/>
      <c r="P351" s="14">
        <v>40.8001409782</v>
      </c>
      <c r="Q351" s="14">
        <v>0.0317713889</v>
      </c>
      <c r="R351" s="14">
        <v>6.8496888202</v>
      </c>
      <c r="S351" s="14">
        <v>0.0230720815</v>
      </c>
      <c r="T351" s="14">
        <v>11.2077524037</v>
      </c>
      <c r="U351" s="14">
        <v>0.0251589041</v>
      </c>
      <c r="V351" s="28"/>
      <c r="W351" s="14">
        <v>0.0</v>
      </c>
      <c r="X351" s="14">
        <v>0.0</v>
      </c>
      <c r="Y351" s="14">
        <v>0.0</v>
      </c>
      <c r="Z351" s="14">
        <v>0.0</v>
      </c>
      <c r="AB351" s="3">
        <v>1.0</v>
      </c>
      <c r="AE351" t="str">
        <f t="shared" si="10"/>
        <v>NGC 5252&amp;604&amp;40.8&amp;13.1&amp;34.1&amp;6.8&amp;11.2&amp;1\\</v>
      </c>
      <c r="AF351" t="str">
        <f>vlookup(A351,PPXF!A$1:P$7565,15,0)</f>
        <v>3</v>
      </c>
    </row>
    <row r="352">
      <c r="A352" s="3">
        <v>739.0</v>
      </c>
      <c r="B352" s="3" t="s">
        <v>1245</v>
      </c>
      <c r="C352" s="3" t="s">
        <v>1461</v>
      </c>
      <c r="E352" s="5" t="s">
        <v>51</v>
      </c>
      <c r="F352" s="3">
        <v>25.0</v>
      </c>
      <c r="G352" s="14">
        <v>522.895231353</v>
      </c>
      <c r="H352" s="14">
        <v>0.3675578582</v>
      </c>
      <c r="I352" s="14" t="str">
        <f>match(A352,Ricci_2_10keV!A$1:A$755,0)</f>
        <v>542.00</v>
      </c>
      <c r="J352" s="14">
        <v>4.7574579339</v>
      </c>
      <c r="K352" s="14">
        <v>0.0319266426</v>
      </c>
      <c r="L352" s="14">
        <v>48.9002003149</v>
      </c>
      <c r="M352" s="14">
        <v>0.0316193317</v>
      </c>
      <c r="N352" s="28"/>
      <c r="O352" s="28"/>
      <c r="P352" s="14">
        <v>36.1902074998</v>
      </c>
      <c r="Q352" s="14">
        <v>0.0271739007</v>
      </c>
      <c r="R352" s="14">
        <v>11.9387519899</v>
      </c>
      <c r="S352" s="14">
        <v>0.0336182883</v>
      </c>
      <c r="T352" s="14">
        <v>10.9846903897</v>
      </c>
      <c r="U352" s="14">
        <v>0.0206152766</v>
      </c>
      <c r="V352" s="28"/>
      <c r="W352" s="14">
        <v>0.0</v>
      </c>
      <c r="X352" s="14">
        <v>0.0</v>
      </c>
      <c r="Y352" s="14">
        <v>0.0</v>
      </c>
      <c r="Z352" s="14">
        <v>0.0</v>
      </c>
      <c r="AB352" s="3">
        <v>1.0</v>
      </c>
      <c r="AD352" s="41"/>
      <c r="AE352" t="str">
        <f t="shared" si="10"/>
        <v>NGC 5728&amp;522.9&amp;36.2&amp;4.8&amp;48.9&amp;11.9&amp;11&amp;1\\</v>
      </c>
      <c r="AF352" t="str">
        <f>vlookup(A352,PPXF!A$1:P$7565,15,0)</f>
        <v>6.7</v>
      </c>
    </row>
    <row r="353">
      <c r="A353" s="3">
        <v>816.0</v>
      </c>
      <c r="B353" s="3" t="s">
        <v>2201</v>
      </c>
      <c r="C353" s="3" t="s">
        <v>2202</v>
      </c>
      <c r="E353" s="5" t="s">
        <v>51</v>
      </c>
      <c r="F353" s="3">
        <v>26.0</v>
      </c>
      <c r="G353" s="14">
        <v>576.630215326</v>
      </c>
      <c r="H353" s="14">
        <v>1.8495869037</v>
      </c>
      <c r="I353" s="14" t="str">
        <f>match(A353,Ricci_2_10keV!A$1:A$755,0)</f>
        <v>586.00</v>
      </c>
      <c r="J353" s="14">
        <v>0.9546507226</v>
      </c>
      <c r="K353" s="14">
        <v>0.0373871922</v>
      </c>
      <c r="L353" s="14">
        <v>10.6932001486</v>
      </c>
      <c r="M353" s="14">
        <v>0.0402291943</v>
      </c>
      <c r="N353" s="28"/>
      <c r="O353" s="28"/>
      <c r="P353" s="14">
        <v>15.1610783311</v>
      </c>
      <c r="Q353" s="14">
        <v>0.0543793431</v>
      </c>
      <c r="R353" s="14">
        <v>3.6214859789</v>
      </c>
      <c r="S353" s="14">
        <v>0.0407497716</v>
      </c>
      <c r="T353" s="14">
        <v>3.0127687604</v>
      </c>
      <c r="U353" s="14">
        <v>0.053084289</v>
      </c>
      <c r="V353" s="28"/>
      <c r="W353" s="14">
        <v>0.0</v>
      </c>
      <c r="X353" s="14">
        <v>0.0</v>
      </c>
      <c r="Y353" s="14">
        <v>0.0</v>
      </c>
      <c r="Z353" s="14">
        <v>0.0</v>
      </c>
      <c r="AB353" s="3">
        <v>1.0</v>
      </c>
      <c r="AE353" t="str">
        <f t="shared" si="10"/>
        <v>2PBC J1630.5+3924&amp;576.6&amp;15.2&amp;1&amp;10.7&amp;3.6&amp;3&amp;1\\</v>
      </c>
      <c r="AF353" t="str">
        <f>vlookup(A353,PPXF!A$1:P$7565,15,0)</f>
        <v>3</v>
      </c>
    </row>
    <row r="354">
      <c r="A354" s="3">
        <v>828.0</v>
      </c>
      <c r="B354" s="3" t="s">
        <v>1470</v>
      </c>
      <c r="C354" s="3" t="s">
        <v>1471</v>
      </c>
      <c r="E354" s="5" t="s">
        <v>51</v>
      </c>
      <c r="F354" s="3">
        <v>27.0</v>
      </c>
      <c r="G354" s="14">
        <v>516.183560589</v>
      </c>
      <c r="H354" s="14">
        <v>0.5199984437</v>
      </c>
      <c r="I354" s="14" t="str">
        <f>match(A354,Ricci_2_10keV!A$1:A$755,0)</f>
        <v>589.00</v>
      </c>
      <c r="J354" s="14">
        <v>13.4201005442</v>
      </c>
      <c r="K354" s="14">
        <v>0.0928020651</v>
      </c>
      <c r="L354" s="14">
        <v>83.593303476</v>
      </c>
      <c r="M354" s="14">
        <v>0.083682529</v>
      </c>
      <c r="N354" s="28"/>
      <c r="O354" s="28"/>
      <c r="P354" s="14">
        <v>72.7387436618</v>
      </c>
      <c r="Q354" s="14">
        <v>0.0584592481</v>
      </c>
      <c r="R354" s="14">
        <v>41.2443937871</v>
      </c>
      <c r="S354" s="14">
        <v>0.1125937821</v>
      </c>
      <c r="T354" s="14">
        <v>38.2960542291</v>
      </c>
      <c r="U354" s="14">
        <v>0.0736706035</v>
      </c>
      <c r="V354" s="28"/>
      <c r="W354" s="14">
        <v>0.0</v>
      </c>
      <c r="X354" s="14">
        <v>0.0</v>
      </c>
      <c r="Y354" s="14">
        <v>0.0</v>
      </c>
      <c r="Z354" s="14">
        <v>0.0</v>
      </c>
      <c r="AB354" s="3">
        <v>1.0</v>
      </c>
      <c r="AE354" t="str">
        <f t="shared" si="10"/>
        <v>NGC 6232&amp;516.2&amp;72.7&amp;13.4&amp;83.6&amp;41.2&amp;38.3&amp;1\\</v>
      </c>
      <c r="AF354" t="str">
        <f>vlookup(A354,PPXF!A$1:P$7565,15,0)</f>
        <v>1.5</v>
      </c>
    </row>
    <row r="355">
      <c r="A355" s="3">
        <v>1051.0</v>
      </c>
      <c r="B355" s="3" t="s">
        <v>2121</v>
      </c>
      <c r="C355" s="3" t="s">
        <v>2122</v>
      </c>
      <c r="E355" s="5" t="s">
        <v>51</v>
      </c>
      <c r="F355" s="3">
        <v>28.0</v>
      </c>
      <c r="G355" s="14">
        <v>387.601068931</v>
      </c>
      <c r="H355" s="14">
        <v>0.4324316203</v>
      </c>
      <c r="I355" s="14" t="str">
        <f>match(A355,Ricci_2_10keV!A$1:A$755,0)</f>
        <v>653.00</v>
      </c>
      <c r="J355" s="14">
        <v>1.0211516714</v>
      </c>
      <c r="K355" s="14">
        <v>0.0190382458</v>
      </c>
      <c r="L355" s="14">
        <v>8.8697909386</v>
      </c>
      <c r="M355" s="14">
        <v>0.0129028421</v>
      </c>
      <c r="N355" s="28"/>
      <c r="O355" s="28"/>
      <c r="P355" s="14">
        <v>8.8972676569</v>
      </c>
      <c r="Q355" s="14">
        <v>0.013850802</v>
      </c>
      <c r="R355" s="14">
        <v>2.7938182812</v>
      </c>
      <c r="S355" s="14">
        <v>0.0082034288</v>
      </c>
      <c r="T355" s="14">
        <v>2.3241765035</v>
      </c>
      <c r="U355" s="14">
        <v>0.0093365498</v>
      </c>
      <c r="V355" s="28"/>
      <c r="W355" s="14">
        <v>0.0</v>
      </c>
      <c r="X355" s="14">
        <v>0.0</v>
      </c>
      <c r="Y355" s="14">
        <v>0.0</v>
      </c>
      <c r="Z355" s="14">
        <v>0.0</v>
      </c>
      <c r="AB355" s="3">
        <v>1.0</v>
      </c>
      <c r="AD355" s="41"/>
      <c r="AE355" t="str">
        <f t="shared" si="10"/>
        <v>3C 403&amp;387.6&amp;8.9&amp;1&amp;8.9&amp;2.8&amp;2.3&amp;1\\</v>
      </c>
      <c r="AF355" t="str">
        <f>vlookup(A355,PPXF!A$1:P$7565,15,0)</f>
        <v>2</v>
      </c>
    </row>
    <row r="356">
      <c r="A356" s="3">
        <v>1158.0</v>
      </c>
      <c r="B356" s="3" t="s">
        <v>1862</v>
      </c>
      <c r="C356" s="3" t="s">
        <v>1863</v>
      </c>
      <c r="E356" s="5" t="s">
        <v>51</v>
      </c>
      <c r="F356" s="3">
        <v>29.0</v>
      </c>
      <c r="G356" s="3">
        <v>480.946027171</v>
      </c>
      <c r="H356" s="3">
        <v>0.2407571496</v>
      </c>
      <c r="I356" s="14" t="str">
        <f>match(A356,Ricci_2_10keV!A$1:A$755,0)</f>
        <v>715.00</v>
      </c>
      <c r="J356" s="3">
        <v>6.1711150913</v>
      </c>
      <c r="K356" s="3">
        <v>0.027348036</v>
      </c>
      <c r="L356" s="3">
        <v>41.2022066866</v>
      </c>
      <c r="M356" s="3">
        <v>0.0482638853</v>
      </c>
      <c r="P356" s="3">
        <v>32.1837961078</v>
      </c>
      <c r="Q356" s="3">
        <v>0.0272428022</v>
      </c>
      <c r="R356" s="3">
        <v>12.6769810373</v>
      </c>
      <c r="S356" s="3">
        <v>0.0292469482</v>
      </c>
      <c r="T356" s="3">
        <v>11.8893420701</v>
      </c>
      <c r="U356" s="3">
        <v>0.02502066</v>
      </c>
      <c r="W356" s="3">
        <v>0.0</v>
      </c>
      <c r="X356" s="3">
        <v>0.0</v>
      </c>
      <c r="Y356" s="3">
        <v>0.0</v>
      </c>
      <c r="Z356" s="3">
        <v>0.0</v>
      </c>
      <c r="AB356" s="3">
        <v>1.0</v>
      </c>
      <c r="AF356" t="str">
        <f>vlookup(A356,PPXF!A$1:P$7565,15,0)</f>
        <v>2</v>
      </c>
    </row>
    <row r="357">
      <c r="A357" s="3">
        <v>1199.0</v>
      </c>
      <c r="B357" s="3" t="s">
        <v>495</v>
      </c>
      <c r="C357" s="3" t="s">
        <v>496</v>
      </c>
      <c r="E357" s="5" t="s">
        <v>51</v>
      </c>
      <c r="F357" s="3">
        <v>30.0</v>
      </c>
      <c r="G357" s="3">
        <v>448.163428231</v>
      </c>
      <c r="H357" s="3">
        <v>4.2694358562</v>
      </c>
      <c r="I357" s="14" t="str">
        <f>match(A357,Ricci_2_10keV!A$1:A$755,0)</f>
        <v>747.00</v>
      </c>
      <c r="J357" s="3">
        <v>-3.59095405</v>
      </c>
      <c r="K357" s="3">
        <v>0.0</v>
      </c>
      <c r="L357" s="3">
        <v>12.8535276911</v>
      </c>
      <c r="M357" s="3">
        <v>0.1280504526</v>
      </c>
      <c r="P357" s="3">
        <v>8.642031887</v>
      </c>
      <c r="Q357" s="3">
        <v>0.1515995019</v>
      </c>
      <c r="R357" s="3">
        <v>2.5533704177</v>
      </c>
      <c r="S357" s="3">
        <v>0.1558244251</v>
      </c>
      <c r="T357" s="3">
        <v>1.7686592079</v>
      </c>
      <c r="U357" s="3">
        <v>0.1382980374</v>
      </c>
      <c r="W357" s="3">
        <v>0.0</v>
      </c>
      <c r="X357" s="3">
        <v>0.0</v>
      </c>
      <c r="Y357" s="3">
        <v>0.0</v>
      </c>
      <c r="Z357" s="3">
        <v>0.0</v>
      </c>
      <c r="AB357" s="3">
        <v>1.0</v>
      </c>
    </row>
    <row r="358">
      <c r="A358" s="3">
        <v>58.0</v>
      </c>
      <c r="B358" s="3" t="s">
        <v>470</v>
      </c>
      <c r="C358" s="3" t="s">
        <v>280</v>
      </c>
      <c r="E358" s="3" t="s">
        <v>540</v>
      </c>
      <c r="F358" s="3">
        <v>1.0</v>
      </c>
      <c r="G358" s="14">
        <v>572.462326712</v>
      </c>
      <c r="H358" s="14">
        <v>2.6769386955</v>
      </c>
      <c r="I358" s="14" t="str">
        <f>match(A358,Ricci_2_10keV!A$1:A$755,0)</f>
        <v>40.00</v>
      </c>
      <c r="J358" s="14">
        <v>7.4268150258</v>
      </c>
      <c r="K358" s="14">
        <v>0.1760330045</v>
      </c>
      <c r="L358" s="14">
        <v>38.6949199081</v>
      </c>
      <c r="M358" s="14">
        <v>0.3987039288</v>
      </c>
      <c r="N358" s="28"/>
      <c r="O358" s="28"/>
      <c r="P358" s="14">
        <v>55.5255057658</v>
      </c>
      <c r="Q358" s="14">
        <v>1.0639110956</v>
      </c>
      <c r="R358" s="14">
        <v>11.0931326767</v>
      </c>
      <c r="S358" s="14">
        <v>0.1970289999</v>
      </c>
      <c r="T358" s="14">
        <v>9.3593724734</v>
      </c>
      <c r="U358" s="14">
        <v>0.1985796387</v>
      </c>
      <c r="V358" s="28"/>
      <c r="W358" s="14">
        <v>132.723116153</v>
      </c>
      <c r="X358" s="14">
        <v>1.268461843</v>
      </c>
      <c r="Y358" s="14">
        <v>1786.2845311</v>
      </c>
      <c r="Z358" s="14">
        <v>8.3653174704</v>
      </c>
      <c r="AB358" s="3">
        <v>1.0</v>
      </c>
      <c r="AE358" t="str">
        <f t="shared" ref="AE358:AE408" si="11">Concatenate(SUBSTITUTE(Substitute(C358,"]","\rbrack "),"[","\lbrack "),"&amp;",ROUND(G358,1),"&amp;",ROUND(P358,1),"&amp;",ROUND(J358,1),"&amp;",ROUND(L358,1),"&amp;",ROUND(R358,1),"&amp;",ROUND(T358,1),"&amp;",AB358,"\\")</f>
        <v>NGC 424&amp;572.5&amp;55.5&amp;7.4&amp;38.7&amp;11.1&amp;9.4&amp;1\\</v>
      </c>
      <c r="AF358" t="str">
        <f>vlookup(A358,PPXF!A$1:P$7565,15,0)</f>
        <v>2</v>
      </c>
    </row>
    <row r="359">
      <c r="A359" s="3">
        <v>63.0</v>
      </c>
      <c r="B359" s="3" t="s">
        <v>539</v>
      </c>
      <c r="C359" s="3" t="s">
        <v>285</v>
      </c>
      <c r="E359" s="3" t="s">
        <v>540</v>
      </c>
      <c r="F359" s="3">
        <v>2.0</v>
      </c>
      <c r="G359" s="14">
        <v>543.943926729</v>
      </c>
      <c r="H359" s="14">
        <v>0.9124068033</v>
      </c>
      <c r="I359" s="14" t="str">
        <f>match(A359,Ricci_2_10keV!A$1:A$755,0)</f>
        <v>45.00</v>
      </c>
      <c r="J359" s="14">
        <v>7.4981733199</v>
      </c>
      <c r="K359" s="14">
        <v>0.0429451638</v>
      </c>
      <c r="L359" s="14">
        <v>43.8456620727</v>
      </c>
      <c r="M359" s="14">
        <v>0.0667365449</v>
      </c>
      <c r="N359" s="28"/>
      <c r="O359" s="28"/>
      <c r="P359" s="14">
        <v>40.3364675069</v>
      </c>
      <c r="Q359" s="14">
        <v>0.0565126644</v>
      </c>
      <c r="R359" s="14">
        <v>9.6791568049</v>
      </c>
      <c r="S359" s="14">
        <v>0.0645243448</v>
      </c>
      <c r="T359" s="14">
        <v>10.9725494623</v>
      </c>
      <c r="U359" s="14">
        <v>0.1173553812</v>
      </c>
      <c r="V359" s="28"/>
      <c r="W359" s="14">
        <v>0.0</v>
      </c>
      <c r="X359" s="14">
        <v>0.0</v>
      </c>
      <c r="Y359" s="14">
        <v>0.0</v>
      </c>
      <c r="Z359" s="14">
        <v>0.0</v>
      </c>
      <c r="AB359" s="3">
        <v>1.0</v>
      </c>
      <c r="AE359" t="str">
        <f t="shared" si="11"/>
        <v>NGC 454E&amp;543.9&amp;40.3&amp;7.5&amp;43.8&amp;9.7&amp;11&amp;1\\</v>
      </c>
      <c r="AF359" t="str">
        <f>vlookup(A359,PPXF!A$1:P$7565,15,0)</f>
        <v>2</v>
      </c>
    </row>
    <row r="360">
      <c r="A360" s="3">
        <v>73.0</v>
      </c>
      <c r="B360" s="3" t="s">
        <v>322</v>
      </c>
      <c r="C360" s="3" t="s">
        <v>293</v>
      </c>
      <c r="E360" s="3" t="s">
        <v>540</v>
      </c>
      <c r="F360" s="3">
        <v>3.0</v>
      </c>
      <c r="G360" s="14">
        <v>766.315660312</v>
      </c>
      <c r="H360" s="14">
        <v>0.0</v>
      </c>
      <c r="I360" s="14" t="str">
        <f>match(A360,Ricci_2_10keV!A$1:A$755,0)</f>
        <v>51.00</v>
      </c>
      <c r="J360" s="14">
        <v>-13.4567811898</v>
      </c>
      <c r="K360" s="14">
        <v>0.0</v>
      </c>
      <c r="L360" s="14">
        <v>57.4749672571</v>
      </c>
      <c r="M360" s="14">
        <v>1.5314815514</v>
      </c>
      <c r="N360" s="28"/>
      <c r="O360" s="28"/>
      <c r="P360" s="14">
        <v>81.6224673932</v>
      </c>
      <c r="Q360" s="14">
        <v>0.7464356818</v>
      </c>
      <c r="R360" s="14">
        <v>-13.7463627401</v>
      </c>
      <c r="S360" s="14">
        <v>0.0</v>
      </c>
      <c r="T360" s="14">
        <v>-13.7463627401</v>
      </c>
      <c r="U360" s="14">
        <v>0.0</v>
      </c>
      <c r="V360" s="28"/>
      <c r="W360" s="14">
        <v>854.736336592</v>
      </c>
      <c r="X360" s="14">
        <v>2.5706986052</v>
      </c>
      <c r="Y360" s="14">
        <v>4905.88460161</v>
      </c>
      <c r="Z360" s="14">
        <v>9.8909697718</v>
      </c>
      <c r="AB360" s="3">
        <v>1.0</v>
      </c>
      <c r="AE360" t="str">
        <f t="shared" si="11"/>
        <v>Fairall 9&amp;766.3&amp;81.6&amp;-13.5&amp;57.5&amp;-13.7&amp;-13.7&amp;1\\</v>
      </c>
      <c r="AF360" t="str">
        <f>vlookup(A360,PPXF!A$1:P$7565,15,0)</f>
        <v>2</v>
      </c>
    </row>
    <row r="361">
      <c r="A361" s="3">
        <v>131.0</v>
      </c>
      <c r="B361" s="3" t="s">
        <v>1353</v>
      </c>
      <c r="C361" s="3" t="s">
        <v>1026</v>
      </c>
      <c r="E361" s="3" t="s">
        <v>540</v>
      </c>
      <c r="F361" s="3">
        <v>4.0</v>
      </c>
      <c r="G361" s="14">
        <v>506.218229651</v>
      </c>
      <c r="H361" s="14">
        <v>2.739821037</v>
      </c>
      <c r="I361" s="14" t="str">
        <f>match(A361,Ricci_2_10keV!A$1:A$755,0)</f>
        <v>100.00</v>
      </c>
      <c r="J361" s="14">
        <v>8.6224021221</v>
      </c>
      <c r="K361" s="14">
        <v>0.101075498</v>
      </c>
      <c r="L361" s="14">
        <v>37.5225122778</v>
      </c>
      <c r="M361" s="14">
        <v>0.2829572631</v>
      </c>
      <c r="N361" s="28"/>
      <c r="O361" s="28"/>
      <c r="P361" s="14">
        <v>24.1951019992</v>
      </c>
      <c r="Q361" s="14">
        <v>0.4191458282</v>
      </c>
      <c r="R361" s="14">
        <v>12.3850579979</v>
      </c>
      <c r="S361" s="14">
        <v>0.0740583878</v>
      </c>
      <c r="T361" s="14">
        <v>11.7306573151</v>
      </c>
      <c r="U361" s="14">
        <v>0.0903381084</v>
      </c>
      <c r="V361" s="28"/>
      <c r="W361" s="14">
        <v>46.6137632045</v>
      </c>
      <c r="X361" s="14">
        <v>0.802417171</v>
      </c>
      <c r="Y361" s="14">
        <v>2400.90576976</v>
      </c>
      <c r="Z361" s="14">
        <v>27.3203749352</v>
      </c>
      <c r="AB361" s="3">
        <v>1.0</v>
      </c>
      <c r="AE361" t="str">
        <f t="shared" si="11"/>
        <v>IC 1816&amp;506.2&amp;24.2&amp;8.6&amp;37.5&amp;12.4&amp;11.7&amp;1\\</v>
      </c>
      <c r="AF361" t="str">
        <f>vlookup(A361,PPXF!A$1:P$7565,15,0)</f>
        <v>2</v>
      </c>
    </row>
    <row r="362">
      <c r="A362" s="3">
        <v>136.0</v>
      </c>
      <c r="B362" s="3" t="s">
        <v>1429</v>
      </c>
      <c r="C362" s="3" t="s">
        <v>1029</v>
      </c>
      <c r="E362" s="3" t="s">
        <v>540</v>
      </c>
      <c r="F362" s="3">
        <v>5.0</v>
      </c>
      <c r="G362" s="14">
        <v>0.0</v>
      </c>
      <c r="H362" s="14">
        <v>0.0</v>
      </c>
      <c r="I362" s="14" t="str">
        <f>match(A362,Ricci_2_10keV!A$1:A$755,0)</f>
        <v>104.00</v>
      </c>
      <c r="J362" s="14">
        <v>-23.4845935517</v>
      </c>
      <c r="K362" s="14">
        <v>0.0</v>
      </c>
      <c r="L362" s="14">
        <v>-19.3944637943</v>
      </c>
      <c r="M362" s="14">
        <v>0.0</v>
      </c>
      <c r="N362" s="28"/>
      <c r="O362" s="28"/>
      <c r="P362" s="14">
        <v>-19.3944637943</v>
      </c>
      <c r="Q362" s="14">
        <v>0.0</v>
      </c>
      <c r="R362" s="14">
        <v>-33.3647990189</v>
      </c>
      <c r="S362" s="14">
        <v>0.0</v>
      </c>
      <c r="T362" s="14">
        <v>-33.3647990189</v>
      </c>
      <c r="U362" s="14">
        <v>0.0</v>
      </c>
      <c r="V362" s="28"/>
      <c r="W362" s="14">
        <v>135.597083105</v>
      </c>
      <c r="X362" s="14">
        <v>0.0</v>
      </c>
      <c r="Y362" s="14">
        <v>8861.74253362</v>
      </c>
      <c r="Z362" s="14">
        <v>0.0</v>
      </c>
      <c r="AB362" s="3">
        <v>9.0</v>
      </c>
      <c r="AE362" t="str">
        <f t="shared" si="11"/>
        <v>ESO 198-024&amp;0&amp;-19.4&amp;-23.5&amp;-19.4&amp;-33.4&amp;-33.4&amp;9\\</v>
      </c>
      <c r="AF362" t="str">
        <f>vlookup(A362,PPXF!A$1:P$7565,15,0)</f>
        <v>2</v>
      </c>
    </row>
    <row r="363">
      <c r="A363" s="3">
        <v>159.0</v>
      </c>
      <c r="B363" s="3" t="s">
        <v>2792</v>
      </c>
      <c r="C363" s="3" t="s">
        <v>1072</v>
      </c>
      <c r="E363" s="3" t="s">
        <v>540</v>
      </c>
      <c r="F363" s="3">
        <v>6.0</v>
      </c>
      <c r="G363" s="14">
        <v>559.326301284</v>
      </c>
      <c r="H363" s="14">
        <v>0.699066177</v>
      </c>
      <c r="I363" s="14" t="str">
        <f>match(A363,Ricci_2_10keV!A$1:A$755,0)</f>
        <v>124.00</v>
      </c>
      <c r="J363" s="14">
        <v>-11.4572863627</v>
      </c>
      <c r="K363" s="14">
        <v>0.0</v>
      </c>
      <c r="L363" s="14">
        <v>14.4356488216</v>
      </c>
      <c r="M363" s="14">
        <v>0.0596224911</v>
      </c>
      <c r="N363" s="28"/>
      <c r="O363" s="28"/>
      <c r="P363" s="14">
        <v>22.6955362823</v>
      </c>
      <c r="Q363" s="14">
        <v>0.1105082345</v>
      </c>
      <c r="R363" s="14">
        <v>11.612644557</v>
      </c>
      <c r="S363" s="14">
        <v>0.0391255966</v>
      </c>
      <c r="T363" s="14">
        <v>7.7952790608</v>
      </c>
      <c r="U363" s="14">
        <v>0.0670228556</v>
      </c>
      <c r="V363" s="28"/>
      <c r="W363" s="14">
        <v>0.0</v>
      </c>
      <c r="X363" s="14">
        <v>0.0</v>
      </c>
      <c r="Y363" s="14">
        <v>0.0</v>
      </c>
      <c r="Z363" s="14">
        <v>0.0</v>
      </c>
      <c r="AB363" s="3">
        <v>1.0</v>
      </c>
      <c r="AE363" t="str">
        <f t="shared" si="11"/>
        <v>ESO 417- G 006&amp;559.3&amp;22.7&amp;-11.5&amp;14.4&amp;11.6&amp;7.8&amp;1\\</v>
      </c>
      <c r="AF363" t="str">
        <f>vlookup(A363,PPXF!A$1:P$7565,15,0)</f>
        <v>2</v>
      </c>
    </row>
    <row r="364">
      <c r="A364" s="3">
        <v>193.0</v>
      </c>
      <c r="B364" s="3" t="s">
        <v>2989</v>
      </c>
      <c r="C364" s="3" t="s">
        <v>1232</v>
      </c>
      <c r="E364" s="3" t="s">
        <v>540</v>
      </c>
      <c r="F364" s="3">
        <v>7.0</v>
      </c>
      <c r="G364" s="14">
        <v>350.089481104</v>
      </c>
      <c r="H364" s="14">
        <v>1.0694450832</v>
      </c>
      <c r="I364" s="14" t="str">
        <f>match(A364,Ricci_2_10keV!A$1:A$755,0)</f>
        <v>153.00</v>
      </c>
      <c r="J364" s="14">
        <v>-3.5188926066</v>
      </c>
      <c r="K364" s="14">
        <v>0.0</v>
      </c>
      <c r="L364" s="14">
        <v>4.398574715</v>
      </c>
      <c r="M364" s="14">
        <v>0.0267685289</v>
      </c>
      <c r="N364" s="28"/>
      <c r="O364" s="28"/>
      <c r="P364" s="14">
        <v>12.4192371434</v>
      </c>
      <c r="Q364" s="14">
        <v>0.0220460988</v>
      </c>
      <c r="R364" s="14">
        <v>3.5237373248</v>
      </c>
      <c r="S364" s="14">
        <v>0.0328334398</v>
      </c>
      <c r="T364" s="14">
        <v>2.6684805659</v>
      </c>
      <c r="U364" s="14">
        <v>0.0306958966</v>
      </c>
      <c r="V364" s="28"/>
      <c r="W364" s="14">
        <v>0.0</v>
      </c>
      <c r="X364" s="14">
        <v>0.0</v>
      </c>
      <c r="Y364" s="14">
        <v>0.0</v>
      </c>
      <c r="Z364" s="14">
        <v>0.0</v>
      </c>
      <c r="AB364" s="3">
        <v>1.0</v>
      </c>
      <c r="AE364" t="str">
        <f t="shared" si="11"/>
        <v>2MASX J03502377-5018354&amp;350.1&amp;12.4&amp;-3.5&amp;4.4&amp;3.5&amp;2.7&amp;1\\</v>
      </c>
      <c r="AF364" t="str">
        <f>vlookup(A364,PPXF!A$1:P$7565,15,0)</f>
        <v>2</v>
      </c>
    </row>
    <row r="365">
      <c r="A365" s="3">
        <v>217.0</v>
      </c>
      <c r="B365" s="3" t="s">
        <v>3015</v>
      </c>
      <c r="C365" s="3" t="s">
        <v>1248</v>
      </c>
      <c r="E365" s="3" t="s">
        <v>540</v>
      </c>
      <c r="F365" s="3">
        <v>8.0</v>
      </c>
      <c r="G365" s="14">
        <v>685.231371507</v>
      </c>
      <c r="H365" s="14">
        <v>6.5390305385</v>
      </c>
      <c r="I365" s="14" t="str">
        <f>match(A365,Ricci_2_10keV!A$1:A$755,0)</f>
        <v>171.00</v>
      </c>
      <c r="J365" s="14">
        <v>-10.0584045366</v>
      </c>
      <c r="K365" s="14">
        <v>0.0</v>
      </c>
      <c r="L365" s="14">
        <v>8.8849336009</v>
      </c>
      <c r="M365" s="14">
        <v>0.0510775748</v>
      </c>
      <c r="N365" s="28"/>
      <c r="O365" s="28"/>
      <c r="P365" s="14">
        <v>7.6851496692</v>
      </c>
      <c r="Q365" s="14">
        <v>0.0167203758</v>
      </c>
      <c r="R365" s="14">
        <v>-6.5285217083</v>
      </c>
      <c r="S365" s="14">
        <v>0.0</v>
      </c>
      <c r="T365" s="14">
        <v>-6.5285217083</v>
      </c>
      <c r="U365" s="14">
        <v>0.0</v>
      </c>
      <c r="V365" s="28"/>
      <c r="W365" s="14">
        <v>0.0</v>
      </c>
      <c r="X365" s="14">
        <v>0.0</v>
      </c>
      <c r="Y365" s="14">
        <v>0.0</v>
      </c>
      <c r="Z365" s="14">
        <v>0.0</v>
      </c>
      <c r="AB365" s="3">
        <v>2.0</v>
      </c>
      <c r="AE365" t="str">
        <f t="shared" si="11"/>
        <v>ESO 157- G 023&amp;685.2&amp;7.7&amp;-10.1&amp;8.9&amp;-6.5&amp;-6.5&amp;2\\</v>
      </c>
      <c r="AF365" t="str">
        <f>vlookup(A365,PPXF!A$1:P$7565,15,0)</f>
        <v>2</v>
      </c>
    </row>
    <row r="366">
      <c r="A366" s="3">
        <v>220.0</v>
      </c>
      <c r="B366" s="3" t="s">
        <v>2044</v>
      </c>
      <c r="C366" s="3" t="s">
        <v>1250</v>
      </c>
      <c r="E366" s="3" t="s">
        <v>540</v>
      </c>
      <c r="F366" s="3">
        <v>9.0</v>
      </c>
      <c r="G366" s="14">
        <v>570.887218115</v>
      </c>
      <c r="H366" s="14">
        <v>0.0</v>
      </c>
      <c r="I366" s="14" t="str">
        <f>match(A366,Ricci_2_10keV!A$1:A$755,0)</f>
        <v>173.00</v>
      </c>
      <c r="J366" s="14">
        <v>-9.5398987277</v>
      </c>
      <c r="K366" s="14">
        <v>0.0</v>
      </c>
      <c r="L366" s="14">
        <v>-18.9746512688</v>
      </c>
      <c r="M366" s="14">
        <v>0.0</v>
      </c>
      <c r="N366" s="28"/>
      <c r="O366" s="28"/>
      <c r="P366" s="14">
        <v>122.211244904</v>
      </c>
      <c r="Q366" s="14">
        <v>1.1316895374</v>
      </c>
      <c r="R366" s="14">
        <v>-12.1636111227</v>
      </c>
      <c r="S366" s="14">
        <v>0.0</v>
      </c>
      <c r="T366" s="14">
        <v>-12.1636111227</v>
      </c>
      <c r="U366" s="14">
        <v>0.0</v>
      </c>
      <c r="V366" s="28"/>
      <c r="W366" s="14">
        <v>713.007117966</v>
      </c>
      <c r="X366" s="14">
        <v>1.5750281903</v>
      </c>
      <c r="Y366" s="14">
        <v>3125.76326461</v>
      </c>
      <c r="Z366" s="14">
        <v>5.9052413888</v>
      </c>
      <c r="AB366" s="3">
        <v>1.0</v>
      </c>
      <c r="AE366" t="str">
        <f t="shared" si="11"/>
        <v>1H 0419-577&amp;570.9&amp;122.2&amp;-9.5&amp;-19&amp;-12.2&amp;-12.2&amp;1\\</v>
      </c>
      <c r="AF366" t="str">
        <f>vlookup(A366,PPXF!A$1:P$7565,15,0)</f>
        <v>2</v>
      </c>
    </row>
    <row r="367">
      <c r="A367" s="3">
        <v>243.0</v>
      </c>
      <c r="B367" s="3" t="s">
        <v>2090</v>
      </c>
      <c r="C367" s="3" t="s">
        <v>1272</v>
      </c>
      <c r="E367" s="3" t="s">
        <v>540</v>
      </c>
      <c r="F367" s="3">
        <v>10.0</v>
      </c>
      <c r="G367" s="14">
        <v>610.755076075</v>
      </c>
      <c r="H367" s="14">
        <v>8.11E-14</v>
      </c>
      <c r="I367" s="14" t="str">
        <f>match(A367,Ricci_2_10keV!A$1:A$755,0)</f>
        <v>191.00</v>
      </c>
      <c r="J367" s="14">
        <v>-7.4242685345</v>
      </c>
      <c r="K367" s="14">
        <v>0.0</v>
      </c>
      <c r="L367" s="14">
        <v>-6.7062216198</v>
      </c>
      <c r="M367" s="14">
        <v>0.0</v>
      </c>
      <c r="N367" s="28"/>
      <c r="O367" s="28"/>
      <c r="P367" s="14">
        <v>18.7258305736</v>
      </c>
      <c r="Q367" s="14">
        <v>0.0983254114</v>
      </c>
      <c r="R367" s="14">
        <v>-5.342163963</v>
      </c>
      <c r="S367" s="14">
        <v>0.0</v>
      </c>
      <c r="T367" s="14">
        <v>-5.342163963</v>
      </c>
      <c r="U367" s="14">
        <v>0.0</v>
      </c>
      <c r="V367" s="28"/>
      <c r="W367" s="14">
        <v>174.107840542</v>
      </c>
      <c r="X367" s="14">
        <v>0.2239088653</v>
      </c>
      <c r="Y367" s="14">
        <v>5200.98830599</v>
      </c>
      <c r="Z367" s="14">
        <v>13.2048433499</v>
      </c>
      <c r="AB367" s="3">
        <v>1.0</v>
      </c>
      <c r="AE367" t="str">
        <f t="shared" si="11"/>
        <v>RBS 594&amp;610.8&amp;18.7&amp;-7.4&amp;-6.7&amp;-5.3&amp;-5.3&amp;1\\</v>
      </c>
      <c r="AF367" t="str">
        <f>vlookup(A367,PPXF!A$1:P$7565,15,0)</f>
        <v>2</v>
      </c>
    </row>
    <row r="368">
      <c r="A368" s="3">
        <v>247.0</v>
      </c>
      <c r="B368" s="3" t="s">
        <v>3028</v>
      </c>
      <c r="C368" s="3" t="s">
        <v>1281</v>
      </c>
      <c r="E368" s="3" t="s">
        <v>540</v>
      </c>
      <c r="F368" s="3">
        <v>11.0</v>
      </c>
      <c r="G368" s="14">
        <v>516.493950464</v>
      </c>
      <c r="H368" s="14">
        <v>1.064411995</v>
      </c>
      <c r="I368" s="14" t="str">
        <f>match(A368,Ricci_2_10keV!A$1:A$755,0)</f>
        <v>195.00</v>
      </c>
      <c r="J368" s="14">
        <v>-10.6111500407</v>
      </c>
      <c r="K368" s="14">
        <v>0.0</v>
      </c>
      <c r="L368" s="14">
        <v>42.7388175611</v>
      </c>
      <c r="M368" s="14">
        <v>0.0973667479</v>
      </c>
      <c r="N368" s="28"/>
      <c r="O368" s="28"/>
      <c r="P368" s="14">
        <v>24.9089173043</v>
      </c>
      <c r="Q368" s="14">
        <v>0.0778687112</v>
      </c>
      <c r="R368" s="14">
        <v>11.147225569</v>
      </c>
      <c r="S368" s="14">
        <v>0.0974523218</v>
      </c>
      <c r="T368" s="14">
        <v>12.0849296959</v>
      </c>
      <c r="U368" s="14">
        <v>0.1037345097</v>
      </c>
      <c r="V368" s="28"/>
      <c r="W368" s="14">
        <v>0.0</v>
      </c>
      <c r="X368" s="14">
        <v>0.0</v>
      </c>
      <c r="Y368" s="14">
        <v>0.0</v>
      </c>
      <c r="Z368" s="14">
        <v>0.0</v>
      </c>
      <c r="AB368" s="3">
        <v>1.0</v>
      </c>
      <c r="AE368" t="str">
        <f t="shared" si="11"/>
        <v>ESO 033- G 002&amp;516.5&amp;24.9&amp;-10.6&amp;42.7&amp;11.1&amp;12.1&amp;1\\</v>
      </c>
      <c r="AF368" t="str">
        <f>vlookup(A368,PPXF!A$1:P$7565,15,0)</f>
        <v>2</v>
      </c>
    </row>
    <row r="369">
      <c r="A369" s="3">
        <v>269.0</v>
      </c>
      <c r="B369" s="3" t="s">
        <v>2290</v>
      </c>
      <c r="C369" s="3" t="s">
        <v>1444</v>
      </c>
      <c r="E369" s="79" t="s">
        <v>540</v>
      </c>
      <c r="F369" s="3">
        <v>12.0</v>
      </c>
      <c r="G369" s="14">
        <v>476.979058452</v>
      </c>
      <c r="H369" s="14">
        <v>0.0</v>
      </c>
      <c r="I369" s="14" t="str">
        <f>match(A369,Ricci_2_10keV!A$1:A$755,0)</f>
        <v>211.00</v>
      </c>
      <c r="J369" s="14">
        <v>-6.4776331846</v>
      </c>
      <c r="K369" s="14">
        <v>0.0</v>
      </c>
      <c r="L369" s="14">
        <v>21.8093650113</v>
      </c>
      <c r="M369" s="14">
        <v>0.1776159911</v>
      </c>
      <c r="N369" s="28"/>
      <c r="O369" s="28"/>
      <c r="P369" s="14">
        <v>42.6372303314</v>
      </c>
      <c r="Q369" s="14">
        <v>0.1987248518</v>
      </c>
      <c r="R369" s="14">
        <v>-8.0448818113</v>
      </c>
      <c r="S369" s="14">
        <v>0.0</v>
      </c>
      <c r="T369" s="14">
        <v>-8.0448818113</v>
      </c>
      <c r="U369" s="14">
        <v>0.0</v>
      </c>
      <c r="V369" s="28"/>
      <c r="W369" s="14">
        <v>366.25398329</v>
      </c>
      <c r="X369" s="14">
        <v>0.5789215155</v>
      </c>
      <c r="Y369" s="14">
        <v>3899.1254498</v>
      </c>
      <c r="Z369" s="14">
        <v>5.3030925257</v>
      </c>
      <c r="AB369" s="3">
        <v>1.0</v>
      </c>
      <c r="AE369" t="str">
        <f t="shared" si="11"/>
        <v>ESO 362-18&amp;477&amp;42.6&amp;-6.5&amp;21.8&amp;-8&amp;-8&amp;1\\</v>
      </c>
      <c r="AF369" t="str">
        <f>vlookup(A369,PPXF!A$1:P$7565,15,0)</f>
        <v>2</v>
      </c>
    </row>
    <row r="370">
      <c r="A370" s="3">
        <v>270.0</v>
      </c>
      <c r="B370" s="3" t="s">
        <v>2297</v>
      </c>
      <c r="C370" s="3" t="s">
        <v>1445</v>
      </c>
      <c r="E370" s="3" t="s">
        <v>540</v>
      </c>
      <c r="F370" s="3">
        <v>13.0</v>
      </c>
      <c r="G370" s="14">
        <v>896.524727789</v>
      </c>
      <c r="H370" s="14">
        <v>1.62E-13</v>
      </c>
      <c r="I370" s="14" t="str">
        <f>match(A370,Ricci_2_10keV!A$1:A$755,0)</f>
        <v>212.00</v>
      </c>
      <c r="J370" s="14">
        <v>14.4699668762</v>
      </c>
      <c r="K370" s="14">
        <v>0.1746971287</v>
      </c>
      <c r="L370" s="14">
        <v>-27.1184150419</v>
      </c>
      <c r="M370" s="14">
        <v>0.0</v>
      </c>
      <c r="N370" s="28"/>
      <c r="O370" s="28"/>
      <c r="P370" s="14">
        <v>46.9287157234</v>
      </c>
      <c r="Q370" s="14">
        <v>0.1216167149</v>
      </c>
      <c r="R370" s="14">
        <v>-16.8039281053</v>
      </c>
      <c r="S370" s="14">
        <v>0.0</v>
      </c>
      <c r="T370" s="14">
        <v>-16.8039281053</v>
      </c>
      <c r="U370" s="14">
        <v>0.0</v>
      </c>
      <c r="V370" s="28"/>
      <c r="W370" s="14">
        <v>149.632802142</v>
      </c>
      <c r="X370" s="14">
        <v>0.7350561001</v>
      </c>
      <c r="Y370" s="14">
        <v>14799.0924655</v>
      </c>
      <c r="Z370" s="14">
        <v>197.444090363</v>
      </c>
      <c r="AB370" s="3">
        <v>2.0</v>
      </c>
      <c r="AE370" t="str">
        <f t="shared" si="11"/>
        <v>PICTOR A&amp;896.5&amp;46.9&amp;14.5&amp;-27.1&amp;-16.8&amp;-16.8&amp;2\\</v>
      </c>
      <c r="AF370" t="str">
        <f>vlookup(A370,PPXF!A$1:P$7565,15,0)</f>
        <v>2</v>
      </c>
    </row>
    <row r="371">
      <c r="A371" s="3">
        <v>273.0</v>
      </c>
      <c r="B371" s="3" t="s">
        <v>1164</v>
      </c>
      <c r="C371" s="3" t="s">
        <v>1323</v>
      </c>
      <c r="E371" s="3" t="s">
        <v>540</v>
      </c>
      <c r="F371" s="3">
        <v>14.0</v>
      </c>
      <c r="G371" s="14">
        <v>780.001670728</v>
      </c>
      <c r="H371" s="14">
        <v>5.639906449</v>
      </c>
      <c r="I371" s="14" t="str">
        <f>match(A371,Ricci_2_10keV!A$1:A$755,0)</f>
        <v>#N/A</v>
      </c>
      <c r="J371" s="14">
        <v>-3.3683344173</v>
      </c>
      <c r="K371" s="14">
        <v>0.0</v>
      </c>
      <c r="L371" s="14">
        <v>8.615769962</v>
      </c>
      <c r="M371" s="14">
        <v>0.0715710814</v>
      </c>
      <c r="N371" s="28"/>
      <c r="O371" s="28"/>
      <c r="P371" s="14">
        <v>-4.8567893107</v>
      </c>
      <c r="Q371" s="14">
        <v>0.0</v>
      </c>
      <c r="R371" s="14">
        <v>-5.0387176155</v>
      </c>
      <c r="S371" s="14">
        <v>0.0</v>
      </c>
      <c r="T371" s="14">
        <v>-5.0387176155</v>
      </c>
      <c r="U371" s="14">
        <v>0.0</v>
      </c>
      <c r="V371" s="28"/>
      <c r="W371" s="14">
        <v>0.0</v>
      </c>
      <c r="X371" s="14">
        <v>0.0</v>
      </c>
      <c r="Y371" s="14">
        <v>0.0</v>
      </c>
      <c r="Z371" s="14">
        <v>0.0</v>
      </c>
      <c r="AB371" s="3">
        <v>2.0</v>
      </c>
      <c r="AD371" s="41"/>
      <c r="AE371" t="str">
        <f t="shared" si="11"/>
        <v>PKS 0521-36&amp;780&amp;-4.9&amp;-3.4&amp;8.6&amp;-5&amp;-5&amp;2\\</v>
      </c>
      <c r="AF371" t="str">
        <f>vlookup(A371,PPXF!A$1:P$7565,15,0)</f>
        <v>2</v>
      </c>
    </row>
    <row r="372">
      <c r="A372" s="3">
        <v>301.0</v>
      </c>
      <c r="B372" s="3" t="s">
        <v>2319</v>
      </c>
      <c r="C372" s="3" t="s">
        <v>1460</v>
      </c>
      <c r="E372" s="3" t="s">
        <v>540</v>
      </c>
      <c r="F372" s="3">
        <v>15.0</v>
      </c>
      <c r="G372" s="14">
        <v>686.804648897</v>
      </c>
      <c r="H372" s="14">
        <v>21.7751492501</v>
      </c>
      <c r="I372" s="14" t="str">
        <f>match(A372,Ricci_2_10keV!A$1:A$755,0)</f>
        <v>222.00</v>
      </c>
      <c r="J372" s="14">
        <v>-24.553562441</v>
      </c>
      <c r="K372" s="14">
        <v>0.0</v>
      </c>
      <c r="L372" s="14">
        <v>-10.5519004132</v>
      </c>
      <c r="M372" s="14">
        <v>0.0</v>
      </c>
      <c r="N372" s="28"/>
      <c r="O372" s="28"/>
      <c r="P372" s="14">
        <v>16.5888952833</v>
      </c>
      <c r="Q372" s="14">
        <v>0.5513171351</v>
      </c>
      <c r="R372" s="14">
        <v>-11.3623871183</v>
      </c>
      <c r="S372" s="14">
        <v>0.0</v>
      </c>
      <c r="T372" s="14">
        <v>-11.3623871183</v>
      </c>
      <c r="U372" s="14">
        <v>0.0</v>
      </c>
      <c r="V372" s="28"/>
      <c r="W372" s="14">
        <v>121.685577224</v>
      </c>
      <c r="X372" s="14">
        <v>0.5631110058</v>
      </c>
      <c r="Y372" s="14">
        <v>2247.3589179</v>
      </c>
      <c r="Z372" s="14">
        <v>11.2050651575</v>
      </c>
      <c r="AB372" s="3">
        <v>1.0</v>
      </c>
      <c r="AE372" t="str">
        <f t="shared" si="11"/>
        <v>MCG -05-14-012&amp;686.8&amp;16.6&amp;-24.6&amp;-10.6&amp;-11.4&amp;-11.4&amp;1\\</v>
      </c>
      <c r="AF372" t="str">
        <f>vlookup(A372,PPXF!A$1:P$7565,15,0)</f>
        <v>2</v>
      </c>
    </row>
    <row r="373">
      <c r="A373" s="3">
        <v>306.0</v>
      </c>
      <c r="B373" s="3" t="s">
        <v>1346</v>
      </c>
      <c r="C373" s="3" t="s">
        <v>1348</v>
      </c>
      <c r="E373" s="3" t="s">
        <v>540</v>
      </c>
      <c r="F373" s="3">
        <v>16.0</v>
      </c>
      <c r="G373" s="14">
        <v>0.0</v>
      </c>
      <c r="H373" s="14">
        <v>0.0</v>
      </c>
      <c r="I373" s="14" t="str">
        <f>match(A373,Ricci_2_10keV!A$1:A$755,0)</f>
        <v>#N/A</v>
      </c>
      <c r="J373" s="14">
        <v>-5.9640749635</v>
      </c>
      <c r="K373" s="14">
        <v>0.0</v>
      </c>
      <c r="L373" s="14">
        <v>-7.5817176139</v>
      </c>
      <c r="M373" s="14">
        <v>0.0</v>
      </c>
      <c r="N373" s="28"/>
      <c r="O373" s="28"/>
      <c r="P373" s="14">
        <v>-7.5817176139</v>
      </c>
      <c r="Q373" s="14">
        <v>0.0</v>
      </c>
      <c r="R373" s="14">
        <v>-5.7277843626</v>
      </c>
      <c r="S373" s="14">
        <v>0.0</v>
      </c>
      <c r="T373" s="14">
        <v>-5.7277843626</v>
      </c>
      <c r="U373" s="14">
        <v>0.0</v>
      </c>
      <c r="V373" s="28"/>
      <c r="W373" s="14">
        <v>0.0</v>
      </c>
      <c r="X373" s="14">
        <v>0.0</v>
      </c>
      <c r="Y373" s="14">
        <v>0.0</v>
      </c>
      <c r="Z373" s="14">
        <v>0.0</v>
      </c>
      <c r="AB373" s="3">
        <v>9.0</v>
      </c>
      <c r="AE373" t="str">
        <f t="shared" si="11"/>
        <v>PKS 0548-322&amp;0&amp;-7.6&amp;-6&amp;-7.6&amp;-5.7&amp;-5.7&amp;9\\</v>
      </c>
      <c r="AF373" t="str">
        <f>vlookup(A373,PPXF!A$1:P$7565,15,0)</f>
        <v>2</v>
      </c>
    </row>
    <row r="374">
      <c r="A374" s="3">
        <v>313.0</v>
      </c>
      <c r="B374" s="3" t="s">
        <v>2338</v>
      </c>
      <c r="C374" s="3" t="s">
        <v>1490</v>
      </c>
      <c r="E374" s="3" t="s">
        <v>540</v>
      </c>
      <c r="F374" s="3">
        <v>17.0</v>
      </c>
      <c r="G374" s="14">
        <v>829.81917034</v>
      </c>
      <c r="H374" s="14">
        <v>0.0</v>
      </c>
      <c r="I374" s="14" t="str">
        <f>match(A374,Ricci_2_10keV!A$1:A$755,0)</f>
        <v>231.00</v>
      </c>
      <c r="J374" s="14">
        <v>-13.0150711866</v>
      </c>
      <c r="K374" s="14">
        <v>0.0</v>
      </c>
      <c r="L374" s="14">
        <v>-19.6720965247</v>
      </c>
      <c r="M374" s="14">
        <v>0.0</v>
      </c>
      <c r="N374" s="28"/>
      <c r="O374" s="28"/>
      <c r="P374" s="14">
        <v>107.710948386</v>
      </c>
      <c r="Q374" s="14">
        <v>1.5094463497</v>
      </c>
      <c r="R374" s="14">
        <v>-12.3582447087</v>
      </c>
      <c r="S374" s="14">
        <v>0.0</v>
      </c>
      <c r="T374" s="14">
        <v>-12.3582447087</v>
      </c>
      <c r="U374" s="14">
        <v>0.0</v>
      </c>
      <c r="V374" s="28"/>
      <c r="W374" s="14">
        <v>876.63908995</v>
      </c>
      <c r="X374" s="14">
        <v>1.0076556261</v>
      </c>
      <c r="Y374" s="14">
        <v>2488.39899066</v>
      </c>
      <c r="Z374" s="14">
        <v>4.7908574819</v>
      </c>
      <c r="AB374" s="3">
        <v>1.0</v>
      </c>
      <c r="AE374" t="str">
        <f t="shared" si="11"/>
        <v>2MASX J05580206-3820043&amp;829.8&amp;107.7&amp;-13&amp;-19.7&amp;-12.4&amp;-12.4&amp;1\\</v>
      </c>
      <c r="AF374" t="str">
        <f>vlookup(A374,PPXF!A$1:P$7565,15,0)</f>
        <v>2</v>
      </c>
    </row>
    <row r="375">
      <c r="A375" s="3">
        <v>314.0</v>
      </c>
      <c r="B375" s="3" t="s">
        <v>2341</v>
      </c>
      <c r="C375" s="3" t="s">
        <v>1491</v>
      </c>
      <c r="E375" s="3" t="s">
        <v>540</v>
      </c>
      <c r="F375" s="3">
        <v>18.0</v>
      </c>
      <c r="G375" s="14">
        <v>268.849504879</v>
      </c>
      <c r="H375" s="14">
        <v>4.06E-14</v>
      </c>
      <c r="I375" s="14" t="str">
        <f>match(A375,Ricci_2_10keV!A$1:A$755,0)</f>
        <v>232.00</v>
      </c>
      <c r="J375" s="14">
        <v>-4.8437438999</v>
      </c>
      <c r="K375" s="14">
        <v>0.0</v>
      </c>
      <c r="L375" s="14">
        <v>-4.8429072153</v>
      </c>
      <c r="M375" s="14">
        <v>0.0</v>
      </c>
      <c r="N375" s="28"/>
      <c r="O375" s="28"/>
      <c r="P375" s="14">
        <v>9.8151631041</v>
      </c>
      <c r="Q375" s="14">
        <v>0.2563837631</v>
      </c>
      <c r="R375" s="14">
        <v>-13.0133053971</v>
      </c>
      <c r="S375" s="14">
        <v>0.0</v>
      </c>
      <c r="T375" s="14">
        <v>-13.0133053971</v>
      </c>
      <c r="U375" s="14">
        <v>0.0</v>
      </c>
      <c r="V375" s="28"/>
      <c r="W375" s="14">
        <v>131.120319407</v>
      </c>
      <c r="X375" s="14">
        <v>0.3680721191</v>
      </c>
      <c r="Y375" s="14">
        <v>1555.6155278</v>
      </c>
      <c r="Z375" s="14">
        <v>11.5594613469</v>
      </c>
      <c r="AB375" s="3">
        <v>1.0</v>
      </c>
      <c r="AE375" t="str">
        <f t="shared" si="11"/>
        <v>PKS 0558-504&amp;268.8&amp;9.8&amp;-4.8&amp;-4.8&amp;-13&amp;-13&amp;1\\</v>
      </c>
      <c r="AF375" t="str">
        <f>vlookup(A375,PPXF!A$1:P$7565,15,0)</f>
        <v>2</v>
      </c>
    </row>
    <row r="376">
      <c r="A376" s="3">
        <v>319.0</v>
      </c>
      <c r="B376" s="3" t="s">
        <v>3140</v>
      </c>
      <c r="C376" s="3" t="s">
        <v>1496</v>
      </c>
      <c r="E376" s="3" t="s">
        <v>540</v>
      </c>
      <c r="F376" s="3">
        <v>19.0</v>
      </c>
      <c r="G376" s="14">
        <v>330.492880493</v>
      </c>
      <c r="H376" s="14">
        <v>5.6594543913</v>
      </c>
      <c r="I376" s="14" t="str">
        <f>match(A376,Ricci_2_10keV!A$1:A$755,0)</f>
        <v>237.00</v>
      </c>
      <c r="J376" s="14">
        <v>-4.3665705246</v>
      </c>
      <c r="K376" s="14">
        <v>0.0</v>
      </c>
      <c r="L376" s="14">
        <v>-5.284434212</v>
      </c>
      <c r="M376" s="14">
        <v>0.0</v>
      </c>
      <c r="N376" s="28"/>
      <c r="O376" s="28"/>
      <c r="P376" s="14">
        <v>10.0810718052</v>
      </c>
      <c r="Q376" s="14">
        <v>0.0588292752</v>
      </c>
      <c r="R376" s="14">
        <v>-4.4476990656</v>
      </c>
      <c r="S376" s="14">
        <v>0.0</v>
      </c>
      <c r="T376" s="14">
        <v>-4.4476990656</v>
      </c>
      <c r="U376" s="14">
        <v>0.0</v>
      </c>
      <c r="V376" s="28"/>
      <c r="W376" s="14">
        <v>0.0</v>
      </c>
      <c r="X376" s="14">
        <v>0.0</v>
      </c>
      <c r="Y376" s="14">
        <v>0.0</v>
      </c>
      <c r="Z376" s="14">
        <v>0.0</v>
      </c>
      <c r="AB376" s="3">
        <v>1.0</v>
      </c>
      <c r="AE376" t="str">
        <f t="shared" si="11"/>
        <v>ESO 005- G 004&amp;330.5&amp;10.1&amp;-4.4&amp;-5.3&amp;-4.4&amp;-4.4&amp;1\\</v>
      </c>
      <c r="AF376" t="str">
        <f>vlookup(A376,PPXF!A$1:P$7565,15,0)</f>
        <v>2</v>
      </c>
    </row>
    <row r="377">
      <c r="A377" s="3">
        <v>329.0</v>
      </c>
      <c r="B377" s="3" t="s">
        <v>3141</v>
      </c>
      <c r="C377" s="3" t="s">
        <v>1639</v>
      </c>
      <c r="E377" s="3" t="s">
        <v>540</v>
      </c>
      <c r="F377" s="3">
        <v>20.0</v>
      </c>
      <c r="G377" s="14">
        <v>442.346296942</v>
      </c>
      <c r="H377" s="14">
        <v>1.9916186988</v>
      </c>
      <c r="I377" s="14" t="str">
        <f>match(A377,Ricci_2_10keV!A$1:A$755,0)</f>
        <v>243.00</v>
      </c>
      <c r="J377" s="14">
        <v>-5.7570109308</v>
      </c>
      <c r="K377" s="14">
        <v>0.0</v>
      </c>
      <c r="L377" s="14">
        <v>12.1725714543</v>
      </c>
      <c r="M377" s="14">
        <v>0.0250651021</v>
      </c>
      <c r="N377" s="28"/>
      <c r="O377" s="28"/>
      <c r="P377" s="14">
        <v>8.293990181</v>
      </c>
      <c r="Q377" s="14">
        <v>0.0628422394</v>
      </c>
      <c r="R377" s="14">
        <v>4.458616156</v>
      </c>
      <c r="S377" s="14">
        <v>0.0335287093</v>
      </c>
      <c r="T377" s="14">
        <v>4.6593417341</v>
      </c>
      <c r="U377" s="14">
        <v>0.0500114333</v>
      </c>
      <c r="V377" s="28"/>
      <c r="W377" s="14">
        <v>0.0</v>
      </c>
      <c r="X377" s="14">
        <v>0.0</v>
      </c>
      <c r="Y377" s="14">
        <v>0.0</v>
      </c>
      <c r="Z377" s="14">
        <v>0.0</v>
      </c>
      <c r="AB377" s="3">
        <v>1.0</v>
      </c>
      <c r="AE377" t="str">
        <f t="shared" si="11"/>
        <v>ESO 121-IG 028&amp;442.3&amp;8.3&amp;-5.8&amp;12.2&amp;4.5&amp;4.7&amp;1\\</v>
      </c>
      <c r="AF377" t="str">
        <f>vlookup(A377,PPXF!A$1:P$7565,15,0)</f>
        <v>2</v>
      </c>
    </row>
    <row r="378">
      <c r="A378" s="3">
        <v>330.0</v>
      </c>
      <c r="B378" s="3" t="s">
        <v>3153</v>
      </c>
      <c r="C378" s="3" t="s">
        <v>1640</v>
      </c>
      <c r="E378" s="3" t="s">
        <v>540</v>
      </c>
      <c r="F378" s="3">
        <v>21.0</v>
      </c>
      <c r="G378" s="14">
        <v>268.849504879</v>
      </c>
      <c r="H378" s="14">
        <v>0.0</v>
      </c>
      <c r="I378" s="14" t="str">
        <f>match(A378,Ricci_2_10keV!A$1:A$755,0)</f>
        <v>244.00</v>
      </c>
      <c r="J378" s="14">
        <v>-7.6942445763</v>
      </c>
      <c r="K378" s="14">
        <v>0.0</v>
      </c>
      <c r="L378" s="14">
        <v>17.9748448186</v>
      </c>
      <c r="M378" s="14">
        <v>1.4176918287</v>
      </c>
      <c r="N378" s="28"/>
      <c r="O378" s="28"/>
      <c r="P378" s="14">
        <v>15.0770411989</v>
      </c>
      <c r="Q378" s="14">
        <v>1.2266677784</v>
      </c>
      <c r="R378" s="14">
        <v>0.0942656803</v>
      </c>
      <c r="S378" s="14">
        <v>0.0310953539</v>
      </c>
      <c r="T378" s="14">
        <v>1.5266532898</v>
      </c>
      <c r="U378" s="14">
        <v>0.2051479147</v>
      </c>
      <c r="V378" s="28"/>
      <c r="W378" s="14">
        <v>0.0</v>
      </c>
      <c r="X378" s="14">
        <v>0.0</v>
      </c>
      <c r="Y378" s="14">
        <v>0.0</v>
      </c>
      <c r="Z378" s="14">
        <v>0.0</v>
      </c>
      <c r="AB378" s="3">
        <v>1.0</v>
      </c>
      <c r="AE378" t="str">
        <f t="shared" si="11"/>
        <v>ESO 426- G 002&amp;268.8&amp;15.1&amp;-7.7&amp;18&amp;0.1&amp;1.5&amp;1\\</v>
      </c>
      <c r="AF378" t="str">
        <f>vlookup(A378,PPXF!A$1:P$7565,15,0)</f>
        <v>2</v>
      </c>
    </row>
    <row r="379">
      <c r="A379" s="3">
        <v>344.0</v>
      </c>
      <c r="B379" s="3" t="s">
        <v>3168</v>
      </c>
      <c r="C379" s="3" t="s">
        <v>1779</v>
      </c>
      <c r="E379" s="3" t="s">
        <v>540</v>
      </c>
      <c r="F379" s="3">
        <v>22.0</v>
      </c>
      <c r="G379" s="14">
        <v>447.166340765</v>
      </c>
      <c r="H379" s="14">
        <v>1.3730115097</v>
      </c>
      <c r="I379" s="14" t="str">
        <f>match(A379,Ricci_2_10keV!A$1:A$755,0)</f>
        <v>251.00</v>
      </c>
      <c r="J379" s="14">
        <v>-3.5680907933</v>
      </c>
      <c r="K379" s="14">
        <v>0.0</v>
      </c>
      <c r="L379" s="14">
        <v>5.6795553838</v>
      </c>
      <c r="M379" s="14">
        <v>0.040236514</v>
      </c>
      <c r="N379" s="28"/>
      <c r="O379" s="28"/>
      <c r="P379" s="14">
        <v>13.3497150322</v>
      </c>
      <c r="Q379" s="14">
        <v>0.0433301985</v>
      </c>
      <c r="R379" s="14">
        <v>4.234242042</v>
      </c>
      <c r="S379" s="14">
        <v>0.0252508701</v>
      </c>
      <c r="T379" s="14">
        <v>3.4931900696</v>
      </c>
      <c r="U379" s="14">
        <v>0.0438836851</v>
      </c>
      <c r="V379" s="28"/>
      <c r="W379" s="14">
        <v>0.0</v>
      </c>
      <c r="X379" s="14">
        <v>0.0</v>
      </c>
      <c r="Y379" s="14">
        <v>0.0</v>
      </c>
      <c r="Z379" s="14">
        <v>0.0</v>
      </c>
      <c r="AB379" s="3">
        <v>1.0</v>
      </c>
      <c r="AE379" t="str">
        <f t="shared" si="11"/>
        <v>2MASX J06403799-4321211&amp;447.2&amp;13.3&amp;-3.6&amp;5.7&amp;4.2&amp;3.5&amp;1\\</v>
      </c>
      <c r="AF379" t="str">
        <f>vlookup(A379,PPXF!A$1:P$7565,15,0)</f>
        <v>2</v>
      </c>
    </row>
    <row r="380">
      <c r="A380" s="3">
        <v>425.0</v>
      </c>
      <c r="B380" s="3" t="s">
        <v>738</v>
      </c>
      <c r="C380" s="3" t="s">
        <v>739</v>
      </c>
      <c r="E380" s="3" t="s">
        <v>540</v>
      </c>
      <c r="F380" s="3">
        <v>23.0</v>
      </c>
      <c r="G380" s="14">
        <v>0.0</v>
      </c>
      <c r="H380" s="14">
        <v>0.0</v>
      </c>
      <c r="I380" s="14" t="str">
        <f>match(A380,Ricci_2_10keV!A$1:A$755,0)</f>
        <v>304.00</v>
      </c>
      <c r="J380" s="14">
        <v>-10.3003442826</v>
      </c>
      <c r="K380" s="14">
        <v>0.0</v>
      </c>
      <c r="L380" s="14">
        <v>-8.0997593518</v>
      </c>
      <c r="M380" s="14">
        <v>0.0</v>
      </c>
      <c r="N380" s="28"/>
      <c r="O380" s="28"/>
      <c r="P380" s="14">
        <v>-8.0997593518</v>
      </c>
      <c r="Q380" s="14">
        <v>0.0</v>
      </c>
      <c r="R380" s="14">
        <v>0.0</v>
      </c>
      <c r="S380" s="14">
        <v>0.0</v>
      </c>
      <c r="T380" s="14">
        <v>0.0</v>
      </c>
      <c r="U380" s="14">
        <v>0.0</v>
      </c>
      <c r="V380" s="28"/>
      <c r="W380" s="14">
        <v>239.059303367</v>
      </c>
      <c r="X380" s="14">
        <v>1.1756111777</v>
      </c>
      <c r="Y380" s="14">
        <v>6731.69222874</v>
      </c>
      <c r="Z380" s="14">
        <v>82.7759847463</v>
      </c>
      <c r="AB380" s="3">
        <v>1.0</v>
      </c>
      <c r="AE380" t="str">
        <f t="shared" si="11"/>
        <v>3C 206&amp;0&amp;-8.1&amp;-10.3&amp;-8.1&amp;0&amp;0&amp;1\\</v>
      </c>
      <c r="AF380" t="str">
        <f>vlookup(A380,PPXF!A$1:P$7565,15,0)</f>
        <v>2</v>
      </c>
    </row>
    <row r="381">
      <c r="A381" s="3">
        <v>471.0</v>
      </c>
      <c r="B381" s="3" t="s">
        <v>2739</v>
      </c>
      <c r="C381" s="3" t="s">
        <v>2263</v>
      </c>
      <c r="E381" s="3" t="s">
        <v>540</v>
      </c>
      <c r="F381" s="3">
        <v>24.0</v>
      </c>
      <c r="G381" s="14">
        <v>426.60156266</v>
      </c>
      <c r="H381" s="14">
        <v>0.4844897718</v>
      </c>
      <c r="I381" s="14" t="str">
        <f>match(A381,Ricci_2_10keV!A$1:A$755,0)</f>
        <v>341.00</v>
      </c>
      <c r="J381" s="14">
        <v>15.1706186911</v>
      </c>
      <c r="K381" s="14">
        <v>0.1208567089</v>
      </c>
      <c r="L381" s="14">
        <v>95.4635790649</v>
      </c>
      <c r="M381" s="14">
        <v>0.2788927947</v>
      </c>
      <c r="N381" s="28"/>
      <c r="O381" s="28"/>
      <c r="P381" s="14">
        <v>98.9370276356</v>
      </c>
      <c r="Q381" s="14">
        <v>0.5200654195</v>
      </c>
      <c r="R381" s="14">
        <v>42.3540013041</v>
      </c>
      <c r="S381" s="14">
        <v>0.2070650746</v>
      </c>
      <c r="T381" s="14">
        <v>38.6618792735</v>
      </c>
      <c r="U381" s="14">
        <v>0.1861466732</v>
      </c>
      <c r="V381" s="28"/>
      <c r="W381" s="14">
        <v>108.079754767</v>
      </c>
      <c r="X381" s="14">
        <v>0.940906991</v>
      </c>
      <c r="Y381" s="14">
        <v>2076.5375915</v>
      </c>
      <c r="Z381" s="14">
        <v>6.8323414418</v>
      </c>
      <c r="AB381" s="3">
        <v>1.0</v>
      </c>
      <c r="AE381" t="str">
        <f t="shared" si="11"/>
        <v>NGC 2992&amp;426.6&amp;98.9&amp;15.2&amp;95.5&amp;42.4&amp;38.7&amp;1\\</v>
      </c>
      <c r="AF381" t="str">
        <f>vlookup(A381,PPXF!A$1:P$7565,15,0)</f>
        <v>2</v>
      </c>
    </row>
    <row r="382">
      <c r="A382" s="3">
        <v>472.0</v>
      </c>
      <c r="B382" s="3" t="s">
        <v>784</v>
      </c>
      <c r="C382" s="3" t="s">
        <v>785</v>
      </c>
      <c r="E382" s="3" t="s">
        <v>540</v>
      </c>
      <c r="F382" s="3">
        <v>25.0</v>
      </c>
      <c r="G382" s="14">
        <v>363.625779233</v>
      </c>
      <c r="H382" s="14">
        <v>1.0717156217</v>
      </c>
      <c r="I382" s="14" t="str">
        <f>match(A382,Ricci_2_10keV!A$1:A$755,0)</f>
        <v>342.00</v>
      </c>
      <c r="J382" s="14">
        <v>5.6713240611</v>
      </c>
      <c r="K382" s="14">
        <v>0.117447822</v>
      </c>
      <c r="L382" s="14">
        <v>35.9171571604</v>
      </c>
      <c r="M382" s="14">
        <v>0.1326779703</v>
      </c>
      <c r="N382" s="28"/>
      <c r="O382" s="28"/>
      <c r="P382" s="14">
        <v>42.4784944891</v>
      </c>
      <c r="Q382" s="14">
        <v>0.2078664787</v>
      </c>
      <c r="R382" s="14">
        <v>10.8370031514</v>
      </c>
      <c r="S382" s="14">
        <v>0.0579957118</v>
      </c>
      <c r="T382" s="14">
        <v>9.9042887736</v>
      </c>
      <c r="U382" s="14">
        <v>0.0892415157</v>
      </c>
      <c r="V382" s="28"/>
      <c r="W382" s="14">
        <v>72.7048565049</v>
      </c>
      <c r="X382" s="14">
        <v>0.1803645262</v>
      </c>
      <c r="Y382" s="14">
        <v>2905.86981145</v>
      </c>
      <c r="Z382" s="14">
        <v>23.4006735035</v>
      </c>
      <c r="AB382" s="3">
        <v>1.0</v>
      </c>
      <c r="AD382" s="41"/>
      <c r="AE382" t="str">
        <f t="shared" si="11"/>
        <v>MCG -05-23-016&amp;363.6&amp;42.5&amp;5.7&amp;35.9&amp;10.8&amp;9.9&amp;1\\</v>
      </c>
      <c r="AF382" t="str">
        <f>vlookup(A382,PPXF!A$1:P$7565,15,0)</f>
        <v>2</v>
      </c>
    </row>
    <row r="383">
      <c r="A383" s="3">
        <v>480.0</v>
      </c>
      <c r="B383" s="3" t="s">
        <v>802</v>
      </c>
      <c r="C383" s="3" t="s">
        <v>803</v>
      </c>
      <c r="E383" s="3" t="s">
        <v>540</v>
      </c>
      <c r="F383" s="3">
        <v>26.0</v>
      </c>
      <c r="G383" s="14">
        <v>324.764134077</v>
      </c>
      <c r="H383" s="14">
        <v>0.5072649806</v>
      </c>
      <c r="I383" s="14" t="str">
        <f>match(A383,Ricci_2_10keV!A$1:A$755,0)</f>
        <v>348.00</v>
      </c>
      <c r="J383" s="14">
        <v>10.050003544</v>
      </c>
      <c r="K383" s="14">
        <v>0.2112422958</v>
      </c>
      <c r="L383" s="14">
        <v>137.174235172</v>
      </c>
      <c r="M383" s="14">
        <v>0.2836269866</v>
      </c>
      <c r="N383" s="28"/>
      <c r="O383" s="28"/>
      <c r="P383" s="14">
        <v>155.686262623</v>
      </c>
      <c r="Q383" s="14">
        <v>0.2377826878</v>
      </c>
      <c r="R383" s="14">
        <v>35.7369700671</v>
      </c>
      <c r="S383" s="14">
        <v>0.1913728862</v>
      </c>
      <c r="T383" s="14">
        <v>33.7201656451</v>
      </c>
      <c r="U383" s="14">
        <v>0.2591720256</v>
      </c>
      <c r="V383" s="28"/>
      <c r="W383" s="14">
        <v>0.0</v>
      </c>
      <c r="X383" s="14">
        <v>0.0</v>
      </c>
      <c r="Y383" s="14">
        <v>0.0</v>
      </c>
      <c r="Z383" s="14">
        <v>0.0</v>
      </c>
      <c r="AB383" s="3">
        <v>1.0</v>
      </c>
      <c r="AE383" t="str">
        <f t="shared" si="11"/>
        <v>NGC 3081&amp;324.8&amp;155.7&amp;10.1&amp;137.2&amp;35.7&amp;33.7&amp;1\\</v>
      </c>
      <c r="AF383" t="str">
        <f>vlookup(A383,PPXF!A$1:P$7565,15,0)</f>
        <v>2</v>
      </c>
    </row>
    <row r="384">
      <c r="A384" s="3">
        <v>492.0</v>
      </c>
      <c r="B384" s="3" t="s">
        <v>3109</v>
      </c>
      <c r="C384" s="3" t="s">
        <v>2400</v>
      </c>
      <c r="E384" s="3" t="s">
        <v>540</v>
      </c>
      <c r="F384" s="3">
        <v>27.0</v>
      </c>
      <c r="G384" s="14">
        <v>586.221019866</v>
      </c>
      <c r="H384" s="14">
        <v>1.1631892429</v>
      </c>
      <c r="I384" s="14" t="str">
        <f>match(A384,Ricci_2_10keV!A$1:A$755,0)</f>
        <v>358.00</v>
      </c>
      <c r="J384" s="14">
        <v>-14.0578204954</v>
      </c>
      <c r="K384" s="14">
        <v>0.0</v>
      </c>
      <c r="L384" s="14">
        <v>60.9927358134</v>
      </c>
      <c r="M384" s="14">
        <v>0.176047674</v>
      </c>
      <c r="N384" s="28"/>
      <c r="O384" s="28"/>
      <c r="P384" s="14">
        <v>72.1566518299</v>
      </c>
      <c r="Q384" s="14">
        <v>0.1005256026</v>
      </c>
      <c r="R384" s="14">
        <v>10.3354714324</v>
      </c>
      <c r="S384" s="14">
        <v>0.1752722649</v>
      </c>
      <c r="T384" s="14">
        <v>15.5253631635</v>
      </c>
      <c r="U384" s="14">
        <v>0.1379063187</v>
      </c>
      <c r="V384" s="28"/>
      <c r="W384" s="14">
        <v>0.0</v>
      </c>
      <c r="X384" s="14">
        <v>0.0</v>
      </c>
      <c r="Y384" s="14">
        <v>0.0</v>
      </c>
      <c r="Z384" s="14">
        <v>0.0</v>
      </c>
      <c r="AB384" s="3">
        <v>1.0</v>
      </c>
      <c r="AE384" t="str">
        <f t="shared" si="11"/>
        <v>ESO 374- G 044&amp;586.2&amp;72.2&amp;-14.1&amp;61&amp;10.3&amp;15.5&amp;1\\</v>
      </c>
      <c r="AF384" t="str">
        <f>vlookup(A384,PPXF!A$1:P$7565,15,0)</f>
        <v>2</v>
      </c>
    </row>
    <row r="385">
      <c r="A385" s="3">
        <v>501.0</v>
      </c>
      <c r="B385" s="3" t="s">
        <v>821</v>
      </c>
      <c r="C385" s="3" t="s">
        <v>823</v>
      </c>
      <c r="E385" s="3" t="s">
        <v>540</v>
      </c>
      <c r="F385" s="3">
        <v>28.0</v>
      </c>
      <c r="G385" s="14">
        <v>849.802705223</v>
      </c>
      <c r="H385" s="14">
        <v>1.62E-13</v>
      </c>
      <c r="I385" s="14" t="str">
        <f>match(A385,Ricci_2_10keV!A$1:A$755,0)</f>
        <v>365.00</v>
      </c>
      <c r="J385" s="14">
        <v>-32.1071484165</v>
      </c>
      <c r="K385" s="14">
        <v>0.0</v>
      </c>
      <c r="L385" s="14">
        <v>61.0689339007</v>
      </c>
      <c r="M385" s="14">
        <v>1.5615412055</v>
      </c>
      <c r="N385" s="28"/>
      <c r="O385" s="28"/>
      <c r="P385" s="14">
        <v>109.372268435</v>
      </c>
      <c r="Q385" s="14">
        <v>0.9481985204</v>
      </c>
      <c r="R385" s="14">
        <v>-35.6700332421</v>
      </c>
      <c r="S385" s="14">
        <v>0.0</v>
      </c>
      <c r="T385" s="14">
        <v>-35.6700332421</v>
      </c>
      <c r="U385" s="14">
        <v>0.0</v>
      </c>
      <c r="V385" s="28"/>
      <c r="W385" s="14">
        <v>1249.89778844</v>
      </c>
      <c r="X385" s="14">
        <v>2.557545762</v>
      </c>
      <c r="Y385" s="14">
        <v>5584.45280553</v>
      </c>
      <c r="Z385" s="14">
        <v>14.4250682292</v>
      </c>
      <c r="AB385" s="3">
        <v>1.0</v>
      </c>
      <c r="AE385" t="str">
        <f t="shared" si="11"/>
        <v>2MASSi J1031543-141651&amp;849.8&amp;109.4&amp;-32.1&amp;61.1&amp;-35.7&amp;-35.7&amp;1\\</v>
      </c>
      <c r="AF385" t="str">
        <f>vlookup(A385,PPXF!A$1:P$7565,15,0)</f>
        <v>2</v>
      </c>
    </row>
    <row r="386">
      <c r="A386" s="3">
        <v>502.0</v>
      </c>
      <c r="B386" s="3" t="s">
        <v>3099</v>
      </c>
      <c r="C386" s="3" t="s">
        <v>2471</v>
      </c>
      <c r="E386" s="3" t="s">
        <v>540</v>
      </c>
      <c r="F386" s="3">
        <v>29.0</v>
      </c>
      <c r="G386" s="14">
        <v>426.546201011</v>
      </c>
      <c r="H386" s="14">
        <v>0.9155156297</v>
      </c>
      <c r="I386" s="14" t="str">
        <f>match(A386,Ricci_2_10keV!A$1:A$755,0)</f>
        <v>366.00</v>
      </c>
      <c r="J386" s="14">
        <v>-8.7304851073</v>
      </c>
      <c r="K386" s="14">
        <v>0.0</v>
      </c>
      <c r="L386" s="14">
        <v>43.3945949737</v>
      </c>
      <c r="M386" s="14">
        <v>0.1644058496</v>
      </c>
      <c r="N386" s="28"/>
      <c r="O386" s="28"/>
      <c r="P386" s="14">
        <v>49.1347718912</v>
      </c>
      <c r="Q386" s="14">
        <v>0.1064526515</v>
      </c>
      <c r="R386" s="14">
        <v>12.5199931802</v>
      </c>
      <c r="S386" s="14">
        <v>0.087319247</v>
      </c>
      <c r="T386" s="14">
        <v>6.9004802709</v>
      </c>
      <c r="U386" s="14">
        <v>0.0820607454</v>
      </c>
      <c r="V386" s="28"/>
      <c r="W386" s="14">
        <v>0.0</v>
      </c>
      <c r="X386" s="14">
        <v>0.0</v>
      </c>
      <c r="Y386" s="14">
        <v>0.0</v>
      </c>
      <c r="Z386" s="14">
        <v>0.0</v>
      </c>
      <c r="AB386" s="3">
        <v>1.0</v>
      </c>
      <c r="AE386" t="str">
        <f t="shared" si="11"/>
        <v>NGC 3281&amp;426.5&amp;49.1&amp;-8.7&amp;43.4&amp;12.5&amp;6.9&amp;1\\</v>
      </c>
      <c r="AF386" t="str">
        <f>vlookup(A386,PPXF!A$1:P$7565,15,0)</f>
        <v>2</v>
      </c>
    </row>
    <row r="387">
      <c r="A387" s="3">
        <v>567.0</v>
      </c>
      <c r="B387" s="3" t="s">
        <v>905</v>
      </c>
      <c r="C387" s="3" t="s">
        <v>906</v>
      </c>
      <c r="E387" s="3" t="s">
        <v>540</v>
      </c>
      <c r="F387" s="3">
        <v>30.0</v>
      </c>
      <c r="G387" s="14">
        <v>268.849504879</v>
      </c>
      <c r="H387" s="14">
        <v>0.0</v>
      </c>
      <c r="I387" s="14" t="str">
        <f>match(A387,Ricci_2_10keV!A$1:A$755,0)</f>
        <v>414.00</v>
      </c>
      <c r="J387" s="14">
        <v>-6.7284541934</v>
      </c>
      <c r="K387" s="14">
        <v>0.0</v>
      </c>
      <c r="L387" s="14">
        <v>-6.422802561</v>
      </c>
      <c r="M387" s="14">
        <v>0.0</v>
      </c>
      <c r="N387" s="28"/>
      <c r="O387" s="28"/>
      <c r="P387" s="14">
        <v>86.5480220027</v>
      </c>
      <c r="Q387" s="14">
        <v>0.6178761095</v>
      </c>
      <c r="R387" s="14">
        <v>12.7404391344</v>
      </c>
      <c r="S387" s="14">
        <v>0.5300473454</v>
      </c>
      <c r="T387" s="14">
        <v>10.9823640155</v>
      </c>
      <c r="U387" s="14">
        <v>0.5742829451</v>
      </c>
      <c r="V387" s="28"/>
      <c r="W387" s="14">
        <v>2464.06833722</v>
      </c>
      <c r="X387" s="14">
        <v>1.599511686</v>
      </c>
      <c r="Y387" s="14">
        <v>2085.82655453</v>
      </c>
      <c r="Z387" s="14">
        <v>1.7801897012</v>
      </c>
      <c r="AB387" s="3">
        <v>1.0</v>
      </c>
      <c r="AE387" t="str">
        <f t="shared" si="11"/>
        <v>2MASX J11454045-1827149&amp;268.8&amp;86.5&amp;-6.7&amp;-6.4&amp;12.7&amp;11&amp;1\\</v>
      </c>
      <c r="AF387" t="str">
        <f>vlookup(A387,PPXF!A$1:P$7565,15,0)</f>
        <v>2</v>
      </c>
    </row>
    <row r="388">
      <c r="A388" s="3">
        <v>634.0</v>
      </c>
      <c r="B388" s="3" t="s">
        <v>2881</v>
      </c>
      <c r="C388" s="3" t="s">
        <v>2698</v>
      </c>
      <c r="E388" s="3" t="s">
        <v>540</v>
      </c>
      <c r="F388" s="3">
        <v>31.0</v>
      </c>
      <c r="G388" s="14">
        <v>503.667684768</v>
      </c>
      <c r="H388" s="14">
        <v>8.11E-14</v>
      </c>
      <c r="I388" s="14" t="str">
        <f>match(A388,Ricci_2_10keV!A$1:A$755,0)</f>
        <v>466.00</v>
      </c>
      <c r="J388" s="14">
        <v>-6.103257941</v>
      </c>
      <c r="K388" s="14">
        <v>0.0</v>
      </c>
      <c r="L388" s="14">
        <v>15.6360580675</v>
      </c>
      <c r="M388" s="14">
        <v>0.0877316312</v>
      </c>
      <c r="N388" s="28"/>
      <c r="O388" s="28"/>
      <c r="P388" s="14">
        <v>12.7475634312</v>
      </c>
      <c r="Q388" s="14">
        <v>0.1042893808</v>
      </c>
      <c r="R388" s="14">
        <v>-10.5269035709</v>
      </c>
      <c r="S388" s="14">
        <v>0.0</v>
      </c>
      <c r="T388" s="14">
        <v>-10.5269035709</v>
      </c>
      <c r="U388" s="14">
        <v>0.0</v>
      </c>
      <c r="V388" s="28"/>
      <c r="W388" s="14">
        <v>90.454291169</v>
      </c>
      <c r="X388" s="14">
        <v>0.2548809019</v>
      </c>
      <c r="Y388" s="14">
        <v>5368.20565892</v>
      </c>
      <c r="Z388" s="14">
        <v>55.4077430108</v>
      </c>
      <c r="AB388" s="3">
        <v>1.0</v>
      </c>
      <c r="AE388" t="str">
        <f t="shared" si="11"/>
        <v>ESO 381- G 007&amp;503.7&amp;12.7&amp;-6.1&amp;15.6&amp;-10.5&amp;-10.5&amp;1\\</v>
      </c>
      <c r="AF388" t="str">
        <f>vlookup(A388,PPXF!A$1:P$7565,15,0)</f>
        <v>2</v>
      </c>
    </row>
    <row r="389">
      <c r="A389" s="3">
        <v>657.0</v>
      </c>
      <c r="B389" s="3" t="s">
        <v>2838</v>
      </c>
      <c r="C389" s="3" t="s">
        <v>2723</v>
      </c>
      <c r="E389" s="3" t="s">
        <v>540</v>
      </c>
      <c r="F389" s="3">
        <v>32.0</v>
      </c>
      <c r="G389" s="14">
        <v>724.986185203</v>
      </c>
      <c r="H389" s="14">
        <v>2.6132143315</v>
      </c>
      <c r="I389" s="14" t="str">
        <f>match(A389,Ricci_2_10keV!A$1:A$755,0)</f>
        <v>481.00</v>
      </c>
      <c r="J389" s="14">
        <v>-17.9654865213</v>
      </c>
      <c r="K389" s="14">
        <v>0.0</v>
      </c>
      <c r="L389" s="14">
        <v>161.454913368</v>
      </c>
      <c r="M389" s="14">
        <v>1.3472795402</v>
      </c>
      <c r="N389" s="28"/>
      <c r="O389" s="28"/>
      <c r="P389" s="14">
        <v>321.327379023</v>
      </c>
      <c r="Q389" s="14">
        <v>1.8920698961</v>
      </c>
      <c r="R389" s="14">
        <v>18.7785209244</v>
      </c>
      <c r="S389" s="14">
        <v>0.1776695925</v>
      </c>
      <c r="T389" s="14">
        <v>14.1384059192</v>
      </c>
      <c r="U389" s="14">
        <v>0.3631052877</v>
      </c>
      <c r="V389" s="28"/>
      <c r="W389" s="14">
        <v>528.205393717</v>
      </c>
      <c r="X389" s="14">
        <v>2.2306744376</v>
      </c>
      <c r="Y389" s="14">
        <v>3811.42470198</v>
      </c>
      <c r="Z389" s="14">
        <v>22.1971379693</v>
      </c>
      <c r="AB389" s="3">
        <v>1.0</v>
      </c>
      <c r="AE389" t="str">
        <f t="shared" si="11"/>
        <v>ESO 323-077&amp;725&amp;321.3&amp;-18&amp;161.5&amp;18.8&amp;14.1&amp;1\\</v>
      </c>
      <c r="AF389" t="str">
        <f>vlookup(A389,PPXF!A$1:P$7565,15,0)</f>
        <v>2</v>
      </c>
    </row>
    <row r="390">
      <c r="A390" s="3">
        <v>670.0</v>
      </c>
      <c r="B390" s="3" t="s">
        <v>2812</v>
      </c>
      <c r="C390" s="3" t="s">
        <v>2731</v>
      </c>
      <c r="E390" s="3" t="s">
        <v>540</v>
      </c>
      <c r="F390" s="3">
        <v>33.0</v>
      </c>
      <c r="G390" s="14">
        <v>668.90132948</v>
      </c>
      <c r="H390" s="14">
        <v>5.2706469799</v>
      </c>
      <c r="I390" s="14" t="str">
        <f>match(A390,Ricci_2_10keV!A$1:A$755,0)</f>
        <v>492.00</v>
      </c>
      <c r="J390" s="14">
        <v>-29.1938394548</v>
      </c>
      <c r="K390" s="14">
        <v>0.0</v>
      </c>
      <c r="L390" s="14">
        <v>254.527116369</v>
      </c>
      <c r="M390" s="14">
        <v>1.7806794707</v>
      </c>
      <c r="N390" s="28"/>
      <c r="O390" s="28"/>
      <c r="P390" s="14">
        <v>156.561061603</v>
      </c>
      <c r="Q390" s="14">
        <v>1.8208347306</v>
      </c>
      <c r="R390" s="14">
        <v>50.6674270184</v>
      </c>
      <c r="S390" s="14">
        <v>0.4332112729</v>
      </c>
      <c r="T390" s="14">
        <v>33.4647626081</v>
      </c>
      <c r="U390" s="14">
        <v>0.444453614</v>
      </c>
      <c r="V390" s="28"/>
      <c r="W390" s="14">
        <v>332.341574172</v>
      </c>
      <c r="X390" s="14">
        <v>4.2034289487</v>
      </c>
      <c r="Y390" s="14">
        <v>2264.93486076</v>
      </c>
      <c r="Z390" s="14">
        <v>21.4504855276</v>
      </c>
      <c r="AB390" s="3">
        <v>1.0</v>
      </c>
      <c r="AE390" t="str">
        <f t="shared" si="11"/>
        <v>MCG -03-34-064&amp;668.9&amp;156.6&amp;-29.2&amp;254.5&amp;50.7&amp;33.5&amp;1\\</v>
      </c>
      <c r="AF390" t="str">
        <f>vlookup(A390,PPXF!A$1:P$7565,15,0)</f>
        <v>2</v>
      </c>
    </row>
    <row r="391">
      <c r="A391" s="3">
        <v>671.0</v>
      </c>
      <c r="B391" s="3" t="s">
        <v>1097</v>
      </c>
      <c r="C391" s="3" t="s">
        <v>1098</v>
      </c>
      <c r="E391" s="3" t="s">
        <v>540</v>
      </c>
      <c r="F391" s="3">
        <v>34.0</v>
      </c>
      <c r="G391" s="14">
        <v>277.623909907</v>
      </c>
      <c r="H391" s="14">
        <v>0.8449948906</v>
      </c>
      <c r="I391" s="14" t="str">
        <f>match(A391,Ricci_2_10keV!A$1:A$755,0)</f>
        <v>493.00</v>
      </c>
      <c r="J391" s="14">
        <v>-6.532719336</v>
      </c>
      <c r="K391" s="14">
        <v>0.0</v>
      </c>
      <c r="L391" s="14">
        <v>14.4842747859</v>
      </c>
      <c r="M391" s="14">
        <v>0.0775867403</v>
      </c>
      <c r="N391" s="28"/>
      <c r="O391" s="28"/>
      <c r="P391" s="14">
        <v>7.3524501697</v>
      </c>
      <c r="Q391" s="14">
        <v>0.0510008699</v>
      </c>
      <c r="R391" s="14">
        <v>-4.9533317569</v>
      </c>
      <c r="S391" s="14">
        <v>0.0</v>
      </c>
      <c r="T391" s="14">
        <v>-4.9533317569</v>
      </c>
      <c r="U391" s="14">
        <v>0.0</v>
      </c>
      <c r="V391" s="28"/>
      <c r="W391" s="14">
        <v>0.0</v>
      </c>
      <c r="X391" s="14">
        <v>0.0</v>
      </c>
      <c r="Y391" s="14">
        <v>0.0</v>
      </c>
      <c r="Z391" s="14">
        <v>0.0</v>
      </c>
      <c r="AB391" s="3">
        <v>1.0</v>
      </c>
      <c r="AE391" t="str">
        <f t="shared" si="11"/>
        <v>Cen A&amp;277.6&amp;7.4&amp;-6.5&amp;14.5&amp;-5&amp;-5&amp;1\\</v>
      </c>
      <c r="AF391" t="str">
        <f>vlookup(A391,PPXF!A$1:P$7565,15,0)</f>
        <v>2</v>
      </c>
    </row>
    <row r="392">
      <c r="A392" s="3">
        <v>677.0</v>
      </c>
      <c r="B392" s="3" t="s">
        <v>2811</v>
      </c>
      <c r="C392" s="3" t="s">
        <v>2733</v>
      </c>
      <c r="E392" s="3" t="s">
        <v>540</v>
      </c>
      <c r="F392" s="3">
        <v>35.0</v>
      </c>
      <c r="G392" s="14">
        <v>402.968205181</v>
      </c>
      <c r="H392" s="14">
        <v>1.9235601012</v>
      </c>
      <c r="I392" s="14" t="str">
        <f>match(A392,Ricci_2_10keV!A$1:A$755,0)</f>
        <v>497.00</v>
      </c>
      <c r="J392" s="14">
        <v>-17.1746886327</v>
      </c>
      <c r="K392" s="14">
        <v>0.0</v>
      </c>
      <c r="L392" s="14">
        <v>24.1363950622</v>
      </c>
      <c r="M392" s="14">
        <v>0.3673240523</v>
      </c>
      <c r="N392" s="28"/>
      <c r="O392" s="28"/>
      <c r="P392" s="14">
        <v>158.347945432</v>
      </c>
      <c r="Q392" s="14">
        <v>0.5054159148</v>
      </c>
      <c r="R392" s="14">
        <v>22.1446935681</v>
      </c>
      <c r="S392" s="14">
        <v>0.4613015885</v>
      </c>
      <c r="T392" s="14">
        <v>-14.5305283002</v>
      </c>
      <c r="U392" s="14">
        <v>0.0</v>
      </c>
      <c r="V392" s="28"/>
      <c r="W392" s="14">
        <v>0.0</v>
      </c>
      <c r="X392" s="14">
        <v>0.0</v>
      </c>
      <c r="Y392" s="14">
        <v>0.0</v>
      </c>
      <c r="Z392" s="14">
        <v>0.0</v>
      </c>
      <c r="AB392" s="3">
        <v>1.0</v>
      </c>
      <c r="AE392" t="str">
        <f t="shared" si="11"/>
        <v>ESO 383-18&amp;403&amp;158.3&amp;-17.2&amp;24.1&amp;22.1&amp;-14.5&amp;1\\</v>
      </c>
      <c r="AF392" t="str">
        <f>vlookup(A392,PPXF!A$1:P$7565,15,0)</f>
        <v>2</v>
      </c>
    </row>
    <row r="393">
      <c r="A393" s="3">
        <v>680.0</v>
      </c>
      <c r="B393" s="3" t="s">
        <v>2806</v>
      </c>
      <c r="C393" s="3" t="s">
        <v>2735</v>
      </c>
      <c r="E393" s="3" t="s">
        <v>540</v>
      </c>
      <c r="F393" s="3">
        <v>36.0</v>
      </c>
      <c r="G393" s="14">
        <v>335.581988041</v>
      </c>
      <c r="H393" s="14">
        <v>3.323644286</v>
      </c>
      <c r="I393" s="14" t="str">
        <f>match(A393,Ricci_2_10keV!A$1:A$755,0)</f>
        <v>499.00</v>
      </c>
      <c r="J393" s="14">
        <v>-4.5862847276</v>
      </c>
      <c r="K393" s="14">
        <v>0.0</v>
      </c>
      <c r="L393" s="14">
        <v>3.9690066975</v>
      </c>
      <c r="M393" s="14">
        <v>0.1796933477</v>
      </c>
      <c r="N393" s="28"/>
      <c r="O393" s="28"/>
      <c r="P393" s="14">
        <v>25.761366711</v>
      </c>
      <c r="Q393" s="14">
        <v>0.2878216321</v>
      </c>
      <c r="R393" s="14">
        <v>3.0779732482</v>
      </c>
      <c r="S393" s="14">
        <v>0.139925</v>
      </c>
      <c r="T393" s="14">
        <v>3.9314103509</v>
      </c>
      <c r="U393" s="14">
        <v>0.1518864355</v>
      </c>
      <c r="V393" s="28"/>
      <c r="W393" s="14">
        <v>189.897746018</v>
      </c>
      <c r="X393" s="14">
        <v>0.4946385275</v>
      </c>
      <c r="Y393" s="14">
        <v>1984.24180604</v>
      </c>
      <c r="Z393" s="14">
        <v>3.6082856067</v>
      </c>
      <c r="AB393" s="3">
        <v>1.0</v>
      </c>
      <c r="AE393" t="str">
        <f t="shared" si="11"/>
        <v>MCG -06-30-015&amp;335.6&amp;25.8&amp;-4.6&amp;4&amp;3.1&amp;3.9&amp;1\\</v>
      </c>
      <c r="AF393" t="str">
        <f>vlookup(A393,PPXF!A$1:P$7565,15,0)</f>
        <v>2</v>
      </c>
    </row>
    <row r="394">
      <c r="A394" s="3">
        <v>719.0</v>
      </c>
      <c r="B394" s="3" t="s">
        <v>2685</v>
      </c>
      <c r="C394" s="3" t="s">
        <v>2699</v>
      </c>
      <c r="E394" s="3" t="s">
        <v>540</v>
      </c>
      <c r="F394" s="3">
        <v>37.0</v>
      </c>
      <c r="G394" s="14">
        <v>737.032478064</v>
      </c>
      <c r="H394" s="14">
        <v>1.62E-13</v>
      </c>
      <c r="I394" s="14" t="str">
        <f>match(A394,Ricci_2_10keV!A$1:A$755,0)</f>
        <v>529.00</v>
      </c>
      <c r="J394" s="14">
        <v>-9.0383134571</v>
      </c>
      <c r="K394" s="14">
        <v>0.0</v>
      </c>
      <c r="L394" s="14">
        <v>13.758209532</v>
      </c>
      <c r="M394" s="14">
        <v>0.2309082331</v>
      </c>
      <c r="N394" s="28"/>
      <c r="O394" s="28"/>
      <c r="P394" s="14">
        <v>-8.8608910164</v>
      </c>
      <c r="Q394" s="14">
        <v>0.0</v>
      </c>
      <c r="R394" s="14">
        <v>-10.944041756</v>
      </c>
      <c r="S394" s="14">
        <v>0.0</v>
      </c>
      <c r="T394" s="14">
        <v>-10.944041756</v>
      </c>
      <c r="U394" s="14">
        <v>0.0</v>
      </c>
      <c r="V394" s="28"/>
      <c r="W394" s="14">
        <v>359.457082706</v>
      </c>
      <c r="X394" s="14">
        <v>0.4687875882</v>
      </c>
      <c r="Y394" s="14">
        <v>3321.80672624</v>
      </c>
      <c r="Z394" s="14">
        <v>3.9177355368</v>
      </c>
      <c r="AB394" s="3">
        <v>1.0</v>
      </c>
      <c r="AE394" t="str">
        <f t="shared" si="11"/>
        <v>ESO 511-G030&amp;737&amp;-8.9&amp;-9&amp;13.8&amp;-10.9&amp;-10.9&amp;1\\</v>
      </c>
      <c r="AF394" t="str">
        <f>vlookup(A394,PPXF!A$1:P$7565,15,0)</f>
        <v>2</v>
      </c>
    </row>
    <row r="395">
      <c r="A395" s="3">
        <v>765.0</v>
      </c>
      <c r="B395" s="3" t="s">
        <v>2663</v>
      </c>
      <c r="C395" s="3" t="s">
        <v>2665</v>
      </c>
      <c r="E395" s="3" t="s">
        <v>540</v>
      </c>
      <c r="F395" s="3">
        <v>38.0</v>
      </c>
      <c r="G395" s="14">
        <v>561.337048639</v>
      </c>
      <c r="H395" s="14">
        <v>8.11E-14</v>
      </c>
      <c r="I395" s="14" t="str">
        <f>match(A395,Ricci_2_10keV!A$1:A$755,0)</f>
        <v>559.00</v>
      </c>
      <c r="J395" s="14">
        <v>-10.3738915967</v>
      </c>
      <c r="K395" s="14">
        <v>0.0</v>
      </c>
      <c r="L395" s="14">
        <v>-9.2404908792</v>
      </c>
      <c r="M395" s="14">
        <v>0.0</v>
      </c>
      <c r="N395" s="28"/>
      <c r="O395" s="28"/>
      <c r="P395" s="14">
        <v>11.4020797853</v>
      </c>
      <c r="Q395" s="14">
        <v>0.1344368357</v>
      </c>
      <c r="R395" s="14">
        <v>-13.3798752523</v>
      </c>
      <c r="S395" s="14">
        <v>0.0</v>
      </c>
      <c r="T395" s="14">
        <v>-13.3798752523</v>
      </c>
      <c r="U395" s="14">
        <v>0.0</v>
      </c>
      <c r="V395" s="28"/>
      <c r="W395" s="14">
        <v>213.976756199</v>
      </c>
      <c r="X395" s="14">
        <v>0.5301937183</v>
      </c>
      <c r="Y395" s="14">
        <v>6959.91020172</v>
      </c>
      <c r="Z395" s="14">
        <v>37.8137068433</v>
      </c>
      <c r="AB395" s="3">
        <v>1.0</v>
      </c>
      <c r="AE395" t="str">
        <f t="shared" si="11"/>
        <v>2MASX J15144217-8123377&amp;561.3&amp;11.4&amp;-10.4&amp;-9.2&amp;-13.4&amp;-13.4&amp;1\\</v>
      </c>
      <c r="AF395" t="str">
        <f>vlookup(A395,PPXF!A$1:P$7565,15,0)</f>
        <v>2</v>
      </c>
    </row>
    <row r="396">
      <c r="A396" s="3">
        <v>795.0</v>
      </c>
      <c r="B396" s="3" t="s">
        <v>2160</v>
      </c>
      <c r="C396" s="3" t="s">
        <v>2161</v>
      </c>
      <c r="E396" s="3" t="s">
        <v>540</v>
      </c>
      <c r="F396" s="3">
        <v>39.0</v>
      </c>
      <c r="G396" s="14">
        <v>458.652890512</v>
      </c>
      <c r="H396" s="14">
        <v>8.11E-14</v>
      </c>
      <c r="I396" s="14" t="str">
        <f>match(A396,Ricci_2_10keV!A$1:A$755,0)</f>
        <v>577.00</v>
      </c>
      <c r="J396" s="14">
        <v>-10.2574571517</v>
      </c>
      <c r="K396" s="14">
        <v>0.0</v>
      </c>
      <c r="L396" s="14">
        <v>33.2237797889</v>
      </c>
      <c r="M396" s="14">
        <v>0.1285447379</v>
      </c>
      <c r="N396" s="28"/>
      <c r="O396" s="28"/>
      <c r="P396" s="14">
        <v>41.8288736499</v>
      </c>
      <c r="Q396" s="14">
        <v>0.1375842044</v>
      </c>
      <c r="R396" s="14">
        <v>-26.7522003372</v>
      </c>
      <c r="S396" s="14">
        <v>0.0</v>
      </c>
      <c r="T396" s="14">
        <v>-26.7522003372</v>
      </c>
      <c r="U396" s="14">
        <v>0.0</v>
      </c>
      <c r="V396" s="28"/>
      <c r="W396" s="14">
        <v>87.4384320452</v>
      </c>
      <c r="X396" s="14">
        <v>0.3494584391</v>
      </c>
      <c r="Y396" s="14">
        <v>4767.33648071</v>
      </c>
      <c r="Z396" s="14">
        <v>33.8961870118</v>
      </c>
      <c r="AB396" s="3">
        <v>1.0</v>
      </c>
      <c r="AE396" t="str">
        <f t="shared" si="11"/>
        <v>WKK 6092&amp;458.7&amp;41.8&amp;-10.3&amp;33.2&amp;-26.8&amp;-26.8&amp;1\\</v>
      </c>
      <c r="AF396" t="str">
        <f>vlookup(A396,PPXF!A$1:P$7565,15,0)</f>
        <v>2</v>
      </c>
    </row>
    <row r="397">
      <c r="A397" s="3">
        <v>833.0</v>
      </c>
      <c r="B397" s="3" t="s">
        <v>2420</v>
      </c>
      <c r="C397" s="3" t="s">
        <v>2421</v>
      </c>
      <c r="E397" s="3" t="s">
        <v>540</v>
      </c>
      <c r="F397" s="3">
        <v>40.0</v>
      </c>
      <c r="G397" s="14">
        <v>0.0</v>
      </c>
      <c r="H397" s="14">
        <v>0.0</v>
      </c>
      <c r="I397" s="14" t="str">
        <f>match(A397,Ricci_2_10keV!A$1:A$755,0)</f>
        <v>590.00</v>
      </c>
      <c r="J397" s="14">
        <v>-13.7526332265</v>
      </c>
      <c r="K397" s="14">
        <v>0.0</v>
      </c>
      <c r="L397" s="14">
        <v>-13.3721487366</v>
      </c>
      <c r="M397" s="14">
        <v>0.0</v>
      </c>
      <c r="N397" s="28"/>
      <c r="O397" s="28"/>
      <c r="P397" s="14">
        <v>-13.3721487366</v>
      </c>
      <c r="Q397" s="14">
        <v>0.0</v>
      </c>
      <c r="R397" s="14">
        <v>-11.1782242541</v>
      </c>
      <c r="S397" s="14">
        <v>0.0</v>
      </c>
      <c r="T397" s="14">
        <v>-11.1782242541</v>
      </c>
      <c r="U397" s="14">
        <v>0.0</v>
      </c>
      <c r="V397" s="28"/>
      <c r="W397" s="14">
        <v>0.0</v>
      </c>
      <c r="X397" s="14">
        <v>0.0</v>
      </c>
      <c r="Y397" s="14">
        <v>0.0</v>
      </c>
      <c r="Z397" s="14">
        <v>0.0</v>
      </c>
      <c r="AB397" s="3">
        <v>9.0</v>
      </c>
      <c r="AE397" t="str">
        <f t="shared" si="11"/>
        <v>2MASX J16481523-3035037&amp;0&amp;-13.4&amp;-13.8&amp;-13.4&amp;-11.2&amp;-11.2&amp;9\\</v>
      </c>
      <c r="AF397" t="str">
        <f>vlookup(A397,PPXF!A$1:P$7565,15,0)</f>
        <v>2</v>
      </c>
    </row>
    <row r="398">
      <c r="A398" s="3">
        <v>846.0</v>
      </c>
      <c r="B398" s="3" t="s">
        <v>2339</v>
      </c>
      <c r="C398" s="3" t="s">
        <v>2340</v>
      </c>
      <c r="E398" s="3" t="s">
        <v>540</v>
      </c>
      <c r="F398" s="3">
        <v>41.0</v>
      </c>
      <c r="G398" s="14">
        <v>894.947893673</v>
      </c>
      <c r="H398" s="14">
        <v>0.0</v>
      </c>
      <c r="I398" s="14" t="str">
        <f>match(A398,Ricci_2_10keV!A$1:A$755,0)</f>
        <v>597.00</v>
      </c>
      <c r="J398" s="14">
        <v>-11.2615223722</v>
      </c>
      <c r="K398" s="14">
        <v>0.0</v>
      </c>
      <c r="L398" s="14">
        <v>-14.2221557237</v>
      </c>
      <c r="M398" s="14">
        <v>0.0</v>
      </c>
      <c r="N398" s="28"/>
      <c r="O398" s="28"/>
      <c r="P398" s="14">
        <v>-14.2221557237</v>
      </c>
      <c r="Q398" s="14">
        <v>0.0</v>
      </c>
      <c r="R398" s="14">
        <v>9.5152443179</v>
      </c>
      <c r="S398" s="14">
        <v>0.300522579</v>
      </c>
      <c r="T398" s="14">
        <v>-9.3582933003</v>
      </c>
      <c r="U398" s="14">
        <v>0.0</v>
      </c>
      <c r="V398" s="28"/>
      <c r="W398" s="14">
        <v>807.629147368</v>
      </c>
      <c r="X398" s="14">
        <v>0.0</v>
      </c>
      <c r="Y398" s="14">
        <v>3684.2056643</v>
      </c>
      <c r="Z398" s="14">
        <v>0.0</v>
      </c>
      <c r="AB398" s="3">
        <v>2.0</v>
      </c>
      <c r="AD398" s="41"/>
      <c r="AE398" t="str">
        <f t="shared" si="11"/>
        <v>1RXS J165605.6-520345&amp;894.9&amp;-14.2&amp;-11.3&amp;-14.2&amp;9.5&amp;-9.4&amp;2\\</v>
      </c>
      <c r="AF398" t="str">
        <f>vlookup(A398,PPXF!A$1:P$7565,15,0)</f>
        <v>2</v>
      </c>
    </row>
    <row r="399">
      <c r="A399" s="3">
        <v>875.0</v>
      </c>
      <c r="B399" s="3" t="s">
        <v>2336</v>
      </c>
      <c r="C399" s="3" t="s">
        <v>2337</v>
      </c>
      <c r="E399" s="3" t="s">
        <v>540</v>
      </c>
      <c r="F399" s="3">
        <v>42.0</v>
      </c>
      <c r="G399" s="14">
        <v>412.22893384</v>
      </c>
      <c r="H399" s="14">
        <v>1.2119331341</v>
      </c>
      <c r="I399" s="14" t="str">
        <f>match(A399,Ricci_2_10keV!A$1:A$755,0)</f>
        <v>599.00</v>
      </c>
      <c r="J399" s="14">
        <v>-7.2864081482</v>
      </c>
      <c r="K399" s="14">
        <v>0.0</v>
      </c>
      <c r="L399" s="14">
        <v>37.563850889</v>
      </c>
      <c r="M399" s="14">
        <v>0.1041857991</v>
      </c>
      <c r="N399" s="28"/>
      <c r="O399" s="28"/>
      <c r="P399" s="14">
        <v>12.9799498866</v>
      </c>
      <c r="Q399" s="14">
        <v>0.0692469953</v>
      </c>
      <c r="R399" s="14">
        <v>8.2407278668</v>
      </c>
      <c r="S399" s="14">
        <v>0.0622838619</v>
      </c>
      <c r="T399" s="14">
        <v>5.4917785982</v>
      </c>
      <c r="U399" s="14">
        <v>0.0625090826</v>
      </c>
      <c r="V399" s="28"/>
      <c r="W399" s="14">
        <v>0.0</v>
      </c>
      <c r="X399" s="14">
        <v>0.0</v>
      </c>
      <c r="Y399" s="14">
        <v>0.0</v>
      </c>
      <c r="Z399" s="14">
        <v>0.0</v>
      </c>
      <c r="AB399" s="3">
        <v>1.0</v>
      </c>
      <c r="AE399" t="str">
        <f t="shared" si="11"/>
        <v>NGC 6300&amp;412.2&amp;13&amp;-7.3&amp;37.6&amp;8.2&amp;5.5&amp;1\\</v>
      </c>
      <c r="AF399" t="str">
        <f>vlookup(A399,PPXF!A$1:P$7565,15,0)</f>
        <v>2</v>
      </c>
    </row>
    <row r="400">
      <c r="A400" s="3">
        <v>970.0</v>
      </c>
      <c r="B400" s="3" t="s">
        <v>2243</v>
      </c>
      <c r="C400" s="3" t="s">
        <v>2244</v>
      </c>
      <c r="E400" s="3" t="s">
        <v>540</v>
      </c>
      <c r="F400" s="3">
        <v>43.0</v>
      </c>
      <c r="G400" s="14">
        <v>0.0</v>
      </c>
      <c r="H400" s="14">
        <v>0.0</v>
      </c>
      <c r="I400" s="14" t="str">
        <f>match(A400,Ricci_2_10keV!A$1:A$755,0)</f>
        <v>621.00</v>
      </c>
      <c r="J400" s="14">
        <v>-17.6279496363</v>
      </c>
      <c r="K400" s="14">
        <v>0.0</v>
      </c>
      <c r="L400" s="14">
        <v>-22.1564332599</v>
      </c>
      <c r="M400" s="14">
        <v>0.0</v>
      </c>
      <c r="N400" s="28"/>
      <c r="O400" s="28"/>
      <c r="P400" s="14">
        <v>-22.1564332599</v>
      </c>
      <c r="Q400" s="14">
        <v>0.0</v>
      </c>
      <c r="R400" s="14">
        <v>-33.1991029353</v>
      </c>
      <c r="S400" s="14">
        <v>0.0</v>
      </c>
      <c r="T400" s="14">
        <v>-33.1991029353</v>
      </c>
      <c r="U400" s="14">
        <v>0.0</v>
      </c>
      <c r="V400" s="28"/>
      <c r="W400" s="14">
        <v>0.0</v>
      </c>
      <c r="X400" s="14">
        <v>0.0</v>
      </c>
      <c r="Y400" s="14">
        <v>0.0</v>
      </c>
      <c r="Z400" s="14">
        <v>0.0</v>
      </c>
      <c r="AB400" s="3">
        <v>1.0</v>
      </c>
      <c r="AE400" t="str">
        <f t="shared" si="11"/>
        <v>IC 4709&amp;0&amp;-22.2&amp;-17.6&amp;-22.2&amp;-33.2&amp;-33.2&amp;1\\</v>
      </c>
      <c r="AF400" t="str">
        <f>vlookup(A400,PPXF!A$1:P$7565,15,0)</f>
        <v>2</v>
      </c>
    </row>
    <row r="401">
      <c r="A401" s="3">
        <v>983.0</v>
      </c>
      <c r="B401" s="3" t="s">
        <v>1420</v>
      </c>
      <c r="C401" s="3" t="s">
        <v>1421</v>
      </c>
      <c r="E401" s="3" t="s">
        <v>540</v>
      </c>
      <c r="F401" s="3">
        <v>44.0</v>
      </c>
      <c r="G401" s="14">
        <v>0.0</v>
      </c>
      <c r="H401" s="14">
        <v>0.0</v>
      </c>
      <c r="I401" s="14" t="str">
        <f>match(A401,Ricci_2_10keV!A$1:A$755,0)</f>
        <v>#N/A</v>
      </c>
      <c r="J401" s="14">
        <v>0.0</v>
      </c>
      <c r="K401" s="14">
        <v>0.0</v>
      </c>
      <c r="L401" s="14">
        <v>0.0</v>
      </c>
      <c r="M401" s="14">
        <v>0.0</v>
      </c>
      <c r="N401" s="28"/>
      <c r="O401" s="28"/>
      <c r="P401" s="14">
        <v>0.0</v>
      </c>
      <c r="Q401" s="14">
        <v>0.0</v>
      </c>
      <c r="R401" s="14">
        <v>0.0</v>
      </c>
      <c r="S401" s="14">
        <v>0.0</v>
      </c>
      <c r="T401" s="14">
        <v>0.0</v>
      </c>
      <c r="U401" s="14">
        <v>0.0</v>
      </c>
      <c r="V401" s="28"/>
      <c r="W401" s="14">
        <v>0.0</v>
      </c>
      <c r="X401" s="14">
        <v>0.0</v>
      </c>
      <c r="Y401" s="14">
        <v>0.0</v>
      </c>
      <c r="Z401" s="14">
        <v>0.0</v>
      </c>
      <c r="AB401" s="3">
        <v>9.0</v>
      </c>
      <c r="AE401" t="str">
        <f t="shared" si="11"/>
        <v>PKS 1830-21&amp;0&amp;0&amp;0&amp;0&amp;0&amp;0&amp;9\\</v>
      </c>
      <c r="AF401" t="str">
        <f>vlookup(A401,PPXF!A$1:P$7565,15,0)</f>
        <v>2</v>
      </c>
    </row>
    <row r="402">
      <c r="A402" s="3">
        <v>988.0</v>
      </c>
      <c r="B402" s="3" t="s">
        <v>2206</v>
      </c>
      <c r="C402" s="3" t="s">
        <v>2207</v>
      </c>
      <c r="E402" s="3" t="s">
        <v>540</v>
      </c>
      <c r="F402" s="3">
        <v>45.0</v>
      </c>
      <c r="G402" s="14">
        <v>606.018196289</v>
      </c>
      <c r="H402" s="14">
        <v>0.964011812</v>
      </c>
      <c r="I402" s="14" t="str">
        <f>match(A402,Ricci_2_10keV!A$1:A$755,0)</f>
        <v>630.00</v>
      </c>
      <c r="J402" s="14">
        <v>-8.2117468344</v>
      </c>
      <c r="K402" s="14">
        <v>0.0</v>
      </c>
      <c r="L402" s="14">
        <v>52.3400322888</v>
      </c>
      <c r="M402" s="14">
        <v>0.1040145706</v>
      </c>
      <c r="N402" s="28"/>
      <c r="O402" s="28"/>
      <c r="P402" s="14">
        <v>52.5464025391</v>
      </c>
      <c r="Q402" s="14">
        <v>0.0893228335</v>
      </c>
      <c r="R402" s="14">
        <v>16.1830111912</v>
      </c>
      <c r="S402" s="14">
        <v>0.1235881887</v>
      </c>
      <c r="T402" s="14">
        <v>11.9918083985</v>
      </c>
      <c r="U402" s="14">
        <v>0.1437870342</v>
      </c>
      <c r="V402" s="28"/>
      <c r="W402" s="14">
        <v>0.0</v>
      </c>
      <c r="X402" s="14">
        <v>0.0</v>
      </c>
      <c r="Y402" s="14">
        <v>0.0</v>
      </c>
      <c r="Z402" s="14">
        <v>0.0</v>
      </c>
      <c r="AB402" s="3">
        <v>2.0</v>
      </c>
      <c r="AE402" t="str">
        <f t="shared" si="11"/>
        <v>ESO 103-035&amp;606&amp;52.5&amp;-8.2&amp;52.3&amp;16.2&amp;12&amp;2\\</v>
      </c>
      <c r="AF402" t="str">
        <f>vlookup(A402,PPXF!A$1:P$7565,15,0)</f>
        <v>2</v>
      </c>
    </row>
    <row r="403">
      <c r="A403" s="3">
        <v>995.0</v>
      </c>
      <c r="B403" s="3" t="s">
        <v>2176</v>
      </c>
      <c r="C403" s="3" t="s">
        <v>2177</v>
      </c>
      <c r="E403" s="3" t="s">
        <v>540</v>
      </c>
      <c r="F403" s="3">
        <v>46.0</v>
      </c>
      <c r="G403" s="14">
        <v>321.409375124</v>
      </c>
      <c r="H403" s="14">
        <v>1.397603273</v>
      </c>
      <c r="I403" s="14" t="str">
        <f>match(A403,Ricci_2_10keV!A$1:A$755,0)</f>
        <v>632.00</v>
      </c>
      <c r="J403" s="14">
        <v>-7.9605204736</v>
      </c>
      <c r="K403" s="14">
        <v>0.0</v>
      </c>
      <c r="L403" s="14">
        <v>32.5329550757</v>
      </c>
      <c r="M403" s="14">
        <v>0.3347088928</v>
      </c>
      <c r="N403" s="28"/>
      <c r="O403" s="28"/>
      <c r="P403" s="14">
        <v>54.0656154554</v>
      </c>
      <c r="Q403" s="14">
        <v>0.5304405656</v>
      </c>
      <c r="R403" s="14">
        <v>8.5743275491</v>
      </c>
      <c r="S403" s="14">
        <v>0.077885415</v>
      </c>
      <c r="T403" s="14">
        <v>8.7555815039</v>
      </c>
      <c r="U403" s="14">
        <v>0.1596554185</v>
      </c>
      <c r="V403" s="28"/>
      <c r="W403" s="14">
        <v>559.39901767</v>
      </c>
      <c r="X403" s="14">
        <v>1.3378383915</v>
      </c>
      <c r="Y403" s="14">
        <v>2565.44688257</v>
      </c>
      <c r="Z403" s="14">
        <v>2.9636886945</v>
      </c>
      <c r="AB403" s="3">
        <v>1.0</v>
      </c>
      <c r="AE403" t="str">
        <f t="shared" si="11"/>
        <v>Fairall 51&amp;321.4&amp;54.1&amp;-8&amp;32.5&amp;8.6&amp;8.8&amp;1\\</v>
      </c>
      <c r="AF403" t="str">
        <f>vlookup(A403,PPXF!A$1:P$7565,15,0)</f>
        <v>2</v>
      </c>
    </row>
    <row r="404">
      <c r="A404" s="3">
        <v>1032.0</v>
      </c>
      <c r="B404" s="3" t="s">
        <v>2154</v>
      </c>
      <c r="C404" s="3" t="s">
        <v>2155</v>
      </c>
      <c r="E404" s="3" t="s">
        <v>540</v>
      </c>
      <c r="F404" s="3">
        <v>47.0</v>
      </c>
      <c r="G404" s="14">
        <v>595.120793704</v>
      </c>
      <c r="H404" s="14">
        <v>8.11E-14</v>
      </c>
      <c r="I404" s="14" t="str">
        <f>match(A404,Ricci_2_10keV!A$1:A$755,0)</f>
        <v>643.00</v>
      </c>
      <c r="J404" s="14">
        <v>-19.1510881391</v>
      </c>
      <c r="K404" s="14">
        <v>0.0</v>
      </c>
      <c r="L404" s="14">
        <v>21.5652793493</v>
      </c>
      <c r="M404" s="14">
        <v>0.8399114452</v>
      </c>
      <c r="N404" s="28"/>
      <c r="O404" s="28"/>
      <c r="P404" s="14">
        <v>57.4058305993</v>
      </c>
      <c r="Q404" s="14">
        <v>0.7986785552</v>
      </c>
      <c r="R404" s="14">
        <v>-30.3919437319</v>
      </c>
      <c r="S404" s="14">
        <v>0.0</v>
      </c>
      <c r="T404" s="14">
        <v>-30.3919437319</v>
      </c>
      <c r="U404" s="14">
        <v>0.0</v>
      </c>
      <c r="V404" s="28"/>
      <c r="W404" s="14">
        <v>1259.28895698</v>
      </c>
      <c r="X404" s="14">
        <v>3.1013450898</v>
      </c>
      <c r="Y404" s="14">
        <v>5086.21750442</v>
      </c>
      <c r="Z404" s="14">
        <v>16.2869955592</v>
      </c>
      <c r="AB404" s="3">
        <v>1.0</v>
      </c>
      <c r="AE404" t="str">
        <f t="shared" si="11"/>
        <v>ESO 141- G 055&amp;595.1&amp;57.4&amp;-19.2&amp;21.6&amp;-30.4&amp;-30.4&amp;1\\</v>
      </c>
      <c r="AF404" t="str">
        <f>vlookup(A404,PPXF!A$1:P$7565,15,0)</f>
        <v>2</v>
      </c>
    </row>
    <row r="405">
      <c r="A405" s="3">
        <v>1064.0</v>
      </c>
      <c r="B405" s="3" t="s">
        <v>2103</v>
      </c>
      <c r="C405" s="3" t="s">
        <v>2104</v>
      </c>
      <c r="E405" s="3" t="s">
        <v>540</v>
      </c>
      <c r="F405" s="3">
        <v>48.0</v>
      </c>
      <c r="G405" s="14">
        <v>576.81826496</v>
      </c>
      <c r="H405" s="14">
        <v>0.0</v>
      </c>
      <c r="I405" s="14" t="str">
        <f>match(A405,Ricci_2_10keV!A$1:A$755,0)</f>
        <v>658.00</v>
      </c>
      <c r="J405" s="14">
        <v>-8.3165521061</v>
      </c>
      <c r="K405" s="14">
        <v>0.0</v>
      </c>
      <c r="L405" s="14">
        <v>28.3391866269</v>
      </c>
      <c r="M405" s="14">
        <v>0.1869452277</v>
      </c>
      <c r="N405" s="28"/>
      <c r="O405" s="28"/>
      <c r="P405" s="14">
        <v>23.4792741333</v>
      </c>
      <c r="Q405" s="14">
        <v>0.1793295712</v>
      </c>
      <c r="R405" s="14">
        <v>-10.7802624036</v>
      </c>
      <c r="S405" s="14">
        <v>0.0</v>
      </c>
      <c r="T405" s="14">
        <v>-10.7802624036</v>
      </c>
      <c r="U405" s="14">
        <v>0.0</v>
      </c>
      <c r="V405" s="28"/>
      <c r="W405" s="14">
        <v>143.880752207</v>
      </c>
      <c r="X405" s="14">
        <v>0.3580216078</v>
      </c>
      <c r="Y405" s="14">
        <v>4118.44356462</v>
      </c>
      <c r="Z405" s="14">
        <v>11.728028927</v>
      </c>
      <c r="AB405" s="3">
        <v>1.0</v>
      </c>
      <c r="AE405" t="str">
        <f t="shared" si="11"/>
        <v>NGC 6860&amp;576.8&amp;23.5&amp;-8.3&amp;28.3&amp;-10.8&amp;-10.8&amp;1\\</v>
      </c>
      <c r="AF405" t="str">
        <f>vlookup(A405,PPXF!A$1:P$7565,15,0)</f>
        <v>2</v>
      </c>
    </row>
    <row r="406">
      <c r="A406" s="3">
        <v>1092.0</v>
      </c>
      <c r="B406" s="3" t="s">
        <v>1955</v>
      </c>
      <c r="C406" s="3" t="s">
        <v>1956</v>
      </c>
      <c r="E406" s="3" t="s">
        <v>540</v>
      </c>
      <c r="F406" s="3">
        <v>49.0</v>
      </c>
      <c r="G406" s="14">
        <v>481.151927866</v>
      </c>
      <c r="H406" s="14">
        <v>8.3506122706</v>
      </c>
      <c r="I406" s="14" t="str">
        <f>match(A406,Ricci_2_10keV!A$1:A$755,0)</f>
        <v>676.00</v>
      </c>
      <c r="J406" s="14">
        <v>68.5040321306</v>
      </c>
      <c r="K406" s="14">
        <v>2.1341016074</v>
      </c>
      <c r="L406" s="14">
        <v>638.074994143</v>
      </c>
      <c r="M406" s="14">
        <v>1.6233572481</v>
      </c>
      <c r="N406" s="28"/>
      <c r="O406" s="28"/>
      <c r="P406" s="14">
        <v>982.275410858</v>
      </c>
      <c r="Q406" s="14">
        <v>2.5899220657</v>
      </c>
      <c r="R406" s="14">
        <v>288.29067689</v>
      </c>
      <c r="S406" s="14">
        <v>1.8596868046</v>
      </c>
      <c r="T406" s="14">
        <v>259.068659165</v>
      </c>
      <c r="U406" s="14">
        <v>1.7388435841</v>
      </c>
      <c r="V406" s="28"/>
      <c r="W406" s="14">
        <v>0.0</v>
      </c>
      <c r="X406" s="14">
        <v>0.0</v>
      </c>
      <c r="Y406" s="14">
        <v>0.0</v>
      </c>
      <c r="Z406" s="14">
        <v>0.0</v>
      </c>
      <c r="AB406" s="3">
        <v>1.0</v>
      </c>
      <c r="AE406" t="str">
        <f t="shared" si="11"/>
        <v>IC 5063&amp;481.2&amp;982.3&amp;68.5&amp;638.1&amp;288.3&amp;259.1&amp;1\\</v>
      </c>
      <c r="AF406" t="str">
        <f>vlookup(A406,PPXF!A$1:P$7565,15,0)</f>
        <v>2</v>
      </c>
    </row>
    <row r="407">
      <c r="A407" s="3">
        <v>1129.0</v>
      </c>
      <c r="B407" s="3" t="s">
        <v>1502</v>
      </c>
      <c r="C407" s="3" t="s">
        <v>1503</v>
      </c>
      <c r="E407" s="3" t="s">
        <v>540</v>
      </c>
      <c r="F407" s="3">
        <v>50.0</v>
      </c>
      <c r="G407" s="14">
        <v>0.0</v>
      </c>
      <c r="H407" s="14">
        <v>0.0</v>
      </c>
      <c r="I407" s="14" t="str">
        <f>match(A407,Ricci_2_10keV!A$1:A$755,0)</f>
        <v>#N/A</v>
      </c>
      <c r="J407" s="14">
        <v>0.0</v>
      </c>
      <c r="K407" s="14">
        <v>0.0</v>
      </c>
      <c r="L407" s="14">
        <v>0.0</v>
      </c>
      <c r="M407" s="14">
        <v>0.0</v>
      </c>
      <c r="N407" s="28"/>
      <c r="O407" s="28"/>
      <c r="P407" s="14">
        <v>0.0</v>
      </c>
      <c r="Q407" s="14">
        <v>0.0</v>
      </c>
      <c r="R407" s="14">
        <v>0.0</v>
      </c>
      <c r="S407" s="14">
        <v>0.0</v>
      </c>
      <c r="T407" s="14">
        <v>0.0</v>
      </c>
      <c r="U407" s="14">
        <v>0.0</v>
      </c>
      <c r="V407" s="28"/>
      <c r="W407" s="14">
        <v>0.0</v>
      </c>
      <c r="X407" s="14">
        <v>0.0</v>
      </c>
      <c r="Y407" s="14">
        <v>0.0</v>
      </c>
      <c r="Z407" s="14">
        <v>0.0</v>
      </c>
      <c r="AB407" s="3">
        <v>9.0</v>
      </c>
      <c r="AE407" t="str">
        <f t="shared" si="11"/>
        <v>PKS 2149-306&amp;0&amp;0&amp;0&amp;0&amp;0&amp;0&amp;9\\</v>
      </c>
      <c r="AF407" t="str">
        <f>vlookup(A407,PPXF!A$1:P$7565,15,0)</f>
        <v>2</v>
      </c>
    </row>
    <row r="408">
      <c r="A408" s="3">
        <v>1142.0</v>
      </c>
      <c r="B408" s="3" t="s">
        <v>1139</v>
      </c>
      <c r="C408" s="3" t="s">
        <v>1140</v>
      </c>
      <c r="E408" s="3" t="s">
        <v>540</v>
      </c>
      <c r="F408" s="3">
        <v>51.0</v>
      </c>
      <c r="G408" s="14">
        <v>838.36013276</v>
      </c>
      <c r="H408" s="14">
        <v>10.0350568257</v>
      </c>
      <c r="I408" s="14" t="str">
        <f>match(A408,Ricci_2_10keV!A$1:A$755,0)</f>
        <v>704.00</v>
      </c>
      <c r="J408" s="14">
        <v>61.3947516858</v>
      </c>
      <c r="K408" s="14">
        <v>0.6262895042</v>
      </c>
      <c r="L408" s="14">
        <v>174.473387398</v>
      </c>
      <c r="M408" s="14">
        <v>0.8388195999</v>
      </c>
      <c r="N408" s="28"/>
      <c r="O408" s="28"/>
      <c r="P408" s="14">
        <v>101.831159617</v>
      </c>
      <c r="Q408" s="14">
        <v>0.5982766485</v>
      </c>
      <c r="R408" s="14">
        <v>51.1232992779</v>
      </c>
      <c r="S408" s="14">
        <v>0.5266542462</v>
      </c>
      <c r="T408" s="14">
        <v>20.7400219875</v>
      </c>
      <c r="U408" s="14">
        <v>0.6645895522</v>
      </c>
      <c r="V408" s="28"/>
      <c r="W408" s="14">
        <v>0.0</v>
      </c>
      <c r="X408" s="14">
        <v>0.0</v>
      </c>
      <c r="Y408" s="14">
        <v>0.0</v>
      </c>
      <c r="Z408" s="14">
        <v>0.0</v>
      </c>
      <c r="AB408" s="3">
        <v>2.0</v>
      </c>
      <c r="AE408" t="str">
        <f t="shared" si="11"/>
        <v>NGC 7213&amp;838.4&amp;101.8&amp;61.4&amp;174.5&amp;51.1&amp;20.7&amp;2\\</v>
      </c>
      <c r="AF408" t="str">
        <f>vlookup(A408,PPXF!A$1:P$7565,15,0)</f>
        <v>2</v>
      </c>
    </row>
    <row r="409">
      <c r="A409" s="3">
        <v>1172.0</v>
      </c>
      <c r="B409" s="3" t="s">
        <v>1814</v>
      </c>
      <c r="C409" s="3" t="s">
        <v>1815</v>
      </c>
      <c r="E409" s="3" t="s">
        <v>540</v>
      </c>
      <c r="F409" s="3">
        <v>52.0</v>
      </c>
      <c r="G409" s="3">
        <v>561.196225083</v>
      </c>
      <c r="H409" s="3">
        <v>0.0</v>
      </c>
      <c r="I409" s="14" t="str">
        <f>match(A409,Ricci_2_10keV!A$1:A$755,0)</f>
        <v>725.00</v>
      </c>
      <c r="J409" s="3">
        <v>8.6424193475</v>
      </c>
      <c r="K409" s="3">
        <v>0.6689409705</v>
      </c>
      <c r="L409" s="3">
        <v>23.5789612786</v>
      </c>
      <c r="M409" s="3">
        <v>0.3481187292</v>
      </c>
      <c r="P409" s="3">
        <v>79.3194308576</v>
      </c>
      <c r="Q409" s="3">
        <v>0.6649966097</v>
      </c>
      <c r="R409" s="3">
        <v>-18.6401803254</v>
      </c>
      <c r="S409" s="3">
        <v>0.0</v>
      </c>
      <c r="T409" s="3">
        <v>-18.6401803254</v>
      </c>
      <c r="U409" s="3">
        <v>0.0</v>
      </c>
      <c r="W409" s="3">
        <v>1072.44277333</v>
      </c>
      <c r="X409" s="3">
        <v>1.8727497458</v>
      </c>
      <c r="Y409" s="3">
        <v>4790.66740812</v>
      </c>
      <c r="Z409" s="3">
        <v>10.5801764227</v>
      </c>
      <c r="AB409" s="3">
        <v>1.0</v>
      </c>
      <c r="AF409" t="str">
        <f>vlookup(A409,PPXF!A$1:P$7565,15,0)</f>
        <v>2</v>
      </c>
    </row>
    <row r="410">
      <c r="A410" s="3">
        <v>1188.0</v>
      </c>
      <c r="B410" s="3" t="s">
        <v>1387</v>
      </c>
      <c r="C410" s="3" t="s">
        <v>1389</v>
      </c>
      <c r="E410" s="3" t="s">
        <v>540</v>
      </c>
      <c r="F410" s="3">
        <v>53.0</v>
      </c>
      <c r="G410" s="3">
        <v>442.700545175</v>
      </c>
      <c r="H410" s="3">
        <v>0.1704462864</v>
      </c>
      <c r="I410" s="14" t="str">
        <f>match(A410,Ricci_2_10keV!A$1:A$755,0)</f>
        <v>738.00</v>
      </c>
      <c r="J410" s="3">
        <v>19.604530553</v>
      </c>
      <c r="K410" s="3">
        <v>0.2391727858</v>
      </c>
      <c r="L410" s="3">
        <v>397.635410751</v>
      </c>
      <c r="M410" s="3">
        <v>0.2924445779</v>
      </c>
      <c r="P410" s="3">
        <v>530.31011718</v>
      </c>
      <c r="Q410" s="3">
        <v>0.2802543257</v>
      </c>
      <c r="R410" s="3">
        <v>84.6354410594</v>
      </c>
      <c r="S410" s="3">
        <v>0.235741459</v>
      </c>
      <c r="T410" s="3">
        <v>73.9751851231</v>
      </c>
      <c r="U410" s="3">
        <v>0.4094542639</v>
      </c>
      <c r="W410" s="3">
        <v>0.0</v>
      </c>
      <c r="X410" s="3">
        <v>0.0</v>
      </c>
      <c r="Y410" s="3">
        <v>0.0</v>
      </c>
      <c r="Z410" s="3">
        <v>0.0</v>
      </c>
      <c r="AB410" s="3">
        <v>1.0</v>
      </c>
    </row>
    <row r="411">
      <c r="A411" s="3">
        <v>1194.0</v>
      </c>
      <c r="B411" s="3" t="s">
        <v>1161</v>
      </c>
      <c r="C411" s="3" t="s">
        <v>1162</v>
      </c>
      <c r="E411" s="3" t="s">
        <v>540</v>
      </c>
      <c r="F411" s="3">
        <v>54.0</v>
      </c>
      <c r="G411" s="3">
        <v>307.739226828</v>
      </c>
      <c r="H411" s="3">
        <v>1.3344175922</v>
      </c>
      <c r="I411" s="14" t="str">
        <f>match(A411,Ricci_2_10keV!A$1:A$755,0)</f>
        <v>742.00</v>
      </c>
      <c r="J411" s="3">
        <v>-3.8945809313</v>
      </c>
      <c r="K411" s="3">
        <v>0.0</v>
      </c>
      <c r="L411" s="3">
        <v>16.5944170051</v>
      </c>
      <c r="M411" s="3">
        <v>0.0888573216</v>
      </c>
      <c r="P411" s="3">
        <v>25.1590312908</v>
      </c>
      <c r="Q411" s="3">
        <v>0.0645143012</v>
      </c>
      <c r="R411" s="3">
        <v>-11.2786644017</v>
      </c>
      <c r="S411" s="3">
        <v>0.0</v>
      </c>
      <c r="T411" s="3">
        <v>-11.2786644017</v>
      </c>
      <c r="U411" s="3">
        <v>0.0</v>
      </c>
      <c r="W411" s="3">
        <v>0.0</v>
      </c>
      <c r="X411" s="3">
        <v>0.0</v>
      </c>
      <c r="Y411" s="3">
        <v>0.0</v>
      </c>
      <c r="Z411" s="3">
        <v>0.0</v>
      </c>
      <c r="AB411" s="3">
        <v>1.0</v>
      </c>
    </row>
    <row r="412">
      <c r="A412" s="3">
        <v>7.0</v>
      </c>
      <c r="B412" s="3" t="s">
        <v>526</v>
      </c>
      <c r="C412" s="3" t="s">
        <v>213</v>
      </c>
      <c r="E412" s="3" t="s">
        <v>135</v>
      </c>
      <c r="F412" s="3">
        <v>1.0</v>
      </c>
      <c r="G412" s="14">
        <v>619.860661418</v>
      </c>
      <c r="H412" s="14">
        <v>2.4361873491</v>
      </c>
      <c r="I412" s="14" t="str">
        <f>match(A412,Ricci_2_10keV!A$1:A$755,0)</f>
        <v>8.00</v>
      </c>
      <c r="J412" s="14">
        <v>6.6557981065</v>
      </c>
      <c r="K412" s="14">
        <v>0.0553609478</v>
      </c>
      <c r="L412" s="14">
        <v>22.3952656667</v>
      </c>
      <c r="M412" s="14">
        <v>0.118699415</v>
      </c>
      <c r="N412" s="28"/>
      <c r="O412" s="28"/>
      <c r="P412" s="14">
        <v>24.3979392129</v>
      </c>
      <c r="Q412" s="14">
        <v>0.1414577782</v>
      </c>
      <c r="R412" s="14">
        <v>10.4539510795</v>
      </c>
      <c r="S412" s="14">
        <v>0.0868692577</v>
      </c>
      <c r="T412" s="14">
        <v>9.5200702155</v>
      </c>
      <c r="U412" s="14">
        <v>0.1149115245</v>
      </c>
      <c r="V412" s="28"/>
      <c r="W412" s="14">
        <v>0.0</v>
      </c>
      <c r="X412" s="14">
        <v>0.0</v>
      </c>
      <c r="Y412" s="14">
        <v>0.0</v>
      </c>
      <c r="Z412" s="14">
        <v>0.0</v>
      </c>
      <c r="AB412" s="3">
        <v>1.0</v>
      </c>
      <c r="AE412" t="str">
        <f t="shared" ref="AE412:AE531" si="12">Concatenate(SUBSTITUTE(Substitute(C412,"]","\rbrack "),"[","\lbrack "),"&amp;",ROUND(G412,1),"&amp;",ROUND(P412,1),"&amp;",ROUND(J412,1),"&amp;",ROUND(L412,1),"&amp;",ROUND(R412,1),"&amp;",ROUND(T412,1),"&amp;",AB412,"\\")</f>
        <v>2MASX J00091156-0036551&amp;619.9&amp;24.4&amp;6.7&amp;22.4&amp;10.5&amp;9.5&amp;1\\</v>
      </c>
      <c r="AF412" t="str">
        <f>vlookup(A412,PPXF!A$1:P$7565,15,0)</f>
        <v>3</v>
      </c>
    </row>
    <row r="413">
      <c r="A413" s="3">
        <v>106.0</v>
      </c>
      <c r="B413" s="3" t="s">
        <v>366</v>
      </c>
      <c r="C413" s="3" t="s">
        <v>367</v>
      </c>
      <c r="E413" s="3" t="s">
        <v>135</v>
      </c>
      <c r="F413" s="3">
        <v>2.0</v>
      </c>
      <c r="G413" s="14">
        <v>347.348841474</v>
      </c>
      <c r="H413" s="14">
        <v>12.8789671773</v>
      </c>
      <c r="I413" s="14" t="str">
        <f>match(A413,Ricci_2_10keV!A$1:A$755,0)</f>
        <v>81.00</v>
      </c>
      <c r="J413" s="14">
        <v>0.847175036</v>
      </c>
      <c r="K413" s="14">
        <v>0.4173088308</v>
      </c>
      <c r="L413" s="14">
        <v>15.8353449148</v>
      </c>
      <c r="M413" s="14">
        <v>0.7474940636</v>
      </c>
      <c r="N413" s="28"/>
      <c r="O413" s="28"/>
      <c r="P413" s="14">
        <v>9.5273259487</v>
      </c>
      <c r="Q413" s="14">
        <v>0.5802830241</v>
      </c>
      <c r="R413" s="14">
        <v>4.1221628196</v>
      </c>
      <c r="S413" s="14">
        <v>0.2572370445</v>
      </c>
      <c r="T413" s="14">
        <v>3.9175481408</v>
      </c>
      <c r="U413" s="14">
        <v>0.2031994126</v>
      </c>
      <c r="V413" s="28"/>
      <c r="W413" s="14">
        <v>341.935345244</v>
      </c>
      <c r="X413" s="14">
        <v>2.9605126672</v>
      </c>
      <c r="Y413" s="14">
        <v>7862.0323575</v>
      </c>
      <c r="Z413" s="14">
        <v>143.200843743</v>
      </c>
      <c r="AB413" s="3">
        <v>1.0</v>
      </c>
      <c r="AD413" s="3">
        <v>1.0</v>
      </c>
      <c r="AE413" t="str">
        <f t="shared" si="12"/>
        <v>Mrk 1018&amp;347.3&amp;9.5&amp;0.8&amp;15.8&amp;4.1&amp;3.9&amp;1\\</v>
      </c>
      <c r="AF413" t="str">
        <f>vlookup(A413,PPXF!A$1:P$7565,15,0)</f>
        <v>3</v>
      </c>
    </row>
    <row r="414">
      <c r="A414" s="3">
        <v>116.0</v>
      </c>
      <c r="B414" s="3" t="s">
        <v>255</v>
      </c>
      <c r="C414" s="3" t="s">
        <v>256</v>
      </c>
      <c r="E414" s="3" t="s">
        <v>135</v>
      </c>
      <c r="F414" s="3">
        <v>3.0</v>
      </c>
      <c r="G414" s="14">
        <v>405.908749939</v>
      </c>
      <c r="H414" s="14">
        <v>57.8174586053</v>
      </c>
      <c r="I414" s="14" t="str">
        <f>match(A414,Ricci_2_10keV!A$1:A$755,0)</f>
        <v>87.00</v>
      </c>
      <c r="J414" s="14">
        <v>7.0241774978</v>
      </c>
      <c r="K414" s="14">
        <v>0.3069872623</v>
      </c>
      <c r="L414" s="14">
        <v>33.0563084432</v>
      </c>
      <c r="M414" s="14">
        <v>7.7379053553</v>
      </c>
      <c r="N414" s="28"/>
      <c r="O414" s="28"/>
      <c r="P414" s="14">
        <v>24.0682292596</v>
      </c>
      <c r="Q414" s="14">
        <v>10.5350341255</v>
      </c>
      <c r="R414" s="14">
        <v>8.3379907884</v>
      </c>
      <c r="S414" s="14">
        <v>0.2223580123</v>
      </c>
      <c r="T414" s="14">
        <v>8.4381125692</v>
      </c>
      <c r="U414" s="14">
        <v>0.4427932543</v>
      </c>
      <c r="V414" s="28"/>
      <c r="W414" s="14">
        <v>314.275938211</v>
      </c>
      <c r="X414" s="14">
        <v>23.0195996381</v>
      </c>
      <c r="Y414" s="14">
        <v>6832.85727506</v>
      </c>
      <c r="Z414" s="14">
        <v>192.201822642</v>
      </c>
      <c r="AB414" s="3">
        <v>1.0</v>
      </c>
      <c r="AD414" s="3">
        <v>1.0</v>
      </c>
      <c r="AE414" t="str">
        <f t="shared" si="12"/>
        <v>Mrk 590&amp;405.9&amp;24.1&amp;7&amp;33.1&amp;8.3&amp;8.4&amp;1\\</v>
      </c>
      <c r="AF414" t="str">
        <f>vlookup(A414,PPXF!A$1:P$7565,15,0)</f>
        <v>3</v>
      </c>
    </row>
    <row r="415">
      <c r="A415" s="3">
        <v>156.0</v>
      </c>
      <c r="B415" s="3" t="s">
        <v>580</v>
      </c>
      <c r="C415" s="3" t="s">
        <v>581</v>
      </c>
      <c r="E415" s="3" t="s">
        <v>135</v>
      </c>
      <c r="F415" s="3">
        <v>4.0</v>
      </c>
      <c r="G415" s="14">
        <v>413.932676266</v>
      </c>
      <c r="H415" s="14">
        <v>7.8506703916</v>
      </c>
      <c r="I415" s="14" t="str">
        <f>match(A415,Ricci_2_10keV!A$1:A$755,0)</f>
        <v>122.00</v>
      </c>
      <c r="J415" s="14">
        <v>-0.7980109716</v>
      </c>
      <c r="K415" s="14">
        <v>0.0</v>
      </c>
      <c r="L415" s="14">
        <v>5.7536771622</v>
      </c>
      <c r="M415" s="14">
        <v>0.0828755675</v>
      </c>
      <c r="N415" s="28"/>
      <c r="O415" s="28"/>
      <c r="P415" s="14">
        <v>4.9594012245</v>
      </c>
      <c r="Q415" s="14">
        <v>0.1185376645</v>
      </c>
      <c r="R415" s="14">
        <v>1.9916951001</v>
      </c>
      <c r="S415" s="14">
        <v>0.1375030105</v>
      </c>
      <c r="T415" s="14">
        <v>1.5736094199</v>
      </c>
      <c r="U415" s="14">
        <v>0.1623377197</v>
      </c>
      <c r="V415" s="28"/>
      <c r="W415" s="14">
        <v>0.0</v>
      </c>
      <c r="X415" s="14">
        <v>0.0</v>
      </c>
      <c r="Y415" s="14">
        <v>0.0</v>
      </c>
      <c r="Z415" s="14">
        <v>0.0</v>
      </c>
      <c r="AB415" s="3">
        <v>1.0</v>
      </c>
      <c r="AE415" t="str">
        <f t="shared" si="12"/>
        <v>MCG -02-08-014&amp;413.9&amp;5&amp;-0.8&amp;5.8&amp;2&amp;1.6&amp;1\\</v>
      </c>
      <c r="AF415" t="str">
        <f>vlookup(A415,PPXF!A$1:P$7565,15,0)</f>
        <v>3</v>
      </c>
    </row>
    <row r="416">
      <c r="A416" s="3">
        <v>163.0</v>
      </c>
      <c r="B416" s="3" t="s">
        <v>584</v>
      </c>
      <c r="C416" s="3" t="s">
        <v>585</v>
      </c>
      <c r="E416" s="3" t="s">
        <v>135</v>
      </c>
      <c r="F416" s="3">
        <v>5.0</v>
      </c>
      <c r="G416" s="14">
        <v>348.793378754</v>
      </c>
      <c r="H416" s="14">
        <v>4.6183884417</v>
      </c>
      <c r="I416" s="14" t="str">
        <f>match(A416,Ricci_2_10keV!A$1:A$755,0)</f>
        <v>127.00</v>
      </c>
      <c r="J416" s="14">
        <v>1.3244787478</v>
      </c>
      <c r="K416" s="14">
        <v>0.1256189075</v>
      </c>
      <c r="L416" s="14">
        <v>10.0034375598</v>
      </c>
      <c r="M416" s="14">
        <v>0.18937244</v>
      </c>
      <c r="N416" s="28"/>
      <c r="O416" s="28"/>
      <c r="P416" s="14">
        <v>16.3664730901</v>
      </c>
      <c r="Q416" s="14">
        <v>0.1537562606</v>
      </c>
      <c r="R416" s="14">
        <v>5.1191586517</v>
      </c>
      <c r="S416" s="14">
        <v>0.1358655065</v>
      </c>
      <c r="T416" s="14">
        <v>4.2255636838</v>
      </c>
      <c r="U416" s="14">
        <v>0.1649957174</v>
      </c>
      <c r="V416" s="28"/>
      <c r="W416" s="14">
        <v>0.0</v>
      </c>
      <c r="X416" s="14">
        <v>0.0</v>
      </c>
      <c r="Y416" s="14">
        <v>0.0</v>
      </c>
      <c r="Z416" s="14">
        <v>0.0</v>
      </c>
      <c r="AB416" s="3">
        <v>1.0</v>
      </c>
      <c r="AE416" t="str">
        <f t="shared" si="12"/>
        <v>NGC 1194&amp;348.8&amp;16.4&amp;1.3&amp;10&amp;5.1&amp;4.2&amp;1\\</v>
      </c>
      <c r="AF416" t="str">
        <f>vlookup(A416,PPXF!A$1:P$7565,15,0)</f>
        <v>3</v>
      </c>
    </row>
    <row r="417">
      <c r="A417" s="3">
        <v>171.0</v>
      </c>
      <c r="B417" s="3" t="s">
        <v>588</v>
      </c>
      <c r="C417" s="3" t="s">
        <v>589</v>
      </c>
      <c r="E417" s="3" t="s">
        <v>135</v>
      </c>
      <c r="F417" s="3">
        <v>6.0</v>
      </c>
      <c r="G417" s="14">
        <v>400.129376915</v>
      </c>
      <c r="H417" s="14">
        <v>3.4284087937</v>
      </c>
      <c r="I417" s="14" t="str">
        <f>match(A417,Ricci_2_10keV!A$1:A$755,0)</f>
        <v>135.00</v>
      </c>
      <c r="J417" s="14">
        <v>0.8223909918</v>
      </c>
      <c r="K417" s="14">
        <v>0.0479490626</v>
      </c>
      <c r="L417" s="14">
        <v>10.651159666</v>
      </c>
      <c r="M417" s="14">
        <v>0.0703530759</v>
      </c>
      <c r="N417" s="28"/>
      <c r="O417" s="28"/>
      <c r="P417" s="14">
        <v>10.2668208795</v>
      </c>
      <c r="Q417" s="14">
        <v>0.124726883</v>
      </c>
      <c r="R417" s="14">
        <v>2.7876661286</v>
      </c>
      <c r="S417" s="14">
        <v>0.0622996999</v>
      </c>
      <c r="T417" s="14">
        <v>2.2339350004</v>
      </c>
      <c r="U417" s="14">
        <v>0.0473061809</v>
      </c>
      <c r="V417" s="28"/>
      <c r="W417" s="14">
        <v>0.0</v>
      </c>
      <c r="X417" s="14">
        <v>0.0</v>
      </c>
      <c r="Y417" s="14">
        <v>0.0</v>
      </c>
      <c r="Z417" s="14">
        <v>0.0</v>
      </c>
      <c r="AB417" s="3">
        <v>1.0</v>
      </c>
      <c r="AE417" t="str">
        <f t="shared" si="12"/>
        <v>MCG +00-09-042&amp;400.1&amp;10.3&amp;0.8&amp;10.7&amp;2.8&amp;2.2&amp;1\\</v>
      </c>
      <c r="AF417" t="str">
        <f>vlookup(A417,PPXF!A$1:P$7565,15,0)</f>
        <v>3</v>
      </c>
    </row>
    <row r="418">
      <c r="A418" s="3">
        <v>376.0</v>
      </c>
      <c r="B418" s="3" t="s">
        <v>693</v>
      </c>
      <c r="C418" s="3" t="s">
        <v>694</v>
      </c>
      <c r="E418" s="3" t="s">
        <v>135</v>
      </c>
      <c r="F418" s="3">
        <v>7.0</v>
      </c>
      <c r="G418" s="14">
        <v>268.849504879</v>
      </c>
      <c r="H418" s="14">
        <v>0.0</v>
      </c>
      <c r="I418" s="14" t="str">
        <f>match(A418,Ricci_2_10keV!A$1:A$755,0)</f>
        <v>269.00</v>
      </c>
      <c r="J418" s="14">
        <v>1.2480829787</v>
      </c>
      <c r="K418" s="14">
        <v>0.0601719803</v>
      </c>
      <c r="L418" s="14">
        <v>11.911056645</v>
      </c>
      <c r="M418" s="14">
        <v>0.2866927829</v>
      </c>
      <c r="N418" s="28"/>
      <c r="O418" s="28"/>
      <c r="P418" s="14">
        <v>21.1648367991</v>
      </c>
      <c r="Q418" s="14">
        <v>0.3479666748</v>
      </c>
      <c r="R418" s="14">
        <v>3.6949929189</v>
      </c>
      <c r="S418" s="14">
        <v>0.091083815</v>
      </c>
      <c r="T418" s="14">
        <v>2.8644275745</v>
      </c>
      <c r="U418" s="14">
        <v>0.1156181851</v>
      </c>
      <c r="V418" s="28"/>
      <c r="W418" s="14">
        <v>695.819192666</v>
      </c>
      <c r="X418" s="14">
        <v>1.1558217359</v>
      </c>
      <c r="Y418" s="14">
        <v>4177.02372993</v>
      </c>
      <c r="Z418" s="14">
        <v>10.0749721888</v>
      </c>
      <c r="AB418" s="3">
        <v>2.0</v>
      </c>
      <c r="AE418" t="str">
        <f t="shared" si="12"/>
        <v>1RXS J073308.7+455511&amp;268.8&amp;21.2&amp;1.2&amp;11.9&amp;3.7&amp;2.9&amp;2\\</v>
      </c>
      <c r="AF418" t="str">
        <f>vlookup(A418,PPXF!A$1:P$7565,15,0)</f>
        <v>3</v>
      </c>
    </row>
    <row r="419">
      <c r="A419" s="3">
        <v>394.0</v>
      </c>
      <c r="B419" s="3" t="s">
        <v>705</v>
      </c>
      <c r="C419" s="3" t="s">
        <v>706</v>
      </c>
      <c r="E419" s="3" t="s">
        <v>135</v>
      </c>
      <c r="F419" s="3">
        <v>8.0</v>
      </c>
      <c r="G419" s="14">
        <v>626.886200043</v>
      </c>
      <c r="H419" s="14">
        <v>8.9720399069</v>
      </c>
      <c r="I419" s="14" t="str">
        <f>match(A419,Ricci_2_10keV!A$1:A$755,0)</f>
        <v>281.00</v>
      </c>
      <c r="J419" s="14">
        <v>13.8107410434</v>
      </c>
      <c r="K419" s="14">
        <v>0.2612367172</v>
      </c>
      <c r="L419" s="14">
        <v>23.663260258</v>
      </c>
      <c r="M419" s="14">
        <v>0.5787190222</v>
      </c>
      <c r="N419" s="28"/>
      <c r="O419" s="28"/>
      <c r="P419" s="14">
        <v>46.4170576805</v>
      </c>
      <c r="Q419" s="14">
        <v>0.6951828786</v>
      </c>
      <c r="R419" s="14">
        <v>25.7325989468</v>
      </c>
      <c r="S419" s="14">
        <v>0.3057045012</v>
      </c>
      <c r="T419" s="14">
        <v>17.481719642</v>
      </c>
      <c r="U419" s="14">
        <v>0.4092621311</v>
      </c>
      <c r="V419" s="28"/>
      <c r="W419" s="14">
        <v>495.64340643</v>
      </c>
      <c r="X419" s="14">
        <v>1.8198977065</v>
      </c>
      <c r="Y419" s="14">
        <v>8022.74633922</v>
      </c>
      <c r="Z419" s="14">
        <v>35.0765836906</v>
      </c>
      <c r="AB419" s="3">
        <v>1.0</v>
      </c>
      <c r="AE419" t="str">
        <f t="shared" si="12"/>
        <v>2MASX J07521780+1935423&amp;626.9&amp;46.4&amp;13.8&amp;23.7&amp;25.7&amp;17.5&amp;1\\</v>
      </c>
      <c r="AF419" t="str">
        <f>vlookup(A419,PPXF!A$1:P$7565,15,0)</f>
        <v>3</v>
      </c>
    </row>
    <row r="420">
      <c r="A420" s="3">
        <v>395.0</v>
      </c>
      <c r="B420" s="3" t="s">
        <v>707</v>
      </c>
      <c r="C420" s="3" t="s">
        <v>708</v>
      </c>
      <c r="E420" s="3" t="s">
        <v>135</v>
      </c>
      <c r="F420" s="3">
        <v>9.0</v>
      </c>
      <c r="G420" s="14">
        <v>373.536300574</v>
      </c>
      <c r="H420" s="14">
        <v>8.1271467247</v>
      </c>
      <c r="I420" s="14" t="str">
        <f>match(A420,Ricci_2_10keV!A$1:A$755,0)</f>
        <v>282.00</v>
      </c>
      <c r="J420" s="14">
        <v>2.1559698379</v>
      </c>
      <c r="K420" s="14">
        <v>0.1170430511</v>
      </c>
      <c r="L420" s="14">
        <v>9.881731406</v>
      </c>
      <c r="M420" s="14">
        <v>0.2152695122</v>
      </c>
      <c r="N420" s="28"/>
      <c r="O420" s="28"/>
      <c r="P420" s="14">
        <v>3.7089506174</v>
      </c>
      <c r="Q420" s="14">
        <v>0.1070601938</v>
      </c>
      <c r="R420" s="14">
        <v>2.5528945423</v>
      </c>
      <c r="S420" s="14">
        <v>0.1684614629</v>
      </c>
      <c r="T420" s="14">
        <v>2.7780680957</v>
      </c>
      <c r="U420" s="14">
        <v>0.1495171994</v>
      </c>
      <c r="V420" s="28"/>
      <c r="W420" s="14">
        <v>41.4796930425</v>
      </c>
      <c r="X420" s="14">
        <v>0.7161360346</v>
      </c>
      <c r="Y420" s="14">
        <v>8247.00799801</v>
      </c>
      <c r="Z420" s="14">
        <v>118.491413274</v>
      </c>
      <c r="AB420" s="3">
        <v>1.0</v>
      </c>
      <c r="AE420" t="str">
        <f t="shared" si="12"/>
        <v>B3 0749+460A&amp;373.5&amp;3.7&amp;2.2&amp;9.9&amp;2.6&amp;2.8&amp;1\\</v>
      </c>
      <c r="AF420" t="str">
        <f>vlookup(A420,PPXF!A$1:P$7565,15,0)</f>
        <v>3</v>
      </c>
    </row>
    <row r="421">
      <c r="A421" s="3">
        <v>399.0</v>
      </c>
      <c r="B421" s="3" t="s">
        <v>710</v>
      </c>
      <c r="C421" s="3" t="s">
        <v>711</v>
      </c>
      <c r="E421" s="3" t="s">
        <v>135</v>
      </c>
      <c r="F421" s="3">
        <v>10.0</v>
      </c>
      <c r="G421" s="14">
        <v>333.276622346</v>
      </c>
      <c r="H421" s="14">
        <v>8.9139550308</v>
      </c>
      <c r="I421" s="14" t="str">
        <f>match(A421,Ricci_2_10keV!A$1:A$755,0)</f>
        <v>285.00</v>
      </c>
      <c r="J421" s="14">
        <v>1.0116807016</v>
      </c>
      <c r="K421" s="14">
        <v>0.102376756</v>
      </c>
      <c r="L421" s="14">
        <v>13.9336468729</v>
      </c>
      <c r="M421" s="14">
        <v>0.2046544232</v>
      </c>
      <c r="N421" s="28"/>
      <c r="O421" s="28"/>
      <c r="P421" s="14">
        <v>8.8969372524</v>
      </c>
      <c r="Q421" s="14">
        <v>0.366967493</v>
      </c>
      <c r="R421" s="14">
        <v>3.3656916727</v>
      </c>
      <c r="S421" s="14">
        <v>0.1504868078</v>
      </c>
      <c r="T421" s="14">
        <v>2.7063055945</v>
      </c>
      <c r="U421" s="14">
        <v>0.1583872519</v>
      </c>
      <c r="V421" s="28"/>
      <c r="W421" s="14">
        <v>11.7662196362</v>
      </c>
      <c r="X421" s="14">
        <v>0.4976838241</v>
      </c>
      <c r="Y421" s="14">
        <v>2104.71420123</v>
      </c>
      <c r="Z421" s="14">
        <v>257.646884378</v>
      </c>
      <c r="AB421" s="3">
        <v>1.0</v>
      </c>
      <c r="AE421" t="str">
        <f t="shared" si="12"/>
        <v>2MASX J07595347+2323241&amp;333.3&amp;8.9&amp;1&amp;13.9&amp;3.4&amp;2.7&amp;1\\</v>
      </c>
      <c r="AF421" t="str">
        <f>vlookup(A421,PPXF!A$1:P$7565,15,0)</f>
        <v>3</v>
      </c>
    </row>
    <row r="422">
      <c r="A422" s="3">
        <v>400.0</v>
      </c>
      <c r="B422" s="3" t="s">
        <v>713</v>
      </c>
      <c r="C422" s="3" t="s">
        <v>714</v>
      </c>
      <c r="E422" s="3" t="s">
        <v>135</v>
      </c>
      <c r="F422" s="3">
        <v>11.0</v>
      </c>
      <c r="G422" s="14">
        <v>372.267220311</v>
      </c>
      <c r="H422" s="14">
        <v>4.1745071594</v>
      </c>
      <c r="I422" s="14" t="str">
        <f>match(A422,Ricci_2_10keV!A$1:A$755,0)</f>
        <v>286.00</v>
      </c>
      <c r="J422" s="14">
        <v>3.9305007608</v>
      </c>
      <c r="K422" s="14">
        <v>0.1796531433</v>
      </c>
      <c r="L422" s="14">
        <v>29.1075749623</v>
      </c>
      <c r="M422" s="14">
        <v>0.5038108385</v>
      </c>
      <c r="N422" s="28"/>
      <c r="O422" s="28"/>
      <c r="P422" s="14">
        <v>22.7337664984</v>
      </c>
      <c r="Q422" s="14">
        <v>0.3755239518</v>
      </c>
      <c r="R422" s="14">
        <v>10.9683852974</v>
      </c>
      <c r="S422" s="14">
        <v>0.1903179544</v>
      </c>
      <c r="T422" s="14">
        <v>10.3373529324</v>
      </c>
      <c r="U422" s="14">
        <v>0.2025947967</v>
      </c>
      <c r="V422" s="28"/>
      <c r="W422" s="14">
        <v>30.1937194068</v>
      </c>
      <c r="X422" s="14">
        <v>0.9120603084</v>
      </c>
      <c r="Y422" s="14">
        <v>3699.89444726</v>
      </c>
      <c r="Z422" s="14">
        <v>138.391170765</v>
      </c>
      <c r="AB422" s="3">
        <v>1.0</v>
      </c>
      <c r="AE422" t="str">
        <f t="shared" si="12"/>
        <v>IC 0486&amp;372.3&amp;22.7&amp;3.9&amp;29.1&amp;11&amp;10.3&amp;1\\</v>
      </c>
      <c r="AF422" t="str">
        <f>vlookup(A422,PPXF!A$1:P$7565,15,0)</f>
        <v>3</v>
      </c>
    </row>
    <row r="423">
      <c r="A423" s="3">
        <v>403.0</v>
      </c>
      <c r="B423" s="3" t="s">
        <v>715</v>
      </c>
      <c r="C423" s="3" t="s">
        <v>716</v>
      </c>
      <c r="E423" s="3" t="s">
        <v>135</v>
      </c>
      <c r="F423" s="3">
        <v>12.0</v>
      </c>
      <c r="G423" s="14">
        <v>612.693825748</v>
      </c>
      <c r="H423" s="14">
        <v>23.528203497</v>
      </c>
      <c r="I423" s="14" t="str">
        <f>match(A423,Ricci_2_10keV!A$1:A$755,0)</f>
        <v>288.00</v>
      </c>
      <c r="J423" s="14">
        <v>3.9428314915</v>
      </c>
      <c r="K423" s="14">
        <v>0.2407358541</v>
      </c>
      <c r="L423" s="14">
        <v>14.7307859574</v>
      </c>
      <c r="M423" s="14">
        <v>3.1333735846</v>
      </c>
      <c r="N423" s="28"/>
      <c r="O423" s="28"/>
      <c r="P423" s="14">
        <v>27.7805898518</v>
      </c>
      <c r="Q423" s="14">
        <v>2.0745742064</v>
      </c>
      <c r="R423" s="14">
        <v>6.9210258594</v>
      </c>
      <c r="S423" s="14">
        <v>0.4091758833</v>
      </c>
      <c r="T423" s="14">
        <v>5.7364144943</v>
      </c>
      <c r="U423" s="14">
        <v>0.2830248467</v>
      </c>
      <c r="V423" s="28"/>
      <c r="W423" s="14">
        <v>251.393090429</v>
      </c>
      <c r="X423" s="14">
        <v>11.1345998508</v>
      </c>
      <c r="Y423" s="14">
        <v>3611.22562732</v>
      </c>
      <c r="Z423" s="14">
        <v>7353.96612674</v>
      </c>
      <c r="AB423" s="3">
        <v>1.0</v>
      </c>
      <c r="AD423" s="3">
        <v>1.0</v>
      </c>
      <c r="AE423" t="str">
        <f t="shared" si="12"/>
        <v>2MASX J08032736+0841523&amp;612.7&amp;27.8&amp;3.9&amp;14.7&amp;6.9&amp;5.7&amp;1\\</v>
      </c>
      <c r="AF423" t="str">
        <f>vlookup(A423,PPXF!A$1:P$7565,15,0)</f>
        <v>3</v>
      </c>
    </row>
    <row r="424">
      <c r="A424" s="3">
        <v>405.0</v>
      </c>
      <c r="B424" s="3" t="s">
        <v>718</v>
      </c>
      <c r="C424" s="3" t="s">
        <v>719</v>
      </c>
      <c r="E424" s="3" t="s">
        <v>135</v>
      </c>
      <c r="F424" s="3">
        <v>13.0</v>
      </c>
      <c r="G424" s="14">
        <v>533.757115885</v>
      </c>
      <c r="H424" s="14">
        <v>6.0731187356</v>
      </c>
      <c r="I424" s="14" t="str">
        <f>match(A424,Ricci_2_10keV!A$1:A$755,0)</f>
        <v>290.00</v>
      </c>
      <c r="J424" s="14">
        <v>0.956750061</v>
      </c>
      <c r="K424" s="14">
        <v>0.0709763889</v>
      </c>
      <c r="L424" s="14">
        <v>7.6915778742</v>
      </c>
      <c r="M424" s="14">
        <v>0.0762170149</v>
      </c>
      <c r="N424" s="28"/>
      <c r="O424" s="28"/>
      <c r="P424" s="14">
        <v>6.7415495684</v>
      </c>
      <c r="Q424" s="14">
        <v>0.095718915</v>
      </c>
      <c r="R424" s="14">
        <v>2.8661915211</v>
      </c>
      <c r="S424" s="14">
        <v>0.0381817437</v>
      </c>
      <c r="T424" s="14">
        <v>2.2027486844</v>
      </c>
      <c r="U424" s="14">
        <v>0.0841538484</v>
      </c>
      <c r="V424" s="28"/>
      <c r="W424" s="14">
        <v>0.0</v>
      </c>
      <c r="X424" s="14">
        <v>0.0</v>
      </c>
      <c r="Y424" s="14">
        <v>0.0</v>
      </c>
      <c r="Z424" s="14">
        <v>0.0</v>
      </c>
      <c r="AB424" s="3">
        <v>1.0</v>
      </c>
      <c r="AE424" t="str">
        <f t="shared" si="12"/>
        <v>MCG +02-21-013&amp;533.8&amp;6.7&amp;1&amp;7.7&amp;2.9&amp;2.2&amp;1\\</v>
      </c>
      <c r="AF424" t="str">
        <f>vlookup(A424,PPXF!A$1:P$7565,15,0)</f>
        <v>3</v>
      </c>
    </row>
    <row r="425">
      <c r="A425" s="3">
        <v>408.0</v>
      </c>
      <c r="B425" s="3" t="s">
        <v>723</v>
      </c>
      <c r="C425" s="3" t="s">
        <v>724</v>
      </c>
      <c r="E425" s="3" t="s">
        <v>135</v>
      </c>
      <c r="F425" s="3">
        <v>14.0</v>
      </c>
      <c r="G425" s="14">
        <v>419.84110835</v>
      </c>
      <c r="H425" s="14">
        <v>7.1294813226</v>
      </c>
      <c r="I425" s="14" t="str">
        <f>match(A425,Ricci_2_10keV!A$1:A$755,0)</f>
        <v>293.00</v>
      </c>
      <c r="J425" s="14">
        <v>3.6561490163</v>
      </c>
      <c r="K425" s="14">
        <v>0.2294602335</v>
      </c>
      <c r="L425" s="14">
        <v>43.5556944535</v>
      </c>
      <c r="M425" s="14">
        <v>0.8185313018</v>
      </c>
      <c r="N425" s="28"/>
      <c r="O425" s="28"/>
      <c r="P425" s="14">
        <v>42.2886672269</v>
      </c>
      <c r="Q425" s="14">
        <v>0.9887186643</v>
      </c>
      <c r="R425" s="14">
        <v>13.5744965358</v>
      </c>
      <c r="S425" s="14">
        <v>0.1921372404</v>
      </c>
      <c r="T425" s="14">
        <v>12.2255082812</v>
      </c>
      <c r="U425" s="14">
        <v>0.2600134371</v>
      </c>
      <c r="V425" s="28"/>
      <c r="W425" s="14">
        <v>47.6589585801</v>
      </c>
      <c r="X425" s="14">
        <v>1.8135637778</v>
      </c>
      <c r="Y425" s="14">
        <v>2176.79751716</v>
      </c>
      <c r="Z425" s="14">
        <v>44.4765782328</v>
      </c>
      <c r="AB425" s="3">
        <v>1.0</v>
      </c>
      <c r="AE425" t="str">
        <f t="shared" si="12"/>
        <v>Mrk 622&amp;419.8&amp;42.3&amp;3.7&amp;43.6&amp;13.6&amp;12.2&amp;1\\</v>
      </c>
      <c r="AF425" t="str">
        <f>vlookup(A425,PPXF!A$1:P$7565,15,0)</f>
        <v>3</v>
      </c>
    </row>
    <row r="426">
      <c r="A426" s="3">
        <v>418.0</v>
      </c>
      <c r="B426" s="3" t="s">
        <v>733</v>
      </c>
      <c r="C426" s="3" t="s">
        <v>734</v>
      </c>
      <c r="E426" s="3" t="s">
        <v>135</v>
      </c>
      <c r="F426" s="3">
        <v>15.0</v>
      </c>
      <c r="G426" s="14">
        <v>443.386494178</v>
      </c>
      <c r="H426" s="14">
        <v>5.6194115528</v>
      </c>
      <c r="I426" s="14" t="str">
        <f>match(A426,Ricci_2_10keV!A$1:A$755,0)</f>
        <v>300.00</v>
      </c>
      <c r="J426" s="14">
        <v>3.8246785782</v>
      </c>
      <c r="K426" s="14">
        <v>0.0601137325</v>
      </c>
      <c r="L426" s="14">
        <v>6.3542359708</v>
      </c>
      <c r="M426" s="14">
        <v>0.1378194499</v>
      </c>
      <c r="N426" s="28"/>
      <c r="O426" s="28"/>
      <c r="P426" s="14">
        <v>13.146709548</v>
      </c>
      <c r="Q426" s="14">
        <v>0.1792722487</v>
      </c>
      <c r="R426" s="14">
        <v>4.4441659474</v>
      </c>
      <c r="S426" s="14">
        <v>0.0564004939</v>
      </c>
      <c r="T426" s="14">
        <v>4.0019396807</v>
      </c>
      <c r="U426" s="14">
        <v>0.0618739325</v>
      </c>
      <c r="V426" s="28"/>
      <c r="W426" s="14">
        <v>149.651706889</v>
      </c>
      <c r="X426" s="14">
        <v>0.484791317</v>
      </c>
      <c r="Y426" s="14">
        <v>6528.85978064</v>
      </c>
      <c r="Z426" s="14">
        <v>6.5001390935</v>
      </c>
      <c r="AB426" s="3">
        <v>2.0</v>
      </c>
      <c r="AE426" t="str">
        <f t="shared" si="12"/>
        <v>2MASX J08294266+4154366&amp;443.4&amp;13.1&amp;3.8&amp;6.4&amp;4.4&amp;4&amp;2\\</v>
      </c>
      <c r="AF426" t="str">
        <f>vlookup(A426,PPXF!A$1:P$7565,15,0)</f>
        <v>3</v>
      </c>
    </row>
    <row r="427">
      <c r="A427" s="3">
        <v>420.0</v>
      </c>
      <c r="B427" s="3" t="s">
        <v>736</v>
      </c>
      <c r="C427" s="3" t="s">
        <v>737</v>
      </c>
      <c r="E427" s="3" t="s">
        <v>135</v>
      </c>
      <c r="F427" s="3">
        <v>16.0</v>
      </c>
      <c r="G427" s="14">
        <v>258.683065808</v>
      </c>
      <c r="H427" s="14">
        <v>2.7069985011</v>
      </c>
      <c r="I427" s="14" t="str">
        <f>match(A427,Ricci_2_10keV!A$1:A$755,0)</f>
        <v>302.00</v>
      </c>
      <c r="J427" s="14">
        <v>2.5699402087</v>
      </c>
      <c r="K427" s="14">
        <v>0.1146855182</v>
      </c>
      <c r="L427" s="14">
        <v>14.7918165378</v>
      </c>
      <c r="M427" s="14">
        <v>0.3143806573</v>
      </c>
      <c r="N427" s="28"/>
      <c r="O427" s="28"/>
      <c r="P427" s="14">
        <v>17.9142394394</v>
      </c>
      <c r="Q427" s="14">
        <v>0.2586628145</v>
      </c>
      <c r="R427" s="14">
        <v>3.934562389</v>
      </c>
      <c r="S427" s="14">
        <v>0.1240597376</v>
      </c>
      <c r="T427" s="14">
        <v>3.5484967625</v>
      </c>
      <c r="U427" s="14">
        <v>0.1016949786</v>
      </c>
      <c r="V427" s="28"/>
      <c r="W427" s="14">
        <v>358.653257026</v>
      </c>
      <c r="X427" s="14">
        <v>0.9069524231</v>
      </c>
      <c r="Y427" s="14">
        <v>8630.74786401</v>
      </c>
      <c r="Z427" s="14">
        <v>20.6920200956</v>
      </c>
      <c r="AB427" s="3">
        <v>1.0</v>
      </c>
      <c r="AD427" s="41"/>
      <c r="AE427" t="str">
        <f t="shared" si="12"/>
        <v>FBQS J083225.3+370736&amp;258.7&amp;17.9&amp;2.6&amp;14.8&amp;3.9&amp;3.5&amp;1\\</v>
      </c>
      <c r="AF427" t="str">
        <f>vlookup(A427,PPXF!A$1:P$7565,15,0)</f>
        <v>3</v>
      </c>
    </row>
    <row r="428">
      <c r="A428" s="3">
        <v>426.0</v>
      </c>
      <c r="B428" s="3" t="s">
        <v>741</v>
      </c>
      <c r="C428" s="3" t="s">
        <v>742</v>
      </c>
      <c r="E428" s="3" t="s">
        <v>135</v>
      </c>
      <c r="F428" s="3">
        <v>17.0</v>
      </c>
      <c r="G428" s="14">
        <v>525.338719427</v>
      </c>
      <c r="H428" s="14">
        <v>2.9869406352</v>
      </c>
      <c r="I428" s="14" t="str">
        <f>match(A428,Ricci_2_10keV!A$1:A$755,0)</f>
        <v>305.00</v>
      </c>
      <c r="J428" s="14">
        <v>1.6488032594</v>
      </c>
      <c r="K428" s="14">
        <v>0.0403260635</v>
      </c>
      <c r="L428" s="14">
        <v>15.878976729</v>
      </c>
      <c r="M428" s="14">
        <v>0.0708941414</v>
      </c>
      <c r="N428" s="28"/>
      <c r="O428" s="28"/>
      <c r="P428" s="14">
        <v>15.7510840827</v>
      </c>
      <c r="Q428" s="14">
        <v>0.0901485286</v>
      </c>
      <c r="R428" s="14">
        <v>5.1225231102</v>
      </c>
      <c r="S428" s="14">
        <v>0.0810028299</v>
      </c>
      <c r="T428" s="14">
        <v>4.0884508051</v>
      </c>
      <c r="U428" s="14">
        <v>0.0565411681</v>
      </c>
      <c r="V428" s="28"/>
      <c r="W428" s="14">
        <v>0.0</v>
      </c>
      <c r="X428" s="14">
        <v>0.0</v>
      </c>
      <c r="Y428" s="14">
        <v>0.0</v>
      </c>
      <c r="Z428" s="14">
        <v>0.0</v>
      </c>
      <c r="AB428" s="3">
        <v>1.0</v>
      </c>
      <c r="AE428" t="str">
        <f t="shared" si="12"/>
        <v>4C +29.30&amp;525.3&amp;15.8&amp;1.6&amp;15.9&amp;5.1&amp;4.1&amp;1\\</v>
      </c>
      <c r="AF428" t="str">
        <f>vlookup(A428,PPXF!A$1:P$7565,15,0)</f>
        <v>3</v>
      </c>
    </row>
    <row r="429">
      <c r="A429" s="3">
        <v>429.0</v>
      </c>
      <c r="B429" s="3" t="s">
        <v>1478</v>
      </c>
      <c r="C429" s="3" t="s">
        <v>1479</v>
      </c>
      <c r="E429" s="3" t="s">
        <v>135</v>
      </c>
      <c r="F429" s="3">
        <v>18.0</v>
      </c>
      <c r="G429" s="14">
        <v>612.892275865</v>
      </c>
      <c r="H429" s="14">
        <v>7.4262620712</v>
      </c>
      <c r="I429" s="14" t="str">
        <f>match(A429,Ricci_2_10keV!A$1:A$755,0)</f>
        <v>306.00</v>
      </c>
      <c r="J429" s="14">
        <v>9.3564604306</v>
      </c>
      <c r="K429" s="14">
        <v>0.1300456145</v>
      </c>
      <c r="L429" s="14">
        <v>25.4973650637</v>
      </c>
      <c r="M429" s="14">
        <v>0.2817552991</v>
      </c>
      <c r="N429" s="28"/>
      <c r="O429" s="28"/>
      <c r="P429" s="14">
        <v>29.2984939489</v>
      </c>
      <c r="Q429" s="14">
        <v>0.4778548183</v>
      </c>
      <c r="R429" s="14">
        <v>8.6785063937</v>
      </c>
      <c r="S429" s="14">
        <v>0.0924260904</v>
      </c>
      <c r="T429" s="14">
        <v>6.0728384553</v>
      </c>
      <c r="U429" s="14">
        <v>0.1156851042</v>
      </c>
      <c r="V429" s="28"/>
      <c r="W429" s="14">
        <v>268.296154245</v>
      </c>
      <c r="X429" s="14">
        <v>0.6730582886</v>
      </c>
      <c r="Y429" s="14">
        <v>9285.68307327</v>
      </c>
      <c r="Z429" s="14">
        <v>37.2137289149</v>
      </c>
      <c r="AB429" s="3">
        <v>1.0</v>
      </c>
      <c r="AD429" s="3">
        <v>1.0</v>
      </c>
      <c r="AE429" t="str">
        <f t="shared" si="12"/>
        <v>2MASX J08420557+0759253&amp;612.9&amp;29.3&amp;9.4&amp;25.5&amp;8.7&amp;6.1&amp;1\\</v>
      </c>
      <c r="AF429" t="str">
        <f>vlookup(A429,PPXF!A$1:P$7565,15,0)</f>
        <v>3</v>
      </c>
    </row>
    <row r="430">
      <c r="A430" s="3">
        <v>430.0</v>
      </c>
      <c r="B430" s="3" t="s">
        <v>743</v>
      </c>
      <c r="C430" s="3" t="s">
        <v>744</v>
      </c>
      <c r="E430" s="3" t="s">
        <v>135</v>
      </c>
      <c r="F430" s="3">
        <v>19.0</v>
      </c>
      <c r="G430" s="14">
        <v>418.275893015</v>
      </c>
      <c r="H430" s="14">
        <v>1.3288051082</v>
      </c>
      <c r="I430" s="14" t="str">
        <f>match(A430,Ricci_2_10keV!A$1:A$755,0)</f>
        <v>307.00</v>
      </c>
      <c r="J430" s="14">
        <v>7.7352400345</v>
      </c>
      <c r="K430" s="14">
        <v>0.0913322307</v>
      </c>
      <c r="L430" s="14">
        <v>31.1257973621</v>
      </c>
      <c r="M430" s="14">
        <v>0.1289858787</v>
      </c>
      <c r="N430" s="28"/>
      <c r="O430" s="28"/>
      <c r="P430" s="14">
        <v>37.3772957923</v>
      </c>
      <c r="Q430" s="14">
        <v>0.2586153338</v>
      </c>
      <c r="R430" s="14">
        <v>15.0091829296</v>
      </c>
      <c r="S430" s="14">
        <v>0.1043340455</v>
      </c>
      <c r="T430" s="14">
        <v>13.0298407215</v>
      </c>
      <c r="U430" s="14">
        <v>0.1593890528</v>
      </c>
      <c r="V430" s="28"/>
      <c r="W430" s="14">
        <v>0.0</v>
      </c>
      <c r="X430" s="14">
        <v>0.0</v>
      </c>
      <c r="Y430" s="14">
        <v>0.0</v>
      </c>
      <c r="Z430" s="14">
        <v>0.0</v>
      </c>
      <c r="AB430" s="3">
        <v>1.0</v>
      </c>
      <c r="AE430" t="str">
        <f t="shared" si="12"/>
        <v>2MASX J08434495+3549421&amp;418.3&amp;37.4&amp;7.7&amp;31.1&amp;15&amp;13&amp;1\\</v>
      </c>
      <c r="AF430" t="str">
        <f>vlookup(A430,PPXF!A$1:P$7565,15,0)</f>
        <v>3</v>
      </c>
    </row>
    <row r="431">
      <c r="A431" s="3">
        <v>432.0</v>
      </c>
      <c r="B431" s="3" t="s">
        <v>2593</v>
      </c>
      <c r="C431" s="3" t="s">
        <v>2185</v>
      </c>
      <c r="E431" s="3" t="s">
        <v>135</v>
      </c>
      <c r="F431" s="3">
        <v>20.0</v>
      </c>
      <c r="G431" s="14">
        <v>350.051762055</v>
      </c>
      <c r="H431" s="14">
        <v>2.3186624334</v>
      </c>
      <c r="I431" s="14" t="str">
        <f>match(A431,Ricci_2_10keV!A$1:A$755,0)</f>
        <v>309.00</v>
      </c>
      <c r="J431" s="14">
        <v>5.0454645356</v>
      </c>
      <c r="K431" s="14">
        <v>0.0910385301</v>
      </c>
      <c r="L431" s="14">
        <v>18.0164849161</v>
      </c>
      <c r="M431" s="14">
        <v>0.1997332553</v>
      </c>
      <c r="N431" s="28"/>
      <c r="O431" s="28"/>
      <c r="P431" s="14">
        <v>44.9935197891</v>
      </c>
      <c r="Q431" s="14">
        <v>0.3321980192</v>
      </c>
      <c r="R431" s="14">
        <v>12.226167569</v>
      </c>
      <c r="S431" s="14">
        <v>0.1218316843</v>
      </c>
      <c r="T431" s="14">
        <v>10.1806374486</v>
      </c>
      <c r="U431" s="14">
        <v>0.1096103043</v>
      </c>
      <c r="V431" s="28"/>
      <c r="W431" s="14">
        <v>164.016868445</v>
      </c>
      <c r="X431" s="14">
        <v>0.7018553307</v>
      </c>
      <c r="Y431" s="14">
        <v>5073.11904048</v>
      </c>
      <c r="Z431" s="14">
        <v>14.3882282325</v>
      </c>
      <c r="AB431" s="3">
        <v>1.0</v>
      </c>
      <c r="AE431" t="str">
        <f t="shared" si="12"/>
        <v>2MASX J08451850+1420345&amp;350.1&amp;45&amp;5&amp;18&amp;12.2&amp;10.2&amp;1\\</v>
      </c>
      <c r="AF431" t="str">
        <f>vlookup(A431,PPXF!A$1:P$7565,15,0)</f>
        <v>3</v>
      </c>
    </row>
    <row r="432">
      <c r="A432" s="3">
        <v>434.0</v>
      </c>
      <c r="B432" s="3" t="s">
        <v>745</v>
      </c>
      <c r="C432" s="3" t="s">
        <v>746</v>
      </c>
      <c r="E432" s="3" t="s">
        <v>135</v>
      </c>
      <c r="F432" s="3">
        <v>21.0</v>
      </c>
      <c r="G432" s="14">
        <v>454.277352541</v>
      </c>
      <c r="H432" s="14">
        <v>2.0293768768</v>
      </c>
      <c r="I432" s="14" t="str">
        <f>match(A432,Ricci_2_10keV!A$1:A$755,0)</f>
        <v>310.00</v>
      </c>
      <c r="J432" s="14">
        <v>1.0389341335</v>
      </c>
      <c r="K432" s="14">
        <v>0.0489971522</v>
      </c>
      <c r="L432" s="14">
        <v>7.9882790281</v>
      </c>
      <c r="M432" s="14">
        <v>0.0356631361</v>
      </c>
      <c r="N432" s="28"/>
      <c r="O432" s="28"/>
      <c r="P432" s="14">
        <v>5.945784094</v>
      </c>
      <c r="Q432" s="14">
        <v>0.0731687828</v>
      </c>
      <c r="R432" s="14">
        <v>2.3912399687</v>
      </c>
      <c r="S432" s="14">
        <v>0.050326702</v>
      </c>
      <c r="T432" s="14">
        <v>2.2869643542</v>
      </c>
      <c r="U432" s="14">
        <v>0.0520898512</v>
      </c>
      <c r="V432" s="28"/>
      <c r="W432" s="14">
        <v>0.0</v>
      </c>
      <c r="X432" s="14">
        <v>0.0</v>
      </c>
      <c r="Y432" s="14">
        <v>0.0</v>
      </c>
      <c r="Z432" s="14">
        <v>0.0</v>
      </c>
      <c r="AB432" s="3">
        <v>1.0</v>
      </c>
      <c r="AD432" s="41"/>
      <c r="AE432" t="str">
        <f t="shared" si="12"/>
        <v>MCG +11-11-032&amp;454.3&amp;5.9&amp;1&amp;8&amp;2.4&amp;2.3&amp;1\\</v>
      </c>
      <c r="AF432" t="str">
        <f>vlookup(A432,PPXF!A$1:P$7565,15,0)</f>
        <v>3</v>
      </c>
    </row>
    <row r="433">
      <c r="A433" s="3">
        <v>443.0</v>
      </c>
      <c r="B433" s="3" t="s">
        <v>751</v>
      </c>
      <c r="C433" s="3" t="s">
        <v>752</v>
      </c>
      <c r="E433" s="3" t="s">
        <v>135</v>
      </c>
      <c r="F433" s="3">
        <v>22.0</v>
      </c>
      <c r="G433" s="14">
        <v>393.672237964</v>
      </c>
      <c r="H433" s="14">
        <v>1.7486555826</v>
      </c>
      <c r="I433" s="14" t="str">
        <f>match(A433,Ricci_2_10keV!A$1:A$755,0)</f>
        <v>318.00</v>
      </c>
      <c r="J433" s="14">
        <v>1.4733387403</v>
      </c>
      <c r="K433" s="14">
        <v>0.0417537694</v>
      </c>
      <c r="L433" s="14">
        <v>18.2942746392</v>
      </c>
      <c r="M433" s="14">
        <v>0.1730018337</v>
      </c>
      <c r="N433" s="28"/>
      <c r="O433" s="28"/>
      <c r="P433" s="14">
        <v>35.1920876273</v>
      </c>
      <c r="Q433" s="14">
        <v>0.2862586191</v>
      </c>
      <c r="R433" s="14">
        <v>5.7742801572</v>
      </c>
      <c r="S433" s="14">
        <v>0.0342235261</v>
      </c>
      <c r="T433" s="14">
        <v>5.0093725281</v>
      </c>
      <c r="U433" s="14">
        <v>0.0646108952</v>
      </c>
      <c r="V433" s="28"/>
      <c r="W433" s="14">
        <v>209.968553773</v>
      </c>
      <c r="X433" s="14">
        <v>0.475914656</v>
      </c>
      <c r="Y433" s="14">
        <v>5229.98294501</v>
      </c>
      <c r="Z433" s="14">
        <v>11.6056960287</v>
      </c>
      <c r="AB433" s="3">
        <v>1.0</v>
      </c>
      <c r="AE433" t="str">
        <f t="shared" si="12"/>
        <v>2MASX J09043699+5536025&amp;393.7&amp;35.2&amp;1.5&amp;18.3&amp;5.8&amp;5&amp;1\\</v>
      </c>
      <c r="AF433" t="str">
        <f>vlookup(A433,PPXF!A$1:P$7565,15,0)</f>
        <v>3</v>
      </c>
    </row>
    <row r="434">
      <c r="A434" s="3">
        <v>446.0</v>
      </c>
      <c r="B434" s="3" t="s">
        <v>754</v>
      </c>
      <c r="C434" s="3" t="s">
        <v>755</v>
      </c>
      <c r="E434" s="3" t="s">
        <v>135</v>
      </c>
      <c r="F434" s="3">
        <v>23.0</v>
      </c>
      <c r="G434" s="14">
        <v>347.412303553</v>
      </c>
      <c r="H434" s="14">
        <v>2.8696160053</v>
      </c>
      <c r="I434" s="14" t="str">
        <f>match(A434,Ricci_2_10keV!A$1:A$755,0)</f>
        <v>320.00</v>
      </c>
      <c r="J434" s="14">
        <v>0.4550395444</v>
      </c>
      <c r="K434" s="14">
        <v>0.0250965265</v>
      </c>
      <c r="L434" s="14">
        <v>3.8615423529</v>
      </c>
      <c r="M434" s="14">
        <v>0.0468595692</v>
      </c>
      <c r="N434" s="28"/>
      <c r="O434" s="28"/>
      <c r="P434" s="14">
        <v>5.0524101344</v>
      </c>
      <c r="Q434" s="14">
        <v>0.1165092711</v>
      </c>
      <c r="R434" s="14">
        <v>1.5293407024</v>
      </c>
      <c r="S434" s="14">
        <v>0.0751837148</v>
      </c>
      <c r="T434" s="14">
        <v>1.1860076721</v>
      </c>
      <c r="U434" s="14">
        <v>0.0306651343</v>
      </c>
      <c r="V434" s="28"/>
      <c r="W434" s="14">
        <v>0.0</v>
      </c>
      <c r="X434" s="14">
        <v>0.0</v>
      </c>
      <c r="Y434" s="14">
        <v>0.0</v>
      </c>
      <c r="Z434" s="14">
        <v>0.0</v>
      </c>
      <c r="AB434" s="3">
        <v>1.0</v>
      </c>
      <c r="AD434" s="41"/>
      <c r="AE434" t="str">
        <f t="shared" si="12"/>
        <v>2MASX J09112999+4528060&amp;347.4&amp;5.1&amp;0.5&amp;3.9&amp;1.5&amp;1.2&amp;1\\</v>
      </c>
      <c r="AF434" t="str">
        <f>vlookup(A434,PPXF!A$1:P$7565,15,0)</f>
        <v>3</v>
      </c>
    </row>
    <row r="435">
      <c r="A435" s="3">
        <v>450.0</v>
      </c>
      <c r="B435" s="3" t="s">
        <v>758</v>
      </c>
      <c r="C435" s="3" t="s">
        <v>759</v>
      </c>
      <c r="E435" s="3" t="s">
        <v>135</v>
      </c>
      <c r="F435" s="3">
        <v>24.0</v>
      </c>
      <c r="G435" s="14">
        <v>453.948688982</v>
      </c>
      <c r="H435" s="14">
        <v>1.2361712681</v>
      </c>
      <c r="I435" s="14" t="str">
        <f>match(A435,Ricci_2_10keV!A$1:A$755,0)</f>
        <v>324.00</v>
      </c>
      <c r="J435" s="14">
        <v>4.1259333921</v>
      </c>
      <c r="K435" s="14">
        <v>0.0655876798</v>
      </c>
      <c r="L435" s="14">
        <v>14.3025520531</v>
      </c>
      <c r="M435" s="14">
        <v>0.1287999048</v>
      </c>
      <c r="N435" s="28"/>
      <c r="O435" s="28"/>
      <c r="P435" s="14">
        <v>84.2002288501</v>
      </c>
      <c r="Q435" s="14">
        <v>0.3918682402</v>
      </c>
      <c r="R435" s="14">
        <v>10.5154215962</v>
      </c>
      <c r="S435" s="14">
        <v>0.092181529</v>
      </c>
      <c r="T435" s="14">
        <v>9.3538289484</v>
      </c>
      <c r="U435" s="14">
        <v>0.0666894589</v>
      </c>
      <c r="V435" s="28"/>
      <c r="W435" s="14">
        <v>32.9494482405</v>
      </c>
      <c r="X435" s="14">
        <v>0.3411542925</v>
      </c>
      <c r="Y435" s="14">
        <v>3968.6047672</v>
      </c>
      <c r="Z435" s="14">
        <v>48.0336971147</v>
      </c>
      <c r="AB435" s="3">
        <v>1.0</v>
      </c>
      <c r="AE435" t="str">
        <f t="shared" si="12"/>
        <v>SBS 0915+556&amp;453.9&amp;84.2&amp;4.1&amp;14.3&amp;10.5&amp;9.4&amp;1\\</v>
      </c>
      <c r="AF435" t="str">
        <f>vlookup(A435,PPXF!A$1:P$7565,15,0)</f>
        <v>3</v>
      </c>
    </row>
    <row r="436">
      <c r="A436" s="3">
        <v>451.0</v>
      </c>
      <c r="B436" s="3" t="s">
        <v>760</v>
      </c>
      <c r="C436" s="3" t="s">
        <v>761</v>
      </c>
      <c r="E436" s="3" t="s">
        <v>135</v>
      </c>
      <c r="F436" s="3">
        <v>25.0</v>
      </c>
      <c r="G436" s="14">
        <v>335.867623548</v>
      </c>
      <c r="H436" s="14">
        <v>7.0189500948</v>
      </c>
      <c r="I436" s="14" t="str">
        <f>match(A436,Ricci_2_10keV!A$1:A$755,0)</f>
        <v>325.00</v>
      </c>
      <c r="J436" s="14">
        <v>0.2995085472</v>
      </c>
      <c r="K436" s="14">
        <v>0.0836969261</v>
      </c>
      <c r="L436" s="14">
        <v>7.085761785</v>
      </c>
      <c r="M436" s="14">
        <v>0.0878052362</v>
      </c>
      <c r="N436" s="28"/>
      <c r="O436" s="28"/>
      <c r="P436" s="14">
        <v>6.0699664275</v>
      </c>
      <c r="Q436" s="14">
        <v>0.0813844492</v>
      </c>
      <c r="R436" s="14">
        <v>2.3865846517</v>
      </c>
      <c r="S436" s="14">
        <v>0.0608004954</v>
      </c>
      <c r="T436" s="14">
        <v>2.0838311202</v>
      </c>
      <c r="U436" s="14">
        <v>0.1199407988</v>
      </c>
      <c r="V436" s="28"/>
      <c r="W436" s="14">
        <v>0.0</v>
      </c>
      <c r="X436" s="14">
        <v>0.0</v>
      </c>
      <c r="Y436" s="14">
        <v>0.0</v>
      </c>
      <c r="Z436" s="14">
        <v>0.0</v>
      </c>
      <c r="AB436" s="3">
        <v>1.0</v>
      </c>
      <c r="AE436" t="str">
        <f t="shared" si="12"/>
        <v>IC 2461&amp;335.9&amp;6.1&amp;0.3&amp;7.1&amp;2.4&amp;2.1&amp;1\\</v>
      </c>
      <c r="AF436" t="str">
        <f>vlookup(A436,PPXF!A$1:P$7565,15,0)</f>
        <v>3</v>
      </c>
    </row>
    <row r="437">
      <c r="A437" s="3">
        <v>460.0</v>
      </c>
      <c r="B437" s="3" t="s">
        <v>766</v>
      </c>
      <c r="C437" s="3" t="s">
        <v>767</v>
      </c>
      <c r="E437" s="3" t="s">
        <v>135</v>
      </c>
      <c r="F437" s="3">
        <v>26.0</v>
      </c>
      <c r="G437" s="14">
        <v>268.849504879</v>
      </c>
      <c r="H437" s="14">
        <v>0.0</v>
      </c>
      <c r="I437" s="14" t="str">
        <f>match(A437,Ricci_2_10keV!A$1:A$755,0)</f>
        <v>333.00</v>
      </c>
      <c r="J437" s="14">
        <v>3.4281985523</v>
      </c>
      <c r="K437" s="14">
        <v>0.1408844868</v>
      </c>
      <c r="L437" s="14">
        <v>14.3609389822</v>
      </c>
      <c r="M437" s="14">
        <v>0.7013903771</v>
      </c>
      <c r="N437" s="28"/>
      <c r="O437" s="28"/>
      <c r="P437" s="14">
        <v>41.4159616354</v>
      </c>
      <c r="Q437" s="14">
        <v>1.1542898358</v>
      </c>
      <c r="R437" s="14">
        <v>8.8539700382</v>
      </c>
      <c r="S437" s="14">
        <v>0.2288161377</v>
      </c>
      <c r="T437" s="14">
        <v>8.169099161</v>
      </c>
      <c r="U437" s="14">
        <v>0.1891947226</v>
      </c>
      <c r="V437" s="28"/>
      <c r="W437" s="14">
        <v>570.689833887</v>
      </c>
      <c r="X437" s="14">
        <v>1.9654046075</v>
      </c>
      <c r="Y437" s="14">
        <v>2381.63769095</v>
      </c>
      <c r="Z437" s="14">
        <v>8.1164866872</v>
      </c>
      <c r="AB437" s="3">
        <v>1.0</v>
      </c>
      <c r="AE437" t="str">
        <f t="shared" si="12"/>
        <v>Mrk 705&amp;268.8&amp;41.4&amp;3.4&amp;14.4&amp;8.9&amp;8.2&amp;1\\</v>
      </c>
      <c r="AF437" t="str">
        <f>vlookup(A437,PPXF!A$1:P$7565,15,0)</f>
        <v>3</v>
      </c>
    </row>
    <row r="438">
      <c r="A438" s="3">
        <v>461.0</v>
      </c>
      <c r="B438" s="3" t="s">
        <v>771</v>
      </c>
      <c r="C438" s="3" t="s">
        <v>772</v>
      </c>
      <c r="E438" s="3" t="s">
        <v>135</v>
      </c>
      <c r="F438" s="3">
        <v>27.0</v>
      </c>
      <c r="G438" s="14">
        <v>482.38685273</v>
      </c>
      <c r="H438" s="14">
        <v>4.6107833766</v>
      </c>
      <c r="I438" s="14" t="str">
        <f>match(A438,Ricci_2_10keV!A$1:A$755,0)</f>
        <v>334.00</v>
      </c>
      <c r="J438" s="14">
        <v>2.1871958647</v>
      </c>
      <c r="K438" s="14">
        <v>0.1186601928</v>
      </c>
      <c r="L438" s="14">
        <v>28.2007233187</v>
      </c>
      <c r="M438" s="14">
        <v>0.4299306093</v>
      </c>
      <c r="N438" s="28"/>
      <c r="O438" s="28"/>
      <c r="P438" s="14">
        <v>17.2888098167</v>
      </c>
      <c r="Q438" s="14">
        <v>0.3832668996</v>
      </c>
      <c r="R438" s="14">
        <v>5.1152927133</v>
      </c>
      <c r="S438" s="14">
        <v>0.1801110668</v>
      </c>
      <c r="T438" s="14">
        <v>5.4565250226</v>
      </c>
      <c r="U438" s="14">
        <v>0.1777701188</v>
      </c>
      <c r="V438" s="28"/>
      <c r="W438" s="14">
        <v>160.398695011</v>
      </c>
      <c r="X438" s="14">
        <v>1.1587104595</v>
      </c>
      <c r="Y438" s="14">
        <v>6042.24344576</v>
      </c>
      <c r="Z438" s="14">
        <v>69.8876481613</v>
      </c>
      <c r="AB438" s="3">
        <v>1.0</v>
      </c>
      <c r="AE438" t="str">
        <f t="shared" si="12"/>
        <v>NGC 2885&amp;482.4&amp;17.3&amp;2.2&amp;28.2&amp;5.1&amp;5.5&amp;1\\</v>
      </c>
      <c r="AF438" t="str">
        <f>vlookup(A438,PPXF!A$1:P$7565,15,0)</f>
        <v>3</v>
      </c>
    </row>
    <row r="439">
      <c r="A439" s="3">
        <v>463.0</v>
      </c>
      <c r="B439" s="3" t="s">
        <v>774</v>
      </c>
      <c r="C439" s="3" t="s">
        <v>775</v>
      </c>
      <c r="E439" s="3" t="s">
        <v>135</v>
      </c>
      <c r="F439" s="3">
        <v>28.0</v>
      </c>
      <c r="G439" s="14">
        <v>374.186980463</v>
      </c>
      <c r="H439" s="14">
        <v>20.5477223717</v>
      </c>
      <c r="I439" s="14" t="str">
        <f>match(A439,Ricci_2_10keV!A$1:A$755,0)</f>
        <v>335.00</v>
      </c>
      <c r="J439" s="14">
        <v>3.8248356616</v>
      </c>
      <c r="K439" s="14">
        <v>0.2042837736</v>
      </c>
      <c r="L439" s="14">
        <v>27.4552357456</v>
      </c>
      <c r="M439" s="14">
        <v>2.1998894237</v>
      </c>
      <c r="N439" s="28"/>
      <c r="O439" s="28"/>
      <c r="P439" s="14">
        <v>10.9920665174</v>
      </c>
      <c r="Q439" s="14">
        <v>2.1067264468</v>
      </c>
      <c r="R439" s="14">
        <v>10.8035091456</v>
      </c>
      <c r="S439" s="14">
        <v>0.1875123731</v>
      </c>
      <c r="T439" s="14">
        <v>9.9405891609</v>
      </c>
      <c r="U439" s="14">
        <v>0.1686180226</v>
      </c>
      <c r="V439" s="28"/>
      <c r="W439" s="14">
        <v>13.6412712</v>
      </c>
      <c r="X439" s="14">
        <v>7.0963406771</v>
      </c>
      <c r="Y439" s="14">
        <v>2312.02077808</v>
      </c>
      <c r="Z439" s="14">
        <v>1107.60431874</v>
      </c>
      <c r="AB439" s="3">
        <v>1.0</v>
      </c>
      <c r="AE439" t="str">
        <f t="shared" si="12"/>
        <v>CGCG 312-012&amp;374.2&amp;11&amp;3.8&amp;27.5&amp;10.8&amp;9.9&amp;1\\</v>
      </c>
      <c r="AF439" t="str">
        <f>vlookup(A439,PPXF!A$1:P$7565,15,0)</f>
        <v>3</v>
      </c>
    </row>
    <row r="440">
      <c r="A440" s="3">
        <v>466.0</v>
      </c>
      <c r="B440" s="3" t="s">
        <v>776</v>
      </c>
      <c r="C440" s="3" t="s">
        <v>777</v>
      </c>
      <c r="E440" s="3" t="s">
        <v>135</v>
      </c>
      <c r="F440" s="3">
        <v>29.0</v>
      </c>
      <c r="G440" s="14">
        <v>226.821669287</v>
      </c>
      <c r="H440" s="14">
        <v>4.3687268246</v>
      </c>
      <c r="I440" s="14" t="str">
        <f>match(A440,Ricci_2_10keV!A$1:A$755,0)</f>
        <v>337.00</v>
      </c>
      <c r="J440" s="14">
        <v>1.3701153337</v>
      </c>
      <c r="K440" s="14">
        <v>0.0294367087</v>
      </c>
      <c r="L440" s="14">
        <v>0.8953601895</v>
      </c>
      <c r="M440" s="14">
        <v>0.1828576982</v>
      </c>
      <c r="N440" s="28"/>
      <c r="O440" s="28"/>
      <c r="P440" s="14">
        <v>8.9537705591</v>
      </c>
      <c r="Q440" s="14">
        <v>0.1609501979</v>
      </c>
      <c r="R440" s="14">
        <v>2.0756750929</v>
      </c>
      <c r="S440" s="14">
        <v>0.0340216794</v>
      </c>
      <c r="T440" s="14">
        <v>1.7981737539</v>
      </c>
      <c r="U440" s="14">
        <v>0.0311114696</v>
      </c>
      <c r="V440" s="28"/>
      <c r="W440" s="14">
        <v>377.581905582</v>
      </c>
      <c r="X440" s="14">
        <v>0.3850210086</v>
      </c>
      <c r="Y440" s="14">
        <v>8011.49521055</v>
      </c>
      <c r="Z440" s="14">
        <v>61.7259879845</v>
      </c>
      <c r="AB440" s="3">
        <v>1.0</v>
      </c>
      <c r="AD440" s="3">
        <v>1.0</v>
      </c>
      <c r="AE440" t="str">
        <f t="shared" si="12"/>
        <v>2MASX J09352707+2617093&amp;226.8&amp;9&amp;1.4&amp;0.9&amp;2.1&amp;1.8&amp;1\\</v>
      </c>
      <c r="AF440" t="str">
        <f>vlookup(A440,PPXF!A$1:P$7565,15,0)</f>
        <v>3</v>
      </c>
    </row>
    <row r="441">
      <c r="A441" s="3">
        <v>467.0</v>
      </c>
      <c r="B441" s="3" t="s">
        <v>779</v>
      </c>
      <c r="C441" s="3" t="s">
        <v>780</v>
      </c>
      <c r="E441" s="3" t="s">
        <v>135</v>
      </c>
      <c r="F441" s="3">
        <v>30.0</v>
      </c>
      <c r="G441" s="14">
        <v>440.47203803</v>
      </c>
      <c r="H441" s="14">
        <v>2.7760669662</v>
      </c>
      <c r="I441" s="14" t="str">
        <f>match(A441,Ricci_2_10keV!A$1:A$755,0)</f>
        <v>338.00</v>
      </c>
      <c r="J441" s="14">
        <v>1.4976475071</v>
      </c>
      <c r="K441" s="14">
        <v>0.0456659787</v>
      </c>
      <c r="L441" s="14">
        <v>22.5047274974</v>
      </c>
      <c r="M441" s="14">
        <v>0.2447960169</v>
      </c>
      <c r="N441" s="28"/>
      <c r="O441" s="28"/>
      <c r="P441" s="14">
        <v>17.0787146388</v>
      </c>
      <c r="Q441" s="14">
        <v>0.3177522368</v>
      </c>
      <c r="R441" s="14">
        <v>5.0233246423</v>
      </c>
      <c r="S441" s="14">
        <v>0.0484419633</v>
      </c>
      <c r="T441" s="14">
        <v>3.7131776437</v>
      </c>
      <c r="U441" s="14">
        <v>0.0724716055</v>
      </c>
      <c r="V441" s="28"/>
      <c r="W441" s="14">
        <v>19.4792847085</v>
      </c>
      <c r="X441" s="14">
        <v>0.5505068571</v>
      </c>
      <c r="Y441" s="14">
        <v>2274.51467928</v>
      </c>
      <c r="Z441" s="14">
        <v>27.7093156596</v>
      </c>
      <c r="AB441" s="3">
        <v>1.0</v>
      </c>
      <c r="AE441" t="str">
        <f t="shared" si="12"/>
        <v>MCG +10-14-025&amp;440.5&amp;17.1&amp;1.5&amp;22.5&amp;5&amp;3.7&amp;1\\</v>
      </c>
      <c r="AF441" t="str">
        <f>vlookup(A441,PPXF!A$1:P$7565,15,0)</f>
        <v>3</v>
      </c>
    </row>
    <row r="442">
      <c r="A442" s="3">
        <v>470.0</v>
      </c>
      <c r="B442" s="3" t="s">
        <v>781</v>
      </c>
      <c r="C442" s="3" t="s">
        <v>782</v>
      </c>
      <c r="E442" s="3" t="s">
        <v>135</v>
      </c>
      <c r="F442" s="3">
        <v>31.0</v>
      </c>
      <c r="G442" s="14">
        <v>370.06605855</v>
      </c>
      <c r="H442" s="14">
        <v>6.1018950217</v>
      </c>
      <c r="I442" s="14" t="str">
        <f>match(A442,Ricci_2_10keV!A$1:A$755,0)</f>
        <v>340.00</v>
      </c>
      <c r="J442" s="14">
        <v>1.981585544</v>
      </c>
      <c r="K442" s="14">
        <v>0.1351034055</v>
      </c>
      <c r="L442" s="14">
        <v>17.9940879831</v>
      </c>
      <c r="M442" s="14">
        <v>0.3243212044</v>
      </c>
      <c r="N442" s="28"/>
      <c r="O442" s="28"/>
      <c r="P442" s="14">
        <v>22.5412296095</v>
      </c>
      <c r="Q442" s="14">
        <v>0.656297351</v>
      </c>
      <c r="R442" s="14">
        <v>4.9658284534</v>
      </c>
      <c r="S442" s="14">
        <v>0.0513090355</v>
      </c>
      <c r="T442" s="14">
        <v>4.9454835662</v>
      </c>
      <c r="U442" s="14">
        <v>0.1068415329</v>
      </c>
      <c r="V442" s="28"/>
      <c r="W442" s="14">
        <v>142.090903957</v>
      </c>
      <c r="X442" s="14">
        <v>0.7810501781</v>
      </c>
      <c r="Y442" s="14">
        <v>3390.85121783</v>
      </c>
      <c r="Z442" s="14">
        <v>37.1790952301</v>
      </c>
      <c r="AB442" s="3">
        <v>1.0</v>
      </c>
      <c r="AE442" t="str">
        <f t="shared" si="12"/>
        <v>CGCG 122-055&amp;370.1&amp;22.5&amp;2&amp;18&amp;5&amp;4.9&amp;1\\</v>
      </c>
      <c r="AF442" t="str">
        <f>vlookup(A442,PPXF!A$1:P$7565,15,0)</f>
        <v>3</v>
      </c>
    </row>
    <row r="443">
      <c r="A443" s="3">
        <v>473.0</v>
      </c>
      <c r="B443" s="3" t="s">
        <v>786</v>
      </c>
      <c r="C443" s="3" t="s">
        <v>787</v>
      </c>
      <c r="E443" s="3" t="s">
        <v>135</v>
      </c>
      <c r="F443" s="3">
        <v>32.0</v>
      </c>
      <c r="G443" s="14">
        <v>323.931771412</v>
      </c>
      <c r="H443" s="14">
        <v>20.3408588433</v>
      </c>
      <c r="I443" s="14" t="str">
        <f>match(A443,Ricci_2_10keV!A$1:A$755,0)</f>
        <v>343.00</v>
      </c>
      <c r="J443" s="14">
        <v>0.9772085777</v>
      </c>
      <c r="K443" s="14">
        <v>0.5166629702</v>
      </c>
      <c r="L443" s="14">
        <v>1.0337514755</v>
      </c>
      <c r="M443" s="14">
        <v>0.1578303118</v>
      </c>
      <c r="N443" s="28"/>
      <c r="O443" s="28"/>
      <c r="P443" s="14">
        <v>8.8240370101</v>
      </c>
      <c r="Q443" s="14">
        <v>0.4564731873</v>
      </c>
      <c r="R443" s="14">
        <v>1.2184459434</v>
      </c>
      <c r="S443" s="14">
        <v>0.0987034385</v>
      </c>
      <c r="T443" s="14">
        <v>1.0709034433</v>
      </c>
      <c r="U443" s="14">
        <v>0.1540505336</v>
      </c>
      <c r="V443" s="28"/>
      <c r="W443" s="14">
        <v>450.274038256</v>
      </c>
      <c r="X443" s="14">
        <v>0.7373544083</v>
      </c>
      <c r="Y443" s="14">
        <v>11432.4212481</v>
      </c>
      <c r="Z443" s="14">
        <v>32.7626059624</v>
      </c>
      <c r="AB443" s="3">
        <v>1.0</v>
      </c>
      <c r="AD443" s="3">
        <v>1.0</v>
      </c>
      <c r="AE443" t="str">
        <f t="shared" si="12"/>
        <v>3C 227&amp;323.9&amp;8.8&amp;1&amp;1&amp;1.2&amp;1.1&amp;1\\</v>
      </c>
      <c r="AF443" t="str">
        <f>vlookup(A443,PPXF!A$1:P$7565,15,0)</f>
        <v>3</v>
      </c>
    </row>
    <row r="444">
      <c r="A444" s="3">
        <v>481.0</v>
      </c>
      <c r="B444" s="3" t="s">
        <v>805</v>
      </c>
      <c r="C444" s="3" t="s">
        <v>806</v>
      </c>
      <c r="E444" s="3" t="s">
        <v>135</v>
      </c>
      <c r="F444" s="3">
        <v>33.0</v>
      </c>
      <c r="G444" s="14">
        <v>268.849504879</v>
      </c>
      <c r="H444" s="14">
        <v>0.0</v>
      </c>
      <c r="I444" s="14" t="str">
        <f>match(A444,Ricci_2_10keV!A$1:A$755,0)</f>
        <v>349.00</v>
      </c>
      <c r="J444" s="14">
        <v>-1.072755127</v>
      </c>
      <c r="K444" s="14">
        <v>0.0</v>
      </c>
      <c r="L444" s="14">
        <v>4.0973319362</v>
      </c>
      <c r="M444" s="14">
        <v>0.4097654513</v>
      </c>
      <c r="N444" s="28"/>
      <c r="O444" s="28"/>
      <c r="P444" s="14">
        <v>16.8635659555</v>
      </c>
      <c r="Q444" s="14">
        <v>0.6191079734</v>
      </c>
      <c r="R444" s="14">
        <v>1.7831214021</v>
      </c>
      <c r="S444" s="14">
        <v>0.1162201022</v>
      </c>
      <c r="T444" s="14">
        <v>1.7492265393</v>
      </c>
      <c r="U444" s="14">
        <v>0.116867947</v>
      </c>
      <c r="V444" s="28"/>
      <c r="W444" s="14">
        <v>241.369143224</v>
      </c>
      <c r="X444" s="14">
        <v>1.0427412474</v>
      </c>
      <c r="Y444" s="14">
        <v>2235.13102514</v>
      </c>
      <c r="Z444" s="14">
        <v>8.8050285117</v>
      </c>
      <c r="AB444" s="3">
        <v>1.0</v>
      </c>
      <c r="AE444" t="str">
        <f t="shared" si="12"/>
        <v>NGC 3080&amp;268.8&amp;16.9&amp;-1.1&amp;4.1&amp;1.8&amp;1.7&amp;1\\</v>
      </c>
      <c r="AF444" t="str">
        <f>vlookup(A444,PPXF!A$1:P$7565,15,0)</f>
        <v>3</v>
      </c>
    </row>
    <row r="445">
      <c r="A445" s="3">
        <v>483.0</v>
      </c>
      <c r="B445" s="3" t="s">
        <v>807</v>
      </c>
      <c r="C445" s="3" t="s">
        <v>809</v>
      </c>
      <c r="E445" s="3" t="s">
        <v>135</v>
      </c>
      <c r="F445" s="3">
        <v>34.0</v>
      </c>
      <c r="G445" s="14">
        <v>594.23921643</v>
      </c>
      <c r="H445" s="14">
        <v>4.4558689545</v>
      </c>
      <c r="I445" s="14" t="str">
        <f>match(A445,Ricci_2_10keV!A$1:A$755,0)</f>
        <v>351.00</v>
      </c>
      <c r="J445" s="14">
        <v>1.8187233703</v>
      </c>
      <c r="K445" s="14">
        <v>0.0802811603</v>
      </c>
      <c r="L445" s="14">
        <v>15.5987920347</v>
      </c>
      <c r="M445" s="14">
        <v>0.1915347647</v>
      </c>
      <c r="N445" s="28"/>
      <c r="O445" s="28"/>
      <c r="P445" s="14">
        <v>55.2423149945</v>
      </c>
      <c r="Q445" s="14">
        <v>0.3161777788</v>
      </c>
      <c r="R445" s="14">
        <v>3.9844219443</v>
      </c>
      <c r="S445" s="14">
        <v>0.0731016032</v>
      </c>
      <c r="T445" s="14">
        <v>3.7865809433</v>
      </c>
      <c r="U445" s="14">
        <v>0.091870965</v>
      </c>
      <c r="V445" s="28"/>
      <c r="W445" s="14">
        <v>54.3343182069</v>
      </c>
      <c r="X445" s="14">
        <v>0.4128400741</v>
      </c>
      <c r="Y445" s="14">
        <v>5448.93875552</v>
      </c>
      <c r="Z445" s="14">
        <v>100.928008928</v>
      </c>
      <c r="AB445" s="3">
        <v>1.0</v>
      </c>
      <c r="AE445" t="str">
        <f t="shared" si="12"/>
        <v>3C 234.0&amp;594.2&amp;55.2&amp;1.8&amp;15.6&amp;4&amp;3.8&amp;1\\</v>
      </c>
      <c r="AF445" t="str">
        <f>vlookup(A445,PPXF!A$1:P$7565,15,0)</f>
        <v>3</v>
      </c>
    </row>
    <row r="446">
      <c r="A446" s="3">
        <v>500.0</v>
      </c>
      <c r="B446" s="3" t="s">
        <v>139</v>
      </c>
      <c r="C446" s="3" t="s">
        <v>140</v>
      </c>
      <c r="E446" s="3" t="s">
        <v>135</v>
      </c>
      <c r="F446" s="3">
        <v>35.0</v>
      </c>
      <c r="G446" s="14">
        <v>0.0</v>
      </c>
      <c r="H446" s="14">
        <v>0.0</v>
      </c>
      <c r="I446" s="14" t="str">
        <f>match(A446,Ricci_2_10keV!A$1:A$755,0)</f>
        <v>#N/A</v>
      </c>
      <c r="J446" s="14">
        <v>-0.9563833461</v>
      </c>
      <c r="K446" s="14">
        <v>0.0</v>
      </c>
      <c r="L446" s="14">
        <v>-1.4858080029</v>
      </c>
      <c r="M446" s="14">
        <v>0.0</v>
      </c>
      <c r="N446" s="28"/>
      <c r="O446" s="28"/>
      <c r="P446" s="14">
        <v>-1.4858080029</v>
      </c>
      <c r="Q446" s="14">
        <v>0.0</v>
      </c>
      <c r="R446" s="14">
        <v>-1.1815998888</v>
      </c>
      <c r="S446" s="14">
        <v>0.0</v>
      </c>
      <c r="T446" s="14">
        <v>-1.1815998888</v>
      </c>
      <c r="U446" s="14">
        <v>0.0</v>
      </c>
      <c r="V446" s="28"/>
      <c r="W446" s="14">
        <v>0.0</v>
      </c>
      <c r="X446" s="14">
        <v>0.0</v>
      </c>
      <c r="Y446" s="14">
        <v>0.0</v>
      </c>
      <c r="Z446" s="14">
        <v>0.0</v>
      </c>
      <c r="AB446" s="3">
        <v>9.0</v>
      </c>
      <c r="AD446" s="41"/>
      <c r="AE446" t="str">
        <f t="shared" si="12"/>
        <v>2MASX J10311847+5053358&amp;0&amp;-1.5&amp;-1&amp;-1.5&amp;-1.2&amp;-1.2&amp;9\\</v>
      </c>
      <c r="AF446" t="str">
        <f>vlookup(A446,PPXF!A$1:P$7565,15,0)</f>
        <v>3</v>
      </c>
    </row>
    <row r="447">
      <c r="A447" s="3">
        <v>512.0</v>
      </c>
      <c r="B447" s="3" t="s">
        <v>831</v>
      </c>
      <c r="C447" s="3" t="s">
        <v>832</v>
      </c>
      <c r="E447" s="3" t="s">
        <v>135</v>
      </c>
      <c r="F447" s="3">
        <v>36.0</v>
      </c>
      <c r="G447" s="14">
        <v>238.602362451</v>
      </c>
      <c r="H447" s="14">
        <v>1.6407964918</v>
      </c>
      <c r="I447" s="14" t="str">
        <f>match(A447,Ricci_2_10keV!A$1:A$755,0)</f>
        <v>374.00</v>
      </c>
      <c r="J447" s="14">
        <v>3.3700877984</v>
      </c>
      <c r="K447" s="14">
        <v>0.1317539008</v>
      </c>
      <c r="L447" s="14">
        <v>4.1075363709</v>
      </c>
      <c r="M447" s="14">
        <v>0.221841717</v>
      </c>
      <c r="N447" s="28"/>
      <c r="O447" s="28"/>
      <c r="P447" s="14">
        <v>44.4605775292</v>
      </c>
      <c r="Q447" s="14">
        <v>0.3657070306</v>
      </c>
      <c r="R447" s="14">
        <v>5.8489825033</v>
      </c>
      <c r="S447" s="14">
        <v>0.0886575884</v>
      </c>
      <c r="T447" s="14">
        <v>4.9590572811</v>
      </c>
      <c r="U447" s="14">
        <v>0.1003288643</v>
      </c>
      <c r="V447" s="28"/>
      <c r="W447" s="14">
        <v>402.484274465</v>
      </c>
      <c r="X447" s="14">
        <v>0.7422844387</v>
      </c>
      <c r="Y447" s="14">
        <v>5159.0189128</v>
      </c>
      <c r="Z447" s="14">
        <v>16.0385645992</v>
      </c>
      <c r="AB447" s="3">
        <v>1.0</v>
      </c>
      <c r="AE447" t="str">
        <f t="shared" si="12"/>
        <v>SDSS J104326.47+110524.2&amp;238.6&amp;44.5&amp;3.4&amp;4.1&amp;5.8&amp;5&amp;1\\</v>
      </c>
      <c r="AF447" t="str">
        <f>vlookup(A447,PPXF!A$1:P$7565,15,0)</f>
        <v>3</v>
      </c>
    </row>
    <row r="448">
      <c r="A448" s="3">
        <v>515.0</v>
      </c>
      <c r="B448" s="3" t="s">
        <v>834</v>
      </c>
      <c r="C448" s="3" t="s">
        <v>835</v>
      </c>
      <c r="E448" s="3" t="s">
        <v>135</v>
      </c>
      <c r="F448" s="3">
        <v>37.0</v>
      </c>
      <c r="G448" s="14">
        <v>520.061979803</v>
      </c>
      <c r="H448" s="14">
        <v>7.7060312736</v>
      </c>
      <c r="I448" s="14" t="str">
        <f>match(A448,Ricci_2_10keV!A$1:A$755,0)</f>
        <v>376.00</v>
      </c>
      <c r="J448" s="14">
        <v>0.8911438107</v>
      </c>
      <c r="K448" s="14">
        <v>0.0649866114</v>
      </c>
      <c r="L448" s="14">
        <v>7.8072385504</v>
      </c>
      <c r="M448" s="14">
        <v>0.1730233555</v>
      </c>
      <c r="N448" s="28"/>
      <c r="O448" s="28"/>
      <c r="P448" s="14">
        <v>6.9561639401</v>
      </c>
      <c r="Q448" s="14">
        <v>0.0862698542</v>
      </c>
      <c r="R448" s="14">
        <v>2.8860108544</v>
      </c>
      <c r="S448" s="14">
        <v>0.0477924439</v>
      </c>
      <c r="T448" s="14">
        <v>2.7474041183</v>
      </c>
      <c r="U448" s="14">
        <v>0.1537558567</v>
      </c>
      <c r="V448" s="28"/>
      <c r="W448" s="14">
        <v>0.0</v>
      </c>
      <c r="X448" s="14">
        <v>0.0</v>
      </c>
      <c r="Y448" s="14">
        <v>0.0</v>
      </c>
      <c r="Z448" s="14">
        <v>0.0</v>
      </c>
      <c r="AB448" s="3">
        <v>1.0</v>
      </c>
      <c r="AE448" t="str">
        <f t="shared" si="12"/>
        <v>MCG +06-24-008&amp;520.1&amp;7&amp;0.9&amp;7.8&amp;2.9&amp;2.7&amp;1\\</v>
      </c>
      <c r="AF448" t="str">
        <f>vlookup(A448,PPXF!A$1:P$7565,15,0)</f>
        <v>3</v>
      </c>
    </row>
    <row r="449">
      <c r="A449" s="3">
        <v>517.0</v>
      </c>
      <c r="B449" s="3" t="s">
        <v>838</v>
      </c>
      <c r="C449" s="3" t="s">
        <v>840</v>
      </c>
      <c r="E449" s="3" t="s">
        <v>135</v>
      </c>
      <c r="F449" s="3">
        <v>38.0</v>
      </c>
      <c r="G449" s="14">
        <v>353.192448383</v>
      </c>
      <c r="H449" s="14">
        <v>1.2016787774</v>
      </c>
      <c r="I449" s="14" t="str">
        <f>match(A449,Ricci_2_10keV!A$1:A$755,0)</f>
        <v>377.00</v>
      </c>
      <c r="J449" s="14">
        <v>1.8820618787</v>
      </c>
      <c r="K449" s="14">
        <v>0.0923393551</v>
      </c>
      <c r="L449" s="14">
        <v>46.3115610862</v>
      </c>
      <c r="M449" s="14">
        <v>0.2970036735</v>
      </c>
      <c r="N449" s="28"/>
      <c r="O449" s="28"/>
      <c r="P449" s="14">
        <v>71.7569468661</v>
      </c>
      <c r="Q449" s="14">
        <v>0.5511523098</v>
      </c>
      <c r="R449" s="14">
        <v>13.6103867863</v>
      </c>
      <c r="S449" s="14">
        <v>0.1861145704</v>
      </c>
      <c r="T449" s="14">
        <v>11.2809637934</v>
      </c>
      <c r="U449" s="14">
        <v>0.2849070535</v>
      </c>
      <c r="V449" s="28"/>
      <c r="W449" s="14">
        <v>0.0</v>
      </c>
      <c r="X449" s="14">
        <v>0.0</v>
      </c>
      <c r="Y449" s="14">
        <v>0.0</v>
      </c>
      <c r="Z449" s="14">
        <v>0.0</v>
      </c>
      <c r="AB449" s="3">
        <v>1.0</v>
      </c>
      <c r="AE449" t="str">
        <f t="shared" si="12"/>
        <v>UGC 05881&amp;353.2&amp;71.8&amp;1.9&amp;46.3&amp;13.6&amp;11.3&amp;1\\</v>
      </c>
      <c r="AF449" t="str">
        <f>vlookup(A449,PPXF!A$1:P$7565,15,0)</f>
        <v>3</v>
      </c>
    </row>
    <row r="450">
      <c r="A450" s="3">
        <v>519.0</v>
      </c>
      <c r="B450" s="3" t="s">
        <v>842</v>
      </c>
      <c r="C450" s="3" t="s">
        <v>843</v>
      </c>
      <c r="E450" s="3" t="s">
        <v>135</v>
      </c>
      <c r="F450" s="3">
        <v>39.0</v>
      </c>
      <c r="G450" s="14">
        <v>318.797082949</v>
      </c>
      <c r="H450" s="14">
        <v>23.7427807409</v>
      </c>
      <c r="I450" s="14" t="str">
        <f>match(A450,Ricci_2_10keV!A$1:A$755,0)</f>
        <v>379.00</v>
      </c>
      <c r="J450" s="14">
        <v>4.1430062283</v>
      </c>
      <c r="K450" s="14">
        <v>0.1449368449</v>
      </c>
      <c r="L450" s="14">
        <v>13.223485187</v>
      </c>
      <c r="M450" s="14">
        <v>1.7530754199</v>
      </c>
      <c r="N450" s="28"/>
      <c r="O450" s="28"/>
      <c r="P450" s="14">
        <v>20.6408331682</v>
      </c>
      <c r="Q450" s="14">
        <v>1.6002986265</v>
      </c>
      <c r="R450" s="14">
        <v>5.7110356941</v>
      </c>
      <c r="S450" s="14">
        <v>0.1816477925</v>
      </c>
      <c r="T450" s="14">
        <v>5.7811487487</v>
      </c>
      <c r="U450" s="14">
        <v>0.151183972</v>
      </c>
      <c r="V450" s="28"/>
      <c r="W450" s="14">
        <v>16.35267944</v>
      </c>
      <c r="X450" s="14">
        <v>8.1821350644</v>
      </c>
      <c r="Y450" s="14">
        <v>3605.44673052</v>
      </c>
      <c r="Z450" s="14">
        <v>1720.90270826</v>
      </c>
      <c r="AB450" s="3">
        <v>1.0</v>
      </c>
      <c r="AD450" s="41"/>
      <c r="AE450" t="str">
        <f t="shared" si="12"/>
        <v>Mrk 417&amp;318.8&amp;20.6&amp;4.1&amp;13.2&amp;5.7&amp;5.8&amp;1\\</v>
      </c>
      <c r="AF450" t="str">
        <f>vlookup(A450,PPXF!A$1:P$7565,15,0)</f>
        <v>3</v>
      </c>
    </row>
    <row r="451">
      <c r="A451" s="3">
        <v>523.0</v>
      </c>
      <c r="B451" s="3" t="s">
        <v>851</v>
      </c>
      <c r="C451" s="3" t="s">
        <v>852</v>
      </c>
      <c r="E451" s="3" t="s">
        <v>135</v>
      </c>
      <c r="F451" s="3">
        <v>40.0</v>
      </c>
      <c r="G451" s="14">
        <v>452.303741031</v>
      </c>
      <c r="H451" s="14">
        <v>2.6082566236</v>
      </c>
      <c r="I451" s="14" t="str">
        <f>match(A451,Ricci_2_10keV!A$1:A$755,0)</f>
        <v>383.00</v>
      </c>
      <c r="J451" s="14">
        <v>1.1855376213</v>
      </c>
      <c r="K451" s="14">
        <v>0.0206563437</v>
      </c>
      <c r="L451" s="14">
        <v>6.4756722812</v>
      </c>
      <c r="M451" s="14">
        <v>0.0586242716</v>
      </c>
      <c r="N451" s="28"/>
      <c r="O451" s="28"/>
      <c r="P451" s="14">
        <v>11.652422351</v>
      </c>
      <c r="Q451" s="14">
        <v>0.0837814958</v>
      </c>
      <c r="R451" s="14">
        <v>3.3149031931</v>
      </c>
      <c r="S451" s="14">
        <v>0.0520792309</v>
      </c>
      <c r="T451" s="14">
        <v>2.711498685</v>
      </c>
      <c r="U451" s="14">
        <v>0.0274508428</v>
      </c>
      <c r="V451" s="28"/>
      <c r="W451" s="14">
        <v>0.0</v>
      </c>
      <c r="X451" s="14">
        <v>0.0</v>
      </c>
      <c r="Y451" s="14">
        <v>0.0</v>
      </c>
      <c r="Z451" s="14">
        <v>0.0</v>
      </c>
      <c r="AB451" s="3">
        <v>1.0</v>
      </c>
      <c r="AE451" t="str">
        <f t="shared" si="12"/>
        <v>2MASX J10594361+6504063&amp;452.3&amp;11.7&amp;1.2&amp;6.5&amp;3.3&amp;2.7&amp;1\\</v>
      </c>
      <c r="AF451" t="str">
        <f>vlookup(A451,PPXF!A$1:P$7565,15,0)</f>
        <v>3</v>
      </c>
    </row>
    <row r="452">
      <c r="A452" s="3">
        <v>524.0</v>
      </c>
      <c r="B452" s="3" t="s">
        <v>853</v>
      </c>
      <c r="C452" s="3" t="s">
        <v>854</v>
      </c>
      <c r="E452" s="3" t="s">
        <v>135</v>
      </c>
      <c r="F452" s="3">
        <v>41.0</v>
      </c>
      <c r="G452" s="14">
        <v>384.875038176</v>
      </c>
      <c r="H452" s="14">
        <v>5.3150954056</v>
      </c>
      <c r="I452" s="14" t="str">
        <f>match(A452,Ricci_2_10keV!A$1:A$755,0)</f>
        <v>384.00</v>
      </c>
      <c r="J452" s="14">
        <v>6.5510220098</v>
      </c>
      <c r="K452" s="14">
        <v>0.131824575</v>
      </c>
      <c r="L452" s="14">
        <v>14.8255715448</v>
      </c>
      <c r="M452" s="14">
        <v>0.2734891249</v>
      </c>
      <c r="N452" s="28"/>
      <c r="O452" s="28"/>
      <c r="P452" s="14">
        <v>20.8174209838</v>
      </c>
      <c r="Q452" s="14">
        <v>0.2967786563</v>
      </c>
      <c r="R452" s="14">
        <v>2.0480451339</v>
      </c>
      <c r="S452" s="14">
        <v>0.4879685628</v>
      </c>
      <c r="T452" s="14">
        <v>1.4811718612</v>
      </c>
      <c r="U452" s="14">
        <v>0.3689466134</v>
      </c>
      <c r="V452" s="28"/>
      <c r="W452" s="14">
        <v>219.457808973</v>
      </c>
      <c r="X452" s="14">
        <v>1.2474823461</v>
      </c>
      <c r="Y452" s="14">
        <v>5007.16894833</v>
      </c>
      <c r="Z452" s="14">
        <v>11.907842498</v>
      </c>
      <c r="AB452" s="3">
        <v>1.0</v>
      </c>
      <c r="AE452" t="str">
        <f t="shared" si="12"/>
        <v>Mrk 728&amp;384.9&amp;20.8&amp;6.6&amp;14.8&amp;2&amp;1.5&amp;1\\</v>
      </c>
      <c r="AF452" t="str">
        <f>vlookup(A452,PPXF!A$1:P$7565,15,0)</f>
        <v>3</v>
      </c>
    </row>
    <row r="453">
      <c r="A453" s="3">
        <v>525.0</v>
      </c>
      <c r="B453" s="3" t="s">
        <v>858</v>
      </c>
      <c r="C453" s="3" t="s">
        <v>859</v>
      </c>
      <c r="E453" s="3" t="s">
        <v>135</v>
      </c>
      <c r="F453" s="3">
        <v>42.0</v>
      </c>
      <c r="G453" s="14">
        <v>432.502810258</v>
      </c>
      <c r="H453" s="14">
        <v>6.3296347094</v>
      </c>
      <c r="I453" s="14" t="str">
        <f>match(A453,Ricci_2_10keV!A$1:A$755,0)</f>
        <v>385.00</v>
      </c>
      <c r="J453" s="14">
        <v>1.3518122076</v>
      </c>
      <c r="K453" s="14">
        <v>0.0590658829</v>
      </c>
      <c r="L453" s="14">
        <v>4.8190872669</v>
      </c>
      <c r="M453" s="14">
        <v>0.0592947523</v>
      </c>
      <c r="N453" s="28"/>
      <c r="O453" s="28"/>
      <c r="P453" s="14">
        <v>6.3335929926</v>
      </c>
      <c r="Q453" s="14">
        <v>0.1682734135</v>
      </c>
      <c r="R453" s="14">
        <v>2.4455549486</v>
      </c>
      <c r="S453" s="14">
        <v>0.0635038551</v>
      </c>
      <c r="T453" s="14">
        <v>2.4684689577</v>
      </c>
      <c r="U453" s="14">
        <v>0.0449871975</v>
      </c>
      <c r="V453" s="28"/>
      <c r="W453" s="14">
        <v>83.9843597207</v>
      </c>
      <c r="X453" s="14">
        <v>0.4062070658</v>
      </c>
      <c r="Y453" s="14">
        <v>4765.84144524</v>
      </c>
      <c r="Z453" s="14">
        <v>83.8167726473</v>
      </c>
      <c r="AB453" s="3">
        <v>1.0</v>
      </c>
      <c r="AD453" s="3">
        <v>1.0</v>
      </c>
      <c r="AE453" t="str">
        <f t="shared" si="12"/>
        <v>FBQS J110340.2+372925&amp;432.5&amp;6.3&amp;1.4&amp;4.8&amp;2.4&amp;2.5&amp;1\\</v>
      </c>
      <c r="AF453" t="str">
        <f>vlookup(A453,PPXF!A$1:P$7565,15,0)</f>
        <v>3</v>
      </c>
    </row>
    <row r="454">
      <c r="A454" s="3">
        <v>528.0</v>
      </c>
      <c r="B454" s="3" t="s">
        <v>860</v>
      </c>
      <c r="C454" s="3" t="s">
        <v>861</v>
      </c>
      <c r="E454" s="3" t="s">
        <v>135</v>
      </c>
      <c r="F454" s="3">
        <v>43.0</v>
      </c>
      <c r="G454" s="14">
        <v>416.363198574</v>
      </c>
      <c r="H454" s="14">
        <v>9.3275260418</v>
      </c>
      <c r="I454" s="14" t="str">
        <f>match(A454,Ricci_2_10keV!A$1:A$755,0)</f>
        <v>386.00</v>
      </c>
      <c r="J454" s="14">
        <v>-0.8088045685</v>
      </c>
      <c r="K454" s="14">
        <v>0.0</v>
      </c>
      <c r="L454" s="14">
        <v>5.5140195135</v>
      </c>
      <c r="M454" s="14">
        <v>0.1557991547</v>
      </c>
      <c r="N454" s="28"/>
      <c r="O454" s="28"/>
      <c r="P454" s="14">
        <v>4.4097873599</v>
      </c>
      <c r="Q454" s="14">
        <v>0.1730475056</v>
      </c>
      <c r="R454" s="14">
        <v>1.2994670063</v>
      </c>
      <c r="S454" s="14">
        <v>0.1350199634</v>
      </c>
      <c r="T454" s="14">
        <v>1.1003836259</v>
      </c>
      <c r="U454" s="14">
        <v>0.1104336345</v>
      </c>
      <c r="V454" s="28"/>
      <c r="W454" s="14">
        <v>0.0</v>
      </c>
      <c r="X454" s="14">
        <v>0.0</v>
      </c>
      <c r="Y454" s="14">
        <v>0.0</v>
      </c>
      <c r="Z454" s="14">
        <v>0.0</v>
      </c>
      <c r="AB454" s="3">
        <v>1.0</v>
      </c>
      <c r="AE454" t="str">
        <f t="shared" si="12"/>
        <v>CGCG 291-028&amp;416.4&amp;4.4&amp;-0.8&amp;5.5&amp;1.3&amp;1.1&amp;1\\</v>
      </c>
      <c r="AF454" t="str">
        <f>vlookup(A454,PPXF!A$1:P$7565,15,0)</f>
        <v>3</v>
      </c>
    </row>
    <row r="455">
      <c r="A455" s="3">
        <v>529.0</v>
      </c>
      <c r="B455" s="3" t="s">
        <v>862</v>
      </c>
      <c r="C455" s="3" t="s">
        <v>863</v>
      </c>
      <c r="E455" s="3" t="s">
        <v>135</v>
      </c>
      <c r="F455" s="3">
        <v>44.0</v>
      </c>
      <c r="G455" s="14">
        <v>593.851531557</v>
      </c>
      <c r="H455" s="14">
        <v>378.211715258</v>
      </c>
      <c r="I455" s="14" t="str">
        <f>match(A455,Ricci_2_10keV!A$1:A$755,0)</f>
        <v>387.00</v>
      </c>
      <c r="J455" s="14">
        <v>-0.4594819183</v>
      </c>
      <c r="K455" s="14">
        <v>0.0</v>
      </c>
      <c r="L455" s="14">
        <v>7.7412504118</v>
      </c>
      <c r="M455" s="14">
        <v>2.3126096043</v>
      </c>
      <c r="N455" s="28"/>
      <c r="O455" s="28"/>
      <c r="P455" s="14">
        <v>11.968717883</v>
      </c>
      <c r="Q455" s="14">
        <v>6.8590347861</v>
      </c>
      <c r="R455" s="14">
        <v>1.4199300573</v>
      </c>
      <c r="S455" s="14">
        <v>0.804954677</v>
      </c>
      <c r="T455" s="14">
        <v>1.0942622616</v>
      </c>
      <c r="U455" s="14">
        <v>0.553682975</v>
      </c>
      <c r="V455" s="28"/>
      <c r="W455" s="14">
        <v>182.910980343</v>
      </c>
      <c r="X455" s="14">
        <v>12.1512284299</v>
      </c>
      <c r="Y455" s="14">
        <v>9103.03451047</v>
      </c>
      <c r="Z455" s="14">
        <v>991.465951146</v>
      </c>
      <c r="AB455" s="3">
        <v>1.0</v>
      </c>
      <c r="AD455" s="3">
        <v>1.0</v>
      </c>
      <c r="AE455" t="str">
        <f t="shared" si="12"/>
        <v>2MASX J11053754+5851206&amp;593.9&amp;12&amp;-0.5&amp;7.7&amp;1.4&amp;1.1&amp;1\\</v>
      </c>
      <c r="AF455" t="str">
        <f>vlookup(A455,PPXF!A$1:P$7565,15,0)</f>
        <v>3</v>
      </c>
    </row>
    <row r="456">
      <c r="A456" s="3">
        <v>532.0</v>
      </c>
      <c r="B456" s="3" t="s">
        <v>866</v>
      </c>
      <c r="C456" s="3" t="s">
        <v>867</v>
      </c>
      <c r="E456" s="3" t="s">
        <v>135</v>
      </c>
      <c r="F456" s="3">
        <v>45.0</v>
      </c>
      <c r="G456" s="14">
        <v>360.712033739</v>
      </c>
      <c r="H456" s="14">
        <v>3.644118378</v>
      </c>
      <c r="I456" s="14" t="str">
        <f>match(A456,Ricci_2_10keV!A$1:A$755,0)</f>
        <v>390.00</v>
      </c>
      <c r="J456" s="14">
        <v>7.169955905</v>
      </c>
      <c r="K456" s="14">
        <v>0.1281071908</v>
      </c>
      <c r="L456" s="14">
        <v>34.5595446011</v>
      </c>
      <c r="M456" s="14">
        <v>0.5639739737</v>
      </c>
      <c r="N456" s="28"/>
      <c r="O456" s="28"/>
      <c r="P456" s="14">
        <v>39.5361715584</v>
      </c>
      <c r="Q456" s="14">
        <v>0.705032727</v>
      </c>
      <c r="R456" s="14">
        <v>12.7214977974</v>
      </c>
      <c r="S456" s="14">
        <v>0.2833475961</v>
      </c>
      <c r="T456" s="14">
        <v>10.1990050389</v>
      </c>
      <c r="U456" s="14">
        <v>0.2890942973</v>
      </c>
      <c r="V456" s="28"/>
      <c r="W456" s="14">
        <v>63.7155373719</v>
      </c>
      <c r="X456" s="14">
        <v>0.7323990237</v>
      </c>
      <c r="Y456" s="14">
        <v>3151.74331137</v>
      </c>
      <c r="Z456" s="14">
        <v>51.281085799</v>
      </c>
      <c r="AB456" s="3">
        <v>1.0</v>
      </c>
      <c r="AE456" t="str">
        <f t="shared" si="12"/>
        <v>IC 2637&amp;360.7&amp;39.5&amp;7.2&amp;34.6&amp;12.7&amp;10.2&amp;1\\</v>
      </c>
      <c r="AF456" t="str">
        <f>vlookup(A456,PPXF!A$1:P$7565,15,0)</f>
        <v>3</v>
      </c>
    </row>
    <row r="457">
      <c r="A457" s="3">
        <v>535.0</v>
      </c>
      <c r="B457" s="3" t="s">
        <v>868</v>
      </c>
      <c r="C457" s="3" t="s">
        <v>869</v>
      </c>
      <c r="E457" s="3" t="s">
        <v>135</v>
      </c>
      <c r="F457" s="3">
        <v>46.0</v>
      </c>
      <c r="G457" s="14">
        <v>479.595721212</v>
      </c>
      <c r="H457" s="14">
        <v>3.5261540736</v>
      </c>
      <c r="I457" s="14" t="str">
        <f>match(A457,Ricci_2_10keV!A$1:A$755,0)</f>
        <v>393.00</v>
      </c>
      <c r="J457" s="14">
        <v>0.5182390616</v>
      </c>
      <c r="K457" s="14">
        <v>0.0700436659</v>
      </c>
      <c r="L457" s="14">
        <v>5.840838336</v>
      </c>
      <c r="M457" s="14">
        <v>0.0856436295</v>
      </c>
      <c r="N457" s="28"/>
      <c r="O457" s="28"/>
      <c r="P457" s="14">
        <v>8.5156636657</v>
      </c>
      <c r="Q457" s="14">
        <v>0.0871160945</v>
      </c>
      <c r="R457" s="14">
        <v>1.9588308533</v>
      </c>
      <c r="S457" s="14">
        <v>0.0802996293</v>
      </c>
      <c r="T457" s="14">
        <v>1.6029352164</v>
      </c>
      <c r="U457" s="14">
        <v>0.0525239949</v>
      </c>
      <c r="V457" s="28"/>
      <c r="W457" s="14">
        <v>0.0</v>
      </c>
      <c r="X457" s="14">
        <v>0.0</v>
      </c>
      <c r="Y457" s="14">
        <v>0.0</v>
      </c>
      <c r="Z457" s="14">
        <v>0.0</v>
      </c>
      <c r="AB457" s="3">
        <v>1.0</v>
      </c>
      <c r="AE457" t="str">
        <f t="shared" si="12"/>
        <v>MCG +09-19-015 NED02&amp;479.6&amp;8.5&amp;0.5&amp;5.8&amp;2&amp;1.6&amp;1\\</v>
      </c>
      <c r="AF457" t="str">
        <f>vlookup(A457,PPXF!A$1:P$7565,15,0)</f>
        <v>3</v>
      </c>
    </row>
    <row r="458">
      <c r="A458" s="3">
        <v>537.0</v>
      </c>
      <c r="B458" s="3" t="s">
        <v>870</v>
      </c>
      <c r="C458" s="3" t="s">
        <v>872</v>
      </c>
      <c r="E458" s="3" t="s">
        <v>135</v>
      </c>
      <c r="F458" s="3">
        <v>47.0</v>
      </c>
      <c r="G458" s="14">
        <v>1193.84785087</v>
      </c>
      <c r="H458" s="14">
        <v>137.618589374</v>
      </c>
      <c r="I458" s="14" t="str">
        <f>match(A458,Ricci_2_10keV!A$1:A$755,0)</f>
        <v>#N/A</v>
      </c>
      <c r="J458" s="14">
        <v>1.7476160999</v>
      </c>
      <c r="K458" s="14">
        <v>0.8100094228</v>
      </c>
      <c r="L458" s="14">
        <v>10.2881995029</v>
      </c>
      <c r="M458" s="14">
        <v>1.0435520056</v>
      </c>
      <c r="N458" s="28"/>
      <c r="O458" s="28"/>
      <c r="P458" s="14">
        <v>15.3843959109</v>
      </c>
      <c r="Q458" s="14">
        <v>0.7964070338</v>
      </c>
      <c r="R458" s="14">
        <v>1.8989075679</v>
      </c>
      <c r="S458" s="14">
        <v>0.1980236542</v>
      </c>
      <c r="T458" s="14">
        <v>-1.5830580766</v>
      </c>
      <c r="U458" s="14">
        <v>0.0</v>
      </c>
      <c r="V458" s="28"/>
      <c r="W458" s="14">
        <v>229.248032942</v>
      </c>
      <c r="X458" s="14">
        <v>2.7540497208</v>
      </c>
      <c r="Y458" s="14">
        <v>8815.63059495</v>
      </c>
      <c r="Z458" s="14">
        <v>172.806903951</v>
      </c>
      <c r="AB458" s="3">
        <v>2.0</v>
      </c>
      <c r="AD458" s="3">
        <v>1.0</v>
      </c>
      <c r="AE458" t="str">
        <f t="shared" si="12"/>
        <v>SBS 1116+518&amp;1193.8&amp;15.4&amp;1.7&amp;10.3&amp;1.9&amp;-1.6&amp;2\\</v>
      </c>
      <c r="AF458" t="str">
        <f>vlookup(A458,PPXF!A$1:P$7565,15,0)</f>
        <v>3</v>
      </c>
    </row>
    <row r="459">
      <c r="A459" s="3">
        <v>542.0</v>
      </c>
      <c r="B459" s="3" t="s">
        <v>874</v>
      </c>
      <c r="C459" s="3" t="s">
        <v>875</v>
      </c>
      <c r="E459" s="3" t="s">
        <v>135</v>
      </c>
      <c r="F459" s="3">
        <v>48.0</v>
      </c>
      <c r="G459" s="14">
        <v>363.405258767</v>
      </c>
      <c r="H459" s="14">
        <v>10.2271177282</v>
      </c>
      <c r="I459" s="14" t="str">
        <f>match(A459,Ricci_2_10keV!A$1:A$755,0)</f>
        <v>395.00</v>
      </c>
      <c r="J459" s="14">
        <v>6.0862397652</v>
      </c>
      <c r="K459" s="14">
        <v>0.1164157868</v>
      </c>
      <c r="L459" s="14">
        <v>17.7284241226</v>
      </c>
      <c r="M459" s="14">
        <v>0.8467429961</v>
      </c>
      <c r="N459" s="28"/>
      <c r="O459" s="28"/>
      <c r="P459" s="14">
        <v>22.3479928845</v>
      </c>
      <c r="Q459" s="14">
        <v>1.1613057858</v>
      </c>
      <c r="R459" s="14">
        <v>7.4432156605</v>
      </c>
      <c r="S459" s="14">
        <v>0.0895354388</v>
      </c>
      <c r="T459" s="14">
        <v>6.7618253187</v>
      </c>
      <c r="U459" s="14">
        <v>0.1759757964</v>
      </c>
      <c r="V459" s="28"/>
      <c r="W459" s="14">
        <v>206.899849714</v>
      </c>
      <c r="X459" s="14">
        <v>1.8266693608</v>
      </c>
      <c r="Y459" s="14">
        <v>3746.30189957</v>
      </c>
      <c r="Z459" s="14">
        <v>36.7872309582</v>
      </c>
      <c r="AB459" s="3">
        <v>2.0</v>
      </c>
      <c r="AE459" t="str">
        <f t="shared" si="12"/>
        <v>ARP 151&amp;363.4&amp;22.3&amp;6.1&amp;17.7&amp;7.4&amp;6.8&amp;2\\</v>
      </c>
      <c r="AF459" t="str">
        <f>vlookup(A459,PPXF!A$1:P$7565,15,0)</f>
        <v>3</v>
      </c>
    </row>
    <row r="460">
      <c r="A460" s="3">
        <v>549.0</v>
      </c>
      <c r="B460" s="3" t="s">
        <v>880</v>
      </c>
      <c r="C460" s="3" t="s">
        <v>881</v>
      </c>
      <c r="E460" s="3" t="s">
        <v>135</v>
      </c>
      <c r="F460" s="3">
        <v>49.0</v>
      </c>
      <c r="G460" s="14">
        <v>475.453211264</v>
      </c>
      <c r="H460" s="14">
        <v>9.6363411575</v>
      </c>
      <c r="I460" s="14" t="str">
        <f>match(A460,Ricci_2_10keV!A$1:A$755,0)</f>
        <v>400.00</v>
      </c>
      <c r="J460" s="14">
        <v>-1.3413488975</v>
      </c>
      <c r="K460" s="14">
        <v>0.0</v>
      </c>
      <c r="L460" s="14">
        <v>13.1832932526</v>
      </c>
      <c r="M460" s="14">
        <v>0.2597391766</v>
      </c>
      <c r="N460" s="28"/>
      <c r="O460" s="28"/>
      <c r="P460" s="14">
        <v>11.0528940769</v>
      </c>
      <c r="Q460" s="14">
        <v>0.4859222927</v>
      </c>
      <c r="R460" s="14">
        <v>2.4531006792</v>
      </c>
      <c r="S460" s="14">
        <v>0.1162774398</v>
      </c>
      <c r="T460" s="14">
        <v>2.3155531701</v>
      </c>
      <c r="U460" s="14">
        <v>0.1296544505</v>
      </c>
      <c r="V460" s="28"/>
      <c r="W460" s="14">
        <v>137.935993374</v>
      </c>
      <c r="X460" s="14">
        <v>1.0925135858</v>
      </c>
      <c r="Y460" s="14">
        <v>5127.67910863</v>
      </c>
      <c r="Z460" s="14">
        <v>24.7115637582</v>
      </c>
      <c r="AB460" s="3">
        <v>1.0</v>
      </c>
      <c r="AE460" t="str">
        <f t="shared" si="12"/>
        <v>IC 2921&amp;475.5&amp;11.1&amp;-1.3&amp;13.2&amp;2.5&amp;2.3&amp;1\\</v>
      </c>
      <c r="AF460" t="str">
        <f>vlookup(A460,PPXF!A$1:P$7565,15,0)</f>
        <v>3</v>
      </c>
    </row>
    <row r="461">
      <c r="A461" s="3">
        <v>550.0</v>
      </c>
      <c r="B461" s="3" t="s">
        <v>882</v>
      </c>
      <c r="C461" s="3" t="s">
        <v>883</v>
      </c>
      <c r="E461" s="3" t="s">
        <v>135</v>
      </c>
      <c r="F461" s="3">
        <v>50.0</v>
      </c>
      <c r="G461" s="14">
        <v>0.0</v>
      </c>
      <c r="H461" s="14">
        <v>0.0</v>
      </c>
      <c r="I461" s="14" t="str">
        <f>match(A461,Ricci_2_10keV!A$1:A$755,0)</f>
        <v>401.00</v>
      </c>
      <c r="J461" s="14">
        <v>0.0</v>
      </c>
      <c r="K461" s="14">
        <v>0.0</v>
      </c>
      <c r="L461" s="14">
        <v>0.0</v>
      </c>
      <c r="M461" s="14">
        <v>0.0</v>
      </c>
      <c r="N461" s="28"/>
      <c r="O461" s="28"/>
      <c r="P461" s="14">
        <v>0.0</v>
      </c>
      <c r="Q461" s="14">
        <v>0.0</v>
      </c>
      <c r="R461" s="14">
        <v>0.0</v>
      </c>
      <c r="S461" s="14">
        <v>0.0</v>
      </c>
      <c r="T461" s="14">
        <v>0.0</v>
      </c>
      <c r="U461" s="14">
        <v>0.0</v>
      </c>
      <c r="V461" s="28"/>
      <c r="W461" s="14">
        <v>0.0</v>
      </c>
      <c r="X461" s="14">
        <v>0.0</v>
      </c>
      <c r="Y461" s="14">
        <v>0.0</v>
      </c>
      <c r="Z461" s="14">
        <v>0.0</v>
      </c>
      <c r="AB461" s="3">
        <v>9.0</v>
      </c>
      <c r="AE461" t="str">
        <f t="shared" si="12"/>
        <v>\lbrack HB89\rbrack  1130+106&amp;0&amp;0&amp;0&amp;0&amp;0&amp;0&amp;9\\</v>
      </c>
      <c r="AF461" t="str">
        <f>vlookup(A461,PPXF!A$1:P$7565,15,0)</f>
        <v>3</v>
      </c>
    </row>
    <row r="462">
      <c r="A462" s="3">
        <v>551.0</v>
      </c>
      <c r="B462" s="3" t="s">
        <v>148</v>
      </c>
      <c r="C462" s="3" t="s">
        <v>150</v>
      </c>
      <c r="E462" s="3" t="s">
        <v>135</v>
      </c>
      <c r="F462" s="3">
        <v>51.0</v>
      </c>
      <c r="G462" s="14">
        <v>427.200022494</v>
      </c>
      <c r="H462" s="14">
        <v>58.2880963275</v>
      </c>
      <c r="I462" s="14" t="str">
        <f>match(A462,Ricci_2_10keV!A$1:A$755,0)</f>
        <v>#N/A</v>
      </c>
      <c r="J462" s="14">
        <v>-0.3846281374</v>
      </c>
      <c r="K462" s="14">
        <v>0.0</v>
      </c>
      <c r="L462" s="14">
        <v>0.8570030387</v>
      </c>
      <c r="M462" s="14">
        <v>0.0983467237</v>
      </c>
      <c r="N462" s="28"/>
      <c r="O462" s="28"/>
      <c r="P462" s="14">
        <v>0.7016717849</v>
      </c>
      <c r="Q462" s="14">
        <v>0.1042188843</v>
      </c>
      <c r="R462" s="14">
        <v>-0.5310218468</v>
      </c>
      <c r="S462" s="14">
        <v>0.0</v>
      </c>
      <c r="T462" s="14">
        <v>-0.5310218468</v>
      </c>
      <c r="U462" s="14">
        <v>0.0</v>
      </c>
      <c r="V462" s="28"/>
      <c r="W462" s="14">
        <v>0.0</v>
      </c>
      <c r="X462" s="14">
        <v>0.0</v>
      </c>
      <c r="Y462" s="14">
        <v>0.0</v>
      </c>
      <c r="Z462" s="14">
        <v>0.0</v>
      </c>
      <c r="AB462" s="3">
        <v>1.0</v>
      </c>
      <c r="AE462" t="str">
        <f t="shared" si="12"/>
        <v>2MASX J11363009+6737042&amp;427.2&amp;0.7&amp;-0.4&amp;0.9&amp;-0.5&amp;-0.5&amp;1\\</v>
      </c>
      <c r="AF462" t="str">
        <f>vlookup(A462,PPXF!A$1:P$7565,15,0)</f>
        <v>3</v>
      </c>
    </row>
    <row r="463">
      <c r="A463" s="3">
        <v>552.0</v>
      </c>
      <c r="B463" s="3" t="s">
        <v>886</v>
      </c>
      <c r="C463" s="3" t="s">
        <v>887</v>
      </c>
      <c r="E463" s="3" t="s">
        <v>135</v>
      </c>
      <c r="F463" s="3">
        <v>52.0</v>
      </c>
      <c r="G463" s="14">
        <v>866.008413078</v>
      </c>
      <c r="H463" s="14">
        <v>2.62</v>
      </c>
      <c r="I463" s="14" t="str">
        <f>match(A463,Ricci_2_10keV!A$1:A$755,0)</f>
        <v>402.00</v>
      </c>
      <c r="J463" s="14">
        <v>-4.5562992482</v>
      </c>
      <c r="K463" s="14">
        <v>0.0</v>
      </c>
      <c r="L463" s="14">
        <v>81.0211918644</v>
      </c>
      <c r="M463" s="14">
        <v>1.2367250854</v>
      </c>
      <c r="N463" s="28"/>
      <c r="O463" s="28"/>
      <c r="P463" s="14">
        <v>165.410330717</v>
      </c>
      <c r="Q463" s="14">
        <v>0.8993254057</v>
      </c>
      <c r="R463" s="14">
        <v>5.7244722963</v>
      </c>
      <c r="S463" s="14">
        <v>0.246648206</v>
      </c>
      <c r="T463" s="14">
        <v>4.1033512473</v>
      </c>
      <c r="U463" s="14">
        <v>0.2064421021</v>
      </c>
      <c r="V463" s="28"/>
      <c r="W463" s="14">
        <v>257.993080905</v>
      </c>
      <c r="X463" s="14">
        <v>1.6465304467</v>
      </c>
      <c r="Y463" s="14">
        <v>4953.97070442</v>
      </c>
      <c r="Z463" s="14">
        <v>68.4</v>
      </c>
      <c r="AB463" s="3">
        <v>2.0</v>
      </c>
      <c r="AE463" t="str">
        <f t="shared" si="12"/>
        <v>Mrk 739E&amp;866&amp;165.4&amp;-4.6&amp;81&amp;5.7&amp;4.1&amp;2\\</v>
      </c>
      <c r="AF463" t="str">
        <f>vlookup(A463,PPXF!A$1:P$7565,15,0)</f>
        <v>3</v>
      </c>
    </row>
    <row r="464">
      <c r="A464" s="3">
        <v>554.0</v>
      </c>
      <c r="B464" s="3" t="s">
        <v>889</v>
      </c>
      <c r="C464" s="3" t="s">
        <v>890</v>
      </c>
      <c r="E464" s="3" t="s">
        <v>135</v>
      </c>
      <c r="F464" s="3">
        <v>53.0</v>
      </c>
      <c r="G464" s="14">
        <v>275.777329851</v>
      </c>
      <c r="H464" s="14">
        <v>2.3636598022</v>
      </c>
      <c r="I464" s="14" t="str">
        <f>match(A464,Ricci_2_10keV!A$1:A$755,0)</f>
        <v>404.00</v>
      </c>
      <c r="J464" s="14">
        <v>0.3963346213</v>
      </c>
      <c r="K464" s="14">
        <v>0.0398964784</v>
      </c>
      <c r="L464" s="14">
        <v>3.043017674</v>
      </c>
      <c r="M464" s="14">
        <v>0.0320128393</v>
      </c>
      <c r="N464" s="28"/>
      <c r="O464" s="28"/>
      <c r="P464" s="14">
        <v>5.0282285422</v>
      </c>
      <c r="Q464" s="14">
        <v>0.0715768229</v>
      </c>
      <c r="R464" s="14">
        <v>1.5537649876</v>
      </c>
      <c r="S464" s="14">
        <v>0.0296606134</v>
      </c>
      <c r="T464" s="14">
        <v>1.194612714</v>
      </c>
      <c r="U464" s="14">
        <v>0.045318428</v>
      </c>
      <c r="V464" s="28"/>
      <c r="W464" s="14">
        <v>0.0</v>
      </c>
      <c r="X464" s="14">
        <v>0.0</v>
      </c>
      <c r="Y464" s="14">
        <v>0.0</v>
      </c>
      <c r="Z464" s="14">
        <v>0.0</v>
      </c>
      <c r="AB464" s="3">
        <v>1.0</v>
      </c>
      <c r="AE464" t="str">
        <f t="shared" si="12"/>
        <v>2MASX J11383367+2523532&amp;275.8&amp;5&amp;0.4&amp;3&amp;1.6&amp;1.2&amp;1\\</v>
      </c>
      <c r="AF464" t="str">
        <f>vlookup(A464,PPXF!A$1:P$7565,15,0)</f>
        <v>3</v>
      </c>
    </row>
    <row r="465">
      <c r="A465" s="3">
        <v>555.0</v>
      </c>
      <c r="B465" s="3" t="s">
        <v>891</v>
      </c>
      <c r="C465" s="3" t="s">
        <v>892</v>
      </c>
      <c r="E465" s="3" t="s">
        <v>135</v>
      </c>
      <c r="F465" s="3">
        <v>54.0</v>
      </c>
      <c r="G465" s="14">
        <v>527.500463048</v>
      </c>
      <c r="H465" s="14">
        <v>4.5015759043</v>
      </c>
      <c r="I465" s="14" t="str">
        <f>match(A465,Ricci_2_10keV!A$1:A$755,0)</f>
        <v>405.00</v>
      </c>
      <c r="J465" s="14">
        <v>0.9016006751</v>
      </c>
      <c r="K465" s="14">
        <v>0.0383647518</v>
      </c>
      <c r="L465" s="14">
        <v>4.6557066699</v>
      </c>
      <c r="M465" s="14">
        <v>0.0695402497</v>
      </c>
      <c r="N465" s="28"/>
      <c r="O465" s="28"/>
      <c r="P465" s="14">
        <v>6.7387134396</v>
      </c>
      <c r="Q465" s="14">
        <v>0.0667774247</v>
      </c>
      <c r="R465" s="14">
        <v>1.9292217212</v>
      </c>
      <c r="S465" s="14">
        <v>0.0513654471</v>
      </c>
      <c r="T465" s="14">
        <v>1.6691690823</v>
      </c>
      <c r="U465" s="14">
        <v>0.0535819557</v>
      </c>
      <c r="V465" s="28"/>
      <c r="W465" s="14">
        <v>0.0</v>
      </c>
      <c r="X465" s="14">
        <v>0.0</v>
      </c>
      <c r="Y465" s="14">
        <v>0.0</v>
      </c>
      <c r="Z465" s="14">
        <v>0.0</v>
      </c>
      <c r="AB465" s="3">
        <v>1.0</v>
      </c>
      <c r="AE465" t="str">
        <f t="shared" si="12"/>
        <v>SDSS J113915.13+253557.9&amp;527.5&amp;6.7&amp;0.9&amp;4.7&amp;1.9&amp;1.7&amp;1\\</v>
      </c>
      <c r="AF465" t="str">
        <f>vlookup(A465,PPXF!A$1:P$7565,15,0)</f>
        <v>3</v>
      </c>
    </row>
    <row r="466">
      <c r="A466" s="3">
        <v>556.0</v>
      </c>
      <c r="B466" s="3" t="s">
        <v>893</v>
      </c>
      <c r="C466" s="3" t="s">
        <v>894</v>
      </c>
      <c r="E466" s="3" t="s">
        <v>135</v>
      </c>
      <c r="F466" s="3">
        <v>55.0</v>
      </c>
      <c r="G466" s="14">
        <v>263.428532026</v>
      </c>
      <c r="H466" s="14">
        <v>49.1092769667</v>
      </c>
      <c r="I466" s="14" t="str">
        <f>match(A466,Ricci_2_10keV!A$1:A$755,0)</f>
        <v>406.00</v>
      </c>
      <c r="J466" s="14">
        <v>3.4920966134</v>
      </c>
      <c r="K466" s="14">
        <v>0.277584854</v>
      </c>
      <c r="L466" s="14">
        <v>-3.49</v>
      </c>
      <c r="M466" s="14">
        <v>0.0</v>
      </c>
      <c r="N466" s="28"/>
      <c r="O466" s="28"/>
      <c r="P466" s="14">
        <v>33.486311967</v>
      </c>
      <c r="Q466" s="14">
        <v>7.6050151572</v>
      </c>
      <c r="R466" s="14">
        <v>4.0092405675</v>
      </c>
      <c r="S466" s="14">
        <v>0.5102883163</v>
      </c>
      <c r="T466" s="14">
        <v>3.702164495</v>
      </c>
      <c r="U466" s="14">
        <v>0.4867586625</v>
      </c>
      <c r="V466" s="28"/>
      <c r="W466" s="14">
        <v>655.899695744</v>
      </c>
      <c r="X466" s="14">
        <v>24.3997898734</v>
      </c>
      <c r="Y466" s="14">
        <v>9194.70583365</v>
      </c>
      <c r="Z466" s="14">
        <v>2119.32426673</v>
      </c>
      <c r="AB466" s="3">
        <v>1.0</v>
      </c>
      <c r="AD466" s="3">
        <v>1.0</v>
      </c>
      <c r="AE466" t="str">
        <f t="shared" si="12"/>
        <v>SBS 1136+594&amp;263.4&amp;33.5&amp;3.5&amp;-3.5&amp;4&amp;3.7&amp;1\\</v>
      </c>
      <c r="AF466" t="str">
        <f>vlookup(A466,PPXF!A$1:P$7565,15,0)</f>
        <v>3</v>
      </c>
    </row>
    <row r="467">
      <c r="A467" s="3">
        <v>561.0</v>
      </c>
      <c r="B467" s="3" t="s">
        <v>898</v>
      </c>
      <c r="C467" s="3" t="s">
        <v>899</v>
      </c>
      <c r="E467" s="3" t="s">
        <v>135</v>
      </c>
      <c r="F467" s="3">
        <v>56.0</v>
      </c>
      <c r="G467" s="14">
        <v>345.361986708</v>
      </c>
      <c r="H467" s="14">
        <v>4.4273876042</v>
      </c>
      <c r="I467" s="14" t="str">
        <f>match(A467,Ricci_2_10keV!A$1:A$755,0)</f>
        <v>410.00</v>
      </c>
      <c r="J467" s="14">
        <v>4.9010250506</v>
      </c>
      <c r="K467" s="14">
        <v>0.1634110116</v>
      </c>
      <c r="L467" s="14">
        <v>28.411173726</v>
      </c>
      <c r="M467" s="14">
        <v>0.9202578495</v>
      </c>
      <c r="N467" s="28"/>
      <c r="O467" s="28"/>
      <c r="P467" s="14">
        <v>122.378412226</v>
      </c>
      <c r="Q467" s="14">
        <v>1.8516833736</v>
      </c>
      <c r="R467" s="14">
        <v>11.0326492732</v>
      </c>
      <c r="S467" s="14">
        <v>0.1159295528</v>
      </c>
      <c r="T467" s="14">
        <v>9.1792610194</v>
      </c>
      <c r="U467" s="14">
        <v>0.1784814848</v>
      </c>
      <c r="V467" s="28"/>
      <c r="W467" s="14">
        <v>300.792149111</v>
      </c>
      <c r="X467" s="14">
        <v>2.4066496908</v>
      </c>
      <c r="Y467" s="14">
        <v>2915.97607019</v>
      </c>
      <c r="Z467" s="14">
        <v>31.6092817122</v>
      </c>
      <c r="AB467" s="3">
        <v>1.0</v>
      </c>
      <c r="AD467" s="41"/>
      <c r="AE467" t="str">
        <f t="shared" si="12"/>
        <v>PG 1138+222&amp;345.4&amp;122.4&amp;4.9&amp;28.4&amp;11&amp;9.2&amp;1\\</v>
      </c>
      <c r="AF467" t="str">
        <f>vlookup(A467,PPXF!A$1:P$7565,15,0)</f>
        <v>3</v>
      </c>
    </row>
    <row r="468">
      <c r="A468" s="3">
        <v>565.0</v>
      </c>
      <c r="B468" s="3" t="s">
        <v>901</v>
      </c>
      <c r="C468" s="3" t="s">
        <v>902</v>
      </c>
      <c r="E468" s="3" t="s">
        <v>135</v>
      </c>
      <c r="F468" s="3">
        <v>57.0</v>
      </c>
      <c r="G468" s="14">
        <v>282.422189733</v>
      </c>
      <c r="H468" s="14">
        <v>4.4753348749</v>
      </c>
      <c r="I468" s="14" t="str">
        <f>match(A468,Ricci_2_10keV!A$1:A$755,0)</f>
        <v>412.00</v>
      </c>
      <c r="J468" s="14">
        <v>2.139656362</v>
      </c>
      <c r="K468" s="14">
        <v>0.1350097255</v>
      </c>
      <c r="L468" s="14">
        <v>9.9575099295</v>
      </c>
      <c r="M468" s="14">
        <v>0.1131485665</v>
      </c>
      <c r="N468" s="28"/>
      <c r="O468" s="28"/>
      <c r="P468" s="14">
        <v>7.9434663836</v>
      </c>
      <c r="Q468" s="14">
        <v>0.207277671</v>
      </c>
      <c r="R468" s="14">
        <v>3.0569780588</v>
      </c>
      <c r="S468" s="14">
        <v>0.0826765933</v>
      </c>
      <c r="T468" s="14">
        <v>3.1116838838</v>
      </c>
      <c r="U468" s="14">
        <v>0.1376205489</v>
      </c>
      <c r="V468" s="28"/>
      <c r="W468" s="14">
        <v>185.722148198</v>
      </c>
      <c r="X468" s="14">
        <v>0.8532275391</v>
      </c>
      <c r="Y468" s="14">
        <v>7009.31303411</v>
      </c>
      <c r="Z468" s="14">
        <v>33.6205370134</v>
      </c>
      <c r="AB468" s="3">
        <v>1.0</v>
      </c>
      <c r="AE468" t="str">
        <f t="shared" si="12"/>
        <v>KUG 1141+371&amp;282.4&amp;7.9&amp;2.1&amp;10&amp;3.1&amp;3.1&amp;1\\</v>
      </c>
      <c r="AF468" t="str">
        <f>vlookup(A468,PPXF!A$1:P$7565,15,0)</f>
        <v>3</v>
      </c>
    </row>
    <row r="469">
      <c r="A469" s="3">
        <v>572.0</v>
      </c>
      <c r="B469" s="3" t="s">
        <v>908</v>
      </c>
      <c r="C469" s="3" t="s">
        <v>909</v>
      </c>
      <c r="E469" s="3" t="s">
        <v>135</v>
      </c>
      <c r="F469" s="3">
        <v>58.0</v>
      </c>
      <c r="G469" s="14">
        <v>557.618717829</v>
      </c>
      <c r="H469" s="14">
        <v>52.439705699</v>
      </c>
      <c r="I469" s="14" t="str">
        <f>match(A469,Ricci_2_10keV!A$1:A$755,0)</f>
        <v>417.00</v>
      </c>
      <c r="J469" s="14">
        <v>3.8323041473</v>
      </c>
      <c r="K469" s="14">
        <v>0.2644599013</v>
      </c>
      <c r="L469" s="14">
        <v>23.3097329624</v>
      </c>
      <c r="M469" s="14">
        <v>4.4501888838</v>
      </c>
      <c r="N469" s="28"/>
      <c r="O469" s="28"/>
      <c r="P469" s="14">
        <v>45.5670949052</v>
      </c>
      <c r="Q469" s="14">
        <v>5.2276780822</v>
      </c>
      <c r="R469" s="14">
        <v>2.5985827909</v>
      </c>
      <c r="S469" s="14">
        <v>0.2101723739</v>
      </c>
      <c r="T469" s="14">
        <v>2.8460369112</v>
      </c>
      <c r="U469" s="14">
        <v>0.2094067053</v>
      </c>
      <c r="V469" s="28"/>
      <c r="W469" s="14">
        <v>378.594513457</v>
      </c>
      <c r="X469" s="14">
        <v>13.6892120865</v>
      </c>
      <c r="Y469" s="14">
        <v>6823.77861539</v>
      </c>
      <c r="Z469" s="14">
        <v>337.861801723</v>
      </c>
      <c r="AB469" s="3">
        <v>1.0</v>
      </c>
      <c r="AD469" s="3">
        <v>1.0</v>
      </c>
      <c r="AE469" t="str">
        <f t="shared" si="12"/>
        <v>2MASX J11475508+0902284&amp;557.6&amp;45.6&amp;3.8&amp;23.3&amp;2.6&amp;2.8&amp;1\\</v>
      </c>
      <c r="AF469" t="str">
        <f>vlookup(A469,PPXF!A$1:P$7565,15,0)</f>
        <v>3</v>
      </c>
    </row>
    <row r="470">
      <c r="A470" s="3">
        <v>575.0</v>
      </c>
      <c r="B470" s="3" t="s">
        <v>910</v>
      </c>
      <c r="C470" s="3" t="s">
        <v>911</v>
      </c>
      <c r="E470" s="3" t="s">
        <v>135</v>
      </c>
      <c r="F470" s="3">
        <v>59.0</v>
      </c>
      <c r="G470" s="14">
        <v>458.576988204</v>
      </c>
      <c r="H470" s="14">
        <v>4.8278175983</v>
      </c>
      <c r="I470" s="14" t="str">
        <f>match(A470,Ricci_2_10keV!A$1:A$755,0)</f>
        <v>420.00</v>
      </c>
      <c r="J470" s="14">
        <v>2.0106567426</v>
      </c>
      <c r="K470" s="14">
        <v>0.0571905799</v>
      </c>
      <c r="L470" s="14">
        <v>5.8457078053</v>
      </c>
      <c r="M470" s="14">
        <v>0.1143268546</v>
      </c>
      <c r="N470" s="28"/>
      <c r="O470" s="28"/>
      <c r="P470" s="14">
        <v>8.3855998533</v>
      </c>
      <c r="Q470" s="14">
        <v>0.1464674768</v>
      </c>
      <c r="R470" s="14">
        <v>3.8466585002</v>
      </c>
      <c r="S470" s="14">
        <v>0.0857001136</v>
      </c>
      <c r="T470" s="14">
        <v>3.0303251965</v>
      </c>
      <c r="U470" s="14">
        <v>0.0968656872</v>
      </c>
      <c r="V470" s="28"/>
      <c r="W470" s="14">
        <v>52.8464694737</v>
      </c>
      <c r="X470" s="14">
        <v>0.2877276316</v>
      </c>
      <c r="Y470" s="14">
        <v>6849.88607127</v>
      </c>
      <c r="Z470" s="14">
        <v>64.4809395828</v>
      </c>
      <c r="AB470" s="3">
        <v>1.0</v>
      </c>
      <c r="AE470" t="str">
        <f t="shared" si="12"/>
        <v>SDSS J114921.52+532013.4&amp;458.6&amp;8.4&amp;2&amp;5.8&amp;3.8&amp;3&amp;1\\</v>
      </c>
      <c r="AF470" t="str">
        <f>vlookup(A470,PPXF!A$1:P$7565,15,0)</f>
        <v>3</v>
      </c>
    </row>
    <row r="471">
      <c r="A471" s="3">
        <v>578.0</v>
      </c>
      <c r="B471" s="3" t="s">
        <v>335</v>
      </c>
      <c r="C471" s="3" t="s">
        <v>336</v>
      </c>
      <c r="E471" s="3" t="s">
        <v>135</v>
      </c>
      <c r="F471" s="3">
        <v>60.0</v>
      </c>
      <c r="G471" s="14">
        <v>434.05743792</v>
      </c>
      <c r="H471" s="14">
        <v>0.0</v>
      </c>
      <c r="I471" s="14" t="str">
        <f>match(A471,Ricci_2_10keV!A$1:A$755,0)</f>
        <v>423.00</v>
      </c>
      <c r="J471" s="14">
        <v>-1.0181649082</v>
      </c>
      <c r="K471" s="14">
        <v>0.0</v>
      </c>
      <c r="L471" s="14">
        <v>2.4371605228</v>
      </c>
      <c r="M471" s="14">
        <v>0.0964874142</v>
      </c>
      <c r="N471" s="28"/>
      <c r="O471" s="28"/>
      <c r="P471" s="14">
        <v>2.7201167212</v>
      </c>
      <c r="Q471" s="14">
        <v>0.0</v>
      </c>
      <c r="R471" s="14">
        <v>0.5993996821</v>
      </c>
      <c r="S471" s="14">
        <v>0.0557356141</v>
      </c>
      <c r="T471" s="14">
        <v>0.6915253047</v>
      </c>
      <c r="U471" s="14">
        <v>0.0</v>
      </c>
      <c r="V471" s="28"/>
      <c r="W471" s="14">
        <v>82.5563997483</v>
      </c>
      <c r="X471" s="14">
        <v>0.3310525801</v>
      </c>
      <c r="Y471" s="14">
        <v>4257.88284398</v>
      </c>
      <c r="Z471" s="14">
        <v>51.0</v>
      </c>
      <c r="AB471" s="3">
        <v>1.0</v>
      </c>
      <c r="AD471" s="41"/>
      <c r="AE471" t="str">
        <f t="shared" si="12"/>
        <v>4C +49.22&amp;434.1&amp;2.7&amp;-1&amp;2.4&amp;0.6&amp;0.7&amp;1\\</v>
      </c>
      <c r="AF471" t="str">
        <f>vlookup(A471,PPXF!A$1:P$7565,15,0)</f>
        <v>3</v>
      </c>
    </row>
    <row r="472">
      <c r="A472" s="3">
        <v>580.0</v>
      </c>
      <c r="B472" s="3" t="s">
        <v>918</v>
      </c>
      <c r="C472" s="3" t="s">
        <v>919</v>
      </c>
      <c r="E472" s="3" t="s">
        <v>135</v>
      </c>
      <c r="F472" s="3">
        <v>61.0</v>
      </c>
      <c r="G472" s="14">
        <v>627.405858993</v>
      </c>
      <c r="H472" s="14">
        <v>5.8148737954</v>
      </c>
      <c r="I472" s="14" t="str">
        <f>match(A472,Ricci_2_10keV!A$1:A$755,0)</f>
        <v>425.00</v>
      </c>
      <c r="J472" s="14">
        <v>4.9879485648</v>
      </c>
      <c r="K472" s="14">
        <v>0.2245561131</v>
      </c>
      <c r="L472" s="14">
        <v>89.084565217</v>
      </c>
      <c r="M472" s="14">
        <v>0.6137765206</v>
      </c>
      <c r="N472" s="28"/>
      <c r="O472" s="28"/>
      <c r="P472" s="14">
        <v>73.521517897</v>
      </c>
      <c r="Q472" s="14">
        <v>0.4514131943</v>
      </c>
      <c r="R472" s="14">
        <v>18.4327587134</v>
      </c>
      <c r="S472" s="14">
        <v>0.2303183101</v>
      </c>
      <c r="T472" s="14">
        <v>17.7811817119</v>
      </c>
      <c r="U472" s="14">
        <v>0.3220803209</v>
      </c>
      <c r="V472" s="28"/>
      <c r="W472" s="14">
        <v>0.0</v>
      </c>
      <c r="X472" s="14">
        <v>0.0</v>
      </c>
      <c r="Y472" s="14">
        <v>0.0</v>
      </c>
      <c r="Z472" s="14">
        <v>0.0</v>
      </c>
      <c r="AB472" s="3">
        <v>2.0</v>
      </c>
      <c r="AD472" s="41"/>
      <c r="AE472" t="str">
        <f t="shared" si="12"/>
        <v>IC 0751&amp;627.4&amp;73.5&amp;5&amp;89.1&amp;18.4&amp;17.8&amp;2\\</v>
      </c>
      <c r="AF472" t="str">
        <f>vlookup(A472,PPXF!A$1:P$7565,15,0)</f>
        <v>3</v>
      </c>
    </row>
    <row r="473">
      <c r="A473" s="3">
        <v>582.0</v>
      </c>
      <c r="B473" s="3" t="s">
        <v>920</v>
      </c>
      <c r="C473" s="3" t="s">
        <v>921</v>
      </c>
      <c r="E473" s="3" t="s">
        <v>135</v>
      </c>
      <c r="F473" s="3">
        <v>62.0</v>
      </c>
      <c r="G473" s="14">
        <v>342.536164373</v>
      </c>
      <c r="H473" s="14">
        <v>2.7775932304</v>
      </c>
      <c r="I473" s="14" t="str">
        <f>match(A473,Ricci_2_10keV!A$1:A$755,0)</f>
        <v>427.00</v>
      </c>
      <c r="J473" s="14">
        <v>1.4017852806</v>
      </c>
      <c r="K473" s="14">
        <v>0.0678008976</v>
      </c>
      <c r="L473" s="14">
        <v>11.073019096</v>
      </c>
      <c r="M473" s="14">
        <v>0.1629555669</v>
      </c>
      <c r="N473" s="28"/>
      <c r="O473" s="28"/>
      <c r="P473" s="14">
        <v>15.7053284235</v>
      </c>
      <c r="Q473" s="14">
        <v>0.1796452618</v>
      </c>
      <c r="R473" s="14">
        <v>4.1094875511</v>
      </c>
      <c r="S473" s="14">
        <v>0.1385917706</v>
      </c>
      <c r="T473" s="14">
        <v>3.5207169941</v>
      </c>
      <c r="U473" s="14">
        <v>0.1135446736</v>
      </c>
      <c r="V473" s="28"/>
      <c r="W473" s="14">
        <v>0.0</v>
      </c>
      <c r="X473" s="14">
        <v>0.0</v>
      </c>
      <c r="Y473" s="14">
        <v>0.0</v>
      </c>
      <c r="Z473" s="14">
        <v>0.0</v>
      </c>
      <c r="AB473" s="3">
        <v>1.0</v>
      </c>
      <c r="AE473" t="str">
        <f t="shared" si="12"/>
        <v>2MASX J12005792+0648226&amp;342.5&amp;15.7&amp;1.4&amp;11.1&amp;4.1&amp;3.5&amp;1\\</v>
      </c>
      <c r="AF473" t="str">
        <f>vlookup(A473,PPXF!A$1:P$7565,15,0)</f>
        <v>3</v>
      </c>
    </row>
    <row r="474">
      <c r="A474" s="3">
        <v>583.0</v>
      </c>
      <c r="B474" s="3" t="s">
        <v>922</v>
      </c>
      <c r="C474" s="3" t="s">
        <v>923</v>
      </c>
      <c r="E474" s="3" t="s">
        <v>135</v>
      </c>
      <c r="F474" s="3">
        <v>63.0</v>
      </c>
      <c r="G474" s="14">
        <v>284.762532966</v>
      </c>
      <c r="H474" s="14">
        <v>2.8940014607</v>
      </c>
      <c r="I474" s="14" t="str">
        <f>match(A474,Ricci_2_10keV!A$1:A$755,0)</f>
        <v>428.00</v>
      </c>
      <c r="J474" s="14">
        <v>3.7464826719</v>
      </c>
      <c r="K474" s="14">
        <v>0.1436693306</v>
      </c>
      <c r="L474" s="14">
        <v>18.0332244516</v>
      </c>
      <c r="M474" s="14">
        <v>0.6994805604</v>
      </c>
      <c r="N474" s="28"/>
      <c r="O474" s="28"/>
      <c r="P474" s="14">
        <v>45.8854497707</v>
      </c>
      <c r="Q474" s="14">
        <v>0.6432506747</v>
      </c>
      <c r="R474" s="14">
        <v>7.4664477211</v>
      </c>
      <c r="S474" s="14">
        <v>0.128384402</v>
      </c>
      <c r="T474" s="14">
        <v>7.7158259169</v>
      </c>
      <c r="U474" s="14">
        <v>0.1033942575</v>
      </c>
      <c r="V474" s="28"/>
      <c r="W474" s="14">
        <v>221.341603923</v>
      </c>
      <c r="X474" s="14">
        <v>1.5387424687</v>
      </c>
      <c r="Y474" s="14">
        <v>2728.46154824</v>
      </c>
      <c r="Z474" s="14">
        <v>12.7993195693</v>
      </c>
      <c r="AB474" s="3">
        <v>1.0</v>
      </c>
      <c r="AE474" t="str">
        <f t="shared" si="12"/>
        <v>Mrk 1310&amp;284.8&amp;45.9&amp;3.7&amp;18&amp;7.5&amp;7.7&amp;1\\</v>
      </c>
      <c r="AF474" t="str">
        <f>vlookup(A474,PPXF!A$1:P$7565,15,0)</f>
        <v>3</v>
      </c>
    </row>
    <row r="475">
      <c r="A475" s="3">
        <v>586.0</v>
      </c>
      <c r="B475" s="3" t="s">
        <v>928</v>
      </c>
      <c r="C475" s="3" t="s">
        <v>929</v>
      </c>
      <c r="E475" s="3" t="s">
        <v>135</v>
      </c>
      <c r="F475" s="3">
        <v>64.0</v>
      </c>
      <c r="G475" s="14">
        <v>387.220532342</v>
      </c>
      <c r="H475" s="14">
        <v>2.4844231096</v>
      </c>
      <c r="I475" s="14" t="str">
        <f>match(A475,Ricci_2_10keV!A$1:A$755,0)</f>
        <v>431.00</v>
      </c>
      <c r="J475" s="14">
        <v>4.9669063985</v>
      </c>
      <c r="K475" s="14">
        <v>0.1481618288</v>
      </c>
      <c r="L475" s="14">
        <v>57.4901581863</v>
      </c>
      <c r="M475" s="14">
        <v>0.4493282562</v>
      </c>
      <c r="N475" s="28"/>
      <c r="O475" s="28"/>
      <c r="P475" s="14">
        <v>46.0489891873</v>
      </c>
      <c r="Q475" s="14">
        <v>0.4490036338</v>
      </c>
      <c r="R475" s="14">
        <v>16.2913560892</v>
      </c>
      <c r="S475" s="14">
        <v>0.2323480486</v>
      </c>
      <c r="T475" s="14">
        <v>15.9173285625</v>
      </c>
      <c r="U475" s="14">
        <v>0.1827846513</v>
      </c>
      <c r="V475" s="28"/>
      <c r="W475" s="14">
        <v>40.2321132616</v>
      </c>
      <c r="X475" s="14">
        <v>0.8271022751</v>
      </c>
      <c r="Y475" s="14">
        <v>2743.01636644</v>
      </c>
      <c r="Z475" s="14">
        <v>80.3820100553</v>
      </c>
      <c r="AB475" s="3">
        <v>1.0</v>
      </c>
      <c r="AE475" t="str">
        <f t="shared" si="12"/>
        <v>ARK 347&amp;387.2&amp;46&amp;5&amp;57.5&amp;16.3&amp;15.9&amp;1\\</v>
      </c>
      <c r="AF475" t="str">
        <f>vlookup(A475,PPXF!A$1:P$7565,15,0)</f>
        <v>3</v>
      </c>
    </row>
    <row r="476">
      <c r="A476" s="3">
        <v>587.0</v>
      </c>
      <c r="B476" s="3" t="s">
        <v>930</v>
      </c>
      <c r="C476" s="3" t="s">
        <v>931</v>
      </c>
      <c r="E476" s="3" t="s">
        <v>135</v>
      </c>
      <c r="F476" s="3">
        <v>65.0</v>
      </c>
      <c r="G476" s="14">
        <v>332.979858071</v>
      </c>
      <c r="H476" s="14">
        <v>4.697273123</v>
      </c>
      <c r="I476" s="14" t="str">
        <f>match(A476,Ricci_2_10keV!A$1:A$755,0)</f>
        <v>432.00</v>
      </c>
      <c r="J476" s="14">
        <v>1.481291273</v>
      </c>
      <c r="K476" s="14">
        <v>0.0644538437</v>
      </c>
      <c r="L476" s="14">
        <v>3.9538852366</v>
      </c>
      <c r="M476" s="14">
        <v>0.2042944851</v>
      </c>
      <c r="N476" s="28"/>
      <c r="O476" s="28"/>
      <c r="P476" s="14">
        <v>13.9981690932</v>
      </c>
      <c r="Q476" s="14">
        <v>0.3190488633</v>
      </c>
      <c r="R476" s="14">
        <v>2.4894410356</v>
      </c>
      <c r="S476" s="14">
        <v>0.0588031636</v>
      </c>
      <c r="T476" s="14">
        <v>2.3336228076</v>
      </c>
      <c r="U476" s="14">
        <v>0.1043660816</v>
      </c>
      <c r="V476" s="28"/>
      <c r="W476" s="14">
        <v>232.082520579</v>
      </c>
      <c r="X476" s="14">
        <v>0.839705597</v>
      </c>
      <c r="Y476" s="14">
        <v>11600.4720829</v>
      </c>
      <c r="Z476" s="14">
        <v>119.217988029</v>
      </c>
      <c r="AB476" s="3">
        <v>1.0</v>
      </c>
      <c r="AD476" s="3">
        <v>1.0</v>
      </c>
      <c r="AE476" t="str">
        <f t="shared" si="12"/>
        <v>GQ Com&amp;333&amp;14&amp;1.5&amp;4&amp;2.5&amp;2.3&amp;1\\</v>
      </c>
      <c r="AF476" t="str">
        <f>vlookup(A476,PPXF!A$1:P$7565,15,0)</f>
        <v>3</v>
      </c>
    </row>
    <row r="477">
      <c r="A477" s="3">
        <v>588.0</v>
      </c>
      <c r="B477" s="3" t="s">
        <v>935</v>
      </c>
      <c r="C477" s="3" t="s">
        <v>936</v>
      </c>
      <c r="E477" s="3" t="s">
        <v>135</v>
      </c>
      <c r="F477" s="3">
        <v>66.0</v>
      </c>
      <c r="G477" s="14">
        <v>289.607552755</v>
      </c>
      <c r="H477" s="14">
        <v>2.8839541943</v>
      </c>
      <c r="I477" s="14" t="str">
        <f>match(A477,Ricci_2_10keV!A$1:A$755,0)</f>
        <v>433.00</v>
      </c>
      <c r="J477" s="14">
        <v>4.41808344</v>
      </c>
      <c r="K477" s="14">
        <v>0.155832288</v>
      </c>
      <c r="L477" s="14">
        <v>57.3772132234</v>
      </c>
      <c r="M477" s="14">
        <v>0.6084074351</v>
      </c>
      <c r="N477" s="28"/>
      <c r="O477" s="28"/>
      <c r="P477" s="14">
        <v>56.5612382205</v>
      </c>
      <c r="Q477" s="14">
        <v>0.3036992268</v>
      </c>
      <c r="R477" s="14">
        <v>15.0471060352</v>
      </c>
      <c r="S477" s="14">
        <v>0.266991596</v>
      </c>
      <c r="T477" s="14">
        <v>14.8752974744</v>
      </c>
      <c r="U477" s="14">
        <v>0.2329724408</v>
      </c>
      <c r="V477" s="28"/>
      <c r="W477" s="14">
        <v>64.7487578418</v>
      </c>
      <c r="X477" s="14">
        <v>1.1056734891</v>
      </c>
      <c r="Y477" s="14">
        <v>4942.69413732</v>
      </c>
      <c r="Z477" s="14">
        <v>147.940609893</v>
      </c>
      <c r="AB477" s="3">
        <v>1.0</v>
      </c>
      <c r="AE477" t="str">
        <f t="shared" si="12"/>
        <v>UGC 07064&amp;289.6&amp;56.6&amp;4.4&amp;57.4&amp;15&amp;14.9&amp;1\\</v>
      </c>
      <c r="AF477" t="str">
        <f>vlookup(A477,PPXF!A$1:P$7565,15,0)</f>
        <v>3</v>
      </c>
    </row>
    <row r="478">
      <c r="A478" s="3">
        <v>589.0</v>
      </c>
      <c r="B478" s="3" t="s">
        <v>937</v>
      </c>
      <c r="C478" s="3" t="s">
        <v>938</v>
      </c>
      <c r="E478" s="3" t="s">
        <v>135</v>
      </c>
      <c r="F478" s="3">
        <v>67.0</v>
      </c>
      <c r="G478" s="14">
        <v>407.494662637</v>
      </c>
      <c r="H478" s="14">
        <v>2.4671439995</v>
      </c>
      <c r="I478" s="14" t="str">
        <f>match(A478,Ricci_2_10keV!A$1:A$755,0)</f>
        <v>434.00</v>
      </c>
      <c r="J478" s="14">
        <v>1.2966975016</v>
      </c>
      <c r="K478" s="14">
        <v>0.059066016</v>
      </c>
      <c r="L478" s="14">
        <v>26.9772133917</v>
      </c>
      <c r="M478" s="14">
        <v>0.1917144258</v>
      </c>
      <c r="N478" s="28"/>
      <c r="O478" s="28"/>
      <c r="P478" s="14">
        <v>22.0597927206</v>
      </c>
      <c r="Q478" s="14">
        <v>0.2018420037</v>
      </c>
      <c r="R478" s="14">
        <v>7.9748503476</v>
      </c>
      <c r="S478" s="14">
        <v>0.0860377216</v>
      </c>
      <c r="T478" s="14">
        <v>7.5397115003</v>
      </c>
      <c r="U478" s="14">
        <v>0.0999078761</v>
      </c>
      <c r="V478" s="28"/>
      <c r="W478" s="14">
        <v>90.753222767</v>
      </c>
      <c r="X478" s="14">
        <v>0.6563518442</v>
      </c>
      <c r="Y478" s="14">
        <v>6265.74571957</v>
      </c>
      <c r="Z478" s="14">
        <v>47.0541988115</v>
      </c>
      <c r="AB478" s="3">
        <v>1.0</v>
      </c>
      <c r="AE478" t="str">
        <f t="shared" si="12"/>
        <v>2MASX J12055599+4959561&amp;407.5&amp;22.1&amp;1.3&amp;27&amp;8&amp;7.5&amp;1\\</v>
      </c>
      <c r="AF478" t="str">
        <f>vlookup(A478,PPXF!A$1:P$7565,15,0)</f>
        <v>3</v>
      </c>
    </row>
    <row r="479">
      <c r="A479" s="3">
        <v>591.0</v>
      </c>
      <c r="B479" s="3" t="s">
        <v>941</v>
      </c>
      <c r="C479" s="3" t="s">
        <v>942</v>
      </c>
      <c r="E479" s="3" t="s">
        <v>135</v>
      </c>
      <c r="F479" s="3">
        <v>68.0</v>
      </c>
      <c r="G479" s="14">
        <v>306.433486669</v>
      </c>
      <c r="H479" s="14">
        <v>1.1309293448</v>
      </c>
      <c r="I479" s="14" t="str">
        <f>match(A479,Ricci_2_10keV!A$1:A$755,0)</f>
        <v>436.00</v>
      </c>
      <c r="J479" s="14">
        <v>1.5502003671</v>
      </c>
      <c r="K479" s="14">
        <v>0.0359721374</v>
      </c>
      <c r="L479" s="14">
        <v>10.9584273311</v>
      </c>
      <c r="M479" s="14">
        <v>0.0870912417</v>
      </c>
      <c r="N479" s="28"/>
      <c r="O479" s="28"/>
      <c r="P479" s="14">
        <v>13.5634142483</v>
      </c>
      <c r="Q479" s="14">
        <v>0.053588284</v>
      </c>
      <c r="R479" s="14">
        <v>4.3080925732</v>
      </c>
      <c r="S479" s="14">
        <v>0.0508081176</v>
      </c>
      <c r="T479" s="14">
        <v>3.4552773748</v>
      </c>
      <c r="U479" s="14">
        <v>0.0449456943</v>
      </c>
      <c r="V479" s="28"/>
      <c r="W479" s="14">
        <v>0.0</v>
      </c>
      <c r="X479" s="14">
        <v>0.0</v>
      </c>
      <c r="Y479" s="14">
        <v>0.0</v>
      </c>
      <c r="Z479" s="14">
        <v>0.0</v>
      </c>
      <c r="AB479" s="3">
        <v>1.0</v>
      </c>
      <c r="AE479" t="str">
        <f t="shared" si="12"/>
        <v>B2 1204+34&amp;306.4&amp;13.6&amp;1.6&amp;11&amp;4.3&amp;3.5&amp;1\\</v>
      </c>
      <c r="AF479" t="str">
        <f>vlookup(A479,PPXF!A$1:P$7565,15,0)</f>
        <v>3</v>
      </c>
    </row>
    <row r="480">
      <c r="A480" s="3">
        <v>592.0</v>
      </c>
      <c r="B480" s="3" t="s">
        <v>943</v>
      </c>
      <c r="C480" s="3" t="s">
        <v>944</v>
      </c>
      <c r="E480" s="3" t="s">
        <v>135</v>
      </c>
      <c r="F480" s="3">
        <v>69.0</v>
      </c>
      <c r="G480" s="14">
        <v>393.625240209</v>
      </c>
      <c r="H480" s="14">
        <v>1.7973285943</v>
      </c>
      <c r="I480" s="14" t="str">
        <f>match(A480,Ricci_2_10keV!A$1:A$755,0)</f>
        <v>437.00</v>
      </c>
      <c r="J480" s="14">
        <v>5.5485513698</v>
      </c>
      <c r="K480" s="14">
        <v>0.1729870191</v>
      </c>
      <c r="L480" s="14">
        <v>58.817222112</v>
      </c>
      <c r="M480" s="14">
        <v>0.3815445842</v>
      </c>
      <c r="N480" s="28"/>
      <c r="O480" s="28"/>
      <c r="P480" s="14">
        <v>73.1294344188</v>
      </c>
      <c r="Q480" s="14">
        <v>0.4142747423</v>
      </c>
      <c r="R480" s="14">
        <v>21.0066752238</v>
      </c>
      <c r="S480" s="14">
        <v>0.3205784762</v>
      </c>
      <c r="T480" s="14">
        <v>19.0329848406</v>
      </c>
      <c r="U480" s="14">
        <v>0.2679906815</v>
      </c>
      <c r="V480" s="28"/>
      <c r="W480" s="14">
        <v>0.0</v>
      </c>
      <c r="X480" s="14">
        <v>0.0</v>
      </c>
      <c r="Y480" s="14">
        <v>0.0</v>
      </c>
      <c r="Z480" s="14">
        <v>0.0</v>
      </c>
      <c r="AB480" s="3">
        <v>1.0</v>
      </c>
      <c r="AE480" t="str">
        <f t="shared" si="12"/>
        <v>Mrk 198&amp;393.6&amp;73.1&amp;5.5&amp;58.8&amp;21&amp;19&amp;1\\</v>
      </c>
      <c r="AF480" t="str">
        <f>vlookup(A480,PPXF!A$1:P$7565,15,0)</f>
        <v>3</v>
      </c>
    </row>
    <row r="481">
      <c r="A481" s="3">
        <v>596.0</v>
      </c>
      <c r="B481" s="3" t="s">
        <v>950</v>
      </c>
      <c r="C481" s="3" t="s">
        <v>951</v>
      </c>
      <c r="E481" s="3" t="s">
        <v>135</v>
      </c>
      <c r="F481" s="3">
        <v>70.0</v>
      </c>
      <c r="G481" s="14">
        <v>288.360822427</v>
      </c>
      <c r="H481" s="14">
        <v>8.0763410687</v>
      </c>
      <c r="I481" s="14" t="str">
        <f>match(A481,Ricci_2_10keV!A$1:A$755,0)</f>
        <v>441.00</v>
      </c>
      <c r="J481" s="14">
        <v>3.5408650948</v>
      </c>
      <c r="K481" s="14">
        <v>0.109346171</v>
      </c>
      <c r="L481" s="14">
        <v>15.2509620791</v>
      </c>
      <c r="M481" s="14">
        <v>0.4531269505</v>
      </c>
      <c r="N481" s="28"/>
      <c r="O481" s="28"/>
      <c r="P481" s="14">
        <v>26.6101195081</v>
      </c>
      <c r="Q481" s="14">
        <v>0.792284104</v>
      </c>
      <c r="R481" s="14">
        <v>8.3428722515</v>
      </c>
      <c r="S481" s="14">
        <v>0.2562273082</v>
      </c>
      <c r="T481" s="14">
        <v>8.223020888</v>
      </c>
      <c r="U481" s="14">
        <v>0.183581705</v>
      </c>
      <c r="V481" s="28"/>
      <c r="W481" s="14">
        <v>477.652339144</v>
      </c>
      <c r="X481" s="14">
        <v>1.6014181751</v>
      </c>
      <c r="Y481" s="14">
        <v>6075.94827083</v>
      </c>
      <c r="Z481" s="14">
        <v>19.9151578548</v>
      </c>
      <c r="AB481" s="3">
        <v>1.0</v>
      </c>
      <c r="AD481" s="3">
        <v>1.0</v>
      </c>
      <c r="AE481" t="str">
        <f t="shared" si="12"/>
        <v>KUG 1208+386&amp;288.4&amp;26.6&amp;3.5&amp;15.3&amp;8.3&amp;8.2&amp;1\\</v>
      </c>
      <c r="AF481" t="str">
        <f>vlookup(A481,PPXF!A$1:P$7565,15,0)</f>
        <v>3</v>
      </c>
    </row>
    <row r="482">
      <c r="A482" s="3">
        <v>600.0</v>
      </c>
      <c r="B482" s="3" t="s">
        <v>954</v>
      </c>
      <c r="C482" s="3" t="s">
        <v>955</v>
      </c>
      <c r="E482" s="3" t="s">
        <v>135</v>
      </c>
      <c r="F482" s="3">
        <v>71.0</v>
      </c>
      <c r="G482" s="14">
        <v>300.553607001</v>
      </c>
      <c r="H482" s="14">
        <v>2.5440960208</v>
      </c>
      <c r="I482" s="14" t="str">
        <f>match(A482,Ricci_2_10keV!A$1:A$755,0)</f>
        <v>444.00</v>
      </c>
      <c r="J482" s="14">
        <v>0.9927261665</v>
      </c>
      <c r="K482" s="14">
        <v>0.0273719244</v>
      </c>
      <c r="L482" s="14">
        <v>11.759398937</v>
      </c>
      <c r="M482" s="14">
        <v>0.0977423839</v>
      </c>
      <c r="N482" s="28"/>
      <c r="O482" s="28"/>
      <c r="P482" s="14">
        <v>13.9824431566</v>
      </c>
      <c r="Q482" s="14">
        <v>0.0687810299</v>
      </c>
      <c r="R482" s="14">
        <v>4.2133599375</v>
      </c>
      <c r="S482" s="14">
        <v>0.105160297</v>
      </c>
      <c r="T482" s="14">
        <v>3.482100289</v>
      </c>
      <c r="U482" s="14">
        <v>0.0517982328</v>
      </c>
      <c r="V482" s="28"/>
      <c r="W482" s="14">
        <v>0.0</v>
      </c>
      <c r="X482" s="14">
        <v>0.0</v>
      </c>
      <c r="Y482" s="14">
        <v>0.0</v>
      </c>
      <c r="Z482" s="14">
        <v>0.0</v>
      </c>
      <c r="AB482" s="3">
        <v>1.0</v>
      </c>
      <c r="AE482" t="str">
        <f t="shared" si="12"/>
        <v>CGCG 187-022&amp;300.6&amp;14&amp;1&amp;11.8&amp;4.2&amp;3.5&amp;1\\</v>
      </c>
      <c r="AF482" t="str">
        <f>vlookup(A482,PPXF!A$1:P$7565,15,0)</f>
        <v>3</v>
      </c>
    </row>
    <row r="483">
      <c r="A483" s="3">
        <v>607.0</v>
      </c>
      <c r="B483" s="3" t="s">
        <v>960</v>
      </c>
      <c r="C483" s="3" t="s">
        <v>961</v>
      </c>
      <c r="E483" s="3" t="s">
        <v>135</v>
      </c>
      <c r="F483" s="3">
        <v>72.0</v>
      </c>
      <c r="G483" s="14">
        <v>477.537734641</v>
      </c>
      <c r="H483" s="14">
        <v>10.3215172446</v>
      </c>
      <c r="I483" s="14" t="str">
        <f>match(A483,Ricci_2_10keV!A$1:A$755,0)</f>
        <v>449.00</v>
      </c>
      <c r="J483" s="14">
        <v>5.9601355843</v>
      </c>
      <c r="K483" s="14">
        <v>0.1366874143</v>
      </c>
      <c r="L483" s="14">
        <v>28.2368874215</v>
      </c>
      <c r="M483" s="14">
        <v>0.8356918157</v>
      </c>
      <c r="N483" s="28"/>
      <c r="O483" s="28"/>
      <c r="P483" s="14">
        <v>13.2342153163</v>
      </c>
      <c r="Q483" s="14">
        <v>0.4161163518</v>
      </c>
      <c r="R483" s="14">
        <v>10.2358065779</v>
      </c>
      <c r="S483" s="14">
        <v>0.293880895</v>
      </c>
      <c r="T483" s="14">
        <v>9.5400487199</v>
      </c>
      <c r="U483" s="14">
        <v>0.3968479599</v>
      </c>
      <c r="V483" s="28"/>
      <c r="W483" s="14">
        <v>267.516123587</v>
      </c>
      <c r="X483" s="14">
        <v>1.2620025386</v>
      </c>
      <c r="Y483" s="14">
        <v>6399.13811083</v>
      </c>
      <c r="Z483" s="14">
        <v>88.6047365486</v>
      </c>
      <c r="AB483" s="3">
        <v>1.0</v>
      </c>
      <c r="AD483" s="3">
        <v>1.0</v>
      </c>
      <c r="AE483" t="str">
        <f t="shared" si="12"/>
        <v>NGC 4235&amp;477.5&amp;13.2&amp;6&amp;28.2&amp;10.2&amp;9.5&amp;1\\</v>
      </c>
      <c r="AF483" t="str">
        <f>vlookup(A483,PPXF!A$1:P$7565,15,0)</f>
        <v>3</v>
      </c>
    </row>
    <row r="484">
      <c r="A484" s="3">
        <v>610.0</v>
      </c>
      <c r="B484" s="3" t="s">
        <v>1104</v>
      </c>
      <c r="C484" s="3" t="s">
        <v>1105</v>
      </c>
      <c r="E484" s="3" t="s">
        <v>135</v>
      </c>
      <c r="F484" s="3">
        <v>73.0</v>
      </c>
      <c r="G484" s="14">
        <v>279.049890197</v>
      </c>
      <c r="H484" s="14">
        <v>52.1932679724</v>
      </c>
      <c r="I484" s="14" t="str">
        <f>match(A484,Ricci_2_10keV!A$1:A$755,0)</f>
        <v>#N/A</v>
      </c>
      <c r="J484" s="14">
        <v>-1.2604469143</v>
      </c>
      <c r="K484" s="14">
        <v>0.0</v>
      </c>
      <c r="L484" s="14">
        <v>0.5490537711</v>
      </c>
      <c r="M484" s="14">
        <v>0.1220629523</v>
      </c>
      <c r="N484" s="28"/>
      <c r="O484" s="28"/>
      <c r="P484" s="14">
        <v>-0.6957666621</v>
      </c>
      <c r="Q484" s="14">
        <v>0.0</v>
      </c>
      <c r="R484" s="14">
        <v>-1.3216558679</v>
      </c>
      <c r="S484" s="14">
        <v>0.0</v>
      </c>
      <c r="T484" s="14">
        <v>-1.3216558679</v>
      </c>
      <c r="U484" s="14">
        <v>0.0</v>
      </c>
      <c r="V484" s="28"/>
      <c r="W484" s="14">
        <v>0.0</v>
      </c>
      <c r="X484" s="14">
        <v>0.0</v>
      </c>
      <c r="Y484" s="14">
        <v>0.0</v>
      </c>
      <c r="Z484" s="14">
        <v>0.0</v>
      </c>
      <c r="AB484" s="3">
        <v>9.0</v>
      </c>
      <c r="AE484" t="str">
        <f t="shared" si="12"/>
        <v>FBQS J1221+3010&amp;279&amp;-0.7&amp;-1.3&amp;0.5&amp;-1.3&amp;-1.3&amp;9\\</v>
      </c>
      <c r="AF484" t="str">
        <f>vlookup(A484,PPXF!A$1:P$7565,15,0)</f>
        <v>3</v>
      </c>
    </row>
    <row r="485">
      <c r="A485" s="3">
        <v>612.0</v>
      </c>
      <c r="B485" s="3" t="s">
        <v>307</v>
      </c>
      <c r="C485" s="3" t="s">
        <v>309</v>
      </c>
      <c r="E485" s="3" t="s">
        <v>135</v>
      </c>
      <c r="F485" s="3">
        <v>74.0</v>
      </c>
      <c r="G485" s="14">
        <v>0.0</v>
      </c>
      <c r="H485" s="14">
        <v>0.0</v>
      </c>
      <c r="I485" s="14" t="str">
        <f>match(A485,Ricci_2_10keV!A$1:A$755,0)</f>
        <v>#N/A</v>
      </c>
      <c r="J485" s="14">
        <v>0.0</v>
      </c>
      <c r="K485" s="14">
        <v>0.0</v>
      </c>
      <c r="L485" s="14">
        <v>0.0</v>
      </c>
      <c r="M485" s="14">
        <v>0.0</v>
      </c>
      <c r="N485" s="28"/>
      <c r="O485" s="28"/>
      <c r="P485" s="14">
        <v>0.0</v>
      </c>
      <c r="Q485" s="14">
        <v>0.0</v>
      </c>
      <c r="R485" s="14">
        <v>0.0</v>
      </c>
      <c r="S485" s="14">
        <v>0.0</v>
      </c>
      <c r="T485" s="14">
        <v>0.0</v>
      </c>
      <c r="U485" s="14">
        <v>0.0</v>
      </c>
      <c r="V485" s="28"/>
      <c r="W485" s="14">
        <v>0.0</v>
      </c>
      <c r="X485" s="14">
        <v>0.0</v>
      </c>
      <c r="Y485" s="14">
        <v>0.0</v>
      </c>
      <c r="Z485" s="14">
        <v>0.0</v>
      </c>
      <c r="AB485" s="3">
        <v>9.0</v>
      </c>
      <c r="AE485" t="str">
        <f t="shared" si="12"/>
        <v>4C +04.42&amp;0&amp;0&amp;0&amp;0&amp;0&amp;0&amp;9\\</v>
      </c>
      <c r="AF485" t="str">
        <f>vlookup(A485,PPXF!A$1:P$7565,15,0)</f>
        <v>3</v>
      </c>
    </row>
    <row r="486">
      <c r="A486" s="3">
        <v>613.0</v>
      </c>
      <c r="B486" s="3" t="s">
        <v>978</v>
      </c>
      <c r="C486" s="3" t="s">
        <v>979</v>
      </c>
      <c r="E486" s="3" t="s">
        <v>135</v>
      </c>
      <c r="F486" s="3">
        <v>75.0</v>
      </c>
      <c r="G486" s="14">
        <v>849.598170198</v>
      </c>
      <c r="H486" s="14">
        <v>35.4</v>
      </c>
      <c r="I486" s="14" t="str">
        <f>match(A486,Ricci_2_10keV!A$1:A$755,0)</f>
        <v>452.00</v>
      </c>
      <c r="J486" s="14">
        <v>-3.3796363216</v>
      </c>
      <c r="K486" s="14">
        <v>0.0</v>
      </c>
      <c r="L486" s="14">
        <v>29.7821677252</v>
      </c>
      <c r="M486" s="14">
        <v>1.0303843255</v>
      </c>
      <c r="N486" s="28"/>
      <c r="O486" s="28"/>
      <c r="P486" s="14">
        <v>34.7756581231</v>
      </c>
      <c r="Q486" s="14">
        <v>1.6173277358</v>
      </c>
      <c r="R486" s="14">
        <v>4.5426098317</v>
      </c>
      <c r="S486" s="14">
        <v>0.2460651921</v>
      </c>
      <c r="T486" s="14">
        <v>2.7827396121</v>
      </c>
      <c r="U486" s="14">
        <v>0.241647171</v>
      </c>
      <c r="V486" s="28"/>
      <c r="W486" s="14">
        <v>460.846506013</v>
      </c>
      <c r="X486" s="14">
        <v>2.1614986598</v>
      </c>
      <c r="Y486" s="14">
        <v>5178.47777781</v>
      </c>
      <c r="Z486" s="14">
        <v>21.4</v>
      </c>
      <c r="AB486" s="3">
        <v>1.0</v>
      </c>
      <c r="AE486" t="str">
        <f t="shared" si="12"/>
        <v>Mrk 50&amp;849.6&amp;34.8&amp;-3.4&amp;29.8&amp;4.5&amp;2.8&amp;1\\</v>
      </c>
      <c r="AF486" t="str">
        <f>vlookup(A486,PPXF!A$1:P$7565,15,0)</f>
        <v>3</v>
      </c>
    </row>
    <row r="487">
      <c r="A487" s="3">
        <v>614.0</v>
      </c>
      <c r="B487" s="3" t="s">
        <v>982</v>
      </c>
      <c r="C487" s="3" t="s">
        <v>983</v>
      </c>
      <c r="E487" s="3" t="s">
        <v>135</v>
      </c>
      <c r="F487" s="3">
        <v>76.0</v>
      </c>
      <c r="G487" s="14">
        <v>0.0</v>
      </c>
      <c r="H487" s="14">
        <v>0.0</v>
      </c>
      <c r="I487" s="14" t="str">
        <f>match(A487,Ricci_2_10keV!A$1:A$755,0)</f>
        <v>#N/A</v>
      </c>
      <c r="J487" s="14">
        <v>-2.2528807875</v>
      </c>
      <c r="K487" s="14">
        <v>0.0</v>
      </c>
      <c r="L487" s="14">
        <v>0.0</v>
      </c>
      <c r="M487" s="14">
        <v>0.0</v>
      </c>
      <c r="N487" s="28"/>
      <c r="O487" s="28"/>
      <c r="P487" s="14">
        <v>0.0</v>
      </c>
      <c r="Q487" s="14">
        <v>0.0</v>
      </c>
      <c r="R487" s="14">
        <v>0.0</v>
      </c>
      <c r="S487" s="14">
        <v>0.0</v>
      </c>
      <c r="T487" s="14">
        <v>0.0</v>
      </c>
      <c r="U487" s="14">
        <v>0.0</v>
      </c>
      <c r="V487" s="28"/>
      <c r="W487" s="14">
        <v>0.0</v>
      </c>
      <c r="X487" s="14">
        <v>0.0</v>
      </c>
      <c r="Y487" s="14">
        <v>0.0</v>
      </c>
      <c r="Z487" s="14">
        <v>0.0</v>
      </c>
      <c r="AB487" s="3">
        <v>9.0</v>
      </c>
      <c r="AE487" t="str">
        <f t="shared" si="12"/>
        <v>PG 1222+216&amp;0&amp;0&amp;-2.3&amp;0&amp;0&amp;0&amp;9\\</v>
      </c>
      <c r="AF487" t="str">
        <f>vlookup(A487,PPXF!A$1:P$7565,15,0)</f>
        <v>3</v>
      </c>
    </row>
    <row r="488">
      <c r="A488" s="3">
        <v>616.0</v>
      </c>
      <c r="B488" s="3" t="s">
        <v>1208</v>
      </c>
      <c r="C488" s="3" t="s">
        <v>1209</v>
      </c>
      <c r="E488" s="3" t="s">
        <v>135</v>
      </c>
      <c r="F488" s="3">
        <v>77.0</v>
      </c>
      <c r="G488" s="14">
        <v>175.687374113</v>
      </c>
      <c r="H488" s="14">
        <v>0.3647796797</v>
      </c>
      <c r="I488" s="14" t="str">
        <f>match(A488,Ricci_2_10keV!A$1:A$755,0)</f>
        <v>454.00</v>
      </c>
      <c r="J488" s="14">
        <v>9.8656861252</v>
      </c>
      <c r="K488" s="14">
        <v>0.1506186474</v>
      </c>
      <c r="L488" s="14">
        <v>22.8336378687</v>
      </c>
      <c r="M488" s="14">
        <v>0.230288654</v>
      </c>
      <c r="N488" s="28"/>
      <c r="O488" s="28"/>
      <c r="P488" s="14">
        <v>135.594752663</v>
      </c>
      <c r="Q488" s="14">
        <v>0.8683508533</v>
      </c>
      <c r="R488" s="14">
        <v>24.4329413792</v>
      </c>
      <c r="S488" s="14">
        <v>0.1551327538</v>
      </c>
      <c r="T488" s="14">
        <v>30.3802016996</v>
      </c>
      <c r="U488" s="14">
        <v>0.2344002612</v>
      </c>
      <c r="V488" s="28"/>
      <c r="W488" s="14">
        <v>66.2953251457</v>
      </c>
      <c r="X488" s="14">
        <v>0.1391797867</v>
      </c>
      <c r="Y488" s="14">
        <v>1479.68952653</v>
      </c>
      <c r="Z488" s="14">
        <v>7.9151009886</v>
      </c>
      <c r="AB488" s="3">
        <v>1.0</v>
      </c>
      <c r="AE488" t="str">
        <f t="shared" si="12"/>
        <v>NGC 4395&amp;175.7&amp;135.6&amp;9.9&amp;22.8&amp;24.4&amp;30.4&amp;1\\</v>
      </c>
      <c r="AF488" t="str">
        <f>vlookup(A488,PPXF!A$1:P$7565,15,0)</f>
        <v>3</v>
      </c>
    </row>
    <row r="489">
      <c r="A489" s="3">
        <v>623.0</v>
      </c>
      <c r="B489" s="3" t="s">
        <v>1040</v>
      </c>
      <c r="C489" s="3" t="s">
        <v>1043</v>
      </c>
      <c r="E489" s="3" t="s">
        <v>135</v>
      </c>
      <c r="F489" s="3">
        <v>78.0</v>
      </c>
      <c r="G489" s="14">
        <v>268.849504879</v>
      </c>
      <c r="H489" s="14">
        <v>0.0</v>
      </c>
      <c r="I489" s="14" t="str">
        <f>match(A489,Ricci_2_10keV!A$1:A$755,0)</f>
        <v>457.00</v>
      </c>
      <c r="J489" s="14">
        <v>1.0832810373</v>
      </c>
      <c r="K489" s="14">
        <v>0.0720559934</v>
      </c>
      <c r="L489" s="14">
        <v>16.2868694335</v>
      </c>
      <c r="M489" s="14">
        <v>0.1961783838</v>
      </c>
      <c r="N489" s="28"/>
      <c r="O489" s="28"/>
      <c r="P489" s="14">
        <v>23.9703571486</v>
      </c>
      <c r="Q489" s="14">
        <v>0.3672771719</v>
      </c>
      <c r="R489" s="14">
        <v>3.4448896826</v>
      </c>
      <c r="S489" s="14">
        <v>0.0942071881</v>
      </c>
      <c r="T489" s="14">
        <v>3.0931682467</v>
      </c>
      <c r="U489" s="14">
        <v>0.0994010426</v>
      </c>
      <c r="V489" s="28"/>
      <c r="W489" s="14">
        <v>426.149865228</v>
      </c>
      <c r="X489" s="14">
        <v>0.8084244924</v>
      </c>
      <c r="Y489" s="14">
        <v>4635.15345215</v>
      </c>
      <c r="Z489" s="14">
        <v>15.2195013214</v>
      </c>
      <c r="AB489" s="3">
        <v>2.0</v>
      </c>
      <c r="AD489" s="41"/>
      <c r="AE489" t="str">
        <f t="shared" si="12"/>
        <v>Mrk 771&amp;268.8&amp;24&amp;1.1&amp;16.3&amp;3.4&amp;3.1&amp;2\\</v>
      </c>
      <c r="AF489" t="str">
        <f>vlookup(A489,PPXF!A$1:P$7565,15,0)</f>
        <v>3</v>
      </c>
    </row>
    <row r="490">
      <c r="A490" s="3">
        <v>628.0</v>
      </c>
      <c r="B490" s="3" t="s">
        <v>1059</v>
      </c>
      <c r="C490" s="3" t="s">
        <v>1061</v>
      </c>
      <c r="E490" s="3" t="s">
        <v>135</v>
      </c>
      <c r="F490" s="3">
        <v>79.0</v>
      </c>
      <c r="G490" s="14">
        <v>369.898431794</v>
      </c>
      <c r="H490" s="14">
        <v>25.2074835308</v>
      </c>
      <c r="I490" s="14" t="str">
        <f>match(A490,Ricci_2_10keV!A$1:A$755,0)</f>
        <v>460.00</v>
      </c>
      <c r="J490" s="14">
        <v>-0.7989763811</v>
      </c>
      <c r="K490" s="14">
        <v>0.0</v>
      </c>
      <c r="L490" s="14">
        <v>1.9923594509</v>
      </c>
      <c r="M490" s="14">
        <v>0.0985672418</v>
      </c>
      <c r="N490" s="28"/>
      <c r="O490" s="28"/>
      <c r="P490" s="14">
        <v>1.3384096757</v>
      </c>
      <c r="Q490" s="14">
        <v>0.0899801209</v>
      </c>
      <c r="R490" s="14">
        <v>-0.8157362176</v>
      </c>
      <c r="S490" s="14">
        <v>0.0</v>
      </c>
      <c r="T490" s="14">
        <v>-0.8157362176</v>
      </c>
      <c r="U490" s="14">
        <v>0.0</v>
      </c>
      <c r="V490" s="28"/>
      <c r="W490" s="14">
        <v>0.0</v>
      </c>
      <c r="X490" s="14">
        <v>0.0</v>
      </c>
      <c r="Y490" s="14">
        <v>0.0</v>
      </c>
      <c r="Z490" s="14">
        <v>0.0</v>
      </c>
      <c r="AB490" s="3">
        <v>1.0</v>
      </c>
      <c r="AE490" t="str">
        <f t="shared" si="12"/>
        <v>VCC 1759&amp;369.9&amp;1.3&amp;-0.8&amp;2&amp;-0.8&amp;-0.8&amp;1\\</v>
      </c>
      <c r="AF490" t="str">
        <f>vlookup(A490,PPXF!A$1:P$7565,15,0)</f>
        <v>3</v>
      </c>
    </row>
    <row r="491">
      <c r="A491" s="3">
        <v>632.0</v>
      </c>
      <c r="B491" s="3" t="s">
        <v>1078</v>
      </c>
      <c r="C491" s="3" t="s">
        <v>1079</v>
      </c>
      <c r="E491" s="3" t="s">
        <v>135</v>
      </c>
      <c r="F491" s="3">
        <v>80.0</v>
      </c>
      <c r="G491" s="14">
        <v>394.385445202</v>
      </c>
      <c r="H491" s="14">
        <v>7.8973077354</v>
      </c>
      <c r="I491" s="14" t="str">
        <f>match(A491,Ricci_2_10keV!A$1:A$755,0)</f>
        <v>464.00</v>
      </c>
      <c r="J491" s="14">
        <v>-0.5728589645</v>
      </c>
      <c r="K491" s="14">
        <v>0.0</v>
      </c>
      <c r="L491" s="14">
        <v>4.3516439984</v>
      </c>
      <c r="M491" s="14">
        <v>0.0942336244</v>
      </c>
      <c r="N491" s="28"/>
      <c r="O491" s="28"/>
      <c r="P491" s="14">
        <v>3.2132457471</v>
      </c>
      <c r="Q491" s="14">
        <v>0.0727815878</v>
      </c>
      <c r="R491" s="14">
        <v>1.6075572745</v>
      </c>
      <c r="S491" s="14">
        <v>0.0893239279</v>
      </c>
      <c r="T491" s="14">
        <v>1.3208141976</v>
      </c>
      <c r="U491" s="14">
        <v>0.0824401528</v>
      </c>
      <c r="V491" s="28"/>
      <c r="W491" s="14">
        <v>0.0</v>
      </c>
      <c r="X491" s="14">
        <v>0.0</v>
      </c>
      <c r="Y491" s="14">
        <v>0.0</v>
      </c>
      <c r="Z491" s="14">
        <v>0.0</v>
      </c>
      <c r="AB491" s="3">
        <v>1.0</v>
      </c>
      <c r="AE491" t="str">
        <f t="shared" si="12"/>
        <v>Mrk 653&amp;394.4&amp;3.2&amp;-0.6&amp;4.4&amp;1.6&amp;1.3&amp;1\\</v>
      </c>
      <c r="AF491" t="str">
        <f>vlookup(A491,PPXF!A$1:P$7565,15,0)</f>
        <v>3</v>
      </c>
    </row>
    <row r="492">
      <c r="A492" s="3">
        <v>633.0</v>
      </c>
      <c r="B492" s="3" t="s">
        <v>1080</v>
      </c>
      <c r="C492" s="3" t="s">
        <v>1083</v>
      </c>
      <c r="E492" s="3" t="s">
        <v>135</v>
      </c>
      <c r="F492" s="3">
        <v>81.0</v>
      </c>
      <c r="G492" s="14">
        <v>303.642558445</v>
      </c>
      <c r="H492" s="14">
        <v>17.8947930858</v>
      </c>
      <c r="I492" s="14" t="str">
        <f>match(A492,Ricci_2_10keV!A$1:A$755,0)</f>
        <v>465.00</v>
      </c>
      <c r="J492" s="14">
        <v>0.5718712631</v>
      </c>
      <c r="K492" s="14">
        <v>0.0</v>
      </c>
      <c r="L492" s="14">
        <v>6.4046734574</v>
      </c>
      <c r="M492" s="14">
        <v>0.3426092691</v>
      </c>
      <c r="N492" s="28"/>
      <c r="O492" s="28"/>
      <c r="P492" s="14">
        <v>3.0913577476</v>
      </c>
      <c r="Q492" s="14">
        <v>0.3435440624</v>
      </c>
      <c r="R492" s="14">
        <v>1.5196225662</v>
      </c>
      <c r="S492" s="14">
        <v>0.1421464966</v>
      </c>
      <c r="T492" s="14">
        <v>0.9542535838</v>
      </c>
      <c r="U492" s="14">
        <v>0.4084097307</v>
      </c>
      <c r="V492" s="28"/>
      <c r="W492" s="14">
        <v>66.875797509</v>
      </c>
      <c r="X492" s="14">
        <v>1.2262510414</v>
      </c>
      <c r="Y492" s="14">
        <v>4674.71398349</v>
      </c>
      <c r="Z492" s="14">
        <v>96.8244534935</v>
      </c>
      <c r="AB492" s="3">
        <v>2.0</v>
      </c>
      <c r="AD492" s="3">
        <v>1.0</v>
      </c>
      <c r="AE492" t="str">
        <f t="shared" si="12"/>
        <v>NGC 4619&amp;303.6&amp;3.1&amp;0.6&amp;6.4&amp;1.5&amp;1&amp;2\\</v>
      </c>
      <c r="AF492" t="str">
        <f>vlookup(A492,PPXF!A$1:P$7565,15,0)</f>
        <v>3</v>
      </c>
    </row>
    <row r="493">
      <c r="A493" s="3">
        <v>635.0</v>
      </c>
      <c r="B493" s="3" t="s">
        <v>1084</v>
      </c>
      <c r="C493" s="3" t="s">
        <v>1085</v>
      </c>
      <c r="E493" s="3" t="s">
        <v>135</v>
      </c>
      <c r="F493" s="3">
        <v>82.0</v>
      </c>
      <c r="G493" s="14">
        <v>376.577499564</v>
      </c>
      <c r="H493" s="14">
        <v>1.8856488061</v>
      </c>
      <c r="I493" s="14" t="str">
        <f>match(A493,Ricci_2_10keV!A$1:A$755,0)</f>
        <v>467.00</v>
      </c>
      <c r="J493" s="14">
        <v>2.4120171125</v>
      </c>
      <c r="K493" s="14">
        <v>0.043617097</v>
      </c>
      <c r="L493" s="14">
        <v>14.2235534905</v>
      </c>
      <c r="M493" s="14">
        <v>0.1113019393</v>
      </c>
      <c r="N493" s="28"/>
      <c r="O493" s="28"/>
      <c r="P493" s="14">
        <v>25.2176588783</v>
      </c>
      <c r="Q493" s="14">
        <v>0.1324269584</v>
      </c>
      <c r="R493" s="14">
        <v>6.7494871429</v>
      </c>
      <c r="S493" s="14">
        <v>0.0411439201</v>
      </c>
      <c r="T493" s="14">
        <v>5.2459233782</v>
      </c>
      <c r="U493" s="14">
        <v>0.0333661362</v>
      </c>
      <c r="V493" s="28"/>
      <c r="W493" s="14">
        <v>16.4331465363</v>
      </c>
      <c r="X493" s="14">
        <v>0.2563735084</v>
      </c>
      <c r="Y493" s="14">
        <v>2489.20921999</v>
      </c>
      <c r="Z493" s="14">
        <v>43.0863246584</v>
      </c>
      <c r="AB493" s="3">
        <v>1.0</v>
      </c>
      <c r="AE493" t="str">
        <f t="shared" si="12"/>
        <v>KUG 1238+278A&amp;376.6&amp;25.2&amp;2.4&amp;14.2&amp;6.7&amp;5.2&amp;1\\</v>
      </c>
      <c r="AF493" t="str">
        <f>vlookup(A493,PPXF!A$1:P$7565,15,0)</f>
        <v>3</v>
      </c>
    </row>
    <row r="494">
      <c r="A494" s="3">
        <v>648.0</v>
      </c>
      <c r="B494" s="3" t="s">
        <v>1257</v>
      </c>
      <c r="C494" s="3" t="s">
        <v>1258</v>
      </c>
      <c r="E494" s="3" t="s">
        <v>135</v>
      </c>
      <c r="F494" s="3">
        <v>83.0</v>
      </c>
      <c r="G494" s="14">
        <v>694.304835933</v>
      </c>
      <c r="H494" s="14">
        <v>9.622970786</v>
      </c>
      <c r="I494" s="14" t="str">
        <f>match(A494,Ricci_2_10keV!A$1:A$755,0)</f>
        <v>474.00</v>
      </c>
      <c r="J494" s="14">
        <v>1.9341847054</v>
      </c>
      <c r="K494" s="14">
        <v>0.1041841526</v>
      </c>
      <c r="L494" s="14">
        <v>15.1229210523</v>
      </c>
      <c r="M494" s="14">
        <v>0.1455692057</v>
      </c>
      <c r="N494" s="28"/>
      <c r="O494" s="28"/>
      <c r="P494" s="14">
        <v>11.0972414408</v>
      </c>
      <c r="Q494" s="14">
        <v>0.09848945</v>
      </c>
      <c r="R494" s="14">
        <v>5.1507543233</v>
      </c>
      <c r="S494" s="14">
        <v>0.0911675283</v>
      </c>
      <c r="T494" s="14">
        <v>4.3205398871</v>
      </c>
      <c r="U494" s="14">
        <v>0.1100788501</v>
      </c>
      <c r="V494" s="28"/>
      <c r="W494" s="14">
        <v>0.0</v>
      </c>
      <c r="X494" s="14">
        <v>0.0</v>
      </c>
      <c r="Y494" s="14">
        <v>0.0</v>
      </c>
      <c r="Z494" s="14">
        <v>0.0</v>
      </c>
      <c r="AB494" s="3">
        <v>1.0</v>
      </c>
      <c r="AE494" t="str">
        <f t="shared" si="12"/>
        <v>2MASX J13000533+1632151&amp;694.3&amp;11.1&amp;1.9&amp;15.1&amp;5.2&amp;4.3&amp;1\\</v>
      </c>
      <c r="AF494" t="str">
        <f>vlookup(A494,PPXF!A$1:P$7565,15,0)</f>
        <v>3</v>
      </c>
    </row>
    <row r="495">
      <c r="A495" s="3">
        <v>651.0</v>
      </c>
      <c r="B495" s="3" t="s">
        <v>1261</v>
      </c>
      <c r="C495" s="3" t="s">
        <v>1262</v>
      </c>
      <c r="E495" s="3" t="s">
        <v>135</v>
      </c>
      <c r="F495" s="3">
        <v>84.0</v>
      </c>
      <c r="G495" s="14">
        <v>603.804209137</v>
      </c>
      <c r="H495" s="14">
        <v>4.4144132274</v>
      </c>
      <c r="I495" s="14" t="str">
        <f>match(A495,Ricci_2_10keV!A$1:A$755,0)</f>
        <v>475.00</v>
      </c>
      <c r="J495" s="14">
        <v>10.2066876976</v>
      </c>
      <c r="K495" s="14">
        <v>0.1537426932</v>
      </c>
      <c r="L495" s="14">
        <v>66.6348904908</v>
      </c>
      <c r="M495" s="14">
        <v>0.5814756699</v>
      </c>
      <c r="N495" s="28"/>
      <c r="O495" s="28"/>
      <c r="P495" s="14">
        <v>182.797607546</v>
      </c>
      <c r="Q495" s="14">
        <v>1.2213041994</v>
      </c>
      <c r="R495" s="14">
        <v>22.3416404326</v>
      </c>
      <c r="S495" s="14">
        <v>0.1982023214</v>
      </c>
      <c r="T495" s="14">
        <v>15.2514552504</v>
      </c>
      <c r="U495" s="14">
        <v>0.1672563657</v>
      </c>
      <c r="V495" s="28"/>
      <c r="W495" s="14">
        <v>212.647280974</v>
      </c>
      <c r="X495" s="14">
        <v>1.4594540437</v>
      </c>
      <c r="Y495" s="14">
        <v>4442.61720426</v>
      </c>
      <c r="Z495" s="14">
        <v>37.501862988</v>
      </c>
      <c r="AB495" s="3">
        <v>1.0</v>
      </c>
      <c r="AD495" s="3">
        <v>1.0</v>
      </c>
      <c r="AE495" t="str">
        <f t="shared" si="12"/>
        <v>Mrk 783&amp;603.8&amp;182.8&amp;10.2&amp;66.6&amp;22.3&amp;15.3&amp;1\\</v>
      </c>
      <c r="AF495" t="str">
        <f>vlookup(A495,PPXF!A$1:P$7565,15,0)</f>
        <v>3</v>
      </c>
    </row>
    <row r="496">
      <c r="A496" s="3">
        <v>659.0</v>
      </c>
      <c r="B496" s="3" t="s">
        <v>1452</v>
      </c>
      <c r="C496" s="3" t="s">
        <v>1453</v>
      </c>
      <c r="E496" s="3" t="s">
        <v>135</v>
      </c>
      <c r="F496" s="3">
        <v>85.0</v>
      </c>
      <c r="G496" s="14">
        <v>373.669118043</v>
      </c>
      <c r="H496" s="14">
        <v>7.4231650431</v>
      </c>
      <c r="I496" s="14" t="str">
        <f>match(A496,Ricci_2_10keV!A$1:A$755,0)</f>
        <v>483.00</v>
      </c>
      <c r="J496" s="14">
        <v>-0.7386820447</v>
      </c>
      <c r="K496" s="14">
        <v>0.0</v>
      </c>
      <c r="L496" s="14">
        <v>6.5800045238</v>
      </c>
      <c r="M496" s="14">
        <v>0.2219432451</v>
      </c>
      <c r="N496" s="28"/>
      <c r="O496" s="28"/>
      <c r="P496" s="14">
        <v>3.168041578</v>
      </c>
      <c r="Q496" s="14">
        <v>0.1564115815</v>
      </c>
      <c r="R496" s="14">
        <v>2.1229928811</v>
      </c>
      <c r="S496" s="14">
        <v>0.1489653058</v>
      </c>
      <c r="T496" s="14">
        <v>1.5234041522</v>
      </c>
      <c r="U496" s="14">
        <v>0.127077913</v>
      </c>
      <c r="V496" s="28"/>
      <c r="W496" s="14">
        <v>0.0</v>
      </c>
      <c r="X496" s="14">
        <v>0.0</v>
      </c>
      <c r="Y496" s="14">
        <v>0.0</v>
      </c>
      <c r="Z496" s="14">
        <v>0.0</v>
      </c>
      <c r="AB496" s="3">
        <v>1.0</v>
      </c>
      <c r="AE496" t="str">
        <f t="shared" si="12"/>
        <v>NGC 4992&amp;373.7&amp;3.2&amp;-0.7&amp;6.6&amp;2.1&amp;1.5&amp;1\\</v>
      </c>
      <c r="AF496" t="str">
        <f>vlookup(A496,PPXF!A$1:P$7565,15,0)</f>
        <v>1</v>
      </c>
    </row>
    <row r="497">
      <c r="A497" s="3">
        <v>662.0</v>
      </c>
      <c r="B497" s="3" t="s">
        <v>1457</v>
      </c>
      <c r="C497" s="3" t="s">
        <v>1458</v>
      </c>
      <c r="E497" s="3" t="s">
        <v>135</v>
      </c>
      <c r="F497" s="3">
        <v>86.0</v>
      </c>
      <c r="G497" s="14">
        <v>562.134908056</v>
      </c>
      <c r="H497" s="14">
        <v>4.6405638227</v>
      </c>
      <c r="I497" s="14" t="str">
        <f>match(A497,Ricci_2_10keV!A$1:A$755,0)</f>
        <v>486.00</v>
      </c>
      <c r="J497" s="14">
        <v>1.7360527545</v>
      </c>
      <c r="K497" s="14">
        <v>0.0918294858</v>
      </c>
      <c r="L497" s="14">
        <v>11.8266635524</v>
      </c>
      <c r="M497" s="14">
        <v>0.1106288071</v>
      </c>
      <c r="N497" s="28"/>
      <c r="O497" s="28"/>
      <c r="P497" s="14">
        <v>6.0160802655</v>
      </c>
      <c r="Q497" s="14">
        <v>0.1385123127</v>
      </c>
      <c r="R497" s="14">
        <v>3.3986970249</v>
      </c>
      <c r="S497" s="14">
        <v>0.0986579614</v>
      </c>
      <c r="T497" s="14">
        <v>2.7541718844</v>
      </c>
      <c r="U497" s="14">
        <v>0.0670437389</v>
      </c>
      <c r="V497" s="28"/>
      <c r="W497" s="14">
        <v>0.0</v>
      </c>
      <c r="X497" s="14">
        <v>0.0</v>
      </c>
      <c r="Y497" s="14">
        <v>0.0</v>
      </c>
      <c r="Z497" s="14">
        <v>0.0</v>
      </c>
      <c r="AB497" s="3">
        <v>1.0</v>
      </c>
      <c r="AD497" s="41"/>
      <c r="AE497" t="str">
        <f t="shared" si="12"/>
        <v>2MASX J13105723+0837387&amp;562.1&amp;6&amp;1.7&amp;11.8&amp;3.4&amp;2.8&amp;1\\</v>
      </c>
      <c r="AF497" t="str">
        <f>vlookup(A497,PPXF!A$1:P$7565,15,0)</f>
        <v>3</v>
      </c>
    </row>
    <row r="498">
      <c r="A498" s="3">
        <v>664.0</v>
      </c>
      <c r="B498" s="3" t="s">
        <v>1468</v>
      </c>
      <c r="C498" s="3" t="s">
        <v>1469</v>
      </c>
      <c r="E498" s="3" t="s">
        <v>135</v>
      </c>
      <c r="F498" s="3">
        <v>87.0</v>
      </c>
      <c r="G498" s="14">
        <v>464.378670221</v>
      </c>
      <c r="H498" s="14">
        <v>8.136997781</v>
      </c>
      <c r="I498" s="14" t="str">
        <f>match(A498,Ricci_2_10keV!A$1:A$755,0)</f>
        <v>#N/A</v>
      </c>
      <c r="J498" s="14">
        <v>0.7374481853</v>
      </c>
      <c r="K498" s="14">
        <v>0.0336518368</v>
      </c>
      <c r="L498" s="14">
        <v>6.2642490477</v>
      </c>
      <c r="M498" s="14">
        <v>0.1103480858</v>
      </c>
      <c r="N498" s="28"/>
      <c r="O498" s="28"/>
      <c r="P498" s="14">
        <v>17.480629326</v>
      </c>
      <c r="Q498" s="14">
        <v>0.3327248057</v>
      </c>
      <c r="R498" s="14">
        <v>2.7176858534</v>
      </c>
      <c r="S498" s="14">
        <v>0.0783537435</v>
      </c>
      <c r="T498" s="14">
        <v>2.209817415</v>
      </c>
      <c r="U498" s="14">
        <v>0.0795152474</v>
      </c>
      <c r="V498" s="28"/>
      <c r="W498" s="14">
        <v>74.8931831061</v>
      </c>
      <c r="X498" s="14">
        <v>0.3145326965</v>
      </c>
      <c r="Y498" s="14">
        <v>4918.25717349</v>
      </c>
      <c r="Z498" s="14">
        <v>39.4155812723</v>
      </c>
      <c r="AB498" s="3">
        <v>1.0</v>
      </c>
      <c r="AD498" s="41"/>
      <c r="AE498" t="str">
        <f t="shared" si="12"/>
        <v>RX J1313.8+3653&amp;464.4&amp;17.5&amp;0.7&amp;6.3&amp;2.7&amp;2.2&amp;1\\</v>
      </c>
      <c r="AF498" t="str">
        <f>vlookup(A498,PPXF!A$1:P$7565,15,0)</f>
        <v>3</v>
      </c>
    </row>
    <row r="499">
      <c r="A499" s="3">
        <v>666.0</v>
      </c>
      <c r="B499" s="3" t="s">
        <v>1474</v>
      </c>
      <c r="C499" s="3" t="s">
        <v>1475</v>
      </c>
      <c r="E499" s="3" t="s">
        <v>135</v>
      </c>
      <c r="F499" s="3">
        <v>88.0</v>
      </c>
      <c r="G499" s="14">
        <v>465.599818873</v>
      </c>
      <c r="H499" s="14">
        <v>1.2346164465</v>
      </c>
      <c r="I499" s="14" t="str">
        <f>match(A499,Ricci_2_10keV!A$1:A$755,0)</f>
        <v>489.00</v>
      </c>
      <c r="J499" s="14">
        <v>12.0843507909</v>
      </c>
      <c r="K499" s="14">
        <v>0.1667608801</v>
      </c>
      <c r="L499" s="14">
        <v>38.7657004179</v>
      </c>
      <c r="M499" s="14">
        <v>0.4003495859</v>
      </c>
      <c r="N499" s="28"/>
      <c r="O499" s="28"/>
      <c r="P499" s="14">
        <v>71.0708125062</v>
      </c>
      <c r="Q499" s="14">
        <v>0.7572904198</v>
      </c>
      <c r="R499" s="14">
        <v>31.3414433992</v>
      </c>
      <c r="S499" s="14">
        <v>0.1488426905</v>
      </c>
      <c r="T499" s="14">
        <v>24.696850612</v>
      </c>
      <c r="U499" s="14">
        <v>0.2738724567</v>
      </c>
      <c r="V499" s="28"/>
      <c r="W499" s="14">
        <v>23.2013174542</v>
      </c>
      <c r="X499" s="14">
        <v>0.9356194378</v>
      </c>
      <c r="Y499" s="14">
        <v>2251.34636961</v>
      </c>
      <c r="Z499" s="14">
        <v>59.7621987096</v>
      </c>
      <c r="AB499" s="3">
        <v>1.0</v>
      </c>
      <c r="AE499" t="str">
        <f t="shared" si="12"/>
        <v>UGC 08327 NED02&amp;465.6&amp;71.1&amp;12.1&amp;38.8&amp;31.3&amp;24.7&amp;1\\</v>
      </c>
      <c r="AF499" t="str">
        <f>vlookup(A499,PPXF!A$1:P$7565,15,0)</f>
        <v>3</v>
      </c>
    </row>
    <row r="500">
      <c r="A500" s="3">
        <v>679.0</v>
      </c>
      <c r="B500" s="3" t="s">
        <v>2051</v>
      </c>
      <c r="C500" s="3" t="s">
        <v>2052</v>
      </c>
      <c r="E500" s="3" t="s">
        <v>135</v>
      </c>
      <c r="F500" s="3">
        <v>89.0</v>
      </c>
      <c r="G500" s="14">
        <v>379.426083941</v>
      </c>
      <c r="H500" s="14">
        <v>2.3544274842</v>
      </c>
      <c r="I500" s="14" t="str">
        <f>match(A500,Ricci_2_10keV!A$1:A$755,0)</f>
        <v>498.00</v>
      </c>
      <c r="J500" s="14">
        <v>2.020239418</v>
      </c>
      <c r="K500" s="14">
        <v>0.0842236358</v>
      </c>
      <c r="L500" s="14">
        <v>27.3492784605</v>
      </c>
      <c r="M500" s="14">
        <v>0.2319442981</v>
      </c>
      <c r="N500" s="28"/>
      <c r="O500" s="28"/>
      <c r="P500" s="14">
        <v>20.3774560636</v>
      </c>
      <c r="Q500" s="14">
        <v>0.21740681</v>
      </c>
      <c r="R500" s="14">
        <v>9.2883616479</v>
      </c>
      <c r="S500" s="14">
        <v>0.1522308677</v>
      </c>
      <c r="T500" s="14">
        <v>8.5302639181</v>
      </c>
      <c r="U500" s="14">
        <v>0.0676941764</v>
      </c>
      <c r="V500" s="28"/>
      <c r="W500" s="14">
        <v>13.4452057598</v>
      </c>
      <c r="X500" s="14">
        <v>0.4289840723</v>
      </c>
      <c r="Y500" s="14">
        <v>3043.96112636</v>
      </c>
      <c r="Z500" s="14">
        <v>62.1424201776</v>
      </c>
      <c r="AB500" s="3">
        <v>1.0</v>
      </c>
      <c r="AE500" t="str">
        <f t="shared" si="12"/>
        <v>NGC 5231&amp;379.4&amp;20.4&amp;2&amp;27.3&amp;9.3&amp;8.5&amp;1\\</v>
      </c>
      <c r="AF500" t="str">
        <f>vlookup(A500,PPXF!A$1:P$7565,15,0)</f>
        <v>3</v>
      </c>
    </row>
    <row r="501">
      <c r="A501" s="3">
        <v>685.0</v>
      </c>
      <c r="B501" s="3" t="s">
        <v>2062</v>
      </c>
      <c r="C501" s="3" t="s">
        <v>2064</v>
      </c>
      <c r="E501" s="3" t="s">
        <v>135</v>
      </c>
      <c r="F501" s="3">
        <v>90.0</v>
      </c>
      <c r="G501" s="14">
        <v>812.381519532</v>
      </c>
      <c r="H501" s="14">
        <v>0.0</v>
      </c>
      <c r="I501" s="14" t="str">
        <f>match(A501,Ricci_2_10keV!A$1:A$755,0)</f>
        <v>503.00</v>
      </c>
      <c r="J501" s="14">
        <v>14.6861616552</v>
      </c>
      <c r="K501" s="14">
        <v>0.262272341</v>
      </c>
      <c r="L501" s="14">
        <v>76.7168520589</v>
      </c>
      <c r="M501" s="14">
        <v>0.3130874022</v>
      </c>
      <c r="N501" s="28"/>
      <c r="O501" s="28"/>
      <c r="P501" s="14">
        <v>50.0269149406</v>
      </c>
      <c r="Q501" s="14">
        <v>0.0</v>
      </c>
      <c r="R501" s="14">
        <v>32.9002477511</v>
      </c>
      <c r="S501" s="14">
        <v>0.4743936078</v>
      </c>
      <c r="T501" s="14">
        <v>24.4382847477</v>
      </c>
      <c r="U501" s="14">
        <v>0.0</v>
      </c>
      <c r="V501" s="28"/>
      <c r="W501" s="14">
        <v>87.4436717911</v>
      </c>
      <c r="X501" s="14">
        <v>0.9332114197</v>
      </c>
      <c r="Y501" s="14">
        <v>2672.17323028</v>
      </c>
      <c r="Z501" s="14">
        <v>29.7548837324</v>
      </c>
      <c r="AB501" s="3">
        <v>1.0</v>
      </c>
      <c r="AE501" t="str">
        <f t="shared" si="12"/>
        <v>Mrk 268&amp;812.4&amp;50&amp;14.7&amp;76.7&amp;32.9&amp;24.4&amp;1\\</v>
      </c>
      <c r="AF501" t="str">
        <f>vlookup(A501,PPXF!A$1:P$7565,15,0)</f>
        <v>3</v>
      </c>
    </row>
    <row r="502">
      <c r="A502" s="3">
        <v>686.0</v>
      </c>
      <c r="B502" s="3" t="s">
        <v>2192</v>
      </c>
      <c r="C502" s="3" t="s">
        <v>2193</v>
      </c>
      <c r="E502" s="3" t="s">
        <v>135</v>
      </c>
      <c r="F502" s="3">
        <v>91.0</v>
      </c>
      <c r="G502" s="14">
        <v>235.518177809</v>
      </c>
      <c r="H502" s="14">
        <v>2.569731741</v>
      </c>
      <c r="I502" s="14" t="str">
        <f>match(A502,Ricci_2_10keV!A$1:A$755,0)</f>
        <v>504.00</v>
      </c>
      <c r="J502" s="14">
        <v>5.0812422603</v>
      </c>
      <c r="K502" s="14">
        <v>0.1294089595</v>
      </c>
      <c r="L502" s="14">
        <v>37.4318782501</v>
      </c>
      <c r="M502" s="14">
        <v>0.5196404477</v>
      </c>
      <c r="N502" s="28"/>
      <c r="O502" s="28"/>
      <c r="P502" s="14">
        <v>26.818601413</v>
      </c>
      <c r="Q502" s="14">
        <v>0.3430459094</v>
      </c>
      <c r="R502" s="14">
        <v>12.652974169</v>
      </c>
      <c r="S502" s="14">
        <v>0.2555277583</v>
      </c>
      <c r="T502" s="14">
        <v>14.5559582902</v>
      </c>
      <c r="U502" s="14">
        <v>0.2158624341</v>
      </c>
      <c r="V502" s="28"/>
      <c r="W502" s="14">
        <v>213.640056294</v>
      </c>
      <c r="X502" s="14">
        <v>1.3637861755</v>
      </c>
      <c r="Y502" s="14">
        <v>4120.09407399</v>
      </c>
      <c r="Z502" s="14">
        <v>24.4944756159</v>
      </c>
      <c r="AB502" s="3">
        <v>1.0</v>
      </c>
      <c r="AD502" s="41"/>
      <c r="AE502" t="str">
        <f t="shared" si="12"/>
        <v>NGC 5273&amp;235.5&amp;26.8&amp;5.1&amp;37.4&amp;12.7&amp;14.6&amp;1\\</v>
      </c>
      <c r="AF502" t="str">
        <f>vlookup(A502,PPXF!A$1:P$7565,15,0)</f>
        <v>3</v>
      </c>
    </row>
    <row r="503">
      <c r="A503" s="3">
        <v>687.0</v>
      </c>
      <c r="B503" s="3" t="s">
        <v>2195</v>
      </c>
      <c r="C503" s="3" t="s">
        <v>2196</v>
      </c>
      <c r="E503" s="3" t="s">
        <v>135</v>
      </c>
      <c r="F503" s="3">
        <v>92.0</v>
      </c>
      <c r="G503" s="14">
        <v>432.842372997</v>
      </c>
      <c r="H503" s="14">
        <v>6.86</v>
      </c>
      <c r="I503" s="14" t="str">
        <f>match(A503,Ricci_2_10keV!A$1:A$755,0)</f>
        <v>505.00</v>
      </c>
      <c r="J503" s="14">
        <v>2.0489163931</v>
      </c>
      <c r="K503" s="14">
        <v>0.0737769048</v>
      </c>
      <c r="L503" s="14">
        <v>8.8157521123</v>
      </c>
      <c r="M503" s="14">
        <v>0.1345726826</v>
      </c>
      <c r="N503" s="28"/>
      <c r="O503" s="28"/>
      <c r="P503" s="14">
        <v>6.470595996</v>
      </c>
      <c r="Q503" s="14">
        <v>0.0888802015</v>
      </c>
      <c r="R503" s="14">
        <v>4.7715812825</v>
      </c>
      <c r="S503" s="14">
        <v>0.1293472793</v>
      </c>
      <c r="T503" s="14">
        <v>4.0588651501</v>
      </c>
      <c r="U503" s="14">
        <v>0.0771839937</v>
      </c>
      <c r="V503" s="28"/>
      <c r="W503" s="14">
        <v>0.0</v>
      </c>
      <c r="X503" s="14">
        <v>0.0</v>
      </c>
      <c r="Y503" s="14">
        <v>0.0</v>
      </c>
      <c r="Z503" s="14">
        <v>0.0</v>
      </c>
      <c r="AB503" s="3">
        <v>1.0</v>
      </c>
      <c r="AE503" t="str">
        <f t="shared" si="12"/>
        <v>CGCG 102-048&amp;432.8&amp;6.5&amp;2&amp;8.8&amp;4.8&amp;4.1&amp;1\\</v>
      </c>
      <c r="AF503" t="str">
        <f>vlookup(A503,PPXF!A$1:P$7565,15,0)</f>
        <v>3</v>
      </c>
    </row>
    <row r="504">
      <c r="A504" s="3">
        <v>688.0</v>
      </c>
      <c r="B504" s="3" t="s">
        <v>2197</v>
      </c>
      <c r="C504" s="3" t="s">
        <v>2199</v>
      </c>
      <c r="E504" s="3" t="s">
        <v>135</v>
      </c>
      <c r="F504" s="3">
        <v>93.0</v>
      </c>
      <c r="G504" s="14">
        <v>326.738470308</v>
      </c>
      <c r="H504" s="14">
        <v>18.7968294006</v>
      </c>
      <c r="I504" s="14" t="str">
        <f>match(A504,Ricci_2_10keV!A$1:A$755,0)</f>
        <v>506.00</v>
      </c>
      <c r="J504" s="14">
        <v>2.4790735682</v>
      </c>
      <c r="K504" s="14">
        <v>0.1383985464</v>
      </c>
      <c r="L504" s="14">
        <v>9.8429154842</v>
      </c>
      <c r="M504" s="14">
        <v>0.8470966466</v>
      </c>
      <c r="N504" s="28"/>
      <c r="O504" s="28"/>
      <c r="P504" s="14">
        <v>9.9580010781</v>
      </c>
      <c r="Q504" s="14">
        <v>0.7426948523</v>
      </c>
      <c r="R504" s="14">
        <v>4.681271012</v>
      </c>
      <c r="S504" s="14">
        <v>0.1763169407</v>
      </c>
      <c r="T504" s="14">
        <v>3.7568847504</v>
      </c>
      <c r="U504" s="14">
        <v>0.109685574</v>
      </c>
      <c r="V504" s="28"/>
      <c r="W504" s="14">
        <v>22.3506479343</v>
      </c>
      <c r="X504" s="14">
        <v>6.7051943803</v>
      </c>
      <c r="Y504" s="14">
        <v>7653.35952669</v>
      </c>
      <c r="Z504" s="14">
        <v>2296.00785801</v>
      </c>
      <c r="AB504" s="3">
        <v>1.0</v>
      </c>
      <c r="AD504" s="41"/>
      <c r="AE504" t="str">
        <f t="shared" si="12"/>
        <v>NGC 5290&amp;326.7&amp;10&amp;2.5&amp;9.8&amp;4.7&amp;3.8&amp;1\\</v>
      </c>
      <c r="AF504" t="str">
        <f>vlookup(A504,PPXF!A$1:P$7565,15,0)</f>
        <v>3</v>
      </c>
    </row>
    <row r="505">
      <c r="A505" s="3">
        <v>689.0</v>
      </c>
      <c r="B505" s="3" t="s">
        <v>1905</v>
      </c>
      <c r="C505" s="3" t="s">
        <v>1907</v>
      </c>
      <c r="E505" s="3" t="s">
        <v>135</v>
      </c>
      <c r="F505" s="3">
        <v>94.0</v>
      </c>
      <c r="G505" s="14">
        <v>747.247217197</v>
      </c>
      <c r="H505" s="14">
        <v>301.877313581</v>
      </c>
      <c r="I505" s="14" t="str">
        <f>match(A505,Ricci_2_10keV!A$1:A$755,0)</f>
        <v>507.00</v>
      </c>
      <c r="J505" s="14">
        <v>-1.7129655719</v>
      </c>
      <c r="K505" s="14">
        <v>0.0</v>
      </c>
      <c r="L505" s="14">
        <v>11.4829598011</v>
      </c>
      <c r="M505" s="14">
        <v>4.7635847793</v>
      </c>
      <c r="N505" s="28"/>
      <c r="O505" s="28"/>
      <c r="P505" s="14">
        <v>17.8257074717</v>
      </c>
      <c r="Q505" s="14">
        <v>7.2512552885</v>
      </c>
      <c r="R505" s="14">
        <v>1.6501906213</v>
      </c>
      <c r="S505" s="14">
        <v>2.4441126701</v>
      </c>
      <c r="T505" s="14">
        <v>1.6708286387</v>
      </c>
      <c r="U505" s="14">
        <v>0.6880208145</v>
      </c>
      <c r="V505" s="28"/>
      <c r="W505" s="14">
        <v>176.914879684</v>
      </c>
      <c r="X505" s="14">
        <v>10.1794207036</v>
      </c>
      <c r="Y505" s="14">
        <v>9413.5428932</v>
      </c>
      <c r="Z505" s="14">
        <v>1190.36466329</v>
      </c>
      <c r="AB505" s="3">
        <v>1.0</v>
      </c>
      <c r="AD505" s="3">
        <v>1.0</v>
      </c>
      <c r="AE505" t="str">
        <f t="shared" si="12"/>
        <v>2MASX J13462846+1922432&amp;747.2&amp;17.8&amp;-1.7&amp;11.5&amp;1.7&amp;1.7&amp;1\\</v>
      </c>
      <c r="AF505" t="str">
        <f>vlookup(A505,PPXF!A$1:P$7565,15,0)</f>
        <v>3</v>
      </c>
    </row>
    <row r="506">
      <c r="A506" s="3">
        <v>695.0</v>
      </c>
      <c r="B506" s="3" t="s">
        <v>1931</v>
      </c>
      <c r="C506" s="3" t="s">
        <v>1933</v>
      </c>
      <c r="E506" s="3" t="s">
        <v>135</v>
      </c>
      <c r="F506" s="3">
        <v>95.0</v>
      </c>
      <c r="G506" s="14">
        <v>405.51316553</v>
      </c>
      <c r="H506" s="14">
        <v>52.561998557</v>
      </c>
      <c r="I506" s="14" t="str">
        <f>match(A506,Ricci_2_10keV!A$1:A$755,0)</f>
        <v>511.00</v>
      </c>
      <c r="J506" s="14">
        <v>5.0223408778</v>
      </c>
      <c r="K506" s="14">
        <v>0.2261682312</v>
      </c>
      <c r="L506" s="14">
        <v>21.0426834117</v>
      </c>
      <c r="M506" s="14">
        <v>7.3128649859</v>
      </c>
      <c r="N506" s="28"/>
      <c r="O506" s="28"/>
      <c r="P506" s="14">
        <v>42.3916228795</v>
      </c>
      <c r="Q506" s="14">
        <v>11.0572020286</v>
      </c>
      <c r="R506" s="14">
        <v>9.2396608078</v>
      </c>
      <c r="S506" s="14">
        <v>0.4133838505</v>
      </c>
      <c r="T506" s="14">
        <v>9.5167443295</v>
      </c>
      <c r="U506" s="14">
        <v>0.4706206112</v>
      </c>
      <c r="V506" s="28"/>
      <c r="W506" s="14">
        <v>304.172028331</v>
      </c>
      <c r="X506" s="14">
        <v>24.1900165595</v>
      </c>
      <c r="Y506" s="14">
        <v>6210.86271408</v>
      </c>
      <c r="Z506" s="14">
        <v>314.921107606</v>
      </c>
      <c r="AB506" s="3">
        <v>2.0</v>
      </c>
      <c r="AD506" s="3">
        <v>1.0</v>
      </c>
      <c r="AE506" t="str">
        <f t="shared" si="12"/>
        <v>UM 614&amp;405.5&amp;42.4&amp;5&amp;21&amp;9.2&amp;9.5&amp;2\\</v>
      </c>
      <c r="AF506" t="str">
        <f>vlookup(A506,PPXF!A$1:P$7565,15,0)</f>
        <v>3</v>
      </c>
    </row>
    <row r="507">
      <c r="A507" s="3">
        <v>700.0</v>
      </c>
      <c r="B507" s="3" t="s">
        <v>2209</v>
      </c>
      <c r="C507" s="3" t="s">
        <v>2210</v>
      </c>
      <c r="E507" s="3" t="s">
        <v>135</v>
      </c>
      <c r="F507" s="3">
        <v>96.0</v>
      </c>
      <c r="G507" s="14">
        <v>314.088158379</v>
      </c>
      <c r="H507" s="14">
        <v>3.0372131979</v>
      </c>
      <c r="I507" s="14" t="str">
        <f>match(A507,Ricci_2_10keV!A$1:A$755,0)</f>
        <v>516.00</v>
      </c>
      <c r="J507" s="14">
        <v>0.3793160506</v>
      </c>
      <c r="K507" s="14">
        <v>0.0380619821</v>
      </c>
      <c r="L507" s="14">
        <v>2.4620281989</v>
      </c>
      <c r="M507" s="14">
        <v>0.0537160212</v>
      </c>
      <c r="N507" s="28"/>
      <c r="O507" s="28"/>
      <c r="P507" s="14">
        <v>4.2234253053</v>
      </c>
      <c r="Q507" s="14">
        <v>0.0583125862</v>
      </c>
      <c r="R507" s="14">
        <v>1.4933922906</v>
      </c>
      <c r="S507" s="14">
        <v>0.0358799946</v>
      </c>
      <c r="T507" s="14">
        <v>1.1068651886</v>
      </c>
      <c r="U507" s="14">
        <v>0.0208262502</v>
      </c>
      <c r="V507" s="28"/>
      <c r="W507" s="14">
        <v>0.0</v>
      </c>
      <c r="X507" s="14">
        <v>0.0</v>
      </c>
      <c r="Y507" s="14">
        <v>0.0</v>
      </c>
      <c r="Z507" s="14">
        <v>0.0</v>
      </c>
      <c r="AB507" s="3">
        <v>1.0</v>
      </c>
      <c r="AE507" t="str">
        <f t="shared" si="12"/>
        <v>2MASX J13542913+1328068&amp;314.1&amp;4.2&amp;0.4&amp;2.5&amp;1.5&amp;1.1&amp;1\\</v>
      </c>
      <c r="AF507" t="str">
        <f>vlookup(A507,PPXF!A$1:P$7565,15,0)</f>
        <v>3</v>
      </c>
    </row>
    <row r="508">
      <c r="A508" s="3">
        <v>702.0</v>
      </c>
      <c r="B508" s="3" t="s">
        <v>2713</v>
      </c>
      <c r="C508" s="3" t="s">
        <v>2714</v>
      </c>
      <c r="E508" s="3" t="s">
        <v>135</v>
      </c>
      <c r="F508" s="3">
        <v>97.0</v>
      </c>
      <c r="G508" s="14">
        <v>483.725935612</v>
      </c>
      <c r="H508" s="14">
        <v>5.5431416093</v>
      </c>
      <c r="I508" s="14" t="str">
        <f>match(A508,Ricci_2_10keV!A$1:A$755,0)</f>
        <v>518.00</v>
      </c>
      <c r="J508" s="14">
        <v>9.3950297212</v>
      </c>
      <c r="K508" s="14">
        <v>0.129506874</v>
      </c>
      <c r="L508" s="14">
        <v>19.1705005148</v>
      </c>
      <c r="M508" s="14">
        <v>0.2168428208</v>
      </c>
      <c r="N508" s="28"/>
      <c r="O508" s="28"/>
      <c r="P508" s="14">
        <v>71.7733627738</v>
      </c>
      <c r="Q508" s="14">
        <v>0.5266272193</v>
      </c>
      <c r="R508" s="14">
        <v>8.7761762894</v>
      </c>
      <c r="S508" s="14">
        <v>0.0893490189</v>
      </c>
      <c r="T508" s="14">
        <v>7.9402697936</v>
      </c>
      <c r="U508" s="14">
        <v>0.0879244445</v>
      </c>
      <c r="V508" s="28"/>
      <c r="W508" s="14">
        <v>351.082194739</v>
      </c>
      <c r="X508" s="14">
        <v>0.935707368</v>
      </c>
      <c r="Y508" s="14">
        <v>5740.8734933</v>
      </c>
      <c r="Z508" s="14">
        <v>13.7483663651</v>
      </c>
      <c r="AB508" s="3">
        <v>1.0</v>
      </c>
      <c r="AE508" t="str">
        <f t="shared" si="12"/>
        <v>Mrk 464&amp;483.7&amp;71.8&amp;9.4&amp;19.2&amp;8.8&amp;7.9&amp;1\\</v>
      </c>
      <c r="AF508" t="str">
        <f>vlookup(A508,PPXF!A$1:P$7565,15,0)</f>
        <v>3</v>
      </c>
    </row>
    <row r="509">
      <c r="A509" s="3">
        <v>712.0</v>
      </c>
      <c r="B509" s="3" t="s">
        <v>2707</v>
      </c>
      <c r="C509" s="3" t="s">
        <v>2708</v>
      </c>
      <c r="E509" s="3" t="s">
        <v>135</v>
      </c>
      <c r="F509" s="3">
        <v>98.0</v>
      </c>
      <c r="G509" s="14">
        <v>435.100096872</v>
      </c>
      <c r="H509" s="14">
        <v>0.7742465471</v>
      </c>
      <c r="I509" s="14" t="str">
        <f>match(A509,Ricci_2_10keV!A$1:A$755,0)</f>
        <v>524.00</v>
      </c>
      <c r="J509" s="14">
        <v>39.4092820253</v>
      </c>
      <c r="K509" s="14">
        <v>0.2616012536</v>
      </c>
      <c r="L509" s="14">
        <v>254.20440435</v>
      </c>
      <c r="M509" s="14">
        <v>0.7075724186</v>
      </c>
      <c r="N509" s="28"/>
      <c r="O509" s="28"/>
      <c r="P509" s="14">
        <v>268.637572862</v>
      </c>
      <c r="Q509" s="14">
        <v>0.6022530557</v>
      </c>
      <c r="R509" s="14">
        <v>122.989994361</v>
      </c>
      <c r="S509" s="14">
        <v>0.4855737327</v>
      </c>
      <c r="T509" s="14">
        <v>120.131104106</v>
      </c>
      <c r="U509" s="14">
        <v>0.2886734077</v>
      </c>
      <c r="V509" s="28"/>
      <c r="W509" s="14">
        <v>213.179964281</v>
      </c>
      <c r="X509" s="14">
        <v>1.3307958458</v>
      </c>
      <c r="Y509" s="14">
        <v>1780.91782259</v>
      </c>
      <c r="Z509" s="14">
        <v>6.3542536883</v>
      </c>
      <c r="AB509" s="3">
        <v>1.0</v>
      </c>
      <c r="AE509" t="str">
        <f t="shared" si="12"/>
        <v>NGC 5506&amp;435.1&amp;268.6&amp;39.4&amp;254.2&amp;123&amp;120.1&amp;1\\</v>
      </c>
      <c r="AF509" t="str">
        <f>vlookup(A509,PPXF!A$1:P$7565,15,0)</f>
        <v>3</v>
      </c>
    </row>
    <row r="510">
      <c r="A510" s="3">
        <v>715.0</v>
      </c>
      <c r="B510" s="3" t="s">
        <v>2220</v>
      </c>
      <c r="C510" s="3" t="s">
        <v>2222</v>
      </c>
      <c r="E510" s="3" t="s">
        <v>135</v>
      </c>
      <c r="F510" s="3">
        <v>99.0</v>
      </c>
      <c r="G510" s="14">
        <v>596.056324541</v>
      </c>
      <c r="H510" s="14">
        <v>4.8700543239</v>
      </c>
      <c r="I510" s="14" t="str">
        <f>match(A510,Ricci_2_10keV!A$1:A$755,0)</f>
        <v>527.00</v>
      </c>
      <c r="J510" s="14">
        <v>-4.8573702372</v>
      </c>
      <c r="K510" s="14">
        <v>0.0</v>
      </c>
      <c r="L510" s="14">
        <v>5.6935310903</v>
      </c>
      <c r="M510" s="14">
        <v>0.045559375</v>
      </c>
      <c r="N510" s="28"/>
      <c r="O510" s="28"/>
      <c r="P510" s="14">
        <v>4.2923856725</v>
      </c>
      <c r="Q510" s="14">
        <v>0.0538682504</v>
      </c>
      <c r="R510" s="14">
        <v>2.0403735406</v>
      </c>
      <c r="S510" s="14">
        <v>0.0471723945</v>
      </c>
      <c r="T510" s="14">
        <v>2.680260059</v>
      </c>
      <c r="U510" s="14">
        <v>0.0403382707</v>
      </c>
      <c r="V510" s="28"/>
      <c r="W510" s="14">
        <v>76.5672136998</v>
      </c>
      <c r="X510" s="14">
        <v>0.8791228289</v>
      </c>
      <c r="Y510" s="14">
        <v>26118.0282255</v>
      </c>
      <c r="Z510" s="14">
        <v>430.112675668</v>
      </c>
      <c r="AB510" s="3">
        <v>2.0</v>
      </c>
      <c r="AD510" s="3">
        <v>1.0</v>
      </c>
      <c r="AE510" t="str">
        <f t="shared" si="12"/>
        <v>2MASX J14174289+6141523&amp;596.1&amp;4.3&amp;-4.9&amp;5.7&amp;2&amp;2.7&amp;2\\</v>
      </c>
      <c r="AF510" t="str">
        <f>vlookup(A510,PPXF!A$1:P$7565,15,0)</f>
        <v>3</v>
      </c>
    </row>
    <row r="511">
      <c r="A511" s="3">
        <v>716.0</v>
      </c>
      <c r="B511" s="3" t="s">
        <v>101</v>
      </c>
      <c r="C511" s="3" t="s">
        <v>102</v>
      </c>
      <c r="E511" s="3" t="s">
        <v>135</v>
      </c>
      <c r="F511" s="3">
        <v>100.0</v>
      </c>
      <c r="G511" s="14">
        <v>0.0</v>
      </c>
      <c r="H511" s="14">
        <v>0.0</v>
      </c>
      <c r="I511" s="14" t="str">
        <f>match(A511,Ricci_2_10keV!A$1:A$755,0)</f>
        <v>#N/A</v>
      </c>
      <c r="J511" s="14">
        <v>-0.8383767105</v>
      </c>
      <c r="K511" s="14">
        <v>0.0</v>
      </c>
      <c r="L511" s="14">
        <v>-0.7162225996</v>
      </c>
      <c r="M511" s="14">
        <v>0.0</v>
      </c>
      <c r="N511" s="28"/>
      <c r="O511" s="28"/>
      <c r="P511" s="14">
        <v>-0.7162225996</v>
      </c>
      <c r="Q511" s="14">
        <v>0.0</v>
      </c>
      <c r="R511" s="14">
        <v>-1.189269962</v>
      </c>
      <c r="S511" s="14">
        <v>0.0</v>
      </c>
      <c r="T511" s="14">
        <v>-1.189269962</v>
      </c>
      <c r="U511" s="14">
        <v>0.0</v>
      </c>
      <c r="V511" s="28"/>
      <c r="W511" s="14">
        <v>0.0</v>
      </c>
      <c r="X511" s="14">
        <v>0.0</v>
      </c>
      <c r="Y511" s="14">
        <v>0.0</v>
      </c>
      <c r="Z511" s="14">
        <v>0.0</v>
      </c>
      <c r="AB511" s="3">
        <v>1.0</v>
      </c>
      <c r="AE511" t="str">
        <f t="shared" si="12"/>
        <v>\lbrack HB89\rbrack  1415+259&amp;0&amp;-0.7&amp;-0.8&amp;-0.7&amp;-1.2&amp;-1.2&amp;1\\</v>
      </c>
      <c r="AF511" t="str">
        <f>vlookup(A511,PPXF!A$1:P$7565,15,0)</f>
        <v>3</v>
      </c>
    </row>
    <row r="512">
      <c r="A512" s="3">
        <v>717.0</v>
      </c>
      <c r="B512" s="3" t="s">
        <v>132</v>
      </c>
      <c r="C512" s="3" t="s">
        <v>134</v>
      </c>
      <c r="E512" s="3" t="s">
        <v>135</v>
      </c>
      <c r="F512" s="3">
        <v>101.0</v>
      </c>
      <c r="G512" s="14">
        <v>422.626635707</v>
      </c>
      <c r="H512" s="14">
        <v>2.3713817231</v>
      </c>
      <c r="I512" s="14" t="str">
        <f>match(A512,Ricci_2_10keV!A$1:A$755,0)</f>
        <v>528.00</v>
      </c>
      <c r="J512" s="14">
        <v>22.479967271</v>
      </c>
      <c r="K512" s="14">
        <v>0.4264818135</v>
      </c>
      <c r="L512" s="14">
        <v>73.9986693324</v>
      </c>
      <c r="M512" s="14">
        <v>0.4307268917</v>
      </c>
      <c r="N512" s="28"/>
      <c r="O512" s="28"/>
      <c r="P512" s="14">
        <v>130.239193668</v>
      </c>
      <c r="Q512" s="14">
        <v>0.5915742626</v>
      </c>
      <c r="R512" s="14">
        <v>29.9622301884</v>
      </c>
      <c r="S512" s="14">
        <v>0.3823625417</v>
      </c>
      <c r="T512" s="14">
        <v>27.3724963093</v>
      </c>
      <c r="U512" s="14">
        <v>0.350134287</v>
      </c>
      <c r="V512" s="28"/>
      <c r="W512" s="14">
        <v>1468.47754777</v>
      </c>
      <c r="X512" s="14">
        <v>3.0682802078</v>
      </c>
      <c r="Y512" s="14">
        <v>6338.77796984</v>
      </c>
      <c r="Z512" s="14">
        <v>8.5170490488</v>
      </c>
      <c r="AB512" s="3">
        <v>1.0</v>
      </c>
      <c r="AD512" s="3">
        <v>1.0</v>
      </c>
      <c r="AE512" t="str">
        <f t="shared" si="12"/>
        <v>NGC 5548&amp;422.6&amp;130.2&amp;22.5&amp;74&amp;30&amp;27.4&amp;1\\</v>
      </c>
      <c r="AF512" t="str">
        <f>vlookup(A512,PPXF!A$1:P$7565,15,0)</f>
        <v>3</v>
      </c>
    </row>
    <row r="513">
      <c r="A513" s="3">
        <v>723.0</v>
      </c>
      <c r="B513" s="3" t="s">
        <v>2250</v>
      </c>
      <c r="C513" s="3" t="s">
        <v>2255</v>
      </c>
      <c r="E513" s="3" t="s">
        <v>135</v>
      </c>
      <c r="F513" s="3">
        <v>102.0</v>
      </c>
      <c r="G513" s="14">
        <v>311.697332869</v>
      </c>
      <c r="H513" s="14">
        <v>1.2085433771</v>
      </c>
      <c r="I513" s="14" t="str">
        <f>match(A513,Ricci_2_10keV!A$1:A$755,0)</f>
        <v>531.00</v>
      </c>
      <c r="J513" s="14">
        <v>1.8135076728</v>
      </c>
      <c r="K513" s="14">
        <v>0.0681479853</v>
      </c>
      <c r="L513" s="14">
        <v>34.6437267855</v>
      </c>
      <c r="M513" s="14">
        <v>0.1447496227</v>
      </c>
      <c r="N513" s="28"/>
      <c r="O513" s="28"/>
      <c r="P513" s="14">
        <v>48.8614790125</v>
      </c>
      <c r="Q513" s="14">
        <v>0.158968117</v>
      </c>
      <c r="R513" s="14">
        <v>10.3739435847</v>
      </c>
      <c r="S513" s="14">
        <v>0.1658419115</v>
      </c>
      <c r="T513" s="14">
        <v>8.9339757751</v>
      </c>
      <c r="U513" s="14">
        <v>0.1438710685</v>
      </c>
      <c r="V513" s="28"/>
      <c r="W513" s="14">
        <v>0.0</v>
      </c>
      <c r="X513" s="14">
        <v>0.0</v>
      </c>
      <c r="Y513" s="14">
        <v>0.0</v>
      </c>
      <c r="Z513" s="14">
        <v>0.0</v>
      </c>
      <c r="AB513" s="3">
        <v>1.0</v>
      </c>
      <c r="AE513" t="str">
        <f t="shared" si="12"/>
        <v>NGC 5610&amp;311.7&amp;48.9&amp;1.8&amp;34.6&amp;10.4&amp;8.9&amp;1\\</v>
      </c>
      <c r="AF513" t="str">
        <f>vlookup(A513,PPXF!A$1:P$7565,15,0)</f>
        <v>3</v>
      </c>
    </row>
    <row r="514">
      <c r="A514" s="3">
        <v>726.0</v>
      </c>
      <c r="B514" s="3" t="s">
        <v>1952</v>
      </c>
      <c r="C514" s="3" t="s">
        <v>1953</v>
      </c>
      <c r="E514" s="3" t="s">
        <v>135</v>
      </c>
      <c r="F514" s="3">
        <v>103.0</v>
      </c>
      <c r="G514" s="14">
        <v>578.073265326</v>
      </c>
      <c r="H514" s="14">
        <v>496.426473568</v>
      </c>
      <c r="I514" s="14" t="str">
        <f>match(A514,Ricci_2_10keV!A$1:A$755,0)</f>
        <v>532.00</v>
      </c>
      <c r="J514" s="14">
        <v>-1.7980406784</v>
      </c>
      <c r="K514" s="14">
        <v>0.0</v>
      </c>
      <c r="L514" s="14">
        <v>1.169081934</v>
      </c>
      <c r="M514" s="14">
        <v>1.5321660183</v>
      </c>
      <c r="N514" s="28"/>
      <c r="O514" s="28"/>
      <c r="P514" s="14">
        <v>5.1776653338</v>
      </c>
      <c r="Q514" s="14">
        <v>13.8702099004</v>
      </c>
      <c r="R514" s="14">
        <v>2.4016250094</v>
      </c>
      <c r="S514" s="14">
        <v>1.0701629702</v>
      </c>
      <c r="T514" s="14">
        <v>2.8619122814</v>
      </c>
      <c r="U514" s="14">
        <v>2.8029432488</v>
      </c>
      <c r="V514" s="28"/>
      <c r="W514" s="14">
        <v>804.673893816</v>
      </c>
      <c r="X514" s="14">
        <v>15.0648468827</v>
      </c>
      <c r="Y514" s="14">
        <v>8325.00646096</v>
      </c>
      <c r="Z514" s="14">
        <v>667.493974322</v>
      </c>
      <c r="AB514" s="3">
        <v>1.0</v>
      </c>
      <c r="AD514" s="3">
        <v>1.0</v>
      </c>
      <c r="AE514" t="str">
        <f t="shared" si="12"/>
        <v>Mrk 813&amp;578.1&amp;5.2&amp;-1.8&amp;1.2&amp;2.4&amp;2.9&amp;1\\</v>
      </c>
      <c r="AF514" t="str">
        <f>vlookup(A514,PPXF!A$1:P$7565,15,0)</f>
        <v>3</v>
      </c>
    </row>
    <row r="515">
      <c r="A515" s="3">
        <v>734.0</v>
      </c>
      <c r="B515" s="3" t="s">
        <v>1967</v>
      </c>
      <c r="C515" s="3" t="s">
        <v>1969</v>
      </c>
      <c r="E515" s="3" t="s">
        <v>135</v>
      </c>
      <c r="F515" s="3">
        <v>104.0</v>
      </c>
      <c r="G515" s="14">
        <v>330.723613258</v>
      </c>
      <c r="H515" s="14">
        <v>9.51391008</v>
      </c>
      <c r="I515" s="14" t="str">
        <f>match(A515,Ricci_2_10keV!A$1:A$755,0)</f>
        <v>537.00</v>
      </c>
      <c r="J515" s="14">
        <v>1.9303742578</v>
      </c>
      <c r="K515" s="14">
        <v>0.1257214986</v>
      </c>
      <c r="L515" s="14">
        <v>8.2889657431</v>
      </c>
      <c r="M515" s="14">
        <v>0.5360267622</v>
      </c>
      <c r="N515" s="28"/>
      <c r="O515" s="28"/>
      <c r="P515" s="14">
        <v>10.5333843013</v>
      </c>
      <c r="Q515" s="14">
        <v>0.3358714903</v>
      </c>
      <c r="R515" s="14">
        <v>3.9978663661</v>
      </c>
      <c r="S515" s="14">
        <v>0.1193607001</v>
      </c>
      <c r="T515" s="14">
        <v>3.9877856644</v>
      </c>
      <c r="U515" s="14">
        <v>0.1646250855</v>
      </c>
      <c r="V515" s="28"/>
      <c r="W515" s="14">
        <v>377.736608559</v>
      </c>
      <c r="X515" s="14">
        <v>1.0376934117</v>
      </c>
      <c r="Y515" s="14">
        <v>5729.31290227</v>
      </c>
      <c r="Z515" s="14">
        <v>47.1498215091</v>
      </c>
      <c r="AB515" s="3">
        <v>1.0</v>
      </c>
      <c r="AD515" s="3">
        <v>1.0</v>
      </c>
      <c r="AE515" t="str">
        <f t="shared" si="12"/>
        <v>NGC 5683&amp;330.7&amp;10.5&amp;1.9&amp;8.3&amp;4&amp;4&amp;1\\</v>
      </c>
      <c r="AF515" t="str">
        <f>vlookup(A515,PPXF!A$1:P$7565,15,0)</f>
        <v>3</v>
      </c>
    </row>
    <row r="516">
      <c r="A516" s="3">
        <v>737.0</v>
      </c>
      <c r="B516" s="3" t="s">
        <v>2276</v>
      </c>
      <c r="C516" s="3" t="s">
        <v>2277</v>
      </c>
      <c r="E516" s="3" t="s">
        <v>135</v>
      </c>
      <c r="F516" s="3">
        <v>105.0</v>
      </c>
      <c r="G516" s="14">
        <v>700.597555096</v>
      </c>
      <c r="H516" s="14">
        <v>21.3970681812</v>
      </c>
      <c r="I516" s="14" t="str">
        <f>match(A516,Ricci_2_10keV!A$1:A$755,0)</f>
        <v>540.00</v>
      </c>
      <c r="J516" s="14">
        <v>-0.7430706825</v>
      </c>
      <c r="K516" s="14">
        <v>0.0</v>
      </c>
      <c r="L516" s="14">
        <v>-1.2835236818</v>
      </c>
      <c r="M516" s="14">
        <v>0.0</v>
      </c>
      <c r="N516" s="28"/>
      <c r="O516" s="28"/>
      <c r="P516" s="14">
        <v>2.0733537606</v>
      </c>
      <c r="Q516" s="14">
        <v>0.0562038404</v>
      </c>
      <c r="R516" s="14">
        <v>-1.0468430153</v>
      </c>
      <c r="S516" s="14">
        <v>0.0</v>
      </c>
      <c r="T516" s="14">
        <v>-1.0468430153</v>
      </c>
      <c r="U516" s="14">
        <v>0.0</v>
      </c>
      <c r="V516" s="28"/>
      <c r="W516" s="14">
        <v>0.0</v>
      </c>
      <c r="X516" s="14">
        <v>0.0</v>
      </c>
      <c r="Y516" s="14">
        <v>0.0</v>
      </c>
      <c r="Z516" s="14">
        <v>0.0</v>
      </c>
      <c r="AB516" s="3">
        <v>2.0</v>
      </c>
      <c r="AE516" t="str">
        <f t="shared" si="12"/>
        <v>2MASX J14391186+1415215&amp;700.6&amp;2.1&amp;-0.7&amp;-1.3&amp;-1&amp;-1&amp;2\\</v>
      </c>
      <c r="AF516" t="str">
        <f>vlookup(A516,PPXF!A$1:P$7565,15,0)</f>
        <v>3</v>
      </c>
    </row>
    <row r="517">
      <c r="A517" s="3">
        <v>738.0</v>
      </c>
      <c r="B517" s="3" t="s">
        <v>2677</v>
      </c>
      <c r="C517" s="3" t="s">
        <v>2678</v>
      </c>
      <c r="E517" s="3" t="s">
        <v>135</v>
      </c>
      <c r="F517" s="3">
        <v>106.0</v>
      </c>
      <c r="G517" s="14">
        <v>420.576970735</v>
      </c>
      <c r="H517" s="14">
        <v>1.4386452874</v>
      </c>
      <c r="I517" s="14" t="str">
        <f>match(A517,Ricci_2_10keV!A$1:A$755,0)</f>
        <v>541.00</v>
      </c>
      <c r="J517" s="14">
        <v>57.0358363178</v>
      </c>
      <c r="K517" s="14">
        <v>0.3843588415</v>
      </c>
      <c r="L517" s="14">
        <v>94.5753199554</v>
      </c>
      <c r="M517" s="14">
        <v>0.8358713681</v>
      </c>
      <c r="N517" s="28"/>
      <c r="O517" s="28"/>
      <c r="P517" s="14">
        <v>287.910721123</v>
      </c>
      <c r="Q517" s="14">
        <v>1.8421303328</v>
      </c>
      <c r="R517" s="14">
        <v>62.7630028858</v>
      </c>
      <c r="S517" s="14">
        <v>0.3392722975</v>
      </c>
      <c r="T517" s="14">
        <v>63.6597368778</v>
      </c>
      <c r="U517" s="14">
        <v>0.5848773099</v>
      </c>
      <c r="V517" s="28"/>
      <c r="W517" s="14">
        <v>184.674251921</v>
      </c>
      <c r="X517" s="14">
        <v>1.6043920828</v>
      </c>
      <c r="Y517" s="14">
        <v>2195.01661923</v>
      </c>
      <c r="Z517" s="14">
        <v>11.5237037176</v>
      </c>
      <c r="AB517" s="3">
        <v>1.0</v>
      </c>
      <c r="AE517" t="str">
        <f t="shared" si="12"/>
        <v>Mrk 477&amp;420.6&amp;287.9&amp;57&amp;94.6&amp;62.8&amp;63.7&amp;1\\</v>
      </c>
      <c r="AF517" t="str">
        <f>vlookup(A517,PPXF!A$1:P$7565,15,0)</f>
        <v>3</v>
      </c>
    </row>
    <row r="518">
      <c r="A518" s="3">
        <v>748.0</v>
      </c>
      <c r="B518" s="3" t="s">
        <v>1985</v>
      </c>
      <c r="C518" s="3" t="s">
        <v>1989</v>
      </c>
      <c r="E518" s="3" t="s">
        <v>135</v>
      </c>
      <c r="F518" s="3">
        <v>107.0</v>
      </c>
      <c r="G518" s="14">
        <v>809.19508133</v>
      </c>
      <c r="H518" s="14">
        <v>0.0</v>
      </c>
      <c r="I518" s="14" t="str">
        <f>match(A518,Ricci_2_10keV!A$1:A$755,0)</f>
        <v>548.00</v>
      </c>
      <c r="J518" s="14">
        <v>-4.0975583625</v>
      </c>
      <c r="K518" s="14">
        <v>0.0</v>
      </c>
      <c r="L518" s="14">
        <v>4.1919114907</v>
      </c>
      <c r="M518" s="14">
        <v>0.2291639948</v>
      </c>
      <c r="N518" s="28"/>
      <c r="O518" s="28"/>
      <c r="P518" s="14">
        <v>11.1805090876</v>
      </c>
      <c r="Q518" s="14">
        <v>0.0</v>
      </c>
      <c r="R518" s="14">
        <v>0.6733443388</v>
      </c>
      <c r="S518" s="14">
        <v>0.2009581314</v>
      </c>
      <c r="T518" s="14">
        <v>0.5630165677</v>
      </c>
      <c r="U518" s="14">
        <v>0.0</v>
      </c>
      <c r="V518" s="28"/>
      <c r="W518" s="14">
        <v>479.061373887</v>
      </c>
      <c r="X518" s="14">
        <v>0.3603266586</v>
      </c>
      <c r="Y518" s="14">
        <v>7867.12794863</v>
      </c>
      <c r="Z518" s="14">
        <v>14.5</v>
      </c>
      <c r="AB518" s="3">
        <v>2.0</v>
      </c>
      <c r="AE518" t="str">
        <f t="shared" si="12"/>
        <v>2MASX J14530794+2554327&amp;809.2&amp;11.2&amp;-4.1&amp;4.2&amp;0.7&amp;0.6&amp;2\\</v>
      </c>
      <c r="AF518" t="str">
        <f>vlookup(A518,PPXF!A$1:P$7565,15,0)</f>
        <v>3</v>
      </c>
    </row>
    <row r="519">
      <c r="A519" s="3">
        <v>754.0</v>
      </c>
      <c r="B519" s="3" t="s">
        <v>2087</v>
      </c>
      <c r="C519" s="3" t="s">
        <v>2088</v>
      </c>
      <c r="E519" s="3" t="s">
        <v>135</v>
      </c>
      <c r="F519" s="3">
        <v>108.0</v>
      </c>
      <c r="G519" s="14">
        <v>484.202763836</v>
      </c>
      <c r="H519" s="14">
        <v>3.8713828205</v>
      </c>
      <c r="I519" s="14" t="str">
        <f>match(A519,Ricci_2_10keV!A$1:A$755,0)</f>
        <v>553.00</v>
      </c>
      <c r="J519" s="14">
        <v>10.1242810196</v>
      </c>
      <c r="K519" s="14">
        <v>0.2522469853</v>
      </c>
      <c r="L519" s="14">
        <v>97.6742529246</v>
      </c>
      <c r="M519" s="14">
        <v>1.3570969063</v>
      </c>
      <c r="N519" s="28"/>
      <c r="O519" s="28"/>
      <c r="P519" s="14">
        <v>93.05197806</v>
      </c>
      <c r="Q519" s="14">
        <v>0.8647775151</v>
      </c>
      <c r="R519" s="14">
        <v>21.8716719318</v>
      </c>
      <c r="S519" s="14">
        <v>0.31687335</v>
      </c>
      <c r="T519" s="14">
        <v>22.2512890101</v>
      </c>
      <c r="U519" s="14">
        <v>0.2567174029</v>
      </c>
      <c r="V519" s="28"/>
      <c r="W519" s="14">
        <v>583.930734622</v>
      </c>
      <c r="X519" s="14">
        <v>2.0470944328</v>
      </c>
      <c r="Y519" s="14">
        <v>5214.94138548</v>
      </c>
      <c r="Z519" s="14">
        <v>27.352784669</v>
      </c>
      <c r="AB519" s="3">
        <v>1.0</v>
      </c>
      <c r="AE519" t="str">
        <f t="shared" si="12"/>
        <v>Mrk 1392&amp;484.2&amp;93.1&amp;10.1&amp;97.7&amp;21.9&amp;22.3&amp;1\\</v>
      </c>
      <c r="AF519" t="str">
        <f>vlookup(A519,PPXF!A$1:P$7565,15,0)</f>
        <v>3</v>
      </c>
    </row>
    <row r="520">
      <c r="A520" s="3">
        <v>755.0</v>
      </c>
      <c r="B520" s="3" t="s">
        <v>2406</v>
      </c>
      <c r="C520" s="3" t="s">
        <v>2408</v>
      </c>
      <c r="E520" s="3" t="s">
        <v>135</v>
      </c>
      <c r="F520" s="3">
        <v>109.0</v>
      </c>
      <c r="G520" s="14">
        <v>274.350359268</v>
      </c>
      <c r="H520" s="14">
        <v>1.3944378061</v>
      </c>
      <c r="I520" s="14" t="str">
        <f>match(A520,Ricci_2_10keV!A$1:A$755,0)</f>
        <v>554.00</v>
      </c>
      <c r="J520" s="14">
        <v>0.8554627777</v>
      </c>
      <c r="K520" s="14">
        <v>0.0380877356</v>
      </c>
      <c r="L520" s="14">
        <v>8.6298201606</v>
      </c>
      <c r="M520" s="14">
        <v>0.0478570021</v>
      </c>
      <c r="N520" s="28"/>
      <c r="O520" s="28"/>
      <c r="P520" s="14">
        <v>13.8697636373</v>
      </c>
      <c r="Q520" s="14">
        <v>0.0794512577</v>
      </c>
      <c r="R520" s="14">
        <v>3.7844767912</v>
      </c>
      <c r="S520" s="14">
        <v>0.0299992952</v>
      </c>
      <c r="T520" s="14">
        <v>3.1311340632</v>
      </c>
      <c r="U520" s="14">
        <v>0.0433129936</v>
      </c>
      <c r="V520" s="28"/>
      <c r="W520" s="14">
        <v>0.0</v>
      </c>
      <c r="X520" s="14">
        <v>0.0</v>
      </c>
      <c r="Y520" s="14">
        <v>0.0</v>
      </c>
      <c r="Z520" s="14">
        <v>0.0</v>
      </c>
      <c r="AB520" s="3">
        <v>1.0</v>
      </c>
      <c r="AE520" t="str">
        <f t="shared" si="12"/>
        <v>2MASX J15064412+0351444&amp;274.4&amp;13.9&amp;0.9&amp;8.6&amp;3.8&amp;3.1&amp;1\\</v>
      </c>
      <c r="AF520" t="str">
        <f>vlookup(A520,PPXF!A$1:P$7565,15,0)</f>
        <v>2</v>
      </c>
    </row>
    <row r="521">
      <c r="A521" s="3">
        <v>757.0</v>
      </c>
      <c r="B521" s="3" t="s">
        <v>2672</v>
      </c>
      <c r="C521" s="3" t="s">
        <v>2673</v>
      </c>
      <c r="E521" s="3" t="s">
        <v>135</v>
      </c>
      <c r="F521" s="3">
        <v>110.0</v>
      </c>
      <c r="G521" s="14">
        <v>468.312728724</v>
      </c>
      <c r="H521" s="14">
        <v>2.2979398366</v>
      </c>
      <c r="I521" s="14" t="str">
        <f>match(A521,Ricci_2_10keV!A$1:A$755,0)</f>
        <v>555.00</v>
      </c>
      <c r="J521" s="14">
        <v>5.8927845437</v>
      </c>
      <c r="K521" s="14">
        <v>0.1399099443</v>
      </c>
      <c r="L521" s="14">
        <v>48.784180492</v>
      </c>
      <c r="M521" s="14">
        <v>0.2761341748</v>
      </c>
      <c r="N521" s="28"/>
      <c r="O521" s="28"/>
      <c r="P521" s="14">
        <v>48.0009088486</v>
      </c>
      <c r="Q521" s="14">
        <v>0.2248603359</v>
      </c>
      <c r="R521" s="14">
        <v>12.9232113492</v>
      </c>
      <c r="S521" s="14">
        <v>0.1066204552</v>
      </c>
      <c r="T521" s="14">
        <v>13.1652286182</v>
      </c>
      <c r="U521" s="14">
        <v>0.2394965206</v>
      </c>
      <c r="V521" s="28"/>
      <c r="W521" s="14">
        <v>81.3930329648</v>
      </c>
      <c r="X521" s="14">
        <v>0.5412623065</v>
      </c>
      <c r="Y521" s="14">
        <v>7799.32461407</v>
      </c>
      <c r="Z521" s="14">
        <v>61.7036254856</v>
      </c>
      <c r="AB521" s="3">
        <v>1.0</v>
      </c>
      <c r="AE521" t="str">
        <f t="shared" si="12"/>
        <v>Mrk 1393&amp;468.3&amp;48&amp;5.9&amp;48.8&amp;12.9&amp;13.2&amp;1\\</v>
      </c>
      <c r="AF521" t="str">
        <f>vlookup(A521,PPXF!A$1:P$7565,15,0)</f>
        <v>3</v>
      </c>
    </row>
    <row r="522">
      <c r="A522" s="3">
        <v>769.0</v>
      </c>
      <c r="B522" s="3" t="s">
        <v>2105</v>
      </c>
      <c r="C522" s="3" t="s">
        <v>2107</v>
      </c>
      <c r="E522" s="3" t="s">
        <v>135</v>
      </c>
      <c r="F522" s="3">
        <v>111.0</v>
      </c>
      <c r="G522" s="14">
        <v>583.76383552</v>
      </c>
      <c r="H522" s="14">
        <v>36.7065502859</v>
      </c>
      <c r="I522" s="14" t="str">
        <f>match(A522,Ricci_2_10keV!A$1:A$755,0)</f>
        <v>562.00</v>
      </c>
      <c r="J522" s="14">
        <v>2.1842040596</v>
      </c>
      <c r="K522" s="14">
        <v>0.0613048575</v>
      </c>
      <c r="L522" s="14">
        <v>2.8776438233</v>
      </c>
      <c r="M522" s="14">
        <v>0.3450520058</v>
      </c>
      <c r="N522" s="28"/>
      <c r="O522" s="28"/>
      <c r="P522" s="14">
        <v>23.3098152209</v>
      </c>
      <c r="Q522" s="14">
        <v>1.1748545886</v>
      </c>
      <c r="R522" s="14">
        <v>2.311624003</v>
      </c>
      <c r="S522" s="14">
        <v>0.1300138588</v>
      </c>
      <c r="T522" s="14">
        <v>2.2204959729</v>
      </c>
      <c r="U522" s="14">
        <v>0.1601103037</v>
      </c>
      <c r="V522" s="28"/>
      <c r="W522" s="14">
        <v>332.501453454</v>
      </c>
      <c r="X522" s="14">
        <v>0.8676373241</v>
      </c>
      <c r="Y522" s="14">
        <v>9929.44886172</v>
      </c>
      <c r="Z522" s="14">
        <v>337.789129894</v>
      </c>
      <c r="AB522" s="3">
        <v>2.0</v>
      </c>
      <c r="AD522" s="3">
        <v>1.0</v>
      </c>
      <c r="AE522" t="str">
        <f t="shared" si="12"/>
        <v>2MASS J15213967+0337292&amp;583.8&amp;23.3&amp;2.2&amp;2.9&amp;2.3&amp;2.2&amp;2\\</v>
      </c>
      <c r="AF522" t="str">
        <f>vlookup(A522,PPXF!A$1:P$7565,15,0)</f>
        <v>3</v>
      </c>
    </row>
    <row r="523">
      <c r="A523" s="3">
        <v>779.0</v>
      </c>
      <c r="B523" s="3" t="s">
        <v>1481</v>
      </c>
      <c r="C523" s="3" t="s">
        <v>1483</v>
      </c>
      <c r="E523" s="3" t="s">
        <v>135</v>
      </c>
      <c r="F523" s="3">
        <v>112.0</v>
      </c>
      <c r="G523" s="14">
        <v>424.677618302</v>
      </c>
      <c r="H523" s="14">
        <v>25.0861485675</v>
      </c>
      <c r="I523" s="14" t="str">
        <f>match(A523,Ricci_2_10keV!A$1:A$755,0)</f>
        <v>570.00</v>
      </c>
      <c r="J523" s="14">
        <v>-3.0414231641</v>
      </c>
      <c r="K523" s="14">
        <v>0.0</v>
      </c>
      <c r="L523" s="14">
        <v>0.3339084822</v>
      </c>
      <c r="M523" s="14">
        <v>0.4193114214</v>
      </c>
      <c r="N523" s="28"/>
      <c r="O523" s="28"/>
      <c r="P523" s="14">
        <v>6.4469225678</v>
      </c>
      <c r="Q523" s="14">
        <v>0.7298461026</v>
      </c>
      <c r="R523" s="14">
        <v>0.5554754533</v>
      </c>
      <c r="S523" s="14">
        <v>0.1171734855</v>
      </c>
      <c r="T523" s="14">
        <v>1.1128877616</v>
      </c>
      <c r="U523" s="14">
        <v>0.1390788676</v>
      </c>
      <c r="V523" s="28"/>
      <c r="W523" s="14">
        <v>543.49792987</v>
      </c>
      <c r="X523" s="14">
        <v>0.7731596846</v>
      </c>
      <c r="Y523" s="14">
        <v>8701.91841784</v>
      </c>
      <c r="Z523" s="14">
        <v>112.125914074</v>
      </c>
      <c r="AB523" s="3">
        <v>1.0</v>
      </c>
      <c r="AD523" s="3">
        <v>1.0</v>
      </c>
      <c r="AE523" t="str">
        <f t="shared" si="12"/>
        <v>3C 323.1&amp;424.7&amp;6.4&amp;-3&amp;0.3&amp;0.6&amp;1.1&amp;1\\</v>
      </c>
      <c r="AF523" t="str">
        <f>vlookup(A523,PPXF!A$1:P$7565,15,0)</f>
        <v>3</v>
      </c>
    </row>
    <row r="524">
      <c r="A524" s="3">
        <v>785.0</v>
      </c>
      <c r="B524" s="3" t="s">
        <v>2432</v>
      </c>
      <c r="C524" s="3" t="s">
        <v>2433</v>
      </c>
      <c r="E524" s="3" t="s">
        <v>135</v>
      </c>
      <c r="F524" s="3">
        <v>113.0</v>
      </c>
      <c r="G524" s="14">
        <v>376.283336548</v>
      </c>
      <c r="H524" s="14">
        <v>9.9929856741</v>
      </c>
      <c r="I524" s="14" t="str">
        <f>match(A524,Ricci_2_10keV!A$1:A$755,0)</f>
        <v>#N/A</v>
      </c>
      <c r="J524" s="14">
        <v>0.4031540419</v>
      </c>
      <c r="K524" s="14">
        <v>0.0576402881</v>
      </c>
      <c r="L524" s="14">
        <v>2.4365447248</v>
      </c>
      <c r="M524" s="14">
        <v>0.0642348867</v>
      </c>
      <c r="N524" s="28"/>
      <c r="O524" s="28"/>
      <c r="P524" s="14">
        <v>1.4422215977</v>
      </c>
      <c r="Q524" s="14">
        <v>0.0594721549</v>
      </c>
      <c r="R524" s="14">
        <v>1.1064196608</v>
      </c>
      <c r="S524" s="14">
        <v>0.0616499154</v>
      </c>
      <c r="T524" s="14">
        <v>0.9633618434</v>
      </c>
      <c r="U524" s="14">
        <v>0.0721549945</v>
      </c>
      <c r="V524" s="28"/>
      <c r="W524" s="14">
        <v>29.5684563823</v>
      </c>
      <c r="X524" s="14">
        <v>0.3668635732</v>
      </c>
      <c r="Y524" s="14">
        <v>9658.50203154</v>
      </c>
      <c r="Z524" s="14">
        <v>109.370134975</v>
      </c>
      <c r="AB524" s="3">
        <v>1.0</v>
      </c>
      <c r="AE524" t="str">
        <f t="shared" si="12"/>
        <v>4C +23.42&amp;376.3&amp;1.4&amp;0.4&amp;2.4&amp;1.1&amp;1&amp;1\\</v>
      </c>
      <c r="AF524" t="str">
        <f>vlookup(A524,PPXF!A$1:P$7565,15,0)</f>
        <v>3</v>
      </c>
    </row>
    <row r="525">
      <c r="A525" s="3">
        <v>786.0</v>
      </c>
      <c r="B525" s="3" t="s">
        <v>2434</v>
      </c>
      <c r="C525" s="3" t="s">
        <v>2435</v>
      </c>
      <c r="E525" s="3" t="s">
        <v>135</v>
      </c>
      <c r="F525" s="3">
        <v>114.0</v>
      </c>
      <c r="G525" s="14">
        <v>739.72699309</v>
      </c>
      <c r="H525" s="14">
        <v>31.4687504438</v>
      </c>
      <c r="I525" s="14" t="str">
        <f>match(A525,Ricci_2_10keV!A$1:A$755,0)</f>
        <v>572.00</v>
      </c>
      <c r="J525" s="14">
        <v>-1.7800390109</v>
      </c>
      <c r="K525" s="14">
        <v>0.0</v>
      </c>
      <c r="L525" s="14">
        <v>2.2668642434</v>
      </c>
      <c r="M525" s="14">
        <v>0.0686620259</v>
      </c>
      <c r="N525" s="28"/>
      <c r="O525" s="28"/>
      <c r="P525" s="14">
        <v>1.3444533628</v>
      </c>
      <c r="Q525" s="14">
        <v>0.0629017318</v>
      </c>
      <c r="R525" s="14">
        <v>0.7834740306</v>
      </c>
      <c r="S525" s="14">
        <v>0.0582245223</v>
      </c>
      <c r="T525" s="14">
        <v>0.4287510348</v>
      </c>
      <c r="U525" s="14">
        <v>0.0841041063</v>
      </c>
      <c r="V525" s="28"/>
      <c r="W525" s="14">
        <v>0.0</v>
      </c>
      <c r="X525" s="14">
        <v>0.0</v>
      </c>
      <c r="Y525" s="14">
        <v>0.0</v>
      </c>
      <c r="Z525" s="14">
        <v>0.0</v>
      </c>
      <c r="AB525" s="3">
        <v>1.0</v>
      </c>
      <c r="AE525" t="str">
        <f t="shared" si="12"/>
        <v>SDSS J155334.73+261441.4&amp;739.7&amp;1.3&amp;-1.8&amp;2.3&amp;0.8&amp;0.4&amp;1\\</v>
      </c>
      <c r="AF525" t="str">
        <f>vlookup(A525,PPXF!A$1:P$7565,15,0)</f>
        <v>3</v>
      </c>
    </row>
    <row r="526">
      <c r="A526" s="3">
        <v>793.0</v>
      </c>
      <c r="B526" s="3" t="s">
        <v>2156</v>
      </c>
      <c r="C526" s="3" t="s">
        <v>2157</v>
      </c>
      <c r="E526" s="3" t="s">
        <v>135</v>
      </c>
      <c r="F526" s="3">
        <v>115.0</v>
      </c>
      <c r="G526" s="14">
        <v>774.587618886</v>
      </c>
      <c r="H526" s="14">
        <v>27.3231622467</v>
      </c>
      <c r="I526" s="14" t="str">
        <f>match(A526,Ricci_2_10keV!A$1:A$755,0)</f>
        <v>575.00</v>
      </c>
      <c r="J526" s="14">
        <v>2.2527184111</v>
      </c>
      <c r="K526" s="14">
        <v>0.0916826745</v>
      </c>
      <c r="L526" s="14">
        <v>5.4764003617</v>
      </c>
      <c r="M526" s="14">
        <v>0.1778481544</v>
      </c>
      <c r="N526" s="28"/>
      <c r="O526" s="28"/>
      <c r="P526" s="14">
        <v>4.1499010855</v>
      </c>
      <c r="Q526" s="14">
        <v>0.1804648253</v>
      </c>
      <c r="R526" s="14">
        <v>1.2748949531</v>
      </c>
      <c r="S526" s="14">
        <v>0.0911130745</v>
      </c>
      <c r="T526" s="14">
        <v>0.9293898023</v>
      </c>
      <c r="U526" s="14">
        <v>0.1365675637</v>
      </c>
      <c r="V526" s="28"/>
      <c r="W526" s="14">
        <v>86.5408074916</v>
      </c>
      <c r="X526" s="14">
        <v>11.8035335192</v>
      </c>
      <c r="Y526" s="14">
        <v>16084.4401696</v>
      </c>
      <c r="Z526" s="14">
        <v>3066.7384162</v>
      </c>
      <c r="AB526" s="3">
        <v>1.0</v>
      </c>
      <c r="AD526" s="3">
        <v>1.0</v>
      </c>
      <c r="AE526" t="str">
        <f t="shared" si="12"/>
        <v>2MASX J16071388+4833266&amp;774.6&amp;4.1&amp;2.3&amp;5.5&amp;1.3&amp;0.9&amp;1\\</v>
      </c>
      <c r="AF526" t="str">
        <f>vlookup(A526,PPXF!A$1:P$7565,15,0)</f>
        <v>3</v>
      </c>
    </row>
    <row r="527">
      <c r="A527" s="3">
        <v>800.0</v>
      </c>
      <c r="B527" s="3" t="s">
        <v>2258</v>
      </c>
      <c r="C527" s="3" t="s">
        <v>2259</v>
      </c>
      <c r="E527" s="3" t="s">
        <v>135</v>
      </c>
      <c r="F527" s="3">
        <v>116.0</v>
      </c>
      <c r="G527" s="14">
        <v>498.885139183</v>
      </c>
      <c r="H527" s="14">
        <v>8.4092603354</v>
      </c>
      <c r="I527" s="14" t="str">
        <f>match(A527,Ricci_2_10keV!A$1:A$755,0)</f>
        <v>579.00</v>
      </c>
      <c r="J527" s="14">
        <v>-2.9584039436</v>
      </c>
      <c r="K527" s="14">
        <v>0.0</v>
      </c>
      <c r="L527" s="14">
        <v>5.8057466276</v>
      </c>
      <c r="M527" s="14">
        <v>0.1677405064</v>
      </c>
      <c r="N527" s="28"/>
      <c r="O527" s="28"/>
      <c r="P527" s="14">
        <v>5.9901121674</v>
      </c>
      <c r="Q527" s="14">
        <v>0.1332307573</v>
      </c>
      <c r="R527" s="14">
        <v>2.237632338</v>
      </c>
      <c r="S527" s="14">
        <v>0.110137745</v>
      </c>
      <c r="T527" s="14">
        <v>2.2794472383</v>
      </c>
      <c r="U527" s="14">
        <v>0.1075921011</v>
      </c>
      <c r="V527" s="28"/>
      <c r="W527" s="14">
        <v>112.659706877</v>
      </c>
      <c r="X527" s="14">
        <v>67.0835969238</v>
      </c>
      <c r="Y527" s="14">
        <v>7252.73075456</v>
      </c>
      <c r="Z527" s="14">
        <v>3271.9915829</v>
      </c>
      <c r="AB527" s="3">
        <v>1.0</v>
      </c>
      <c r="AD527" s="3">
        <v>1.0</v>
      </c>
      <c r="AE527" t="str">
        <f t="shared" si="12"/>
        <v>3C 332&amp;498.9&amp;6&amp;-3&amp;5.8&amp;2.2&amp;2.3&amp;1\\</v>
      </c>
      <c r="AF527" t="str">
        <f>vlookup(A527,PPXF!A$1:P$7565,15,0)</f>
        <v>3</v>
      </c>
    </row>
    <row r="528" ht="12.75" customHeight="1">
      <c r="A528" s="3">
        <v>817.0</v>
      </c>
      <c r="B528" s="3" t="s">
        <v>2437</v>
      </c>
      <c r="C528" s="3" t="s">
        <v>2492</v>
      </c>
      <c r="E528" s="3" t="s">
        <v>135</v>
      </c>
      <c r="F528" s="3">
        <v>117.0</v>
      </c>
      <c r="G528" s="14">
        <v>530.446827254</v>
      </c>
      <c r="H528" s="14">
        <v>24.3814413051</v>
      </c>
      <c r="I528" s="14" t="str">
        <f>match(A528,Ricci_2_10keV!A$1:A$755,0)</f>
        <v>587.00</v>
      </c>
      <c r="J528" s="14">
        <v>3.5292422012</v>
      </c>
      <c r="K528" s="14">
        <v>0.0540530951</v>
      </c>
      <c r="L528" s="14">
        <v>16.8187233014</v>
      </c>
      <c r="M528" s="14">
        <v>1.2737147715</v>
      </c>
      <c r="N528" s="28"/>
      <c r="O528" s="28"/>
      <c r="P528" s="14">
        <v>8.742359589</v>
      </c>
      <c r="Q528" s="14">
        <v>0.6913430671</v>
      </c>
      <c r="R528" s="14">
        <v>5.4388580733</v>
      </c>
      <c r="S528" s="14">
        <v>0.1654924503</v>
      </c>
      <c r="T528" s="14">
        <v>4.6035078045</v>
      </c>
      <c r="U528" s="14">
        <v>0.1244139276</v>
      </c>
      <c r="V528" s="28"/>
      <c r="W528" s="14">
        <v>26.3459704065</v>
      </c>
      <c r="X528" s="14">
        <v>7.9371511278</v>
      </c>
      <c r="Y528" s="14">
        <v>8654.34383633</v>
      </c>
      <c r="Z528" s="14">
        <v>2586.54658107</v>
      </c>
      <c r="AB528" s="3">
        <v>1.0</v>
      </c>
      <c r="AE528" t="str">
        <f t="shared" si="12"/>
        <v>2MASX J16311554+2352577&amp;530.4&amp;8.7&amp;3.5&amp;16.8&amp;5.4&amp;4.6&amp;1\\</v>
      </c>
      <c r="AF528" t="str">
        <f>vlookup(A528,PPXF!A$1:P$7565,15,0)</f>
        <v>3</v>
      </c>
    </row>
    <row r="529">
      <c r="A529" s="3">
        <v>829.0</v>
      </c>
      <c r="B529" s="3" t="s">
        <v>181</v>
      </c>
      <c r="C529" s="3" t="s">
        <v>182</v>
      </c>
      <c r="E529" s="3" t="s">
        <v>135</v>
      </c>
      <c r="F529" s="3">
        <v>118.0</v>
      </c>
      <c r="G529" s="14">
        <v>0.0</v>
      </c>
      <c r="H529" s="14">
        <v>0.0</v>
      </c>
      <c r="I529" s="14" t="str">
        <f>match(A529,Ricci_2_10keV!A$1:A$755,0)</f>
        <v>#N/A</v>
      </c>
      <c r="J529" s="14">
        <v>-0.9854674693</v>
      </c>
      <c r="K529" s="14">
        <v>0.0</v>
      </c>
      <c r="L529" s="14">
        <v>0.0</v>
      </c>
      <c r="M529" s="14">
        <v>0.0</v>
      </c>
      <c r="N529" s="28"/>
      <c r="O529" s="28"/>
      <c r="P529" s="14">
        <v>0.0</v>
      </c>
      <c r="Q529" s="14">
        <v>0.0</v>
      </c>
      <c r="R529" s="14">
        <v>0.0</v>
      </c>
      <c r="S529" s="14">
        <v>0.0</v>
      </c>
      <c r="T529" s="14">
        <v>0.0</v>
      </c>
      <c r="U529" s="14">
        <v>0.0</v>
      </c>
      <c r="V529" s="28"/>
      <c r="W529" s="14">
        <v>0.0</v>
      </c>
      <c r="X529" s="14">
        <v>0.0</v>
      </c>
      <c r="Y529" s="14">
        <v>0.0</v>
      </c>
      <c r="Z529" s="14">
        <v>0.0</v>
      </c>
      <c r="AB529" s="3">
        <v>9.0</v>
      </c>
      <c r="AE529" t="str">
        <f t="shared" si="12"/>
        <v>3C 345&amp;0&amp;0&amp;-1&amp;0&amp;0&amp;0&amp;9\\</v>
      </c>
      <c r="AF529" t="str">
        <f>vlookup(A529,PPXF!A$1:P$7565,15,0)</f>
        <v>2</v>
      </c>
    </row>
    <row r="530">
      <c r="A530" s="3">
        <v>842.0</v>
      </c>
      <c r="B530" s="3" t="s">
        <v>2342</v>
      </c>
      <c r="C530" s="3" t="s">
        <v>2343</v>
      </c>
      <c r="E530" s="3" t="s">
        <v>135</v>
      </c>
      <c r="F530" s="3">
        <v>119.0</v>
      </c>
      <c r="G530" s="14">
        <v>463.504872692</v>
      </c>
      <c r="H530" s="14">
        <v>0.9709155</v>
      </c>
      <c r="I530" s="14" t="str">
        <f>match(A530,Ricci_2_10keV!A$1:A$755,0)</f>
        <v>596.00</v>
      </c>
      <c r="J530" s="14">
        <v>4.8811519965</v>
      </c>
      <c r="K530" s="14">
        <v>0.0656591216</v>
      </c>
      <c r="L530" s="14">
        <v>21.4453449829</v>
      </c>
      <c r="M530" s="14">
        <v>0.1329688066</v>
      </c>
      <c r="N530" s="28"/>
      <c r="O530" s="28"/>
      <c r="P530" s="14">
        <v>53.8701425178</v>
      </c>
      <c r="Q530" s="14">
        <v>0.3511293771</v>
      </c>
      <c r="R530" s="14">
        <v>9.9327556626</v>
      </c>
      <c r="S530" s="14">
        <v>0.0604444158</v>
      </c>
      <c r="T530" s="14">
        <v>8.387427734</v>
      </c>
      <c r="U530" s="14">
        <v>0.0544675317</v>
      </c>
      <c r="V530" s="28"/>
      <c r="W530" s="14">
        <v>0.0</v>
      </c>
      <c r="X530" s="14">
        <v>0.0</v>
      </c>
      <c r="Y530" s="14">
        <v>0.0</v>
      </c>
      <c r="Z530" s="14">
        <v>0.0</v>
      </c>
      <c r="AB530" s="3">
        <v>1.0</v>
      </c>
      <c r="AD530" s="41"/>
      <c r="AE530" t="str">
        <f t="shared" si="12"/>
        <v>2MASX J16531506+2349431&amp;463.5&amp;53.9&amp;4.9&amp;21.4&amp;9.9&amp;8.4&amp;1\\</v>
      </c>
      <c r="AF530" t="str">
        <f>vlookup(A530,PPXF!A$1:P$7565,15,0)</f>
        <v>3</v>
      </c>
    </row>
    <row r="531">
      <c r="A531" s="3">
        <v>862.0</v>
      </c>
      <c r="B531" s="3" t="s">
        <v>2215</v>
      </c>
      <c r="C531" s="3" t="s">
        <v>2216</v>
      </c>
      <c r="E531" s="3" t="s">
        <v>135</v>
      </c>
      <c r="F531" s="3">
        <v>120.0</v>
      </c>
      <c r="G531" s="14">
        <v>363.036900011</v>
      </c>
      <c r="H531" s="14">
        <v>11.8054390703</v>
      </c>
      <c r="I531" s="14" t="str">
        <f>match(A531,Ricci_2_10keV!A$1:A$755,0)</f>
        <v>598.00</v>
      </c>
      <c r="J531" s="14">
        <v>-0.7342027633</v>
      </c>
      <c r="K531" s="14">
        <v>0.0</v>
      </c>
      <c r="L531" s="14">
        <v>2.5944118619</v>
      </c>
      <c r="M531" s="14">
        <v>0.1156238332</v>
      </c>
      <c r="N531" s="28"/>
      <c r="O531" s="28"/>
      <c r="P531" s="14">
        <v>4.362378393</v>
      </c>
      <c r="Q531" s="14">
        <v>0.148269436</v>
      </c>
      <c r="R531" s="14">
        <v>0.7023074333</v>
      </c>
      <c r="S531" s="14">
        <v>0.0603689721</v>
      </c>
      <c r="T531" s="14">
        <v>0.663264319</v>
      </c>
      <c r="U531" s="14">
        <v>0.0320624907</v>
      </c>
      <c r="V531" s="28"/>
      <c r="W531" s="14">
        <v>106.149900365</v>
      </c>
      <c r="X531" s="14">
        <v>0.3519801165</v>
      </c>
      <c r="Y531" s="14">
        <v>7809.23493347</v>
      </c>
      <c r="Z531" s="14">
        <v>54.8795810693</v>
      </c>
      <c r="AB531" s="3">
        <v>1.0</v>
      </c>
      <c r="AD531" s="3">
        <v>1.0</v>
      </c>
      <c r="AE531" t="str">
        <f t="shared" si="12"/>
        <v>2MASX J17085915+2153082&amp;363&amp;4.4&amp;-0.7&amp;2.6&amp;0.7&amp;0.7&amp;1\\</v>
      </c>
      <c r="AF531" t="str">
        <f>vlookup(A531,PPXF!A$1:P$7565,15,0)</f>
        <v>3</v>
      </c>
    </row>
    <row r="532">
      <c r="A532" s="3">
        <v>1168.0</v>
      </c>
      <c r="B532" s="3" t="s">
        <v>1827</v>
      </c>
      <c r="C532" s="3" t="s">
        <v>1829</v>
      </c>
      <c r="E532" s="3" t="s">
        <v>135</v>
      </c>
      <c r="F532" s="3">
        <v>121.0</v>
      </c>
      <c r="G532" s="3">
        <v>325.211307899</v>
      </c>
      <c r="H532" s="3">
        <v>12.7746831211</v>
      </c>
      <c r="I532" s="14" t="str">
        <f>match(A532,Ricci_2_10keV!A$1:A$755,0)</f>
        <v>723.00</v>
      </c>
      <c r="J532" s="3">
        <v>0.3166247747</v>
      </c>
      <c r="K532" s="3">
        <v>0.0224932374</v>
      </c>
      <c r="L532" s="3">
        <v>0.8927322193</v>
      </c>
      <c r="M532" s="3">
        <v>0.0698144166</v>
      </c>
      <c r="P532" s="3">
        <v>2.9678077749</v>
      </c>
      <c r="Q532" s="3">
        <v>0.1585448154</v>
      </c>
      <c r="R532" s="3">
        <v>0.8582438765</v>
      </c>
      <c r="S532" s="3">
        <v>0.0384596033</v>
      </c>
      <c r="T532" s="3">
        <v>0.5352356819</v>
      </c>
      <c r="U532" s="3">
        <v>0.0319105038</v>
      </c>
      <c r="W532" s="3">
        <v>91.5150011228</v>
      </c>
      <c r="X532" s="3">
        <v>0.2395759072</v>
      </c>
      <c r="Y532" s="3">
        <v>4122.20860074</v>
      </c>
      <c r="Z532" s="3">
        <v>11.0991016889</v>
      </c>
      <c r="AB532" s="3">
        <v>1.0</v>
      </c>
      <c r="AF532" t="str">
        <f>vlookup(A532,PPXF!A$1:P$7565,15,0)</f>
        <v>3</v>
      </c>
    </row>
    <row r="533">
      <c r="A533" s="3">
        <v>1183.0</v>
      </c>
      <c r="B533" s="3" t="s">
        <v>183</v>
      </c>
      <c r="C533" s="3" t="s">
        <v>185</v>
      </c>
      <c r="E533" s="3" t="s">
        <v>135</v>
      </c>
      <c r="F533" s="3">
        <v>122.0</v>
      </c>
      <c r="G533" s="3">
        <v>476.065236694</v>
      </c>
      <c r="H533" s="3">
        <v>2.4059953098</v>
      </c>
      <c r="I533" s="14" t="str">
        <f>match(A533,Ricci_2_10keV!A$1:A$755,0)</f>
        <v>734.00</v>
      </c>
      <c r="J533" s="3">
        <v>21.9592331186</v>
      </c>
      <c r="K533" s="3">
        <v>0.26362581</v>
      </c>
      <c r="L533" s="3">
        <v>83.2393140992</v>
      </c>
      <c r="M533" s="3">
        <v>1.1277965905</v>
      </c>
      <c r="P533" s="3">
        <v>101.880474622</v>
      </c>
      <c r="Q533" s="3">
        <v>0.6440204615</v>
      </c>
      <c r="R533" s="3">
        <v>29.9106502429</v>
      </c>
      <c r="S533" s="3">
        <v>0.2784608041</v>
      </c>
      <c r="T533" s="3">
        <v>31.6665471764</v>
      </c>
      <c r="U533" s="3">
        <v>0.2327257702</v>
      </c>
      <c r="W533" s="3">
        <v>848.325293781</v>
      </c>
      <c r="X533" s="3">
        <v>1.9485135872</v>
      </c>
      <c r="Y533" s="3">
        <v>8870.20143471</v>
      </c>
      <c r="Z533" s="3">
        <v>27.0177149595</v>
      </c>
      <c r="AB533" s="3">
        <v>2.0</v>
      </c>
    </row>
    <row r="534">
      <c r="A534" s="3">
        <v>1196.0</v>
      </c>
      <c r="B534" s="3" t="s">
        <v>155</v>
      </c>
      <c r="C534" s="3" t="s">
        <v>156</v>
      </c>
      <c r="E534" s="3" t="s">
        <v>135</v>
      </c>
      <c r="F534" s="3">
        <v>123.0</v>
      </c>
      <c r="G534" s="3">
        <v>443.014700969</v>
      </c>
      <c r="H534" s="3">
        <v>4.3520325552</v>
      </c>
      <c r="I534" s="14" t="str">
        <f>match(A534,Ricci_2_10keV!A$1:A$755,0)</f>
        <v>744.00</v>
      </c>
      <c r="J534" s="3">
        <v>3.8565661818</v>
      </c>
      <c r="K534" s="3">
        <v>0.1185683432</v>
      </c>
      <c r="L534" s="3">
        <v>23.2594918413</v>
      </c>
      <c r="M534" s="3">
        <v>0.2676044021</v>
      </c>
      <c r="P534" s="3">
        <v>9.3348246621</v>
      </c>
      <c r="Q534" s="3">
        <v>0.092109143</v>
      </c>
      <c r="R534" s="3">
        <v>4.6111317851</v>
      </c>
      <c r="S534" s="3">
        <v>0.1147385488</v>
      </c>
      <c r="T534" s="3">
        <v>5.4208400009</v>
      </c>
      <c r="U534" s="3">
        <v>0.0965066185</v>
      </c>
      <c r="W534" s="3">
        <v>149.477738298</v>
      </c>
      <c r="X534" s="3">
        <v>0.5393134945</v>
      </c>
      <c r="Y534" s="3">
        <v>7843.92077165</v>
      </c>
      <c r="Z534" s="3">
        <v>34.4130371066</v>
      </c>
      <c r="AB534" s="3">
        <v>2.0</v>
      </c>
    </row>
    <row r="535">
      <c r="A535" s="3">
        <v>1206.0</v>
      </c>
      <c r="B535" s="3" t="s">
        <v>458</v>
      </c>
      <c r="C535" s="3" t="s">
        <v>459</v>
      </c>
      <c r="E535" s="3" t="s">
        <v>135</v>
      </c>
      <c r="F535" s="3">
        <v>124.0</v>
      </c>
      <c r="G535" s="3">
        <v>562.591884163</v>
      </c>
      <c r="H535" s="52">
        <v>8.11E-14</v>
      </c>
      <c r="I535" s="14" t="str">
        <f>match(A535,Ricci_2_10keV!A$1:A$755,0)</f>
        <v>752.00</v>
      </c>
      <c r="J535" s="3">
        <v>-4.259622957</v>
      </c>
      <c r="K535" s="3">
        <v>0.0</v>
      </c>
      <c r="L535" s="3">
        <v>25.8649143546</v>
      </c>
      <c r="M535" s="3">
        <v>0.239253884</v>
      </c>
      <c r="P535" s="3">
        <v>26.9689634043</v>
      </c>
      <c r="Q535" s="3">
        <v>0.0</v>
      </c>
      <c r="R535" s="3">
        <v>4.3075158387</v>
      </c>
      <c r="S535" s="3">
        <v>0.256431004</v>
      </c>
      <c r="T535" s="3">
        <v>4.1330534007</v>
      </c>
      <c r="U535" s="3">
        <v>0.0</v>
      </c>
      <c r="W535" s="3">
        <v>389.96303744</v>
      </c>
      <c r="X535" s="3">
        <v>0.5536627885</v>
      </c>
      <c r="Y535" s="3">
        <v>6846.36940162</v>
      </c>
      <c r="Z535" s="3">
        <v>36.5641684857</v>
      </c>
      <c r="AB535" s="3">
        <v>1.0</v>
      </c>
    </row>
    <row r="536">
      <c r="A536" s="3">
        <v>387.0</v>
      </c>
      <c r="B536" s="3" t="s">
        <v>969</v>
      </c>
      <c r="C536" s="3" t="s">
        <v>970</v>
      </c>
      <c r="E536" s="78" t="s">
        <v>455</v>
      </c>
      <c r="F536" s="3">
        <v>125.0</v>
      </c>
      <c r="G536" s="14">
        <v>0.0</v>
      </c>
      <c r="H536" s="14">
        <v>0.0</v>
      </c>
      <c r="I536" s="14" t="str">
        <f>match(A536,Ricci_2_10keV!A$1:A$755,0)</f>
        <v>#N/A</v>
      </c>
      <c r="J536" s="14">
        <v>0.0</v>
      </c>
      <c r="K536" s="14">
        <v>0.0</v>
      </c>
      <c r="L536" s="14">
        <v>0.0</v>
      </c>
      <c r="M536" s="14">
        <v>0.0</v>
      </c>
      <c r="N536" s="28"/>
      <c r="O536" s="28"/>
      <c r="P536" s="14">
        <v>0.0</v>
      </c>
      <c r="Q536" s="14">
        <v>0.0</v>
      </c>
      <c r="R536" s="14">
        <v>0.0</v>
      </c>
      <c r="S536" s="14">
        <v>0.0</v>
      </c>
      <c r="T536" s="14">
        <v>0.0</v>
      </c>
      <c r="U536" s="14">
        <v>0.0</v>
      </c>
      <c r="V536" s="28"/>
      <c r="W536" s="14">
        <v>0.0</v>
      </c>
      <c r="X536" s="14">
        <v>0.0</v>
      </c>
      <c r="Y536" s="14">
        <v>0.0</v>
      </c>
      <c r="Z536" s="14">
        <v>0.0</v>
      </c>
      <c r="AB536" s="3">
        <v>9.0</v>
      </c>
      <c r="AE536" t="str">
        <f t="shared" ref="AE536:AE548" si="13">Concatenate(SUBSTITUTE(Substitute(C536,"]","\rbrack "),"[","\lbrack "),"&amp;",ROUND(G536,1),"&amp;",ROUND(P536,1),"&amp;",ROUND(J536,1),"&amp;",ROUND(L536,1),"&amp;",ROUND(R536,1),"&amp;",ROUND(T536,1),"&amp;",AB536,"\\")</f>
        <v>B2 0743+25&amp;0&amp;0&amp;0&amp;0&amp;0&amp;0&amp;9\\</v>
      </c>
      <c r="AF536" t="str">
        <f>vlookup(A536,PPXF!A$1:P$7565,15,0)</f>
        <v>2</v>
      </c>
    </row>
    <row r="537">
      <c r="A537" s="3">
        <v>445.0</v>
      </c>
      <c r="B537" s="3" t="s">
        <v>1196</v>
      </c>
      <c r="C537" s="3" t="s">
        <v>1197</v>
      </c>
      <c r="E537" s="78" t="s">
        <v>455</v>
      </c>
      <c r="F537" s="3">
        <v>126.0</v>
      </c>
      <c r="G537" s="14">
        <v>0.0</v>
      </c>
      <c r="H537" s="14">
        <v>0.0</v>
      </c>
      <c r="I537" s="14" t="str">
        <f>match(A537,Ricci_2_10keV!A$1:A$755,0)</f>
        <v>319.00</v>
      </c>
      <c r="J537" s="14">
        <v>0.0</v>
      </c>
      <c r="K537" s="14">
        <v>0.0</v>
      </c>
      <c r="L537" s="14">
        <v>0.0</v>
      </c>
      <c r="M537" s="14">
        <v>0.0</v>
      </c>
      <c r="N537" s="28"/>
      <c r="O537" s="28"/>
      <c r="P537" s="14">
        <v>0.0</v>
      </c>
      <c r="Q537" s="14">
        <v>0.0</v>
      </c>
      <c r="R537" s="14">
        <v>0.0</v>
      </c>
      <c r="S537" s="14">
        <v>0.0</v>
      </c>
      <c r="T537" s="14">
        <v>0.0</v>
      </c>
      <c r="U537" s="14">
        <v>0.0</v>
      </c>
      <c r="V537" s="28"/>
      <c r="W537" s="14">
        <v>0.0</v>
      </c>
      <c r="X537" s="14">
        <v>0.0</v>
      </c>
      <c r="Y537" s="14">
        <v>0.0</v>
      </c>
      <c r="Z537" s="14">
        <v>0.0</v>
      </c>
      <c r="AB537" s="3">
        <v>9.0</v>
      </c>
      <c r="AE537" t="str">
        <f t="shared" si="13"/>
        <v>1RXS J090915.6+035453&amp;0&amp;0&amp;0&amp;0&amp;0&amp;0&amp;9\\</v>
      </c>
      <c r="AF537" t="str">
        <f>vlookup(A537,PPXF!A$1:P$7565,15,0)</f>
        <v>2</v>
      </c>
    </row>
    <row r="538">
      <c r="A538" s="3">
        <v>522.0</v>
      </c>
      <c r="B538" s="3" t="s">
        <v>848</v>
      </c>
      <c r="C538" s="3" t="s">
        <v>849</v>
      </c>
      <c r="E538" s="78" t="s">
        <v>455</v>
      </c>
      <c r="F538" s="3">
        <v>127.0</v>
      </c>
      <c r="G538" s="14">
        <v>561.322690264</v>
      </c>
      <c r="H538" s="14">
        <v>3.780201066</v>
      </c>
      <c r="I538" s="14" t="str">
        <f>match(A538,Ricci_2_10keV!A$1:A$755,0)</f>
        <v>382.00</v>
      </c>
      <c r="J538" s="14">
        <v>0.6912469621</v>
      </c>
      <c r="K538" s="14">
        <v>0.0449490764</v>
      </c>
      <c r="L538" s="14">
        <v>5.3455046824</v>
      </c>
      <c r="M538" s="14">
        <v>0.0985269073</v>
      </c>
      <c r="N538" s="28"/>
      <c r="O538" s="28"/>
      <c r="P538" s="14">
        <v>7.2132342355</v>
      </c>
      <c r="Q538" s="14">
        <v>0.0746360706</v>
      </c>
      <c r="R538" s="14">
        <v>1.807349348</v>
      </c>
      <c r="S538" s="14">
        <v>0.0367421127</v>
      </c>
      <c r="T538" s="14">
        <v>1.6329952751</v>
      </c>
      <c r="U538" s="14">
        <v>0.0533104863</v>
      </c>
      <c r="V538" s="28"/>
      <c r="W538" s="14">
        <v>18.3087004409</v>
      </c>
      <c r="X538" s="14">
        <v>0.3212813188</v>
      </c>
      <c r="Y538" s="14">
        <v>7369.57122881</v>
      </c>
      <c r="Z538" s="14">
        <v>108.255600036</v>
      </c>
      <c r="AB538" s="3">
        <v>1.0</v>
      </c>
      <c r="AE538" t="str">
        <f t="shared" si="13"/>
        <v>2MASX J10523297+1036205&amp;561.3&amp;7.2&amp;0.7&amp;5.3&amp;1.8&amp;1.6&amp;1\\</v>
      </c>
      <c r="AF538" t="str">
        <f>vlookup(A538,PPXF!A$1:P$7565,15,0)</f>
        <v>3</v>
      </c>
    </row>
    <row r="539">
      <c r="A539" s="3">
        <v>601.0</v>
      </c>
      <c r="B539" s="3" t="s">
        <v>1199</v>
      </c>
      <c r="C539" s="3" t="s">
        <v>1200</v>
      </c>
      <c r="E539" s="78" t="s">
        <v>455</v>
      </c>
      <c r="F539" s="3">
        <v>128.0</v>
      </c>
      <c r="G539" s="14">
        <v>0.0</v>
      </c>
      <c r="H539" s="14">
        <v>0.0</v>
      </c>
      <c r="I539" s="14" t="str">
        <f>match(A539,Ricci_2_10keV!A$1:A$755,0)</f>
        <v>445.00</v>
      </c>
      <c r="J539" s="14">
        <v>0.0</v>
      </c>
      <c r="K539" s="14">
        <v>0.0</v>
      </c>
      <c r="L539" s="14">
        <v>0.0</v>
      </c>
      <c r="M539" s="14">
        <v>0.0</v>
      </c>
      <c r="N539" s="28"/>
      <c r="O539" s="28"/>
      <c r="P539" s="14">
        <v>0.0</v>
      </c>
      <c r="Q539" s="14">
        <v>0.0</v>
      </c>
      <c r="R539" s="14">
        <v>0.0</v>
      </c>
      <c r="S539" s="14">
        <v>0.0</v>
      </c>
      <c r="T539" s="14">
        <v>0.0</v>
      </c>
      <c r="U539" s="14">
        <v>0.0</v>
      </c>
      <c r="V539" s="28"/>
      <c r="W539" s="14">
        <v>0.0</v>
      </c>
      <c r="X539" s="14">
        <v>0.0</v>
      </c>
      <c r="Y539" s="14">
        <v>0.0</v>
      </c>
      <c r="Z539" s="14">
        <v>0.0</v>
      </c>
      <c r="AB539" s="3">
        <v>9.0</v>
      </c>
      <c r="AE539" t="str">
        <f t="shared" si="13"/>
        <v>B2 1210+33&amp;0&amp;0&amp;0&amp;0&amp;0&amp;0&amp;9\\</v>
      </c>
      <c r="AF539" t="str">
        <f>vlookup(A539,PPXF!A$1:P$7565,15,0)</f>
        <v>2</v>
      </c>
    </row>
    <row r="540">
      <c r="A540" s="3">
        <v>652.0</v>
      </c>
      <c r="B540" s="3" t="s">
        <v>2846</v>
      </c>
      <c r="C540" s="3" t="s">
        <v>2703</v>
      </c>
      <c r="E540" s="37" t="s">
        <v>455</v>
      </c>
      <c r="F540" s="3">
        <v>129.0</v>
      </c>
      <c r="G540" s="14">
        <v>506.593329135</v>
      </c>
      <c r="H540" s="14">
        <v>0.0</v>
      </c>
      <c r="I540" s="14" t="str">
        <f>match(A540,Ricci_2_10keV!A$1:A$755,0)</f>
        <v>476.00</v>
      </c>
      <c r="J540" s="14">
        <v>4.4029600739</v>
      </c>
      <c r="K540" s="14">
        <v>0.0766102297</v>
      </c>
      <c r="L540" s="14">
        <v>2.8344459606</v>
      </c>
      <c r="M540" s="14">
        <v>0.1816556288</v>
      </c>
      <c r="N540" s="28"/>
      <c r="O540" s="28"/>
      <c r="P540" s="14">
        <v>20.5647643387</v>
      </c>
      <c r="Q540" s="14">
        <v>0.2753707856</v>
      </c>
      <c r="R540" s="14">
        <v>7.4048764542</v>
      </c>
      <c r="S540" s="14">
        <v>0.0642604357</v>
      </c>
      <c r="T540" s="14">
        <v>6.1238069175</v>
      </c>
      <c r="U540" s="14">
        <v>0.0899568795</v>
      </c>
      <c r="V540" s="28"/>
      <c r="W540" s="14">
        <v>293.469928963</v>
      </c>
      <c r="X540" s="14">
        <v>0.4501600261</v>
      </c>
      <c r="Y540" s="14">
        <v>6132.12361512</v>
      </c>
      <c r="Z540" s="14">
        <v>84.3734321823</v>
      </c>
      <c r="AB540" s="3">
        <v>1.0</v>
      </c>
      <c r="AD540" s="3">
        <v>1.0</v>
      </c>
      <c r="AE540" t="str">
        <f t="shared" si="13"/>
        <v>SBS 1301+540&amp;506.6&amp;20.6&amp;4.4&amp;2.8&amp;7.4&amp;6.1&amp;1\\</v>
      </c>
      <c r="AF540" t="str">
        <f>vlookup(A540,PPXF!A$1:P$7565,15,0)</f>
        <v>2</v>
      </c>
    </row>
    <row r="541">
      <c r="A541" s="3">
        <v>693.0</v>
      </c>
      <c r="B541" s="3" t="s">
        <v>2793</v>
      </c>
      <c r="C541" s="3" t="s">
        <v>2794</v>
      </c>
      <c r="E541" s="78" t="s">
        <v>455</v>
      </c>
      <c r="F541" s="3">
        <v>130.0</v>
      </c>
      <c r="G541" s="14">
        <v>0.0</v>
      </c>
      <c r="H541" s="14">
        <v>0.0</v>
      </c>
      <c r="I541" s="14" t="str">
        <f>match(A541,Ricci_2_10keV!A$1:A$755,0)</f>
        <v>#N/A</v>
      </c>
      <c r="J541" s="14">
        <v>0.0</v>
      </c>
      <c r="K541" s="14">
        <v>0.0</v>
      </c>
      <c r="L541" s="14">
        <v>0.0</v>
      </c>
      <c r="M541" s="14">
        <v>0.0</v>
      </c>
      <c r="N541" s="28"/>
      <c r="O541" s="28"/>
      <c r="P541" s="14">
        <v>0.0</v>
      </c>
      <c r="Q541" s="14">
        <v>0.0</v>
      </c>
      <c r="R541" s="14">
        <v>0.0</v>
      </c>
      <c r="S541" s="14">
        <v>0.0</v>
      </c>
      <c r="T541" s="14">
        <v>0.0</v>
      </c>
      <c r="U541" s="14">
        <v>0.0</v>
      </c>
      <c r="V541" s="28"/>
      <c r="W541" s="14">
        <v>0.0</v>
      </c>
      <c r="X541" s="14">
        <v>0.0</v>
      </c>
      <c r="Y541" s="14">
        <v>0.0</v>
      </c>
      <c r="Z541" s="14">
        <v>0.0</v>
      </c>
      <c r="AB541" s="3">
        <v>9.0</v>
      </c>
      <c r="AD541" s="41"/>
      <c r="AE541" t="str">
        <f t="shared" si="13"/>
        <v>LBQS 1344+0233&amp;0&amp;0&amp;0&amp;0&amp;0&amp;0&amp;9\\</v>
      </c>
      <c r="AF541" t="str">
        <f>vlookup(A541,PPXF!A$1:P$7565,15,0)</f>
        <v>3</v>
      </c>
    </row>
    <row r="542">
      <c r="A542" s="3">
        <v>722.0</v>
      </c>
      <c r="B542" s="3" t="s">
        <v>450</v>
      </c>
      <c r="C542" s="3" t="s">
        <v>452</v>
      </c>
      <c r="E542" s="37" t="s">
        <v>455</v>
      </c>
      <c r="F542" s="3">
        <v>131.0</v>
      </c>
      <c r="G542" s="14">
        <v>506.593329135</v>
      </c>
      <c r="H542" s="14">
        <v>0.0</v>
      </c>
      <c r="I542" s="14" t="str">
        <f>match(A542,Ricci_2_10keV!A$1:A$755,0)</f>
        <v>530.00</v>
      </c>
      <c r="J542" s="14">
        <v>3.4107266948</v>
      </c>
      <c r="K542" s="14">
        <v>3.539799026</v>
      </c>
      <c r="L542" s="14">
        <v>13.6116306873</v>
      </c>
      <c r="M542" s="14">
        <v>5.4460024056</v>
      </c>
      <c r="N542" s="28"/>
      <c r="O542" s="28"/>
      <c r="P542" s="14">
        <v>19.1254991784</v>
      </c>
      <c r="Q542" s="14">
        <v>6.6006605344</v>
      </c>
      <c r="R542" s="14">
        <v>3.6811014345</v>
      </c>
      <c r="S542" s="14">
        <v>1.5036741865</v>
      </c>
      <c r="T542" s="14">
        <v>4.6913656129</v>
      </c>
      <c r="U542" s="14">
        <v>1.1152905113</v>
      </c>
      <c r="V542" s="28"/>
      <c r="W542" s="14">
        <v>929.321562722</v>
      </c>
      <c r="X542" s="14">
        <v>22.257313781</v>
      </c>
      <c r="Y542" s="14">
        <v>7726.18797516</v>
      </c>
      <c r="Z542" s="14">
        <v>564.773685123</v>
      </c>
      <c r="AB542" s="3">
        <v>1.0</v>
      </c>
      <c r="AD542" s="3">
        <v>1.0</v>
      </c>
      <c r="AE542" t="str">
        <f t="shared" si="13"/>
        <v>SBS 1419+480&amp;506.6&amp;19.1&amp;3.4&amp;13.6&amp;3.7&amp;4.7&amp;1\\</v>
      </c>
      <c r="AF542" t="str">
        <f>vlookup(A542,PPXF!A$1:P$7565,15,0)</f>
        <v>1</v>
      </c>
    </row>
    <row r="543">
      <c r="A543" s="3">
        <v>727.0</v>
      </c>
      <c r="B543" s="3" t="s">
        <v>107</v>
      </c>
      <c r="C543" s="3" t="s">
        <v>108</v>
      </c>
      <c r="E543" s="78" t="s">
        <v>455</v>
      </c>
      <c r="F543" s="3">
        <v>132.0</v>
      </c>
      <c r="G543" s="14">
        <v>0.0</v>
      </c>
      <c r="H543" s="14">
        <v>0.0</v>
      </c>
      <c r="I543" s="14" t="str">
        <f>match(A543,Ricci_2_10keV!A$1:A$755,0)</f>
        <v>#N/A</v>
      </c>
      <c r="J543" s="14">
        <v>-0.659242393</v>
      </c>
      <c r="K543" s="14">
        <v>0.0</v>
      </c>
      <c r="L543" s="14">
        <v>-0.7751423429</v>
      </c>
      <c r="M543" s="14">
        <v>0.0</v>
      </c>
      <c r="N543" s="28"/>
      <c r="O543" s="28"/>
      <c r="P543" s="14">
        <v>-0.7751423429</v>
      </c>
      <c r="Q543" s="14">
        <v>0.0</v>
      </c>
      <c r="R543" s="14">
        <v>-0.7156047367</v>
      </c>
      <c r="S543" s="14">
        <v>0.0</v>
      </c>
      <c r="T543" s="14">
        <v>-0.7156047367</v>
      </c>
      <c r="U543" s="14">
        <v>0.0</v>
      </c>
      <c r="V543" s="28"/>
      <c r="W543" s="14">
        <v>0.0042265586</v>
      </c>
      <c r="X543" s="14">
        <v>0.0554078248</v>
      </c>
      <c r="Y543" s="14">
        <v>6327.62097212</v>
      </c>
      <c r="Z543" s="14">
        <v>3492.91636522</v>
      </c>
      <c r="AB543" s="3">
        <v>9.0</v>
      </c>
      <c r="AE543" t="str">
        <f t="shared" si="13"/>
        <v>1ES 1426+428&amp;0&amp;-0.8&amp;-0.7&amp;-0.8&amp;-0.7&amp;-0.7&amp;9\\</v>
      </c>
      <c r="AF543" t="str">
        <f>vlookup(A543,PPXF!A$1:P$7565,15,0)</f>
        <v>2</v>
      </c>
    </row>
    <row r="544">
      <c r="A544" s="3">
        <v>807.0</v>
      </c>
      <c r="B544" s="3" t="s">
        <v>475</v>
      </c>
      <c r="C544" s="3" t="s">
        <v>476</v>
      </c>
      <c r="E544" s="78" t="s">
        <v>455</v>
      </c>
      <c r="F544" s="3">
        <v>133.0</v>
      </c>
      <c r="G544" s="14">
        <v>0.0</v>
      </c>
      <c r="H544" s="14">
        <v>0.0</v>
      </c>
      <c r="I544" s="14" t="str">
        <f>match(A544,Ricci_2_10keV!A$1:A$755,0)</f>
        <v>582.00</v>
      </c>
      <c r="J544" s="14">
        <v>0.0</v>
      </c>
      <c r="K544" s="14">
        <v>0.0</v>
      </c>
      <c r="L544" s="14">
        <v>0.0</v>
      </c>
      <c r="M544" s="14">
        <v>0.0</v>
      </c>
      <c r="N544" s="28"/>
      <c r="O544" s="28"/>
      <c r="P544" s="14">
        <v>0.0</v>
      </c>
      <c r="Q544" s="14">
        <v>0.0</v>
      </c>
      <c r="R544" s="14">
        <v>0.0</v>
      </c>
      <c r="S544" s="14">
        <v>0.0</v>
      </c>
      <c r="T544" s="14">
        <v>0.0</v>
      </c>
      <c r="U544" s="14">
        <v>0.0</v>
      </c>
      <c r="V544" s="28"/>
      <c r="W544" s="14">
        <v>0.0</v>
      </c>
      <c r="X544" s="14">
        <v>0.0</v>
      </c>
      <c r="Y544" s="14">
        <v>0.0</v>
      </c>
      <c r="Z544" s="14">
        <v>0.0</v>
      </c>
      <c r="AB544" s="3">
        <v>9.0</v>
      </c>
      <c r="AE544" t="str">
        <f t="shared" si="13"/>
        <v>87GB 162418.8+435342&amp;0&amp;0&amp;0&amp;0&amp;0&amp;0&amp;9\\</v>
      </c>
      <c r="AF544" t="str">
        <f>vlookup(A544,PPXF!A$1:P$7565,15,0)</f>
        <v>3</v>
      </c>
    </row>
    <row r="545">
      <c r="A545" s="3">
        <v>1154.0</v>
      </c>
      <c r="B545" s="3" t="s">
        <v>1203</v>
      </c>
      <c r="C545" s="3" t="s">
        <v>1204</v>
      </c>
      <c r="E545" s="73" t="s">
        <v>455</v>
      </c>
      <c r="F545" s="3">
        <v>134.0</v>
      </c>
      <c r="G545" s="14">
        <v>0.0</v>
      </c>
      <c r="H545" s="14">
        <v>0.0</v>
      </c>
      <c r="I545" s="14" t="str">
        <f>match(A545,Ricci_2_10keV!A$1:A$755,0)</f>
        <v>#N/A</v>
      </c>
      <c r="J545" s="14">
        <v>0.0</v>
      </c>
      <c r="K545" s="14">
        <v>0.0</v>
      </c>
      <c r="L545" s="14">
        <v>0.0</v>
      </c>
      <c r="M545" s="14">
        <v>0.0</v>
      </c>
      <c r="N545" s="28"/>
      <c r="O545" s="28"/>
      <c r="P545" s="14">
        <v>0.0</v>
      </c>
      <c r="Q545" s="14">
        <v>0.0</v>
      </c>
      <c r="R545" s="14">
        <v>0.0</v>
      </c>
      <c r="S545" s="14">
        <v>0.0</v>
      </c>
      <c r="T545" s="14">
        <v>0.0</v>
      </c>
      <c r="U545" s="14">
        <v>0.0</v>
      </c>
      <c r="V545" s="28"/>
      <c r="W545" s="14">
        <v>0.0</v>
      </c>
      <c r="X545" s="14">
        <v>0.0</v>
      </c>
      <c r="Y545" s="14">
        <v>0.0</v>
      </c>
      <c r="Z545" s="14">
        <v>0.0</v>
      </c>
      <c r="AB545" s="3">
        <v>9.0</v>
      </c>
      <c r="AE545" t="str">
        <f t="shared" si="13"/>
        <v>PKS 2227-088&amp;0&amp;0&amp;0&amp;0&amp;0&amp;0&amp;9\\</v>
      </c>
      <c r="AF545" t="str">
        <f>vlookup(A545,PPXF!A$1:P$7565,15,0)</f>
        <v>3</v>
      </c>
    </row>
    <row r="546">
      <c r="A546" s="9">
        <v>1.0</v>
      </c>
      <c r="B546" s="3" t="s">
        <v>46</v>
      </c>
      <c r="C546" s="3" t="s">
        <v>48</v>
      </c>
      <c r="E546" s="3" t="s">
        <v>524</v>
      </c>
      <c r="F546" s="3">
        <v>135.0</v>
      </c>
      <c r="G546" s="14">
        <v>220.228349675</v>
      </c>
      <c r="H546" s="14">
        <v>2.7864142024</v>
      </c>
      <c r="I546" s="14" t="str">
        <f>match(A546,Ricci_2_10keV!A$1:A$755,0)</f>
        <v>2.00</v>
      </c>
      <c r="J546" s="14">
        <v>0.5609867515</v>
      </c>
      <c r="K546" s="14">
        <v>0.0312878151</v>
      </c>
      <c r="L546" s="14">
        <v>1.9205926508</v>
      </c>
      <c r="M546" s="14">
        <v>0.0363868114</v>
      </c>
      <c r="N546" s="28"/>
      <c r="O546" s="28"/>
      <c r="P546" s="14">
        <v>7.5840707547</v>
      </c>
      <c r="Q546" s="14">
        <v>0.0786806844</v>
      </c>
      <c r="R546" s="14">
        <v>1.3896268289</v>
      </c>
      <c r="S546" s="14">
        <v>0.0380957724</v>
      </c>
      <c r="T546" s="14">
        <v>1.3889695998</v>
      </c>
      <c r="U546" s="14">
        <v>0.0368184844</v>
      </c>
      <c r="V546" s="28"/>
      <c r="W546" s="14">
        <v>9.4063705657</v>
      </c>
      <c r="X546" s="14">
        <v>0.1272741361</v>
      </c>
      <c r="Y546" s="14">
        <v>3631.57764226</v>
      </c>
      <c r="Z546" s="14">
        <v>90.9244003122</v>
      </c>
      <c r="AB546" s="3">
        <v>1.0</v>
      </c>
      <c r="AE546" t="str">
        <f t="shared" si="13"/>
        <v>2MASX J00004876-0709117&amp;220.2&amp;7.6&amp;0.6&amp;1.9&amp;1.4&amp;1.4&amp;1\\</v>
      </c>
      <c r="AF546" t="str">
        <f>vlookup(A546,PPXF!A$1:P$7565,15,0)</f>
        <v>2</v>
      </c>
    </row>
    <row r="547">
      <c r="A547" s="9">
        <v>4.0</v>
      </c>
      <c r="B547" s="3" t="s">
        <v>173</v>
      </c>
      <c r="C547" s="3" t="s">
        <v>174</v>
      </c>
      <c r="E547" s="3" t="s">
        <v>524</v>
      </c>
      <c r="F547" s="3">
        <v>136.0</v>
      </c>
      <c r="G547" s="14">
        <v>425.676551673</v>
      </c>
      <c r="H547" s="14">
        <v>2.3114168727</v>
      </c>
      <c r="I547" s="14" t="str">
        <f>match(A547,Ricci_2_10keV!A$1:A$755,0)</f>
        <v>5.00</v>
      </c>
      <c r="J547" s="14">
        <v>1.0708830846</v>
      </c>
      <c r="K547" s="14">
        <v>0.0282125299</v>
      </c>
      <c r="L547" s="14">
        <v>5.8311355714</v>
      </c>
      <c r="M547" s="14">
        <v>0.0299377938</v>
      </c>
      <c r="N547" s="28"/>
      <c r="O547" s="28"/>
      <c r="P547" s="14">
        <v>10.4848278764</v>
      </c>
      <c r="Q547" s="14">
        <v>0.1006640598</v>
      </c>
      <c r="R547" s="14">
        <v>3.4339111723</v>
      </c>
      <c r="S547" s="14">
        <v>0.0421874558</v>
      </c>
      <c r="T547" s="14">
        <v>2.5356613901</v>
      </c>
      <c r="U547" s="14">
        <v>0.0353069197</v>
      </c>
      <c r="V547" s="28"/>
      <c r="W547" s="14">
        <v>0.0</v>
      </c>
      <c r="X547" s="14">
        <v>0.0</v>
      </c>
      <c r="Y547" s="14">
        <v>0.0</v>
      </c>
      <c r="Z547" s="14">
        <v>0.0</v>
      </c>
      <c r="AB547" s="3">
        <v>1.0</v>
      </c>
      <c r="AE547" t="str">
        <f t="shared" si="13"/>
        <v>2MASX J00032742+2739173&amp;425.7&amp;10.5&amp;1.1&amp;5.8&amp;3.4&amp;2.5&amp;1\\</v>
      </c>
      <c r="AF547" t="str">
        <f>vlookup(A547,PPXF!A$1:P$7565,15,0)</f>
        <v>2</v>
      </c>
    </row>
    <row r="548">
      <c r="A548" s="9">
        <v>605.0</v>
      </c>
      <c r="B548" s="3" t="s">
        <v>956</v>
      </c>
      <c r="C548" s="3" t="s">
        <v>958</v>
      </c>
      <c r="E548" s="3" t="s">
        <v>524</v>
      </c>
      <c r="F548" s="3">
        <v>137.0</v>
      </c>
      <c r="G548" s="14">
        <v>531.437234222</v>
      </c>
      <c r="H548" s="14">
        <v>2.3688113287</v>
      </c>
      <c r="I548" s="14" t="str">
        <f>match(A548,Ricci_2_10keV!A$1:A$755,0)</f>
        <v>447.00</v>
      </c>
      <c r="J548" s="14">
        <v>1.064223152</v>
      </c>
      <c r="K548" s="14">
        <v>0.0680415407</v>
      </c>
      <c r="L548" s="14">
        <v>14.0826754029</v>
      </c>
      <c r="M548" s="14">
        <v>0.0777298269</v>
      </c>
      <c r="N548" s="28"/>
      <c r="O548" s="28"/>
      <c r="P548" s="14">
        <v>9.8788793294</v>
      </c>
      <c r="Q548" s="14">
        <v>0.0794765346</v>
      </c>
      <c r="R548" s="14">
        <v>5.0074630088</v>
      </c>
      <c r="S548" s="14">
        <v>0.0920075993</v>
      </c>
      <c r="T548" s="14">
        <v>4.2053303271</v>
      </c>
      <c r="U548" s="14">
        <v>0.0456426878</v>
      </c>
      <c r="V548" s="28"/>
      <c r="W548" s="14">
        <v>0.0</v>
      </c>
      <c r="X548" s="14">
        <v>0.0</v>
      </c>
      <c r="Y548" s="14">
        <v>0.0</v>
      </c>
      <c r="Z548" s="14">
        <v>0.0</v>
      </c>
      <c r="AB548" s="3">
        <v>1.0</v>
      </c>
      <c r="AE548" t="str">
        <f t="shared" si="13"/>
        <v>Was 49b&amp;531.4&amp;9.9&amp;1.1&amp;14.1&amp;5&amp;4.2&amp;1\\</v>
      </c>
      <c r="AF548" t="str">
        <f>vlookup(A548,PPXF!A$1:P$7565,15,0)</f>
        <v>3</v>
      </c>
    </row>
    <row r="549">
      <c r="A549" s="9">
        <v>1184.0</v>
      </c>
      <c r="B549" s="3" t="s">
        <v>1599</v>
      </c>
      <c r="C549" s="3" t="s">
        <v>1601</v>
      </c>
      <c r="E549" s="3" t="s">
        <v>524</v>
      </c>
      <c r="F549" s="3">
        <v>138.0</v>
      </c>
      <c r="G549" s="3">
        <v>383.668358764</v>
      </c>
      <c r="H549" s="3">
        <v>2.0442860089</v>
      </c>
      <c r="I549" s="14" t="str">
        <f>match(A549,Ricci_2_10keV!A$1:A$755,0)</f>
        <v>735.00</v>
      </c>
      <c r="J549" s="3">
        <v>1.8145266556</v>
      </c>
      <c r="K549" s="3">
        <v>0.039621073</v>
      </c>
      <c r="L549" s="3">
        <v>14.6061592984</v>
      </c>
      <c r="M549" s="3">
        <v>0.0919597942</v>
      </c>
      <c r="P549" s="3">
        <v>10.3645418501</v>
      </c>
      <c r="Q549" s="3">
        <v>0.1589849001</v>
      </c>
      <c r="R549" s="3">
        <v>6.2977427841</v>
      </c>
      <c r="S549" s="3">
        <v>0.0431174938</v>
      </c>
      <c r="T549" s="3">
        <v>4.6893176211</v>
      </c>
      <c r="U549" s="3">
        <v>0.0864213635</v>
      </c>
      <c r="W549" s="3">
        <v>13.3365573628</v>
      </c>
      <c r="X549" s="3">
        <v>0.3606914424</v>
      </c>
      <c r="Y549" s="3">
        <v>1829.37572421</v>
      </c>
      <c r="Z549" s="3">
        <v>30.5867324821</v>
      </c>
      <c r="AB549" s="3">
        <v>1.0</v>
      </c>
    </row>
    <row r="550">
      <c r="A550" s="3">
        <v>24.0</v>
      </c>
      <c r="B550" s="3" t="s">
        <v>1712</v>
      </c>
      <c r="C550" s="3" t="s">
        <v>241</v>
      </c>
      <c r="E550" s="3" t="s">
        <v>97</v>
      </c>
      <c r="F550" s="3"/>
      <c r="G550" s="14">
        <v>497.470521987</v>
      </c>
      <c r="H550" s="14">
        <v>1.3739520563</v>
      </c>
      <c r="I550" s="14" t="str">
        <f>match(A550,Ricci_2_10keV!A$1:A$755,0)</f>
        <v>19.00</v>
      </c>
      <c r="J550" s="14">
        <v>-1.2157091741</v>
      </c>
      <c r="K550" s="14">
        <v>0.0</v>
      </c>
      <c r="L550" s="14">
        <v>3.2025396944</v>
      </c>
      <c r="M550" s="14">
        <v>0.0081650132</v>
      </c>
      <c r="N550" s="28"/>
      <c r="O550" s="28"/>
      <c r="P550" s="14">
        <v>2.4349357687</v>
      </c>
      <c r="Q550" s="14">
        <v>0.0110038543</v>
      </c>
      <c r="R550" s="14">
        <v>0.8491046498</v>
      </c>
      <c r="S550" s="14">
        <v>0.0154666631</v>
      </c>
      <c r="T550" s="14">
        <v>0.8771926334</v>
      </c>
      <c r="U550" s="14">
        <v>0.0139045178</v>
      </c>
      <c r="V550" s="28"/>
      <c r="W550" s="14">
        <v>0.0</v>
      </c>
      <c r="X550" s="14">
        <v>0.0</v>
      </c>
      <c r="Y550" s="14">
        <v>0.0</v>
      </c>
      <c r="Z550" s="14">
        <v>0.0</v>
      </c>
      <c r="AB550" s="3">
        <v>1.0</v>
      </c>
      <c r="AE550" t="str">
        <f t="shared" ref="AE550:AE560" si="14">Concatenate(SUBSTITUTE(Substitute(C550,"]","\rbrack "),"[","\lbrack "),"&amp;",ROUND(G550,1),"&amp;",ROUND(P550,1),"&amp;",ROUND(J550,1),"&amp;",ROUND(L550,1),"&amp;",ROUND(R550,1),"&amp;",ROUND(T550,1),"&amp;",AB550,"\\")</f>
        <v>Mrk 344&amp;497.5&amp;2.4&amp;-1.2&amp;3.2&amp;0.8&amp;0.9&amp;1\\</v>
      </c>
      <c r="AF550" t="str">
        <f>vlookup(A550,PPXF!A$1:P$7565,15,0)</f>
        <v>2.4</v>
      </c>
    </row>
    <row r="551">
      <c r="A551" s="3">
        <v>79.0</v>
      </c>
      <c r="B551" s="3" t="s">
        <v>1166</v>
      </c>
      <c r="C551" s="3" t="s">
        <v>303</v>
      </c>
      <c r="E551" s="3" t="s">
        <v>97</v>
      </c>
      <c r="F551" s="3"/>
      <c r="G551" s="14">
        <v>589.341636575</v>
      </c>
      <c r="H551" s="14">
        <v>30.0316231233</v>
      </c>
      <c r="I551" s="14" t="str">
        <f>match(A551,Ricci_2_10keV!A$1:A$755,0)</f>
        <v>57.00</v>
      </c>
      <c r="J551" s="14">
        <v>2.2399620911</v>
      </c>
      <c r="K551" s="14">
        <v>1.5347979592</v>
      </c>
      <c r="L551" s="14">
        <v>20.7815924107</v>
      </c>
      <c r="M551" s="14">
        <v>1.1012067132</v>
      </c>
      <c r="N551" s="28"/>
      <c r="O551" s="28"/>
      <c r="P551" s="14">
        <v>25.734731445</v>
      </c>
      <c r="Q551" s="14">
        <v>0.706573113</v>
      </c>
      <c r="R551" s="14">
        <v>7.816707347</v>
      </c>
      <c r="S551" s="14">
        <v>1.6409814431</v>
      </c>
      <c r="T551" s="14">
        <v>7.36761702</v>
      </c>
      <c r="U551" s="14">
        <v>0.8586838495</v>
      </c>
      <c r="V551" s="28"/>
      <c r="W551" s="14">
        <v>0.0</v>
      </c>
      <c r="X551" s="14">
        <v>0.0</v>
      </c>
      <c r="Y551" s="14">
        <v>0.0</v>
      </c>
      <c r="Z551" s="14">
        <v>0.0</v>
      </c>
      <c r="AB551" s="3">
        <v>1.0</v>
      </c>
      <c r="AE551" t="str">
        <f t="shared" si="14"/>
        <v>CGCG 459-058&amp;589.3&amp;25.7&amp;2.2&amp;20.8&amp;7.8&amp;7.4&amp;1\\</v>
      </c>
      <c r="AF551" t="str">
        <f>vlookup(A551,PPXF!A$1:P$7565,15,0)</f>
        <v>2.4</v>
      </c>
    </row>
    <row r="552">
      <c r="A552" s="3">
        <v>88.0</v>
      </c>
      <c r="B552" s="3" t="s">
        <v>550</v>
      </c>
      <c r="C552" s="3" t="s">
        <v>356</v>
      </c>
      <c r="E552" s="3" t="s">
        <v>97</v>
      </c>
      <c r="F552" s="3"/>
      <c r="G552" s="14">
        <v>500.204477555</v>
      </c>
      <c r="H552" s="14">
        <v>1.5635358746</v>
      </c>
      <c r="I552" s="14" t="str">
        <f>match(A552,Ricci_2_10keV!A$1:A$755,0)</f>
        <v>65.00</v>
      </c>
      <c r="J552" s="14">
        <v>0.8779158785</v>
      </c>
      <c r="K552" s="14">
        <v>0.0693335458</v>
      </c>
      <c r="L552" s="14">
        <v>15.5061346809</v>
      </c>
      <c r="M552" s="14">
        <v>0.0655115921</v>
      </c>
      <c r="N552" s="28"/>
      <c r="O552" s="28"/>
      <c r="P552" s="14">
        <v>23.6040249239</v>
      </c>
      <c r="Q552" s="14">
        <v>0.1120889149</v>
      </c>
      <c r="R552" s="14">
        <v>3.6541811273</v>
      </c>
      <c r="S552" s="14">
        <v>0.0641396626</v>
      </c>
      <c r="T552" s="14">
        <v>3.6519272237</v>
      </c>
      <c r="U552" s="14">
        <v>0.0498706964</v>
      </c>
      <c r="V552" s="28"/>
      <c r="W552" s="14">
        <v>44.5123766212</v>
      </c>
      <c r="X552" s="14">
        <v>0.3137925612</v>
      </c>
      <c r="Y552" s="14">
        <v>5638.92094829</v>
      </c>
      <c r="Z552" s="14">
        <v>27.779766408</v>
      </c>
      <c r="AB552" s="3">
        <v>1.0</v>
      </c>
      <c r="AE552" t="str">
        <f t="shared" si="14"/>
        <v>2MASX J01392400+2924067&amp;500.2&amp;23.6&amp;0.9&amp;15.5&amp;3.7&amp;3.7&amp;1\\</v>
      </c>
      <c r="AF552" t="str">
        <f>vlookup(A552,PPXF!A$1:P$7565,15,0)</f>
        <v>2.4</v>
      </c>
    </row>
    <row r="553">
      <c r="A553" s="3">
        <v>180.0</v>
      </c>
      <c r="B553" s="3" t="s">
        <v>168</v>
      </c>
      <c r="C553" s="3" t="s">
        <v>170</v>
      </c>
      <c r="E553" s="3" t="s">
        <v>97</v>
      </c>
      <c r="F553" s="3"/>
      <c r="G553" s="14">
        <v>562.101402353</v>
      </c>
      <c r="H553" s="14">
        <v>76.7516240158</v>
      </c>
      <c r="I553" s="14" t="str">
        <f>match(A553,Ricci_2_10keV!A$1:A$755,0)</f>
        <v>143.00</v>
      </c>
      <c r="J553" s="14">
        <v>13.2347566262</v>
      </c>
      <c r="K553" s="14">
        <v>7.9866943707</v>
      </c>
      <c r="L553" s="14">
        <v>27.3482280154</v>
      </c>
      <c r="M553" s="14">
        <v>62.9105136703</v>
      </c>
      <c r="N553" s="28"/>
      <c r="O553" s="28"/>
      <c r="P553" s="14">
        <v>361.418767568</v>
      </c>
      <c r="Q553" s="14">
        <v>100.876818636</v>
      </c>
      <c r="R553" s="14">
        <v>18.9003044975</v>
      </c>
      <c r="S553" s="14">
        <v>9.6883032965</v>
      </c>
      <c r="T553" s="14">
        <v>17.8562507898</v>
      </c>
      <c r="U553" s="14">
        <v>12.8012429227</v>
      </c>
      <c r="V553" s="28"/>
      <c r="W553" s="14">
        <v>607.747108034</v>
      </c>
      <c r="X553" s="14">
        <v>250.372020726</v>
      </c>
      <c r="Y553" s="14">
        <v>2714.42881375</v>
      </c>
      <c r="Z553" s="14">
        <v>1120.87881335</v>
      </c>
      <c r="AB553" s="3">
        <v>1.0</v>
      </c>
      <c r="AE553" t="str">
        <f t="shared" si="14"/>
        <v>2MASX J03305218+0538253&amp;562.1&amp;361.4&amp;13.2&amp;27.3&amp;18.9&amp;17.9&amp;1\\</v>
      </c>
      <c r="AF553" t="str">
        <f>vlookup(A553,PPXF!A$1:P$7565,15,0)</f>
        <v>2.4</v>
      </c>
    </row>
    <row r="554">
      <c r="A554" s="3">
        <v>353.0</v>
      </c>
      <c r="B554" s="3" t="s">
        <v>3209</v>
      </c>
      <c r="C554" s="3" t="s">
        <v>1784</v>
      </c>
      <c r="E554" s="3" t="s">
        <v>97</v>
      </c>
      <c r="F554" s="3"/>
      <c r="G554" s="14">
        <v>624.952494084</v>
      </c>
      <c r="H554" s="14">
        <v>1.0461273068</v>
      </c>
      <c r="I554" s="14" t="str">
        <f>match(A554,Ricci_2_10keV!A$1:A$755,0)</f>
        <v>257.00</v>
      </c>
      <c r="J554" s="14">
        <v>-1.2961082195</v>
      </c>
      <c r="K554" s="14">
        <v>0.0</v>
      </c>
      <c r="L554" s="14">
        <v>5.0322739555</v>
      </c>
      <c r="M554" s="14">
        <v>0.0214997849</v>
      </c>
      <c r="N554" s="28"/>
      <c r="O554" s="28"/>
      <c r="P554" s="14">
        <v>6.9912031492</v>
      </c>
      <c r="Q554" s="14">
        <v>0.0279568247</v>
      </c>
      <c r="R554" s="14">
        <v>2.0307612182</v>
      </c>
      <c r="S554" s="14">
        <v>0.0168839388</v>
      </c>
      <c r="T554" s="14">
        <v>1.9698670987</v>
      </c>
      <c r="U554" s="14">
        <v>0.027932274</v>
      </c>
      <c r="V554" s="28"/>
      <c r="W554" s="14">
        <v>0.0</v>
      </c>
      <c r="X554" s="14">
        <v>0.0</v>
      </c>
      <c r="Y554" s="14">
        <v>0.0</v>
      </c>
      <c r="Z554" s="14">
        <v>0.0</v>
      </c>
      <c r="AB554" s="3">
        <v>1.0</v>
      </c>
      <c r="AE554" t="str">
        <f t="shared" si="14"/>
        <v>2MASX J06591070+2401400&amp;625&amp;7&amp;-1.3&amp;5&amp;2&amp;2&amp;1\\</v>
      </c>
      <c r="AF554" t="str">
        <f>vlookup(A554,PPXF!A$1:P$7565,15,0)</f>
        <v>2.4</v>
      </c>
    </row>
    <row r="555">
      <c r="A555" s="3">
        <v>518.0</v>
      </c>
      <c r="B555" s="3" t="s">
        <v>93</v>
      </c>
      <c r="C555" s="3" t="s">
        <v>95</v>
      </c>
      <c r="E555" s="3" t="s">
        <v>97</v>
      </c>
      <c r="F555" s="3"/>
      <c r="G555" s="14">
        <v>600.03224582</v>
      </c>
      <c r="H555" s="14">
        <v>1.9068484509</v>
      </c>
      <c r="I555" s="14" t="str">
        <f>match(A555,Ricci_2_10keV!A$1:A$755,0)</f>
        <v>378.00</v>
      </c>
      <c r="J555" s="14">
        <v>38.3446507799</v>
      </c>
      <c r="K555" s="14">
        <v>0.6030166446</v>
      </c>
      <c r="L555" s="14">
        <v>491.260313932</v>
      </c>
      <c r="M555" s="14">
        <v>2.5383758876</v>
      </c>
      <c r="N555" s="28"/>
      <c r="O555" s="28"/>
      <c r="P555" s="14">
        <v>463.758472512</v>
      </c>
      <c r="Q555" s="14">
        <v>1.1138711433</v>
      </c>
      <c r="R555" s="14">
        <v>128.560392738</v>
      </c>
      <c r="S555" s="14">
        <v>1.6147842098</v>
      </c>
      <c r="T555" s="14">
        <v>132.482040764</v>
      </c>
      <c r="U555" s="14">
        <v>1.3257972107</v>
      </c>
      <c r="V555" s="28"/>
      <c r="W555" s="14">
        <v>0.0</v>
      </c>
      <c r="X555" s="14">
        <v>0.0</v>
      </c>
      <c r="Y555" s="14">
        <v>0.0</v>
      </c>
      <c r="Z555" s="14">
        <v>0.0</v>
      </c>
      <c r="AB555" s="3">
        <v>1.0</v>
      </c>
      <c r="AE555" t="str">
        <f t="shared" si="14"/>
        <v>NGC 3393&amp;600&amp;463.8&amp;38.3&amp;491.3&amp;128.6&amp;132.5&amp;1\\</v>
      </c>
      <c r="AF555" t="str">
        <f>vlookup(A555,PPXF!A$1:P$7565,15,0)</f>
        <v>2.4</v>
      </c>
    </row>
    <row r="556">
      <c r="A556" s="3">
        <v>119.0</v>
      </c>
      <c r="B556" s="3" t="s">
        <v>2709</v>
      </c>
      <c r="C556" s="3" t="s">
        <v>1003</v>
      </c>
      <c r="E556" s="3" t="s">
        <v>419</v>
      </c>
      <c r="F556" s="3"/>
      <c r="G556" s="14">
        <v>0.0</v>
      </c>
      <c r="H556" s="14">
        <v>0.0</v>
      </c>
      <c r="I556" s="14" t="str">
        <f>match(A556,Ricci_2_10keV!A$1:A$755,0)</f>
        <v>90.00</v>
      </c>
      <c r="J556" s="14">
        <v>-0.759038614</v>
      </c>
      <c r="K556" s="14">
        <v>0.0</v>
      </c>
      <c r="L556" s="14">
        <v>-0.7542242763</v>
      </c>
      <c r="M556" s="14">
        <v>0.0</v>
      </c>
      <c r="N556" s="28"/>
      <c r="O556" s="28"/>
      <c r="P556" s="14">
        <v>-0.7542242763</v>
      </c>
      <c r="Q556" s="14">
        <v>0.0</v>
      </c>
      <c r="R556" s="14">
        <v>-1.7466412788</v>
      </c>
      <c r="S556" s="14">
        <v>0.0</v>
      </c>
      <c r="T556" s="14">
        <v>-1.7466412788</v>
      </c>
      <c r="U556" s="14">
        <v>0.0</v>
      </c>
      <c r="V556" s="28"/>
      <c r="W556" s="14">
        <v>0.0</v>
      </c>
      <c r="X556" s="14">
        <v>0.0</v>
      </c>
      <c r="Y556" s="14">
        <v>0.0</v>
      </c>
      <c r="Z556" s="14">
        <v>0.0</v>
      </c>
      <c r="AB556" s="3">
        <v>9.0</v>
      </c>
      <c r="AE556" t="str">
        <f t="shared" si="14"/>
        <v>2MASX J02162987+5126246&amp;0&amp;-0.8&amp;-0.8&amp;-0.8&amp;-1.7&amp;-1.7&amp;9\\</v>
      </c>
      <c r="AF556" t="str">
        <f>vlookup(A556,PPXF!A$1:P$7565,15,0)</f>
        <v>2</v>
      </c>
    </row>
    <row r="557">
      <c r="A557" s="3">
        <v>31.0</v>
      </c>
      <c r="B557" s="3" t="s">
        <v>1819</v>
      </c>
      <c r="C557" s="3" t="s">
        <v>246</v>
      </c>
      <c r="E557" s="3" t="s">
        <v>1306</v>
      </c>
      <c r="F557" s="3"/>
      <c r="G557" s="14">
        <v>245.394826727</v>
      </c>
      <c r="H557" s="14">
        <v>1.62</v>
      </c>
      <c r="I557" s="14" t="str">
        <f>match(A557,Ricci_2_10keV!A$1:A$755,0)</f>
        <v>23.00</v>
      </c>
      <c r="J557" s="14">
        <v>0.4645405634</v>
      </c>
      <c r="K557" s="14">
        <v>0.037383618</v>
      </c>
      <c r="L557" s="14">
        <v>2.7177948377</v>
      </c>
      <c r="M557" s="14">
        <v>0.0404403792</v>
      </c>
      <c r="N557" s="28"/>
      <c r="O557" s="28"/>
      <c r="P557" s="14">
        <v>3.2178920137</v>
      </c>
      <c r="Q557" s="14">
        <v>0.05478066</v>
      </c>
      <c r="R557" s="14">
        <v>1.1522904473</v>
      </c>
      <c r="S557" s="14">
        <v>0.0172871505</v>
      </c>
      <c r="T557" s="14">
        <v>1.0840080747</v>
      </c>
      <c r="U557" s="14">
        <v>0.0461299679</v>
      </c>
      <c r="V557" s="28"/>
      <c r="W557" s="14">
        <v>0.0</v>
      </c>
      <c r="X557" s="14">
        <v>0.0</v>
      </c>
      <c r="Y557" s="14">
        <v>0.0</v>
      </c>
      <c r="Z557" s="14">
        <v>0.0</v>
      </c>
      <c r="AB557" s="3">
        <v>1.0</v>
      </c>
      <c r="AE557" t="str">
        <f t="shared" si="14"/>
        <v>MCG -02-02-095&amp;245.4&amp;3.2&amp;0.5&amp;2.7&amp;1.2&amp;1.1&amp;1\\</v>
      </c>
      <c r="AF557" t="str">
        <f>vlookup(A557,PPXF!A$1:P$7565,15,0)</f>
        <v>2</v>
      </c>
    </row>
    <row r="558">
      <c r="A558" s="3">
        <v>53.0</v>
      </c>
      <c r="B558" s="3" t="s">
        <v>2356</v>
      </c>
      <c r="C558" s="3" t="s">
        <v>272</v>
      </c>
      <c r="E558" s="3" t="s">
        <v>1306</v>
      </c>
      <c r="F558" s="3"/>
      <c r="G558" s="14">
        <v>452.87840197</v>
      </c>
      <c r="H558" s="14">
        <v>0.508</v>
      </c>
      <c r="I558" s="14" t="str">
        <f>match(A558,Ricci_2_10keV!A$1:A$755,0)</f>
        <v>37.00</v>
      </c>
      <c r="J558" s="14">
        <v>4.8576718261</v>
      </c>
      <c r="K558" s="14">
        <v>0.0278612369</v>
      </c>
      <c r="L558" s="14">
        <v>11.6209023206</v>
      </c>
      <c r="M558" s="14">
        <v>0.0140764628</v>
      </c>
      <c r="N558" s="28"/>
      <c r="O558" s="28"/>
      <c r="P558" s="14">
        <v>34.7277249984</v>
      </c>
      <c r="Q558" s="14">
        <v>0.0391079518</v>
      </c>
      <c r="R558" s="14">
        <v>7.5975522772</v>
      </c>
      <c r="S558" s="14">
        <v>0.0319293578</v>
      </c>
      <c r="T558" s="14">
        <v>6.9159424539</v>
      </c>
      <c r="U558" s="14">
        <v>0.0425119465</v>
      </c>
      <c r="V558" s="28"/>
      <c r="W558" s="14">
        <v>0.0</v>
      </c>
      <c r="X558" s="14">
        <v>0.0</v>
      </c>
      <c r="Y558" s="14">
        <v>0.0</v>
      </c>
      <c r="Z558" s="14">
        <v>0.0</v>
      </c>
      <c r="AB558" s="3">
        <v>1.0</v>
      </c>
      <c r="AE558" t="str">
        <f t="shared" si="14"/>
        <v>2MASX J01064523+0638015&amp;452.9&amp;34.7&amp;4.9&amp;11.6&amp;7.6&amp;6.9&amp;1\\</v>
      </c>
      <c r="AF558" t="str">
        <f>vlookup(A558,PPXF!A$1:P$7565,15,0)</f>
        <v>2</v>
      </c>
    </row>
    <row r="559">
      <c r="A559" s="3">
        <v>436.0</v>
      </c>
      <c r="B559" s="3" t="s">
        <v>3181</v>
      </c>
      <c r="C559" s="3" t="s">
        <v>2188</v>
      </c>
      <c r="E559" s="3" t="s">
        <v>1306</v>
      </c>
      <c r="F559" s="3"/>
      <c r="G559" s="14">
        <v>234.693984949</v>
      </c>
      <c r="H559" s="14">
        <v>0.601</v>
      </c>
      <c r="I559" s="14" t="str">
        <f>match(A559,Ricci_2_10keV!A$1:A$755,0)</f>
        <v>312.00</v>
      </c>
      <c r="J559" s="14">
        <v>-2.2298984622</v>
      </c>
      <c r="K559" s="14">
        <v>0.0</v>
      </c>
      <c r="L559" s="14">
        <v>10.5251006343</v>
      </c>
      <c r="M559" s="14">
        <v>0.0217751826</v>
      </c>
      <c r="N559" s="28"/>
      <c r="O559" s="28"/>
      <c r="P559" s="14">
        <v>15.409173761</v>
      </c>
      <c r="Q559" s="14">
        <v>0.0271133875</v>
      </c>
      <c r="R559" s="14">
        <v>3.1007355619</v>
      </c>
      <c r="S559" s="14">
        <v>0.0233963963</v>
      </c>
      <c r="T559" s="14">
        <v>2.9522235239</v>
      </c>
      <c r="U559" s="14">
        <v>0.0189487591</v>
      </c>
      <c r="V559" s="28"/>
      <c r="W559" s="14">
        <v>0.0</v>
      </c>
      <c r="X559" s="14">
        <v>0.0</v>
      </c>
      <c r="Y559" s="14">
        <v>0.0</v>
      </c>
      <c r="Z559" s="14">
        <v>0.0</v>
      </c>
      <c r="AB559" s="3">
        <v>1.0</v>
      </c>
      <c r="AE559" t="str">
        <f t="shared" si="14"/>
        <v>NGC 2655&amp;234.7&amp;15.4&amp;-2.2&amp;10.5&amp;3.1&amp;3&amp;1\\</v>
      </c>
      <c r="AF559" t="str">
        <f>vlookup(A559,PPXF!A$1:P$7565,15,0)</f>
        <v>2</v>
      </c>
    </row>
    <row r="560">
      <c r="A560" s="3">
        <v>513.0</v>
      </c>
      <c r="B560" s="3" t="s">
        <v>1304</v>
      </c>
      <c r="C560" s="3" t="s">
        <v>1305</v>
      </c>
      <c r="E560" s="3" t="s">
        <v>1306</v>
      </c>
      <c r="F560" s="3"/>
      <c r="G560" s="14">
        <v>539.0614214</v>
      </c>
      <c r="H560" s="14">
        <v>0.9538813641</v>
      </c>
      <c r="I560" s="14" t="str">
        <f>match(A560,Ricci_2_10keV!A$1:A$755,0)</f>
        <v>375.00</v>
      </c>
      <c r="J560" s="14">
        <v>-1.8141046818</v>
      </c>
      <c r="K560" s="14">
        <v>0.0</v>
      </c>
      <c r="L560" s="14">
        <v>8.6207432025</v>
      </c>
      <c r="M560" s="14">
        <v>0.0149022087</v>
      </c>
      <c r="N560" s="28"/>
      <c r="O560" s="28"/>
      <c r="P560" s="14">
        <v>6.5349927424</v>
      </c>
      <c r="Q560" s="14">
        <v>0.0148987535</v>
      </c>
      <c r="R560" s="14">
        <v>-2.56225988</v>
      </c>
      <c r="S560" s="14">
        <v>0.0</v>
      </c>
      <c r="T560" s="14">
        <v>1.9566464056</v>
      </c>
      <c r="U560" s="14">
        <v>0.0103316539</v>
      </c>
      <c r="V560" s="28"/>
      <c r="W560" s="14">
        <v>0.0</v>
      </c>
      <c r="X560" s="14">
        <v>0.0</v>
      </c>
      <c r="Y560" s="14">
        <v>0.0</v>
      </c>
      <c r="Z560" s="14">
        <v>0.0</v>
      </c>
      <c r="AB560" s="3">
        <v>1.0</v>
      </c>
      <c r="AE560" t="str">
        <f t="shared" si="14"/>
        <v>MCG +12-10-067&amp;539.1&amp;6.5&amp;-1.8&amp;8.6&amp;-2.6&amp;2&amp;1\\</v>
      </c>
      <c r="AF560" t="str">
        <f>vlookup(A560,PPXF!A$1:P$7565,15,0)</f>
        <v>2</v>
      </c>
    </row>
    <row r="566">
      <c r="B566" s="3" t="s">
        <v>3638</v>
      </c>
      <c r="C566" s="3">
        <v>138.0</v>
      </c>
      <c r="E566" s="3" t="s">
        <v>135</v>
      </c>
      <c r="F566" s="3">
        <v>138.0</v>
      </c>
      <c r="H566" s="3" t="s">
        <v>3639</v>
      </c>
      <c r="I566" s="3">
        <v>2.0</v>
      </c>
    </row>
    <row r="567">
      <c r="C567" s="3">
        <v>127.0</v>
      </c>
      <c r="E567" s="3" t="s">
        <v>310</v>
      </c>
      <c r="F567" s="3">
        <v>127.0</v>
      </c>
      <c r="H567" s="3" t="s">
        <v>3640</v>
      </c>
      <c r="I567" s="3">
        <v>36.0</v>
      </c>
    </row>
    <row r="568">
      <c r="C568" s="3">
        <v>58.0</v>
      </c>
      <c r="E568" s="3" t="s">
        <v>3641</v>
      </c>
      <c r="F568" s="3">
        <v>58.0</v>
      </c>
      <c r="H568" s="3" t="s">
        <v>3642</v>
      </c>
      <c r="I568" s="3">
        <v>20.0</v>
      </c>
    </row>
    <row r="569">
      <c r="C569" s="3">
        <v>55.0</v>
      </c>
      <c r="E569" s="3" t="s">
        <v>3643</v>
      </c>
      <c r="F569" s="3">
        <v>55.0</v>
      </c>
      <c r="H569" s="3" t="s">
        <v>3284</v>
      </c>
      <c r="I569" s="3">
        <v>12.0</v>
      </c>
    </row>
    <row r="570">
      <c r="C570" s="3">
        <v>54.0</v>
      </c>
      <c r="E570" s="3" t="s">
        <v>3625</v>
      </c>
      <c r="F570" s="3">
        <v>54.0</v>
      </c>
    </row>
    <row r="571">
      <c r="C571" s="3">
        <v>31.0</v>
      </c>
      <c r="E571" s="3" t="s">
        <v>226</v>
      </c>
      <c r="F571" s="3">
        <v>31.0</v>
      </c>
    </row>
    <row r="572">
      <c r="C572" s="3">
        <v>30.0</v>
      </c>
      <c r="E572" s="3" t="s">
        <v>18</v>
      </c>
      <c r="F572" s="3">
        <v>30.0</v>
      </c>
    </row>
    <row r="573">
      <c r="C573" s="3">
        <v>18.0</v>
      </c>
      <c r="E573" s="3" t="s">
        <v>3644</v>
      </c>
      <c r="F573" s="3">
        <v>18.0</v>
      </c>
    </row>
    <row r="574">
      <c r="C574" s="3">
        <v>16.0</v>
      </c>
      <c r="E574" s="3" t="s">
        <v>3645</v>
      </c>
      <c r="F574" s="3">
        <v>16.0</v>
      </c>
    </row>
    <row r="575">
      <c r="C575" s="3">
        <v>12.0</v>
      </c>
      <c r="E575" s="3" t="s">
        <v>3284</v>
      </c>
      <c r="F575" s="3">
        <v>12.0</v>
      </c>
    </row>
    <row r="576">
      <c r="C576" s="3">
        <v>9.0</v>
      </c>
      <c r="E576" s="3" t="s">
        <v>3646</v>
      </c>
      <c r="F576" s="3">
        <v>9.0</v>
      </c>
    </row>
    <row r="577">
      <c r="C577" s="3">
        <v>6.0</v>
      </c>
      <c r="E577" s="3" t="s">
        <v>97</v>
      </c>
      <c r="F577" s="3">
        <v>6.0</v>
      </c>
    </row>
    <row r="578">
      <c r="C578" s="3">
        <v>5.0</v>
      </c>
      <c r="E578" s="3" t="s">
        <v>419</v>
      </c>
      <c r="F578" s="3">
        <v>5.0</v>
      </c>
    </row>
    <row r="579">
      <c r="C579" t="str">
        <f>sum(C566:C578)</f>
        <v>559</v>
      </c>
      <c r="F579" t="str">
        <f>Sum(F566:F578)</f>
        <v>559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10.0"/>
    <col customWidth="1" min="2" max="2" width="20.14"/>
    <col customWidth="1" min="3" max="3" width="28.86"/>
    <col customWidth="1" min="16" max="16" width="17.71"/>
    <col customWidth="1" min="19" max="20" width="24.43"/>
    <col customWidth="1" min="21" max="21" width="14.0"/>
    <col customWidth="1" min="23" max="23" width="19.14"/>
    <col customWidth="1" min="27" max="27" width="20.14"/>
  </cols>
  <sheetData>
    <row r="1">
      <c r="D1" s="1" t="s">
        <v>1</v>
      </c>
      <c r="E1" s="1"/>
      <c r="F1" s="1"/>
      <c r="G1" s="1" t="s">
        <v>15</v>
      </c>
      <c r="H1" s="4" t="s">
        <v>17</v>
      </c>
      <c r="I1" s="6" t="s">
        <v>21</v>
      </c>
      <c r="N1" s="1" t="s">
        <v>33</v>
      </c>
      <c r="O1" s="1" t="s">
        <v>34</v>
      </c>
      <c r="P1" s="21" t="s">
        <v>35</v>
      </c>
      <c r="Q1" s="15" t="s">
        <v>212</v>
      </c>
      <c r="R1" s="1" t="s">
        <v>214</v>
      </c>
      <c r="S1" s="1" t="s">
        <v>215</v>
      </c>
      <c r="T1" s="1" t="s">
        <v>217</v>
      </c>
      <c r="U1" s="1" t="s">
        <v>218</v>
      </c>
      <c r="V1" s="1" t="s">
        <v>219</v>
      </c>
      <c r="W1" s="1" t="s">
        <v>220</v>
      </c>
      <c r="X1" s="1"/>
      <c r="Y1" s="1"/>
      <c r="Z1" s="1"/>
      <c r="AA1" s="1"/>
      <c r="AB1" s="1" t="s">
        <v>224</v>
      </c>
    </row>
    <row r="2">
      <c r="A2" s="1" t="s">
        <v>0</v>
      </c>
      <c r="B2" s="1" t="s">
        <v>2</v>
      </c>
      <c r="C2" s="1" t="s">
        <v>3</v>
      </c>
      <c r="E2" s="1" t="s">
        <v>232</v>
      </c>
      <c r="F2" s="1" t="s">
        <v>234</v>
      </c>
      <c r="G2" s="1" t="s">
        <v>237</v>
      </c>
      <c r="H2" s="1" t="s">
        <v>237</v>
      </c>
      <c r="I2" s="15" t="s">
        <v>240</v>
      </c>
      <c r="J2" s="15" t="s">
        <v>242</v>
      </c>
      <c r="K2" s="15" t="s">
        <v>374</v>
      </c>
      <c r="L2" s="15" t="s">
        <v>375</v>
      </c>
      <c r="M2" s="31" t="s">
        <v>376</v>
      </c>
      <c r="N2" s="15"/>
      <c r="O2" s="15"/>
      <c r="P2" s="33" t="s">
        <v>394</v>
      </c>
      <c r="Q2" s="3" t="s">
        <v>402</v>
      </c>
      <c r="R2" s="15" t="s">
        <v>403</v>
      </c>
      <c r="S2" s="15"/>
      <c r="T2" s="15" t="s">
        <v>404</v>
      </c>
      <c r="U2" s="15" t="s">
        <v>404</v>
      </c>
      <c r="V2" s="15" t="s">
        <v>404</v>
      </c>
      <c r="W2" s="15" t="s">
        <v>405</v>
      </c>
      <c r="X2" s="15" t="s">
        <v>406</v>
      </c>
      <c r="Y2" s="15" t="s">
        <v>407</v>
      </c>
      <c r="Z2" s="15" t="s">
        <v>408</v>
      </c>
      <c r="AA2" s="15" t="s">
        <v>215</v>
      </c>
      <c r="AB2" s="15" t="s">
        <v>135</v>
      </c>
      <c r="AC2" s="15" t="s">
        <v>409</v>
      </c>
      <c r="AD2" s="15" t="s">
        <v>410</v>
      </c>
      <c r="AE2" s="15" t="s">
        <v>411</v>
      </c>
      <c r="AF2" s="15" t="s">
        <v>412</v>
      </c>
      <c r="AG2" s="15" t="s">
        <v>413</v>
      </c>
      <c r="AH2" s="15" t="s">
        <v>414</v>
      </c>
      <c r="AI2" s="15" t="s">
        <v>415</v>
      </c>
      <c r="AJ2" s="15" t="s">
        <v>226</v>
      </c>
      <c r="AK2" s="15" t="s">
        <v>416</v>
      </c>
      <c r="AL2" s="15" t="s">
        <v>417</v>
      </c>
      <c r="AM2" s="15" t="s">
        <v>418</v>
      </c>
      <c r="AN2" s="15" t="s">
        <v>419</v>
      </c>
      <c r="AO2" s="15" t="s">
        <v>420</v>
      </c>
      <c r="AP2" s="15" t="s">
        <v>421</v>
      </c>
    </row>
    <row r="3">
      <c r="A3" s="10">
        <v>1.0</v>
      </c>
      <c r="B3" s="10" t="s">
        <v>46</v>
      </c>
      <c r="C3" s="10" t="s">
        <v>48</v>
      </c>
      <c r="E3" s="3">
        <v>0.2032</v>
      </c>
      <c r="F3" s="3">
        <v>-7.1532</v>
      </c>
      <c r="G3" s="3" t="s">
        <v>423</v>
      </c>
      <c r="H3" s="3">
        <v>0.0</v>
      </c>
      <c r="I3" s="3">
        <v>6.1</v>
      </c>
      <c r="J3" s="3">
        <v>13.03</v>
      </c>
      <c r="K3" s="3">
        <v>9.05</v>
      </c>
      <c r="L3" s="3">
        <v>17.56</v>
      </c>
      <c r="M3" s="10">
        <v>0.0</v>
      </c>
      <c r="N3" s="3" t="s">
        <v>135</v>
      </c>
      <c r="O3" s="35" t="str">
        <f>vlookup(A3,'Hb complex'!A$2:G$2000,7,0)</f>
        <v>0.037</v>
      </c>
      <c r="P3" s="66" t="s">
        <v>998</v>
      </c>
      <c r="Q3" s="3">
        <v>5400.62</v>
      </c>
      <c r="R3" s="3">
        <v>1.54</v>
      </c>
      <c r="S3" s="3" t="str">
        <f>vlookup(A3,'Ha complex'!A$2:E$2700,5,0)</f>
        <v>SDSS-12</v>
      </c>
      <c r="T3" s="3"/>
      <c r="U3" s="3"/>
      <c r="V3" s="3"/>
      <c r="W3" s="67" t="s">
        <v>1023</v>
      </c>
      <c r="X3" s="3"/>
      <c r="Y3" s="3" t="str">
        <f>match(A3,bzcat!B$1:B$96,0)</f>
        <v>#N/A</v>
      </c>
      <c r="Z3" s="3" t="e">
        <v>#N/A</v>
      </c>
      <c r="AA3" s="3" t="str">
        <f>Vlookup(A3,'Ha complex'!A$2:E$528,5,0)</f>
        <v>#N/A</v>
      </c>
      <c r="AB3" s="3" t="e">
        <v>#N/A</v>
      </c>
      <c r="AC3" s="3" t="e">
        <v>#N/A</v>
      </c>
      <c r="AD3" s="3" t="e">
        <v>#N/A</v>
      </c>
      <c r="AE3" s="3" t="e">
        <v>#N/A</v>
      </c>
      <c r="AF3" s="3" t="e">
        <v>#N/A</v>
      </c>
      <c r="AH3" s="3" t="e">
        <v>#N/A</v>
      </c>
      <c r="AI3" s="3" t="e">
        <v>#N/A</v>
      </c>
      <c r="AK3" s="3" t="e">
        <v>#N/A</v>
      </c>
      <c r="AM3" s="3" t="e">
        <v>#N/A</v>
      </c>
    </row>
    <row r="4">
      <c r="A4" s="10">
        <v>2.0</v>
      </c>
      <c r="B4" s="10" t="s">
        <v>128</v>
      </c>
      <c r="C4" s="10" t="s">
        <v>129</v>
      </c>
      <c r="E4" s="3">
        <v>0.4419</v>
      </c>
      <c r="F4" s="3">
        <v>-76.954</v>
      </c>
      <c r="G4" s="3" t="s">
        <v>1058</v>
      </c>
      <c r="H4" s="3">
        <v>0.0584</v>
      </c>
      <c r="I4" s="3">
        <v>5.41</v>
      </c>
      <c r="J4" s="3">
        <v>10.1</v>
      </c>
      <c r="K4" s="3">
        <v>6.61</v>
      </c>
      <c r="L4" s="3">
        <v>14.08</v>
      </c>
      <c r="M4" s="10">
        <v>0.0</v>
      </c>
      <c r="N4" s="3" t="s">
        <v>518</v>
      </c>
      <c r="O4" s="35" t="str">
        <f>vlookup(A4,'Hb complex'!A$2:G$2000,7,0)</f>
        <v>0.059</v>
      </c>
      <c r="P4" s="66" t="s">
        <v>1075</v>
      </c>
      <c r="Q4" s="3">
        <v>1199.9</v>
      </c>
      <c r="R4" s="3">
        <v>8.02</v>
      </c>
      <c r="S4" s="3" t="str">
        <f>vlookup(A4,'Ha complex'!A$2:E$2700,5,0)</f>
        <v>6DF</v>
      </c>
      <c r="T4" s="3"/>
      <c r="U4" s="3"/>
      <c r="V4" s="3"/>
      <c r="W4" s="10">
        <v>43.92</v>
      </c>
      <c r="X4" s="3"/>
      <c r="Y4" s="3" t="str">
        <f>match(A4,bzcat!B$1:B$96,0)</f>
        <v>#N/A</v>
      </c>
      <c r="Z4" s="3" t="e">
        <v>#N/A</v>
      </c>
      <c r="AA4" s="3" t="str">
        <f>Vlookup(A4,'Ha complex'!A$2:E$528,5,0)</f>
        <v>6DF</v>
      </c>
      <c r="AB4" s="3" t="e">
        <v>#N/A</v>
      </c>
      <c r="AC4" s="3" t="e">
        <v>#N/A</v>
      </c>
      <c r="AD4" s="3" t="e">
        <v>#N/A</v>
      </c>
      <c r="AE4" s="3" t="e">
        <v>#N/A</v>
      </c>
      <c r="AF4" s="3" t="e">
        <v>#N/A</v>
      </c>
      <c r="AG4" s="3">
        <v>1.0</v>
      </c>
      <c r="AH4" s="3" t="e">
        <v>#N/A</v>
      </c>
      <c r="AI4" s="3" t="e">
        <v>#N/A</v>
      </c>
      <c r="AK4" s="3" t="e">
        <v>#N/A</v>
      </c>
      <c r="AM4" s="3" t="e">
        <v>#N/A</v>
      </c>
    </row>
    <row r="5">
      <c r="A5" s="10">
        <v>3.0</v>
      </c>
      <c r="B5" s="10" t="s">
        <v>1096</v>
      </c>
      <c r="C5" s="10" t="s">
        <v>209</v>
      </c>
      <c r="E5" s="3">
        <v>0.6103</v>
      </c>
      <c r="F5" s="3">
        <v>3.3519</v>
      </c>
      <c r="G5" s="3" t="s">
        <v>1099</v>
      </c>
      <c r="H5" s="3">
        <v>0.0255</v>
      </c>
      <c r="I5" s="3">
        <v>5.1</v>
      </c>
      <c r="J5" s="3">
        <v>11.69</v>
      </c>
      <c r="K5" s="3">
        <v>7.36</v>
      </c>
      <c r="L5" s="3">
        <v>16.64</v>
      </c>
      <c r="M5" s="10">
        <v>0.0</v>
      </c>
      <c r="N5" s="41"/>
      <c r="O5" s="3" t="str">
        <f>vlookup(A5,'Hb complex'!A$2:G$2000,7,0)</f>
        <v>#N/A</v>
      </c>
      <c r="P5" s="66"/>
      <c r="Q5" s="3"/>
      <c r="R5" s="41"/>
      <c r="S5" s="3" t="str">
        <f>vlookup(A5,'Ha complex'!A$2:E$2700,5,0)</f>
        <v>#N/A</v>
      </c>
      <c r="T5" s="41"/>
      <c r="U5" s="41"/>
      <c r="V5" s="3"/>
      <c r="W5" s="10">
        <v>43.24</v>
      </c>
      <c r="X5" s="3"/>
      <c r="Y5" s="3" t="str">
        <f>match(A5,bzcat!B$1:B$96,0)</f>
        <v>#N/A</v>
      </c>
      <c r="Z5" s="3" t="e">
        <v>#N/A</v>
      </c>
      <c r="AA5" s="3" t="str">
        <f>Vlookup(A5,'Ha complex'!A$2:E$528,5,0)</f>
        <v>#N/A</v>
      </c>
      <c r="AB5" s="3" t="e">
        <v>#N/A</v>
      </c>
      <c r="AC5" s="3" t="e">
        <v>#N/A</v>
      </c>
      <c r="AD5" s="3" t="e">
        <v>#N/A</v>
      </c>
      <c r="AE5" s="3" t="e">
        <v>#N/A</v>
      </c>
      <c r="AF5" s="3" t="e">
        <v>#N/A</v>
      </c>
      <c r="AH5" s="3" t="e">
        <v>#N/A</v>
      </c>
      <c r="AI5" s="3" t="e">
        <v>#N/A</v>
      </c>
      <c r="AK5" s="3" t="e">
        <v>#N/A</v>
      </c>
      <c r="AM5" s="3" t="e">
        <v>#N/A</v>
      </c>
    </row>
    <row r="6">
      <c r="A6" s="10">
        <v>4.0</v>
      </c>
      <c r="B6" s="10" t="s">
        <v>173</v>
      </c>
      <c r="C6" s="10" t="s">
        <v>174</v>
      </c>
      <c r="E6" s="3">
        <v>0.8643</v>
      </c>
      <c r="F6" s="3">
        <v>27.6548</v>
      </c>
      <c r="G6" s="3" t="s">
        <v>423</v>
      </c>
      <c r="H6" s="3">
        <v>-1.0</v>
      </c>
      <c r="I6" s="3">
        <v>5.03</v>
      </c>
      <c r="J6" s="3">
        <v>13.0</v>
      </c>
      <c r="K6" s="3">
        <v>8.76</v>
      </c>
      <c r="L6" s="3">
        <v>17.7</v>
      </c>
      <c r="M6" s="10">
        <v>0.0</v>
      </c>
      <c r="N6" s="3" t="s">
        <v>135</v>
      </c>
      <c r="O6" s="35" t="str">
        <f>vlookup(A6,'Hb complex'!A$2:G$2000,7,0)</f>
        <v>0.040</v>
      </c>
      <c r="P6" s="66" t="s">
        <v>1119</v>
      </c>
      <c r="Q6" s="3">
        <v>4500.42</v>
      </c>
      <c r="R6" s="3">
        <v>1.63</v>
      </c>
      <c r="S6" s="3" t="str">
        <f>vlookup(A6,'Ha complex'!A$2:E$2700,5,0)</f>
        <v>SDSS-12</v>
      </c>
      <c r="T6" s="41"/>
      <c r="U6" s="41"/>
      <c r="V6" s="3"/>
      <c r="W6" s="67" t="s">
        <v>1023</v>
      </c>
      <c r="X6" s="3"/>
      <c r="Y6" s="3" t="str">
        <f>match(A6,bzcat!B$1:B$96,0)</f>
        <v>#N/A</v>
      </c>
      <c r="Z6" s="3" t="e">
        <v>#N/A</v>
      </c>
      <c r="AA6" s="3" t="str">
        <f>Vlookup(A6,'Ha complex'!A$2:E$528,5,0)</f>
        <v>#N/A</v>
      </c>
      <c r="AB6" s="3" t="e">
        <v>#N/A</v>
      </c>
      <c r="AC6" s="3" t="e">
        <v>#N/A</v>
      </c>
      <c r="AD6" s="3" t="e">
        <v>#N/A</v>
      </c>
      <c r="AE6" s="3" t="e">
        <v>#N/A</v>
      </c>
      <c r="AF6" s="3" t="e">
        <v>#N/A</v>
      </c>
      <c r="AH6" s="3" t="e">
        <v>#N/A</v>
      </c>
      <c r="AI6" s="3" t="e">
        <v>#N/A</v>
      </c>
      <c r="AK6" s="3" t="e">
        <v>#N/A</v>
      </c>
      <c r="AM6" s="3" t="e">
        <v>#N/A</v>
      </c>
    </row>
    <row r="7">
      <c r="A7" s="10">
        <v>5.0</v>
      </c>
      <c r="B7" s="10" t="s">
        <v>1128</v>
      </c>
      <c r="C7" s="10" t="s">
        <v>211</v>
      </c>
      <c r="E7" s="3">
        <v>1.0082</v>
      </c>
      <c r="F7" s="3">
        <v>70.3217</v>
      </c>
      <c r="G7" s="3" t="s">
        <v>1130</v>
      </c>
      <c r="H7" s="3">
        <v>0.096</v>
      </c>
      <c r="I7" s="3">
        <v>7.2</v>
      </c>
      <c r="J7" s="3">
        <v>12.67</v>
      </c>
      <c r="K7" s="3">
        <v>9.38</v>
      </c>
      <c r="L7" s="3">
        <v>16.33</v>
      </c>
      <c r="M7" s="10">
        <v>0.0</v>
      </c>
      <c r="O7" s="3" t="str">
        <f>vlookup(A7,'Hb complex'!A$2:G$2000,7,0)</f>
        <v>#N/A</v>
      </c>
      <c r="P7" s="68"/>
      <c r="S7" s="3" t="str">
        <f>vlookup(A7,'Ha complex'!A$2:E$2700,5,0)</f>
        <v>#N/A</v>
      </c>
      <c r="W7" s="10">
        <v>44.47</v>
      </c>
      <c r="Y7" s="3" t="str">
        <f>match(A7,bzcat!B$1:B$96,0)</f>
        <v>#N/A</v>
      </c>
      <c r="AA7" s="3" t="str">
        <f>Vlookup(A7,'Ha complex'!A$2:E$528,5,0)</f>
        <v>#N/A</v>
      </c>
      <c r="AB7" s="3" t="e">
        <v>#N/A</v>
      </c>
      <c r="AC7" s="3" t="e">
        <v>#N/A</v>
      </c>
      <c r="AD7" s="3" t="e">
        <v>#N/A</v>
      </c>
      <c r="AE7" s="3" t="e">
        <v>#N/A</v>
      </c>
      <c r="AF7" s="3" t="e">
        <v>#N/A</v>
      </c>
      <c r="AH7" s="3" t="e">
        <v>#N/A</v>
      </c>
      <c r="AI7" s="3" t="e">
        <v>#N/A</v>
      </c>
      <c r="AK7" s="3" t="e">
        <v>#N/A</v>
      </c>
      <c r="AM7" s="3" t="e">
        <v>#N/A</v>
      </c>
    </row>
    <row r="8">
      <c r="A8" s="10">
        <v>6.0</v>
      </c>
      <c r="B8" s="10" t="s">
        <v>193</v>
      </c>
      <c r="C8" s="10" t="s">
        <v>204</v>
      </c>
      <c r="E8" s="3">
        <v>1.5813</v>
      </c>
      <c r="F8" s="3">
        <v>20.2029</v>
      </c>
      <c r="G8" s="3" t="s">
        <v>1156</v>
      </c>
      <c r="H8" s="3">
        <v>0.0258</v>
      </c>
      <c r="I8" s="3">
        <v>10.04</v>
      </c>
      <c r="J8" s="3">
        <v>18.43</v>
      </c>
      <c r="K8" s="3">
        <v>14.79</v>
      </c>
      <c r="L8" s="3">
        <v>22.42</v>
      </c>
      <c r="M8" s="10">
        <v>0.0</v>
      </c>
      <c r="N8" s="3">
        <v>300.0</v>
      </c>
      <c r="O8" s="35" t="str">
        <f>vlookup(A8,'Hb complex'!A$2:G$2000,7,0)</f>
        <v>0.026</v>
      </c>
      <c r="P8" s="66" t="s">
        <v>1168</v>
      </c>
      <c r="Q8" s="3">
        <v>1800.0</v>
      </c>
      <c r="R8" s="3">
        <v>1.07</v>
      </c>
      <c r="S8" s="3" t="str">
        <f>vlookup(A8,'Ha complex'!A$2:E$2700,5,0)</f>
        <v>Crenshaw_Deveny</v>
      </c>
      <c r="T8" s="41"/>
      <c r="U8" s="41"/>
      <c r="V8" s="3"/>
      <c r="W8" s="10">
        <v>43.45</v>
      </c>
      <c r="X8" s="3"/>
      <c r="Y8" s="3" t="str">
        <f>match(A8,bzcat!B$1:B$96,0)</f>
        <v>#N/A</v>
      </c>
      <c r="Z8" s="3" t="e">
        <v>#N/A</v>
      </c>
      <c r="AA8" s="3" t="str">
        <f>Vlookup(A8,'Ha complex'!A$2:E$528,5,0)</f>
        <v>Crenshaw_Deveny</v>
      </c>
      <c r="AB8" s="3" t="e">
        <v>#N/A</v>
      </c>
      <c r="AC8" s="3" t="e">
        <v>#N/A</v>
      </c>
      <c r="AD8" s="3" t="s">
        <v>205</v>
      </c>
      <c r="AE8" s="3" t="e">
        <v>#N/A</v>
      </c>
      <c r="AF8" s="3" t="e">
        <v>#N/A</v>
      </c>
      <c r="AG8" s="3" t="s">
        <v>1189</v>
      </c>
      <c r="AH8" s="3" t="e">
        <v>#N/A</v>
      </c>
      <c r="AI8" s="3" t="e">
        <v>#N/A</v>
      </c>
      <c r="AK8" s="3">
        <v>55.0</v>
      </c>
      <c r="AM8" s="3" t="e">
        <v>#N/A</v>
      </c>
    </row>
    <row r="9">
      <c r="A9" s="10">
        <v>7.0</v>
      </c>
      <c r="B9" s="10" t="s">
        <v>526</v>
      </c>
      <c r="C9" s="10" t="s">
        <v>213</v>
      </c>
      <c r="E9" s="3">
        <v>2.2982</v>
      </c>
      <c r="F9" s="3">
        <v>-0.6152</v>
      </c>
      <c r="G9" s="3" t="s">
        <v>1130</v>
      </c>
      <c r="H9" s="3">
        <v>0.0733</v>
      </c>
      <c r="I9" s="3">
        <v>4.99</v>
      </c>
      <c r="J9" s="3">
        <v>9.26</v>
      </c>
      <c r="K9" s="3">
        <v>5.31</v>
      </c>
      <c r="L9" s="3">
        <v>13.99</v>
      </c>
      <c r="M9" s="10">
        <v>0.0</v>
      </c>
      <c r="N9" s="3" t="s">
        <v>135</v>
      </c>
      <c r="O9" s="35" t="str">
        <f>vlookup(A9,'Hb complex'!A$2:G$2000,7,0)</f>
        <v>0.073</v>
      </c>
      <c r="P9" s="66" t="s">
        <v>1202</v>
      </c>
      <c r="Q9" s="3">
        <v>2700.0</v>
      </c>
      <c r="R9" s="3">
        <v>4.49</v>
      </c>
      <c r="S9" s="3" t="str">
        <f>vlookup(A9,'Ha complex'!A$2:E$2700,5,0)</f>
        <v>SDSS</v>
      </c>
      <c r="T9" s="41"/>
      <c r="U9" s="41"/>
      <c r="V9" s="3"/>
      <c r="W9" s="10">
        <v>44.08</v>
      </c>
      <c r="X9" s="3"/>
      <c r="Y9" s="3" t="str">
        <f>match(A9,bzcat!B$1:B$96,0)</f>
        <v>#N/A</v>
      </c>
      <c r="Z9" s="3" t="e">
        <v>#N/A</v>
      </c>
      <c r="AA9" s="3" t="str">
        <f>Vlookup(A9,'Ha complex'!A$2:E$528,5,0)</f>
        <v>SDSS</v>
      </c>
      <c r="AB9" s="3">
        <v>73.0</v>
      </c>
      <c r="AC9" s="3" t="e">
        <v>#N/A</v>
      </c>
      <c r="AD9" s="3" t="e">
        <v>#N/A</v>
      </c>
      <c r="AE9" s="3" t="e">
        <v>#N/A</v>
      </c>
      <c r="AF9" s="3" t="e">
        <v>#N/A</v>
      </c>
      <c r="AH9" s="3" t="e">
        <v>#N/A</v>
      </c>
      <c r="AI9" s="3" t="e">
        <v>#N/A</v>
      </c>
      <c r="AK9" s="3" t="e">
        <v>#N/A</v>
      </c>
      <c r="AM9" s="3" t="e">
        <v>#N/A</v>
      </c>
    </row>
    <row r="10">
      <c r="A10" s="10">
        <v>8.0</v>
      </c>
      <c r="B10" s="10" t="s">
        <v>279</v>
      </c>
      <c r="C10" s="10" t="s">
        <v>216</v>
      </c>
      <c r="E10" s="3">
        <v>2.6292</v>
      </c>
      <c r="F10" s="3">
        <v>10.9749</v>
      </c>
      <c r="G10" s="3" t="s">
        <v>1156</v>
      </c>
      <c r="H10" s="3">
        <v>0.0893</v>
      </c>
      <c r="I10" s="3">
        <v>13.35</v>
      </c>
      <c r="J10" s="3">
        <v>31.37</v>
      </c>
      <c r="K10" s="3">
        <v>26.89</v>
      </c>
      <c r="L10" s="3">
        <v>36.08</v>
      </c>
      <c r="M10" s="10">
        <v>0.0</v>
      </c>
      <c r="N10" s="3" t="s">
        <v>1228</v>
      </c>
      <c r="O10" s="35" t="str">
        <f>vlookup(A10,'Hb complex'!A$2:G$2000,7,0)</f>
        <v>0.089</v>
      </c>
      <c r="P10" s="66" t="s">
        <v>1244</v>
      </c>
      <c r="Q10" s="3">
        <v>594.9923</v>
      </c>
      <c r="R10" s="3">
        <v>1.82</v>
      </c>
      <c r="S10" s="3" t="str">
        <f>vlookup(A10,'Ha complex'!A$2:E$2700,5,0)</f>
        <v>Gemini</v>
      </c>
      <c r="T10" s="41"/>
      <c r="U10" s="41"/>
      <c r="V10" s="3"/>
      <c r="W10" s="10">
        <v>44.8</v>
      </c>
      <c r="X10" s="3"/>
      <c r="Y10" s="3" t="str">
        <f>match(A10,bzcat!B$1:B$96,0)</f>
        <v>53</v>
      </c>
      <c r="Z10" s="3">
        <v>1.0</v>
      </c>
      <c r="AA10" s="3" t="str">
        <f>Vlookup(A10,'Ha complex'!A$2:E$528,5,0)</f>
        <v>Gemini</v>
      </c>
      <c r="AB10" s="3" t="e">
        <v>#N/A</v>
      </c>
      <c r="AC10" s="3" t="e">
        <v>#N/A</v>
      </c>
      <c r="AD10" s="3" t="s">
        <v>282</v>
      </c>
      <c r="AE10" s="3" t="e">
        <v>#N/A</v>
      </c>
      <c r="AF10" s="3" t="e">
        <v>#N/A</v>
      </c>
      <c r="AH10" s="3" t="e">
        <v>#N/A</v>
      </c>
      <c r="AI10" s="3" t="e">
        <v>#N/A</v>
      </c>
      <c r="AJ10" s="3" t="s">
        <v>226</v>
      </c>
      <c r="AK10" s="3">
        <v>118.0</v>
      </c>
      <c r="AM10" s="3" t="e">
        <v>#N/A</v>
      </c>
    </row>
    <row r="11">
      <c r="A11" s="10">
        <v>9.0</v>
      </c>
      <c r="B11" s="10" t="s">
        <v>61</v>
      </c>
      <c r="C11" s="10" t="s">
        <v>62</v>
      </c>
      <c r="E11" s="3">
        <v>4.2853</v>
      </c>
      <c r="F11" s="3">
        <v>81.5856</v>
      </c>
      <c r="G11" s="3" t="s">
        <v>1255</v>
      </c>
      <c r="H11" s="3">
        <v>3.366</v>
      </c>
      <c r="I11" s="3">
        <v>6.58</v>
      </c>
      <c r="J11" s="3">
        <v>10.12</v>
      </c>
      <c r="K11" s="3">
        <v>7.16</v>
      </c>
      <c r="L11" s="3">
        <v>13.58</v>
      </c>
      <c r="M11" s="10">
        <v>0.0</v>
      </c>
      <c r="N11" s="41"/>
      <c r="O11" s="3" t="str">
        <f>vlookup(A11,'Hb complex'!A$2:G$2000,7,0)</f>
        <v>#N/A</v>
      </c>
      <c r="P11" s="66"/>
      <c r="Q11" s="3"/>
      <c r="R11" s="41"/>
      <c r="S11" s="3" t="str">
        <f>vlookup(A11,'Ha complex'!A$2:E$2700,5,0)</f>
        <v>#N/A</v>
      </c>
      <c r="T11" s="41"/>
      <c r="U11" s="41"/>
      <c r="V11" s="3"/>
      <c r="W11" s="10">
        <v>48.01</v>
      </c>
      <c r="X11" s="3"/>
      <c r="Y11" s="3" t="str">
        <f>match(A11,bzcat!B$1:B$96,0)</f>
        <v>2</v>
      </c>
      <c r="Z11" s="3">
        <v>2.0</v>
      </c>
      <c r="AA11" s="3" t="str">
        <f>Vlookup(A11,'Ha complex'!A$2:E$528,5,0)</f>
        <v>#N/A</v>
      </c>
      <c r="AB11" s="3" t="e">
        <v>#N/A</v>
      </c>
      <c r="AC11" s="3" t="e">
        <v>#N/A</v>
      </c>
      <c r="AD11" s="3" t="e">
        <v>#N/A</v>
      </c>
      <c r="AE11" s="3" t="e">
        <v>#N/A</v>
      </c>
      <c r="AF11" s="3" t="e">
        <v>#N/A</v>
      </c>
      <c r="AH11" s="3" t="e">
        <v>#N/A</v>
      </c>
      <c r="AI11" s="3" t="e">
        <v>#N/A</v>
      </c>
      <c r="AK11" s="3" t="e">
        <v>#N/A</v>
      </c>
      <c r="AM11" s="3" t="e">
        <v>#N/A</v>
      </c>
    </row>
    <row r="12">
      <c r="A12" s="10">
        <v>10.0</v>
      </c>
      <c r="B12" s="10" t="s">
        <v>387</v>
      </c>
      <c r="C12" s="10" t="s">
        <v>221</v>
      </c>
      <c r="E12" s="3">
        <v>5.2814</v>
      </c>
      <c r="F12" s="3">
        <v>-19.1682</v>
      </c>
      <c r="G12" s="3" t="s">
        <v>1130</v>
      </c>
      <c r="H12" s="3">
        <v>0.0956</v>
      </c>
      <c r="I12" s="3">
        <v>8.54</v>
      </c>
      <c r="J12" s="3">
        <v>17.28</v>
      </c>
      <c r="K12" s="3">
        <v>13.33</v>
      </c>
      <c r="L12" s="3">
        <v>21.64</v>
      </c>
      <c r="M12" s="10">
        <v>0.0</v>
      </c>
      <c r="N12" s="3" t="s">
        <v>518</v>
      </c>
      <c r="O12" s="35" t="str">
        <f>vlookup(A12,'Hb complex'!A$2:G$2000,7,0)</f>
        <v>0.096</v>
      </c>
      <c r="P12" s="66" t="s">
        <v>1298</v>
      </c>
      <c r="Q12" s="3">
        <v>1200.0</v>
      </c>
      <c r="R12" s="3">
        <v>13.01</v>
      </c>
      <c r="S12" s="3" t="str">
        <f>vlookup(A12,'Ha complex'!A$2:E$2700,5,0)</f>
        <v>6DF</v>
      </c>
      <c r="T12" s="41"/>
      <c r="U12" s="41"/>
      <c r="V12" s="3"/>
      <c r="W12" s="10">
        <v>44.6</v>
      </c>
      <c r="X12" s="3"/>
      <c r="Y12" s="3" t="str">
        <f>match(A12,bzcat!B$1:B$96,0)</f>
        <v>#N/A</v>
      </c>
      <c r="Z12" s="3" t="e">
        <v>#N/A</v>
      </c>
      <c r="AA12" s="3" t="str">
        <f>Vlookup(A12,'Ha complex'!A$2:E$528,5,0)</f>
        <v>6DF</v>
      </c>
      <c r="AB12" s="3" t="e">
        <v>#N/A</v>
      </c>
      <c r="AC12" s="3" t="e">
        <v>#N/A</v>
      </c>
      <c r="AD12" s="3" t="e">
        <v>#N/A</v>
      </c>
      <c r="AE12" s="3" t="e">
        <v>#N/A</v>
      </c>
      <c r="AF12" s="3" t="e">
        <v>#N/A</v>
      </c>
      <c r="AG12" s="3">
        <v>2.0</v>
      </c>
      <c r="AH12" s="3" t="e">
        <v>#N/A</v>
      </c>
      <c r="AI12" s="3" t="e">
        <v>#N/A</v>
      </c>
      <c r="AK12" s="3" t="e">
        <v>#N/A</v>
      </c>
      <c r="AM12" s="3" t="e">
        <v>#N/A</v>
      </c>
    </row>
    <row r="13">
      <c r="A13" s="10">
        <v>13.0</v>
      </c>
      <c r="B13" s="10" t="s">
        <v>1310</v>
      </c>
      <c r="C13" s="10" t="s">
        <v>225</v>
      </c>
      <c r="E13" s="3">
        <v>6.387</v>
      </c>
      <c r="F13" s="3">
        <v>68.3623</v>
      </c>
      <c r="G13" s="3" t="s">
        <v>1130</v>
      </c>
      <c r="H13" s="3">
        <v>0.012</v>
      </c>
      <c r="I13" s="3">
        <v>7.45</v>
      </c>
      <c r="J13" s="3">
        <v>18.24</v>
      </c>
      <c r="K13" s="3">
        <v>13.89</v>
      </c>
      <c r="L13" s="3">
        <v>22.94</v>
      </c>
      <c r="M13" s="10">
        <v>0.0</v>
      </c>
      <c r="N13" s="3" t="s">
        <v>1228</v>
      </c>
      <c r="O13" s="35" t="str">
        <f>vlookup(A13,'Hb complex'!A$2:G$2000,7,0)</f>
        <v>0.012</v>
      </c>
      <c r="P13" s="66" t="s">
        <v>1318</v>
      </c>
      <c r="Q13" s="3">
        <v>739.991</v>
      </c>
      <c r="R13" s="3">
        <v>0.25</v>
      </c>
      <c r="S13" s="3" t="str">
        <f>vlookup(A13,'Ha complex'!A$2:E$2700,5,0)</f>
        <v>Gemini</v>
      </c>
      <c r="W13" s="10">
        <v>42.77</v>
      </c>
      <c r="Y13" s="3" t="str">
        <f>match(A13,bzcat!B$1:B$96,0)</f>
        <v>#N/A</v>
      </c>
      <c r="AA13" s="3" t="str">
        <f>Vlookup(A13,'Ha complex'!A$2:E$528,5,0)</f>
        <v>Gemini</v>
      </c>
      <c r="AB13" s="3" t="e">
        <v>#N/A</v>
      </c>
      <c r="AC13" s="3" t="e">
        <v>#N/A</v>
      </c>
      <c r="AD13" s="3" t="e">
        <v>#N/A</v>
      </c>
      <c r="AE13" s="3" t="e">
        <v>#N/A</v>
      </c>
      <c r="AF13" s="3" t="e">
        <v>#N/A</v>
      </c>
      <c r="AH13" s="3" t="e">
        <v>#N/A</v>
      </c>
      <c r="AI13" s="3" t="s">
        <v>415</v>
      </c>
      <c r="AJ13" s="3" t="s">
        <v>226</v>
      </c>
      <c r="AK13" s="3" t="e">
        <v>#N/A</v>
      </c>
      <c r="AM13" s="3" t="e">
        <v>#N/A</v>
      </c>
      <c r="AN13" s="3" t="s">
        <v>1345</v>
      </c>
    </row>
    <row r="14">
      <c r="A14" s="10">
        <v>14.0</v>
      </c>
      <c r="B14" s="10" t="s">
        <v>384</v>
      </c>
      <c r="C14" s="10" t="s">
        <v>227</v>
      </c>
      <c r="E14" s="3">
        <v>6.6695</v>
      </c>
      <c r="F14" s="3">
        <v>-53.1633</v>
      </c>
      <c r="G14" s="3" t="s">
        <v>1156</v>
      </c>
      <c r="H14" s="3">
        <v>0.0629</v>
      </c>
      <c r="I14" s="3">
        <v>6.61</v>
      </c>
      <c r="J14" s="3">
        <v>14.16</v>
      </c>
      <c r="K14" s="3">
        <v>10.2</v>
      </c>
      <c r="L14" s="3">
        <v>18.52</v>
      </c>
      <c r="M14" s="10">
        <v>0.0</v>
      </c>
      <c r="N14" s="3" t="s">
        <v>518</v>
      </c>
      <c r="O14" s="35" t="str">
        <f>vlookup(A14,'Hb complex'!A$2:G$2000,7,0)</f>
        <v>0.063</v>
      </c>
      <c r="P14" s="66" t="s">
        <v>1361</v>
      </c>
      <c r="Q14" s="3">
        <v>1200.0</v>
      </c>
      <c r="R14" s="3">
        <v>8.62</v>
      </c>
      <c r="S14" s="3" t="str">
        <f>vlookup(A14,'Ha complex'!A$2:E$2700,5,0)</f>
        <v>6DF</v>
      </c>
      <c r="T14" s="41"/>
      <c r="U14" s="41"/>
      <c r="V14" s="3"/>
      <c r="W14" s="10">
        <v>44.13</v>
      </c>
      <c r="X14" s="3"/>
      <c r="Y14" s="3" t="str">
        <f>match(A14,bzcat!B$1:B$96,0)</f>
        <v>#N/A</v>
      </c>
      <c r="Z14" s="3" t="e">
        <v>#N/A</v>
      </c>
      <c r="AA14" s="3" t="str">
        <f>Vlookup(A14,'Ha complex'!A$2:E$528,5,0)</f>
        <v>6DF</v>
      </c>
      <c r="AB14" s="3" t="e">
        <v>#N/A</v>
      </c>
      <c r="AC14" s="3" t="e">
        <v>#N/A</v>
      </c>
      <c r="AD14" s="3" t="e">
        <v>#N/A</v>
      </c>
      <c r="AE14" s="3" t="e">
        <v>#N/A</v>
      </c>
      <c r="AF14" s="3" t="e">
        <v>#N/A</v>
      </c>
      <c r="AG14" s="3">
        <v>3.0</v>
      </c>
      <c r="AH14" s="3" t="e">
        <v>#N/A</v>
      </c>
      <c r="AI14" s="3" t="e">
        <v>#N/A</v>
      </c>
      <c r="AK14" s="3" t="e">
        <v>#N/A</v>
      </c>
      <c r="AM14" s="3" t="e">
        <v>#N/A</v>
      </c>
    </row>
    <row r="15">
      <c r="A15" s="10">
        <v>16.0</v>
      </c>
      <c r="B15" s="10" t="s">
        <v>289</v>
      </c>
      <c r="C15" s="10" t="s">
        <v>228</v>
      </c>
      <c r="E15" s="3">
        <v>7.3067</v>
      </c>
      <c r="F15" s="3">
        <v>13.2675</v>
      </c>
      <c r="G15" s="3" t="s">
        <v>1376</v>
      </c>
      <c r="H15" s="3">
        <v>0.142</v>
      </c>
      <c r="I15" s="3">
        <v>6.79</v>
      </c>
      <c r="J15" s="3">
        <v>12.5</v>
      </c>
      <c r="K15" s="3">
        <v>8.92</v>
      </c>
      <c r="L15" s="3">
        <v>16.55</v>
      </c>
      <c r="M15" s="10">
        <v>0.0</v>
      </c>
      <c r="N15" s="41"/>
      <c r="O15" s="35" t="str">
        <f>vlookup(A15,'Hb complex'!A$2:G$2000,7,0)</f>
        <v>0.142</v>
      </c>
      <c r="P15" s="66"/>
      <c r="Q15" s="3"/>
      <c r="R15" s="41"/>
      <c r="S15" s="3" t="str">
        <f>vlookup(A15,'Ha complex'!A$2:E$2700,5,0)</f>
        <v>Marziani03</v>
      </c>
      <c r="T15" s="41"/>
      <c r="U15" s="41"/>
      <c r="V15" s="3"/>
      <c r="W15" s="10">
        <v>44.83</v>
      </c>
      <c r="X15" s="3"/>
      <c r="Y15" s="3" t="str">
        <f>match(A15,bzcat!B$1:B$96,0)</f>
        <v>#N/A</v>
      </c>
      <c r="Z15" s="3" t="e">
        <v>#N/A</v>
      </c>
      <c r="AA15" s="3" t="str">
        <f>Vlookup(A15,'Ha complex'!A$2:E$528,5,0)</f>
        <v>Marziani03</v>
      </c>
      <c r="AB15" s="3" t="e">
        <v>#N/A</v>
      </c>
      <c r="AC15" s="3" t="e">
        <v>#N/A</v>
      </c>
      <c r="AD15" s="3" t="s">
        <v>290</v>
      </c>
      <c r="AE15" s="3" t="e">
        <v>#N/A</v>
      </c>
      <c r="AF15" s="3" t="e">
        <v>#N/A</v>
      </c>
      <c r="AH15" s="3" t="e">
        <v>#N/A</v>
      </c>
      <c r="AI15" s="3" t="e">
        <v>#N/A</v>
      </c>
      <c r="AK15" s="3" t="e">
        <v>#N/A</v>
      </c>
      <c r="AM15" s="3" t="e">
        <v>#N/A</v>
      </c>
    </row>
    <row r="16">
      <c r="A16" s="10">
        <v>18.0</v>
      </c>
      <c r="B16" s="10" t="s">
        <v>1419</v>
      </c>
      <c r="C16" s="10" t="s">
        <v>229</v>
      </c>
      <c r="E16" s="3">
        <v>8.3266</v>
      </c>
      <c r="F16" s="3">
        <v>61.462</v>
      </c>
      <c r="G16" s="3" t="s">
        <v>1099</v>
      </c>
      <c r="H16" s="3">
        <v>0.105</v>
      </c>
      <c r="I16" s="3">
        <v>7.66</v>
      </c>
      <c r="J16" s="3">
        <v>14.11</v>
      </c>
      <c r="K16" s="3">
        <v>10.69</v>
      </c>
      <c r="L16" s="3">
        <v>17.91</v>
      </c>
      <c r="M16" s="10">
        <v>0.01</v>
      </c>
      <c r="O16" s="3" t="str">
        <f>vlookup(A16,'Hb complex'!A$2:G$2000,7,0)</f>
        <v>#N/A</v>
      </c>
      <c r="P16" s="68"/>
      <c r="S16" s="3" t="str">
        <f>vlookup(A16,'Ha complex'!A$2:E$2700,5,0)</f>
        <v>#N/A</v>
      </c>
      <c r="W16" s="10">
        <v>44.6</v>
      </c>
      <c r="Y16" s="3" t="str">
        <f>match(A16,bzcat!B$1:B$96,0)</f>
        <v>#N/A</v>
      </c>
      <c r="AA16" s="3" t="str">
        <f>Vlookup(A16,'Ha complex'!A$2:E$528,5,0)</f>
        <v>#N/A</v>
      </c>
      <c r="AB16" s="3" t="e">
        <v>#N/A</v>
      </c>
      <c r="AC16" s="3" t="e">
        <v>#N/A</v>
      </c>
      <c r="AD16" s="3" t="e">
        <v>#N/A</v>
      </c>
      <c r="AE16" s="3" t="e">
        <v>#N/A</v>
      </c>
      <c r="AF16" s="3" t="e">
        <v>#N/A</v>
      </c>
      <c r="AH16" s="3" t="e">
        <v>#N/A</v>
      </c>
      <c r="AI16" s="3" t="e">
        <v>#N/A</v>
      </c>
      <c r="AK16" s="3" t="e">
        <v>#N/A</v>
      </c>
      <c r="AM16" s="3" t="e">
        <v>#N/A</v>
      </c>
    </row>
    <row r="17">
      <c r="A17" s="10">
        <v>19.0</v>
      </c>
      <c r="B17" s="10" t="s">
        <v>1602</v>
      </c>
      <c r="C17" s="10" t="s">
        <v>230</v>
      </c>
      <c r="E17" s="3">
        <v>8.5697</v>
      </c>
      <c r="F17" s="3">
        <v>-79.089</v>
      </c>
      <c r="G17" s="3" t="s">
        <v>1058</v>
      </c>
      <c r="H17" s="3">
        <v>0.074</v>
      </c>
      <c r="I17" s="3">
        <v>5.04</v>
      </c>
      <c r="J17" s="3">
        <v>6.73</v>
      </c>
      <c r="K17" s="3">
        <v>4.44</v>
      </c>
      <c r="L17" s="3">
        <v>9.59</v>
      </c>
      <c r="M17" s="10">
        <v>0.0</v>
      </c>
      <c r="N17" s="41"/>
      <c r="O17" s="3" t="str">
        <f>vlookup(A17,'Hb complex'!A$2:G$2000,7,0)</f>
        <v>#N/A</v>
      </c>
      <c r="P17" s="66"/>
      <c r="Q17" s="3"/>
      <c r="R17" s="41"/>
      <c r="S17" s="3" t="str">
        <f>vlookup(A17,'Ha complex'!A$2:E$2700,5,0)</f>
        <v>#N/A</v>
      </c>
      <c r="T17" s="41"/>
      <c r="U17" s="41"/>
      <c r="V17" s="3"/>
      <c r="W17" s="10">
        <v>43.96</v>
      </c>
      <c r="X17" s="3"/>
      <c r="Y17" s="3" t="str">
        <f>match(A17,bzcat!B$1:B$96,0)</f>
        <v>#N/A</v>
      </c>
      <c r="Z17" s="3" t="e">
        <v>#N/A</v>
      </c>
      <c r="AA17" s="3" t="str">
        <f>Vlookup(A17,'Ha complex'!A$2:E$528,5,0)</f>
        <v>#N/A</v>
      </c>
      <c r="AB17" s="3" t="e">
        <v>#N/A</v>
      </c>
      <c r="AC17" s="3" t="e">
        <v>#N/A</v>
      </c>
      <c r="AD17" s="3" t="e">
        <v>#N/A</v>
      </c>
      <c r="AE17" s="3" t="e">
        <v>#N/A</v>
      </c>
      <c r="AF17" s="3" t="e">
        <v>#N/A</v>
      </c>
      <c r="AH17" s="3" t="e">
        <v>#N/A</v>
      </c>
      <c r="AI17" s="3" t="e">
        <v>#N/A</v>
      </c>
      <c r="AK17" s="3" t="e">
        <v>#N/A</v>
      </c>
      <c r="AM17" s="3" t="e">
        <v>#N/A</v>
      </c>
    </row>
    <row r="18">
      <c r="A18" s="10">
        <v>20.0</v>
      </c>
      <c r="B18" s="10" t="s">
        <v>1643</v>
      </c>
      <c r="C18" s="10" t="s">
        <v>231</v>
      </c>
      <c r="E18" s="3">
        <v>8.6368</v>
      </c>
      <c r="F18" s="3">
        <v>-4.4033</v>
      </c>
      <c r="G18" s="3" t="s">
        <v>423</v>
      </c>
      <c r="H18" s="3">
        <v>0.074</v>
      </c>
      <c r="I18" s="3">
        <v>7.1</v>
      </c>
      <c r="J18" s="3">
        <v>16.38</v>
      </c>
      <c r="K18" s="3">
        <v>12.14</v>
      </c>
      <c r="L18" s="3">
        <v>21.04</v>
      </c>
      <c r="M18" s="10">
        <v>0.0</v>
      </c>
      <c r="N18" s="3">
        <v>300.0</v>
      </c>
      <c r="O18" s="35" t="str">
        <f>vlookup(A18,'Hb complex'!A$2:G$2000,7,0)</f>
        <v>0.000</v>
      </c>
      <c r="P18" s="66" t="s">
        <v>1655</v>
      </c>
      <c r="Q18" s="3">
        <v>2400.0</v>
      </c>
      <c r="R18" s="3">
        <v>3.02</v>
      </c>
      <c r="S18" s="3" t="str">
        <f>vlookup(A18,'Ha complex'!A$2:E$2700,5,0)</f>
        <v>Crenshaw_Deveny</v>
      </c>
      <c r="T18" s="41"/>
      <c r="U18" s="41"/>
      <c r="V18" s="3"/>
      <c r="W18" s="10">
        <v>44.34</v>
      </c>
      <c r="X18" s="3"/>
      <c r="Y18" s="3" t="str">
        <f>match(A18,bzcat!B$1:B$96,0)</f>
        <v>#N/A</v>
      </c>
      <c r="Z18" s="3" t="e">
        <v>#N/A</v>
      </c>
      <c r="AA18" s="3" t="str">
        <f>Vlookup(A18,'Ha complex'!A$2:E$528,5,0)</f>
        <v>Crenshaw_Deveny</v>
      </c>
      <c r="AB18" s="3" t="e">
        <v>#N/A</v>
      </c>
      <c r="AC18" s="3" t="e">
        <v>#N/A</v>
      </c>
      <c r="AD18" s="3" t="e">
        <v>#N/A</v>
      </c>
      <c r="AE18" s="3" t="e">
        <v>#N/A</v>
      </c>
      <c r="AF18" s="3" t="e">
        <v>#N/A</v>
      </c>
      <c r="AH18" s="3" t="e">
        <v>#N/A</v>
      </c>
      <c r="AI18" s="3" t="e">
        <v>#N/A</v>
      </c>
      <c r="AK18" s="3">
        <v>108.0</v>
      </c>
      <c r="AM18" s="3" t="e">
        <v>#N/A</v>
      </c>
    </row>
    <row r="19">
      <c r="A19" s="10">
        <v>21.0</v>
      </c>
      <c r="B19" s="10" t="s">
        <v>1633</v>
      </c>
      <c r="C19" s="10" t="s">
        <v>236</v>
      </c>
      <c r="E19" s="3">
        <v>8.9694</v>
      </c>
      <c r="F19" s="3">
        <v>59.8346</v>
      </c>
      <c r="G19" s="3" t="s">
        <v>1677</v>
      </c>
      <c r="H19" s="3">
        <v>0.086</v>
      </c>
      <c r="I19" s="3">
        <v>17.54</v>
      </c>
      <c r="J19" s="3">
        <v>24.83</v>
      </c>
      <c r="K19" s="3">
        <v>22.22</v>
      </c>
      <c r="L19" s="3">
        <v>27.61</v>
      </c>
      <c r="M19" s="10">
        <v>0.0</v>
      </c>
      <c r="O19" s="3" t="str">
        <f>vlookup(A19,'Hb complex'!A$2:G$2000,7,0)</f>
        <v>#N/A</v>
      </c>
      <c r="P19" s="68"/>
      <c r="S19" s="3" t="str">
        <f>vlookup(A19,'Ha complex'!A$2:E$2700,5,0)</f>
        <v>#N/A</v>
      </c>
      <c r="W19" s="10">
        <v>44.66</v>
      </c>
      <c r="Y19" s="3" t="str">
        <f>match(A19,bzcat!B$1:B$96,0)</f>
        <v>89</v>
      </c>
      <c r="Z19" s="3" t="s">
        <v>1690</v>
      </c>
      <c r="AA19" s="3" t="str">
        <f>Vlookup(A19,'Ha complex'!A$2:E$528,5,0)</f>
        <v>#N/A</v>
      </c>
      <c r="AB19" s="3" t="e">
        <v>#N/A</v>
      </c>
      <c r="AC19" s="3" t="e">
        <v>#N/A</v>
      </c>
      <c r="AD19" s="3" t="e">
        <v>#N/A</v>
      </c>
      <c r="AE19" s="3" t="e">
        <v>#N/A</v>
      </c>
      <c r="AF19" s="3" t="e">
        <v>#N/A</v>
      </c>
      <c r="AH19" s="3" t="e">
        <v>#N/A</v>
      </c>
      <c r="AI19" s="3" t="e">
        <v>#N/A</v>
      </c>
      <c r="AK19" s="3" t="e">
        <v>#N/A</v>
      </c>
      <c r="AM19" s="3" t="e">
        <v>#N/A</v>
      </c>
    </row>
    <row r="20">
      <c r="A20" s="10">
        <v>22.0</v>
      </c>
      <c r="B20" s="10" t="s">
        <v>1698</v>
      </c>
      <c r="C20" s="10" t="s">
        <v>238</v>
      </c>
      <c r="E20" s="3">
        <v>9.0874</v>
      </c>
      <c r="F20" s="3">
        <v>45.665</v>
      </c>
      <c r="G20" s="3" t="s">
        <v>1156</v>
      </c>
      <c r="H20" s="3">
        <v>0.0476</v>
      </c>
      <c r="I20" s="3">
        <v>7.24</v>
      </c>
      <c r="J20" s="3">
        <v>15.58</v>
      </c>
      <c r="K20" s="3">
        <v>11.71</v>
      </c>
      <c r="L20" s="3">
        <v>19.83</v>
      </c>
      <c r="M20" s="10">
        <v>0.0</v>
      </c>
      <c r="N20" s="41"/>
      <c r="O20" s="3" t="str">
        <f>vlookup(A20,'Hb complex'!A$2:G$2000,7,0)</f>
        <v>#N/A</v>
      </c>
      <c r="P20" s="66"/>
      <c r="Q20" s="3"/>
      <c r="R20" s="41"/>
      <c r="S20" s="3" t="str">
        <f>vlookup(A20,'Ha complex'!A$2:E$2700,5,0)</f>
        <v>#N/A</v>
      </c>
      <c r="T20" s="41"/>
      <c r="U20" s="41"/>
      <c r="V20" s="3"/>
      <c r="W20" s="10">
        <v>43.92</v>
      </c>
      <c r="X20" s="3"/>
      <c r="Y20" s="3" t="str">
        <f>match(A20,bzcat!B$1:B$96,0)</f>
        <v>#N/A</v>
      </c>
      <c r="Z20" s="3" t="e">
        <v>#N/A</v>
      </c>
      <c r="AA20" s="3" t="str">
        <f>Vlookup(A20,'Ha complex'!A$2:E$528,5,0)</f>
        <v>#N/A</v>
      </c>
      <c r="AB20" s="3" t="e">
        <v>#N/A</v>
      </c>
      <c r="AC20" s="3" t="e">
        <v>#N/A</v>
      </c>
      <c r="AD20" s="3" t="e">
        <v>#N/A</v>
      </c>
      <c r="AE20" s="3" t="e">
        <v>#N/A</v>
      </c>
      <c r="AF20" s="3" t="e">
        <v>#N/A</v>
      </c>
      <c r="AH20" s="3" t="e">
        <v>#N/A</v>
      </c>
      <c r="AI20" s="3" t="e">
        <v>#N/A</v>
      </c>
      <c r="AK20" s="3" t="e">
        <v>#N/A</v>
      </c>
      <c r="AM20" s="3" t="e">
        <v>#N/A</v>
      </c>
    </row>
    <row r="21">
      <c r="A21" s="10">
        <v>24.0</v>
      </c>
      <c r="B21" s="10" t="s">
        <v>1712</v>
      </c>
      <c r="C21" s="10" t="s">
        <v>241</v>
      </c>
      <c r="E21" s="3">
        <v>9.6339</v>
      </c>
      <c r="F21" s="3">
        <v>23.6133</v>
      </c>
      <c r="G21" s="3" t="s">
        <v>423</v>
      </c>
      <c r="H21" s="3">
        <v>0.0249</v>
      </c>
      <c r="I21" s="3">
        <v>9.28</v>
      </c>
      <c r="J21" s="3">
        <v>18.97</v>
      </c>
      <c r="K21" s="3">
        <v>14.88</v>
      </c>
      <c r="L21" s="3">
        <v>23.42</v>
      </c>
      <c r="M21" s="10">
        <v>0.0</v>
      </c>
      <c r="N21" s="3">
        <v>300.0</v>
      </c>
      <c r="O21" s="35" t="str">
        <f>vlookup(A21,'Hb complex'!A$2:G$2000,7,0)</f>
        <v>0.000</v>
      </c>
      <c r="P21" s="66" t="s">
        <v>1721</v>
      </c>
      <c r="Q21" s="3">
        <v>1220.0</v>
      </c>
      <c r="R21" s="3">
        <v>1.23</v>
      </c>
      <c r="S21" s="3" t="str">
        <f>vlookup(A21,'Ha complex'!A$2:E$2700,5,0)</f>
        <v>SNIFS</v>
      </c>
      <c r="T21" s="41"/>
      <c r="U21" s="41"/>
      <c r="V21" s="3"/>
      <c r="W21" s="10">
        <v>43.43</v>
      </c>
      <c r="X21" s="3"/>
      <c r="Y21" s="3" t="str">
        <f>match(A21,bzcat!B$1:B$96,0)</f>
        <v>#N/A</v>
      </c>
      <c r="Z21" s="3" t="e">
        <v>#N/A</v>
      </c>
      <c r="AA21" s="3" t="str">
        <f>Vlookup(A21,'Ha complex'!A$2:E$528,5,0)</f>
        <v>#N/A</v>
      </c>
      <c r="AB21" s="3" t="e">
        <v>#N/A</v>
      </c>
      <c r="AC21" s="3" t="e">
        <v>#N/A</v>
      </c>
      <c r="AD21" s="3" t="e">
        <v>#N/A</v>
      </c>
      <c r="AE21" s="3" t="e">
        <v>#N/A</v>
      </c>
      <c r="AF21" s="3" t="e">
        <v>#N/A</v>
      </c>
      <c r="AH21" s="3" t="e">
        <v>#N/A</v>
      </c>
      <c r="AI21" s="3" t="e">
        <v>#N/A</v>
      </c>
      <c r="AK21" s="3" t="e">
        <v>#N/A</v>
      </c>
      <c r="AM21" s="3" t="e">
        <v>#N/A</v>
      </c>
    </row>
    <row r="22">
      <c r="A22" s="10">
        <v>29.0</v>
      </c>
      <c r="B22" s="10" t="s">
        <v>1116</v>
      </c>
      <c r="C22" s="10" t="s">
        <v>244</v>
      </c>
      <c r="E22" s="3">
        <v>10.7578</v>
      </c>
      <c r="F22" s="3">
        <v>30.2888</v>
      </c>
      <c r="G22" s="3" t="s">
        <v>423</v>
      </c>
      <c r="H22" s="3">
        <v>-1.0</v>
      </c>
      <c r="I22" s="3">
        <v>7.14</v>
      </c>
      <c r="J22" s="3">
        <v>7.72</v>
      </c>
      <c r="K22" s="3">
        <v>0.0</v>
      </c>
      <c r="L22" s="3">
        <v>0.0</v>
      </c>
      <c r="M22" s="10">
        <v>0.62</v>
      </c>
      <c r="N22" s="3" t="s">
        <v>1117</v>
      </c>
      <c r="O22" s="35" t="str">
        <f>vlookup(A22,'Hb complex'!A$2:G$2000,7,0)</f>
        <v>0.052</v>
      </c>
      <c r="P22" s="66"/>
      <c r="Q22" s="3"/>
      <c r="R22" s="3">
        <v>1.57</v>
      </c>
      <c r="S22" s="3" t="str">
        <f>vlookup(A22,'Ha complex'!A$2:E$2700,5,0)</f>
        <v>Apo Hogg</v>
      </c>
      <c r="T22" s="41"/>
      <c r="U22" s="41"/>
      <c r="V22" s="3"/>
      <c r="W22" s="67" t="s">
        <v>1023</v>
      </c>
      <c r="X22" s="3"/>
      <c r="Y22" s="3" t="str">
        <f>match(A22,bzcat!B$1:B$96,0)</f>
        <v>#N/A</v>
      </c>
      <c r="Z22" s="3" t="e">
        <v>#N/A</v>
      </c>
      <c r="AA22" s="3" t="str">
        <f>Vlookup(A22,'Ha complex'!A$2:E$528,5,0)</f>
        <v>Apo Hogg</v>
      </c>
      <c r="AB22" s="3" t="e">
        <v>#N/A</v>
      </c>
      <c r="AC22" s="3" t="e">
        <v>#N/A</v>
      </c>
      <c r="AD22" s="3" t="e">
        <v>#N/A</v>
      </c>
      <c r="AE22" s="3" t="e">
        <v>#N/A</v>
      </c>
      <c r="AF22" s="3" t="e">
        <v>#N/A</v>
      </c>
      <c r="AH22" s="3" t="e">
        <v>#N/A</v>
      </c>
      <c r="AI22" s="3" t="e">
        <v>#N/A</v>
      </c>
      <c r="AK22" s="3" t="e">
        <v>#N/A</v>
      </c>
      <c r="AM22" s="3" t="e">
        <v>#N/A</v>
      </c>
    </row>
    <row r="23">
      <c r="A23" s="10">
        <v>30.0</v>
      </c>
      <c r="B23" s="10" t="s">
        <v>1789</v>
      </c>
      <c r="C23" s="10" t="s">
        <v>245</v>
      </c>
      <c r="E23" s="3">
        <v>10.6663</v>
      </c>
      <c r="F23" s="3">
        <v>30.2976</v>
      </c>
      <c r="G23" s="3" t="s">
        <v>1058</v>
      </c>
      <c r="H23" s="3">
        <v>0.1408</v>
      </c>
      <c r="I23" s="3">
        <v>7.14</v>
      </c>
      <c r="J23" s="3">
        <v>10.31</v>
      </c>
      <c r="K23" s="3">
        <v>0.0</v>
      </c>
      <c r="L23" s="3">
        <v>0.0</v>
      </c>
      <c r="M23" s="10">
        <v>1.17</v>
      </c>
      <c r="N23" s="41"/>
      <c r="O23" s="3" t="str">
        <f>vlookup(A23,'Hb complex'!A$2:G$2000,7,0)</f>
        <v>#N/A</v>
      </c>
      <c r="P23" s="66"/>
      <c r="Q23" s="3"/>
      <c r="R23" s="41"/>
      <c r="S23" s="3" t="str">
        <f>vlookup(A23,'Ha complex'!A$2:E$2700,5,0)</f>
        <v>#N/A</v>
      </c>
      <c r="T23" s="41"/>
      <c r="U23" s="41"/>
      <c r="V23" s="3"/>
      <c r="W23" s="10">
        <v>44.74</v>
      </c>
      <c r="X23" s="3"/>
      <c r="Y23" s="3" t="str">
        <f>match(A23,bzcat!B$1:B$96,0)</f>
        <v>#N/A</v>
      </c>
      <c r="Z23" s="3" t="e">
        <v>#N/A</v>
      </c>
      <c r="AA23" s="3" t="str">
        <f>Vlookup(A23,'Ha complex'!A$2:E$528,5,0)</f>
        <v>#N/A</v>
      </c>
      <c r="AB23" s="3" t="e">
        <v>#N/A</v>
      </c>
      <c r="AC23" s="3" t="e">
        <v>#N/A</v>
      </c>
      <c r="AD23" s="3" t="e">
        <v>#N/A</v>
      </c>
      <c r="AE23" s="3" t="e">
        <v>#N/A</v>
      </c>
      <c r="AF23" s="3" t="e">
        <v>#N/A</v>
      </c>
      <c r="AH23" s="3" t="e">
        <v>#N/A</v>
      </c>
      <c r="AI23" s="3" t="e">
        <v>#N/A</v>
      </c>
      <c r="AK23" s="3" t="e">
        <v>#N/A</v>
      </c>
      <c r="AM23" s="3" t="e">
        <v>#N/A</v>
      </c>
    </row>
    <row r="24">
      <c r="A24" s="10">
        <v>31.0</v>
      </c>
      <c r="B24" s="10" t="s">
        <v>1819</v>
      </c>
      <c r="C24" s="10" t="s">
        <v>246</v>
      </c>
      <c r="E24" s="3">
        <v>10.7865</v>
      </c>
      <c r="F24" s="3">
        <v>-11.601</v>
      </c>
      <c r="G24" s="3" t="s">
        <v>1130</v>
      </c>
      <c r="H24" s="3">
        <v>0.0189</v>
      </c>
      <c r="I24" s="3">
        <v>4.82</v>
      </c>
      <c r="J24" s="3">
        <v>8.95</v>
      </c>
      <c r="K24" s="3">
        <v>5.37</v>
      </c>
      <c r="L24" s="3">
        <v>13.19</v>
      </c>
      <c r="M24" s="10">
        <v>0.0</v>
      </c>
      <c r="N24" s="41"/>
      <c r="O24" s="35" t="str">
        <f>vlookup(A24,'Hb complex'!A$2:G$2000,7,0)</f>
        <v>0.019</v>
      </c>
      <c r="P24" s="66" t="s">
        <v>1832</v>
      </c>
      <c r="Q24" s="3">
        <v>600.0</v>
      </c>
      <c r="R24" s="3">
        <v>0.78</v>
      </c>
      <c r="S24" s="3" t="str">
        <f>vlookup(A24,'Ha complex'!A$2:E$2700,5,0)</f>
        <v>Trump_double</v>
      </c>
      <c r="T24" s="41"/>
      <c r="U24" s="41"/>
      <c r="V24" s="3"/>
      <c r="W24" s="10">
        <v>42.86</v>
      </c>
      <c r="X24" s="3"/>
      <c r="Y24" s="3" t="str">
        <f>match(A24,bzcat!B$1:B$96,0)</f>
        <v>#N/A</v>
      </c>
      <c r="Z24" s="3" t="e">
        <v>#N/A</v>
      </c>
      <c r="AA24" s="3" t="str">
        <f>Vlookup(A24,'Ha complex'!A$2:E$528,5,0)</f>
        <v>#N/A</v>
      </c>
      <c r="AB24" s="3" t="e">
        <v>#N/A</v>
      </c>
      <c r="AC24" s="3" t="e">
        <v>#N/A</v>
      </c>
      <c r="AD24" s="3" t="e">
        <v>#N/A</v>
      </c>
      <c r="AE24" s="3" t="e">
        <v>#N/A</v>
      </c>
      <c r="AF24" s="3" t="e">
        <v>#N/A</v>
      </c>
      <c r="AG24" s="3">
        <v>4.0</v>
      </c>
      <c r="AH24" s="3" t="e">
        <v>#N/A</v>
      </c>
      <c r="AI24" s="3" t="e">
        <v>#N/A</v>
      </c>
      <c r="AK24" s="3" t="e">
        <v>#N/A</v>
      </c>
      <c r="AM24" s="3" t="e">
        <v>#N/A</v>
      </c>
      <c r="AN24" s="3" t="s">
        <v>1857</v>
      </c>
    </row>
    <row r="25">
      <c r="A25" s="10">
        <v>28.0</v>
      </c>
      <c r="B25" s="10" t="s">
        <v>528</v>
      </c>
      <c r="C25" s="10" t="s">
        <v>243</v>
      </c>
      <c r="E25" s="3">
        <v>10.72</v>
      </c>
      <c r="F25" s="3">
        <v>-23.541</v>
      </c>
      <c r="G25" s="3" t="s">
        <v>1058</v>
      </c>
      <c r="H25" s="3">
        <v>0.0222</v>
      </c>
      <c r="I25" s="3">
        <v>21.92</v>
      </c>
      <c r="J25" s="3">
        <v>47.65</v>
      </c>
      <c r="K25" s="3">
        <v>43.3</v>
      </c>
      <c r="L25" s="3">
        <v>52.15</v>
      </c>
      <c r="M25" s="10">
        <v>0.0</v>
      </c>
      <c r="N25" s="3" t="s">
        <v>1228</v>
      </c>
      <c r="O25" s="35" t="str">
        <f>vlookup(A25,'Hb complex'!A$2:G$2000,7,0)</f>
        <v>0.022</v>
      </c>
      <c r="P25" s="66" t="s">
        <v>1865</v>
      </c>
      <c r="Q25" s="3">
        <v>739.9906</v>
      </c>
      <c r="R25" s="3">
        <v>0.46</v>
      </c>
      <c r="S25" s="3" t="str">
        <f>vlookup(A25,'Ha complex'!A$2:E$2700,5,0)</f>
        <v>Gemini</v>
      </c>
      <c r="T25" s="41"/>
      <c r="U25" s="41"/>
      <c r="V25" s="3"/>
      <c r="W25" s="10">
        <v>43.73</v>
      </c>
      <c r="X25" s="3"/>
      <c r="Y25" s="3" t="str">
        <f>match(A25,bzcat!B$1:B$96,0)</f>
        <v>#N/A</v>
      </c>
      <c r="Z25" s="3" t="e">
        <v>#N/A</v>
      </c>
      <c r="AA25" s="3" t="str">
        <f>Vlookup(A25,'Ha complex'!A$2:E$528,5,0)</f>
        <v>Gemini</v>
      </c>
      <c r="AB25" s="3" t="e">
        <v>#N/A</v>
      </c>
      <c r="AC25" s="3" t="e">
        <v>#N/A</v>
      </c>
      <c r="AD25" s="3" t="e">
        <v>#N/A</v>
      </c>
      <c r="AE25" s="3" t="e">
        <v>#N/A</v>
      </c>
      <c r="AF25" s="3" t="e">
        <v>#N/A</v>
      </c>
      <c r="AH25" s="3" t="e">
        <v>#N/A</v>
      </c>
      <c r="AI25" s="3" t="e">
        <v>#N/A</v>
      </c>
      <c r="AJ25" s="3" t="s">
        <v>226</v>
      </c>
      <c r="AK25" s="3" t="e">
        <v>#N/A</v>
      </c>
      <c r="AM25" s="3" t="e">
        <v>#N/A</v>
      </c>
    </row>
    <row r="26">
      <c r="A26" s="10">
        <v>32.0</v>
      </c>
      <c r="B26" s="10" t="s">
        <v>1873</v>
      </c>
      <c r="C26" s="10" t="s">
        <v>248</v>
      </c>
      <c r="E26" s="3">
        <v>11.586</v>
      </c>
      <c r="F26" s="3">
        <v>-40.097</v>
      </c>
      <c r="G26" s="3" t="s">
        <v>423</v>
      </c>
      <c r="H26" s="3">
        <v>0.2013</v>
      </c>
      <c r="I26" s="3">
        <v>7.72</v>
      </c>
      <c r="J26" s="3">
        <v>12.98</v>
      </c>
      <c r="K26" s="3">
        <v>9.48</v>
      </c>
      <c r="L26" s="3">
        <v>16.88</v>
      </c>
      <c r="M26" s="10">
        <v>0.0</v>
      </c>
      <c r="N26" s="41"/>
      <c r="O26" s="3" t="str">
        <f>vlookup(A26,'Hb complex'!A$2:G$2000,7,0)</f>
        <v>#N/A</v>
      </c>
      <c r="P26" s="66"/>
      <c r="Q26" s="3"/>
      <c r="R26" s="41"/>
      <c r="S26" s="3" t="str">
        <f>vlookup(A26,'Ha complex'!A$2:E$2700,5,0)</f>
        <v>#N/A</v>
      </c>
      <c r="T26" s="41"/>
      <c r="U26" s="41"/>
      <c r="V26" s="3"/>
      <c r="W26" s="10">
        <v>45.18</v>
      </c>
      <c r="X26" s="3"/>
      <c r="Y26" s="3" t="str">
        <f>match(A26,bzcat!B$1:B$96,0)</f>
        <v>#N/A</v>
      </c>
      <c r="Z26" s="3" t="e">
        <v>#N/A</v>
      </c>
      <c r="AA26" s="3" t="str">
        <f>Vlookup(A26,'Ha complex'!A$2:E$528,5,0)</f>
        <v>#N/A</v>
      </c>
      <c r="AB26" s="3" t="e">
        <v>#N/A</v>
      </c>
      <c r="AC26" s="3" t="e">
        <v>#N/A</v>
      </c>
      <c r="AD26" s="3" t="e">
        <v>#N/A</v>
      </c>
      <c r="AE26" s="3" t="e">
        <v>#N/A</v>
      </c>
      <c r="AF26" s="3" t="e">
        <v>#N/A</v>
      </c>
      <c r="AH26" s="3" t="e">
        <v>#N/A</v>
      </c>
      <c r="AI26" s="3" t="e">
        <v>#N/A</v>
      </c>
      <c r="AK26" s="3" t="e">
        <v>#N/A</v>
      </c>
      <c r="AM26" s="3" t="e">
        <v>#N/A</v>
      </c>
    </row>
    <row r="27">
      <c r="A27" s="10">
        <v>33.0</v>
      </c>
      <c r="B27" s="10" t="s">
        <v>396</v>
      </c>
      <c r="C27" s="10" t="s">
        <v>251</v>
      </c>
      <c r="E27" s="3">
        <v>12.1964</v>
      </c>
      <c r="F27" s="3">
        <v>31.957</v>
      </c>
      <c r="G27" s="3" t="s">
        <v>1894</v>
      </c>
      <c r="H27" s="3">
        <v>0.015</v>
      </c>
      <c r="I27" s="3">
        <v>73.93</v>
      </c>
      <c r="J27" s="3">
        <v>156.04</v>
      </c>
      <c r="K27" s="3">
        <v>151.87</v>
      </c>
      <c r="L27" s="3">
        <v>160.25</v>
      </c>
      <c r="M27" s="10">
        <v>0.0</v>
      </c>
      <c r="N27" s="3">
        <v>300.0</v>
      </c>
      <c r="O27" s="35" t="str">
        <f>vlookup(A27,'Hb complex'!A$2:G$2000,7,0)</f>
        <v>0.015</v>
      </c>
      <c r="P27" s="66" t="s">
        <v>1168</v>
      </c>
      <c r="Q27" s="3">
        <v>1800.0</v>
      </c>
      <c r="R27" s="3">
        <v>0.62</v>
      </c>
      <c r="S27" s="3" t="str">
        <f>vlookup(A27,'Ha complex'!A$2:E$2700,5,0)</f>
        <v>Crenshaw_Deveny</v>
      </c>
      <c r="T27" s="41"/>
      <c r="U27" s="41"/>
      <c r="V27" s="3"/>
      <c r="W27" s="10">
        <v>43.9</v>
      </c>
      <c r="X27" s="3"/>
      <c r="Y27" s="3" t="str">
        <f>match(A27,bzcat!B$1:B$96,0)</f>
        <v>54</v>
      </c>
      <c r="Z27" s="3">
        <v>4.0</v>
      </c>
      <c r="AA27" s="3" t="str">
        <f>Vlookup(A27,'Ha complex'!A$2:E$528,5,0)</f>
        <v>Crenshaw_Deveny</v>
      </c>
      <c r="AB27" s="3" t="e">
        <v>#N/A</v>
      </c>
      <c r="AC27" s="3" t="e">
        <v>#N/A</v>
      </c>
      <c r="AD27" s="3" t="e">
        <v>#N/A</v>
      </c>
      <c r="AE27" s="3" t="e">
        <v>#N/A</v>
      </c>
      <c r="AF27" s="3" t="e">
        <v>#N/A</v>
      </c>
      <c r="AH27" s="3" t="e">
        <v>#N/A</v>
      </c>
      <c r="AI27" s="3" t="e">
        <v>#N/A</v>
      </c>
      <c r="AK27" s="3">
        <v>86.0</v>
      </c>
      <c r="AM27" s="3" t="e">
        <v>#N/A</v>
      </c>
      <c r="AO27" s="3" t="s">
        <v>1917</v>
      </c>
    </row>
    <row r="28">
      <c r="A28" s="10">
        <v>34.0</v>
      </c>
      <c r="B28" s="10" t="s">
        <v>1918</v>
      </c>
      <c r="C28" s="10" t="s">
        <v>252</v>
      </c>
      <c r="E28" s="3">
        <v>12.8959</v>
      </c>
      <c r="F28" s="3">
        <v>29.4013</v>
      </c>
      <c r="G28" s="3" t="s">
        <v>1921</v>
      </c>
      <c r="H28" s="3">
        <v>0.036</v>
      </c>
      <c r="I28" s="3">
        <v>5.5</v>
      </c>
      <c r="J28" s="3">
        <v>9.81</v>
      </c>
      <c r="K28" s="3">
        <v>6.2</v>
      </c>
      <c r="L28" s="3">
        <v>14.07</v>
      </c>
      <c r="M28" s="10">
        <v>0.0</v>
      </c>
      <c r="N28" s="41"/>
      <c r="O28" s="3" t="str">
        <f>vlookup(A28,'Hb complex'!A$2:G$2000,7,0)</f>
        <v>#N/A</v>
      </c>
      <c r="P28" s="66"/>
      <c r="Q28" s="3"/>
      <c r="R28" s="41"/>
      <c r="S28" s="3" t="str">
        <f>vlookup(A28,'Ha complex'!A$2:E$2700,5,0)</f>
        <v>#N/A</v>
      </c>
      <c r="T28" s="41"/>
      <c r="U28" s="41"/>
      <c r="V28" s="3"/>
      <c r="W28" s="10">
        <v>43.47</v>
      </c>
      <c r="X28" s="3"/>
      <c r="Y28" s="3" t="str">
        <f>match(A28,bzcat!B$1:B$96,0)</f>
        <v>#N/A</v>
      </c>
      <c r="Z28" s="3" t="e">
        <v>#N/A</v>
      </c>
      <c r="AA28" s="3" t="str">
        <f>Vlookup(A28,'Ha complex'!A$2:E$528,5,0)</f>
        <v>#N/A</v>
      </c>
      <c r="AB28" s="3" t="e">
        <v>#N/A</v>
      </c>
      <c r="AC28" s="3" t="e">
        <v>#N/A</v>
      </c>
      <c r="AD28" s="3" t="e">
        <v>#N/A</v>
      </c>
      <c r="AE28" s="3" t="e">
        <v>#N/A</v>
      </c>
      <c r="AF28" s="3" t="e">
        <v>#N/A</v>
      </c>
      <c r="AH28" s="3" t="e">
        <v>#N/A</v>
      </c>
      <c r="AI28" s="3" t="e">
        <v>#N/A</v>
      </c>
      <c r="AK28" s="3" t="e">
        <v>#N/A</v>
      </c>
      <c r="AM28" s="3" t="e">
        <v>#N/A</v>
      </c>
    </row>
    <row r="29">
      <c r="A29" s="10">
        <v>36.0</v>
      </c>
      <c r="B29" s="10" t="s">
        <v>294</v>
      </c>
      <c r="C29" s="10" t="s">
        <v>253</v>
      </c>
      <c r="E29" s="3">
        <v>12.9783</v>
      </c>
      <c r="F29" s="3">
        <v>17.4329</v>
      </c>
      <c r="G29" s="3" t="s">
        <v>1058</v>
      </c>
      <c r="H29" s="3">
        <v>0.064</v>
      </c>
      <c r="I29" s="3">
        <v>15.73</v>
      </c>
      <c r="J29" s="3">
        <v>29.7</v>
      </c>
      <c r="K29" s="3">
        <v>25.89</v>
      </c>
      <c r="L29" s="3">
        <v>33.71</v>
      </c>
      <c r="M29" s="10">
        <v>0.0</v>
      </c>
      <c r="N29" s="41"/>
      <c r="O29" s="35" t="str">
        <f>vlookup(A29,'Hb complex'!A$2:G$2000,7,0)</f>
        <v>0.064</v>
      </c>
      <c r="P29" s="66"/>
      <c r="Q29" s="3"/>
      <c r="R29" s="41"/>
      <c r="S29" s="3" t="str">
        <f>vlookup(A29,'Ha complex'!A$2:E$2700,5,0)</f>
        <v>Marziani03</v>
      </c>
      <c r="T29" s="41"/>
      <c r="U29" s="41"/>
      <c r="V29" s="3"/>
      <c r="W29" s="10">
        <v>44.47</v>
      </c>
      <c r="X29" s="3"/>
      <c r="Y29" s="3" t="str">
        <f>match(A29,bzcat!B$1:B$96,0)</f>
        <v>#N/A</v>
      </c>
      <c r="Z29" s="3" t="e">
        <v>#N/A</v>
      </c>
      <c r="AA29" s="3" t="str">
        <f>Vlookup(A29,'Ha complex'!A$2:E$528,5,0)</f>
        <v>Marziani03</v>
      </c>
      <c r="AB29" s="3" t="e">
        <v>#N/A</v>
      </c>
      <c r="AC29" s="3" t="e">
        <v>#N/A</v>
      </c>
      <c r="AD29" s="3" t="s">
        <v>295</v>
      </c>
      <c r="AE29" s="3" t="e">
        <v>#N/A</v>
      </c>
      <c r="AF29" s="3" t="e">
        <v>#N/A</v>
      </c>
      <c r="AH29" s="3" t="e">
        <v>#N/A</v>
      </c>
      <c r="AI29" s="3" t="e">
        <v>#N/A</v>
      </c>
      <c r="AK29" s="3" t="e">
        <v>#N/A</v>
      </c>
      <c r="AM29" s="3" t="e">
        <v>#N/A</v>
      </c>
    </row>
    <row r="30">
      <c r="A30" s="10">
        <v>37.0</v>
      </c>
      <c r="B30" s="10" t="s">
        <v>2128</v>
      </c>
      <c r="C30" s="10" t="s">
        <v>254</v>
      </c>
      <c r="E30" s="3">
        <v>13.0158</v>
      </c>
      <c r="F30" s="3">
        <v>-27.3969</v>
      </c>
      <c r="G30" s="3" t="s">
        <v>423</v>
      </c>
      <c r="H30" s="3">
        <v>0.0</v>
      </c>
      <c r="I30" s="3">
        <v>5.03</v>
      </c>
      <c r="J30" s="3">
        <v>8.21</v>
      </c>
      <c r="K30" s="3">
        <v>4.65</v>
      </c>
      <c r="L30" s="3">
        <v>12.69</v>
      </c>
      <c r="M30" s="10">
        <v>0.0</v>
      </c>
      <c r="N30" s="41"/>
      <c r="O30" s="3" t="str">
        <f>vlookup(A30,'Hb complex'!A$2:G$2000,7,0)</f>
        <v>#N/A</v>
      </c>
      <c r="P30" s="66"/>
      <c r="Q30" s="3"/>
      <c r="R30" s="41"/>
      <c r="S30" s="3" t="str">
        <f>vlookup(A30,'Ha complex'!A$2:E$2700,5,0)</f>
        <v>#N/A</v>
      </c>
      <c r="T30" s="41"/>
      <c r="U30" s="41"/>
      <c r="V30" s="3"/>
      <c r="W30" s="67" t="s">
        <v>1023</v>
      </c>
      <c r="X30" s="3"/>
      <c r="Y30" s="3" t="str">
        <f>match(A30,bzcat!B$1:B$96,0)</f>
        <v>#N/A</v>
      </c>
      <c r="Z30" s="3" t="e">
        <v>#N/A</v>
      </c>
      <c r="AA30" s="3" t="str">
        <f>Vlookup(A30,'Ha complex'!A$2:E$528,5,0)</f>
        <v>#N/A</v>
      </c>
      <c r="AB30" s="3" t="e">
        <v>#N/A</v>
      </c>
      <c r="AC30" s="3" t="e">
        <v>#N/A</v>
      </c>
      <c r="AD30" s="3" t="e">
        <v>#N/A</v>
      </c>
      <c r="AE30" s="3" t="e">
        <v>#N/A</v>
      </c>
      <c r="AF30" s="3" t="e">
        <v>#N/A</v>
      </c>
      <c r="AH30" s="3" t="e">
        <v>#N/A</v>
      </c>
      <c r="AI30" s="3" t="e">
        <v>#N/A</v>
      </c>
      <c r="AK30" s="3" t="e">
        <v>#N/A</v>
      </c>
      <c r="AM30" s="3" t="e">
        <v>#N/A</v>
      </c>
    </row>
    <row r="31">
      <c r="A31" s="10">
        <v>39.0</v>
      </c>
      <c r="B31" s="10" t="s">
        <v>299</v>
      </c>
      <c r="C31" s="10" t="s">
        <v>257</v>
      </c>
      <c r="E31" s="3">
        <v>13.7171</v>
      </c>
      <c r="F31" s="3">
        <v>25.4272</v>
      </c>
      <c r="G31" s="3" t="s">
        <v>1156</v>
      </c>
      <c r="H31" s="3">
        <v>0.155</v>
      </c>
      <c r="I31" s="3">
        <v>6.81</v>
      </c>
      <c r="J31" s="3">
        <v>13.7</v>
      </c>
      <c r="K31" s="3">
        <v>9.84</v>
      </c>
      <c r="L31" s="3">
        <v>18.04</v>
      </c>
      <c r="M31" s="10">
        <v>0.0</v>
      </c>
      <c r="N31" s="41"/>
      <c r="O31" s="35" t="str">
        <f>vlookup(A31,'Hb complex'!A$2:G$2000,7,0)</f>
        <v>0.155</v>
      </c>
      <c r="P31" s="66"/>
      <c r="Q31" s="3"/>
      <c r="R31" s="41"/>
      <c r="S31" s="3" t="str">
        <f>vlookup(A31,'Ha complex'!A$2:E$2700,5,0)</f>
        <v>Marziani03</v>
      </c>
      <c r="T31" s="41"/>
      <c r="U31" s="41"/>
      <c r="V31" s="3"/>
      <c r="W31" s="10">
        <v>44.95</v>
      </c>
      <c r="X31" s="3"/>
      <c r="Y31" s="3" t="str">
        <f>match(A31,bzcat!B$1:B$96,0)</f>
        <v>#N/A</v>
      </c>
      <c r="Z31" s="3" t="e">
        <v>#N/A</v>
      </c>
      <c r="AA31" s="3" t="str">
        <f>Vlookup(A31,'Ha complex'!A$2:E$528,5,0)</f>
        <v>Marziani03</v>
      </c>
      <c r="AB31" s="3" t="e">
        <v>#N/A</v>
      </c>
      <c r="AC31" s="3" t="e">
        <v>#N/A</v>
      </c>
      <c r="AD31" s="3" t="s">
        <v>301</v>
      </c>
      <c r="AE31" s="3" t="e">
        <v>#N/A</v>
      </c>
      <c r="AF31" s="3" t="e">
        <v>#N/A</v>
      </c>
      <c r="AH31" s="3" t="e">
        <v>#N/A</v>
      </c>
      <c r="AI31" s="3" t="e">
        <v>#N/A</v>
      </c>
      <c r="AK31" s="3" t="e">
        <v>#N/A</v>
      </c>
      <c r="AM31" s="3" t="e">
        <v>#N/A</v>
      </c>
    </row>
    <row r="32">
      <c r="A32" s="10">
        <v>43.0</v>
      </c>
      <c r="B32" s="10" t="s">
        <v>305</v>
      </c>
      <c r="C32" s="10" t="s">
        <v>258</v>
      </c>
      <c r="E32" s="3">
        <v>14.972</v>
      </c>
      <c r="F32" s="3">
        <v>31.8269</v>
      </c>
      <c r="G32" s="3" t="s">
        <v>1058</v>
      </c>
      <c r="H32" s="3">
        <v>0.0149</v>
      </c>
      <c r="I32" s="3">
        <v>14.43</v>
      </c>
      <c r="J32" s="3">
        <v>29.98</v>
      </c>
      <c r="K32" s="3">
        <v>25.84</v>
      </c>
      <c r="L32" s="3">
        <v>34.32</v>
      </c>
      <c r="M32" s="10">
        <v>0.0</v>
      </c>
      <c r="N32" s="3">
        <v>300.0</v>
      </c>
      <c r="O32" s="35" t="str">
        <f>vlookup(A32,'Hb complex'!A$2:G$2000,7,0)</f>
        <v>0.015</v>
      </c>
      <c r="P32" s="66" t="s">
        <v>1168</v>
      </c>
      <c r="Q32" s="3">
        <v>2400.0</v>
      </c>
      <c r="R32" s="3">
        <v>0.62</v>
      </c>
      <c r="S32" s="3" t="str">
        <f>vlookup(A32,'Ha complex'!A$2:E$2700,5,0)</f>
        <v>Crenshaw_Deveny</v>
      </c>
      <c r="T32" s="41"/>
      <c r="U32" s="41"/>
      <c r="V32" s="3"/>
      <c r="W32" s="10">
        <v>43.17</v>
      </c>
      <c r="X32" s="3"/>
      <c r="Y32" s="3" t="str">
        <f>match(A32,bzcat!B$1:B$96,0)</f>
        <v>#N/A</v>
      </c>
      <c r="Z32" s="3" t="e">
        <v>#N/A</v>
      </c>
      <c r="AA32" s="3" t="str">
        <f>Vlookup(A32,'Ha complex'!A$2:E$528,5,0)</f>
        <v>Crenshaw_Deveny</v>
      </c>
      <c r="AB32" s="3" t="e">
        <v>#N/A</v>
      </c>
      <c r="AC32" s="3" t="e">
        <v>#N/A</v>
      </c>
      <c r="AD32" s="3" t="e">
        <v>#N/A</v>
      </c>
      <c r="AE32" s="3" t="e">
        <v>#N/A</v>
      </c>
      <c r="AF32" s="3" t="e">
        <v>#N/A</v>
      </c>
      <c r="AH32" s="3" t="e">
        <v>#N/A</v>
      </c>
      <c r="AI32" s="3" t="e">
        <v>#N/A</v>
      </c>
      <c r="AK32" s="3">
        <v>36.0</v>
      </c>
      <c r="AM32" s="3" t="e">
        <v>#N/A</v>
      </c>
      <c r="AO32" s="3" t="s">
        <v>1917</v>
      </c>
    </row>
    <row r="33">
      <c r="A33" s="10">
        <v>44.0</v>
      </c>
      <c r="B33" s="10" t="s">
        <v>527</v>
      </c>
      <c r="C33" s="10" t="s">
        <v>260</v>
      </c>
      <c r="E33" s="3">
        <v>15.1457</v>
      </c>
      <c r="F33" s="3">
        <v>-47.8676</v>
      </c>
      <c r="G33" s="3" t="s">
        <v>2190</v>
      </c>
      <c r="H33" s="3">
        <v>0.0483</v>
      </c>
      <c r="I33" s="3">
        <v>9.36</v>
      </c>
      <c r="J33" s="3">
        <v>16.3</v>
      </c>
      <c r="K33" s="3">
        <v>12.68</v>
      </c>
      <c r="L33" s="3">
        <v>20.24</v>
      </c>
      <c r="M33" s="10">
        <v>0.0</v>
      </c>
      <c r="N33" s="3" t="s">
        <v>518</v>
      </c>
      <c r="O33" s="35" t="str">
        <f>vlookup(A33,'Hb complex'!A$2:G$2000,7,0)</f>
        <v>0.048</v>
      </c>
      <c r="P33" s="66" t="s">
        <v>2194</v>
      </c>
      <c r="Q33" s="3">
        <v>1200.0</v>
      </c>
      <c r="R33" s="3">
        <v>6.64</v>
      </c>
      <c r="S33" s="3" t="str">
        <f>vlookup(A33,'Ha complex'!A$2:E$2700,5,0)</f>
        <v>6DF</v>
      </c>
      <c r="T33" s="41"/>
      <c r="U33" s="41"/>
      <c r="V33" s="3"/>
      <c r="W33" s="10">
        <v>43.95</v>
      </c>
      <c r="X33" s="3"/>
      <c r="Y33" s="3" t="str">
        <f>match(A33,bzcat!B$1:B$96,0)</f>
        <v>#N/A</v>
      </c>
      <c r="Z33" s="3" t="e">
        <v>#N/A</v>
      </c>
      <c r="AA33" s="3" t="str">
        <f>Vlookup(A33,'Ha complex'!A$2:E$528,5,0)</f>
        <v>6DF</v>
      </c>
      <c r="AB33" s="3" t="e">
        <v>#N/A</v>
      </c>
      <c r="AC33" s="3" t="e">
        <v>#N/A</v>
      </c>
      <c r="AD33" s="3" t="e">
        <v>#N/A</v>
      </c>
      <c r="AE33" s="3" t="e">
        <v>#N/A</v>
      </c>
      <c r="AF33" s="3" t="e">
        <v>#N/A</v>
      </c>
      <c r="AG33" s="3">
        <v>5.0</v>
      </c>
      <c r="AH33" s="3" t="e">
        <v>#N/A</v>
      </c>
      <c r="AI33" s="3" t="e">
        <v>#N/A</v>
      </c>
      <c r="AK33" s="3" t="e">
        <v>#N/A</v>
      </c>
      <c r="AM33" s="3" t="e">
        <v>#N/A</v>
      </c>
    </row>
    <row r="34">
      <c r="A34" s="10">
        <v>45.0</v>
      </c>
      <c r="B34" s="10" t="s">
        <v>439</v>
      </c>
      <c r="C34" s="10" t="s">
        <v>262</v>
      </c>
      <c r="E34" s="3">
        <v>15.3517</v>
      </c>
      <c r="F34" s="3">
        <v>-3.1445</v>
      </c>
      <c r="G34" s="3" t="s">
        <v>2190</v>
      </c>
      <c r="H34" s="3">
        <v>0.0694</v>
      </c>
      <c r="I34" s="3">
        <v>5.27</v>
      </c>
      <c r="J34" s="3">
        <v>10.34</v>
      </c>
      <c r="K34" s="3">
        <v>6.39</v>
      </c>
      <c r="L34" s="3">
        <v>15.08</v>
      </c>
      <c r="M34" s="10">
        <v>0.0</v>
      </c>
      <c r="N34" s="3" t="s">
        <v>518</v>
      </c>
      <c r="O34" s="35" t="str">
        <f>vlookup(A34,'Hb complex'!A$2:G$2000,7,0)</f>
        <v>0.070</v>
      </c>
      <c r="P34" s="66" t="s">
        <v>2208</v>
      </c>
      <c r="Q34" s="3">
        <v>1199.9</v>
      </c>
      <c r="R34" s="3">
        <v>9.6</v>
      </c>
      <c r="S34" s="3" t="str">
        <f>vlookup(A34,'Ha complex'!A$2:E$2700,5,0)</f>
        <v>6DF</v>
      </c>
      <c r="T34" s="41"/>
      <c r="U34" s="41"/>
      <c r="V34" s="3"/>
      <c r="W34" s="10">
        <v>44.08</v>
      </c>
      <c r="X34" s="3"/>
      <c r="Y34" s="3" t="str">
        <f>match(A34,bzcat!B$1:B$96,0)</f>
        <v>#N/A</v>
      </c>
      <c r="Z34" s="3" t="e">
        <v>#N/A</v>
      </c>
      <c r="AA34" s="3" t="str">
        <f>Vlookup(A34,'Ha complex'!A$2:E$528,5,0)</f>
        <v>6DF</v>
      </c>
      <c r="AB34" s="3" t="e">
        <v>#N/A</v>
      </c>
      <c r="AC34" s="3" t="e">
        <v>#N/A</v>
      </c>
      <c r="AD34" s="3" t="e">
        <v>#N/A</v>
      </c>
      <c r="AE34" s="3" t="e">
        <v>#N/A</v>
      </c>
      <c r="AF34" s="3" t="e">
        <v>#N/A</v>
      </c>
      <c r="AG34" s="3">
        <v>6.0</v>
      </c>
      <c r="AH34" s="3" t="e">
        <v>#N/A</v>
      </c>
      <c r="AI34" s="3" t="e">
        <v>#N/A</v>
      </c>
      <c r="AK34" s="3" t="e">
        <v>#N/A</v>
      </c>
      <c r="AM34" s="3" t="e">
        <v>#N/A</v>
      </c>
    </row>
    <row r="35">
      <c r="A35" s="10">
        <v>48.0</v>
      </c>
      <c r="B35" s="10" t="s">
        <v>1147</v>
      </c>
      <c r="C35" s="10" t="s">
        <v>265</v>
      </c>
      <c r="E35" s="3">
        <v>15.8904</v>
      </c>
      <c r="F35" s="3">
        <v>-64.6521</v>
      </c>
      <c r="G35" s="3" t="s">
        <v>2223</v>
      </c>
      <c r="H35" s="3">
        <v>0.163</v>
      </c>
      <c r="I35" s="3">
        <v>5.33</v>
      </c>
      <c r="J35" s="3">
        <v>11.27</v>
      </c>
      <c r="K35" s="3">
        <v>7.21</v>
      </c>
      <c r="L35" s="3">
        <v>15.84</v>
      </c>
      <c r="M35" s="10">
        <v>0.0</v>
      </c>
      <c r="N35" s="41"/>
      <c r="O35" s="3" t="str">
        <f>vlookup(A35,'Hb complex'!A$2:G$2000,7,0)</f>
        <v>#N/A</v>
      </c>
      <c r="P35" s="66"/>
      <c r="Q35" s="3"/>
      <c r="R35" s="41"/>
      <c r="S35" s="3" t="str">
        <f>vlookup(A35,'Ha complex'!A$2:E$2700,5,0)</f>
        <v>#N/A</v>
      </c>
      <c r="T35" s="41"/>
      <c r="U35" s="41"/>
      <c r="V35" s="3"/>
      <c r="W35" s="10">
        <v>44.92</v>
      </c>
      <c r="X35" s="3"/>
      <c r="Y35" s="3" t="str">
        <f>match(A35,bzcat!B$1:B$96,0)</f>
        <v>61</v>
      </c>
      <c r="Z35" s="3">
        <v>5.0</v>
      </c>
      <c r="AA35" s="3" t="str">
        <f>Vlookup(A35,'Ha complex'!A$2:E$528,5,0)</f>
        <v>#N/A</v>
      </c>
      <c r="AB35" s="3" t="e">
        <v>#N/A</v>
      </c>
      <c r="AC35" s="3" t="e">
        <v>#N/A</v>
      </c>
      <c r="AD35" s="3" t="e">
        <v>#N/A</v>
      </c>
      <c r="AE35" s="3" t="e">
        <v>#N/A</v>
      </c>
      <c r="AF35" s="3" t="e">
        <v>#N/A</v>
      </c>
      <c r="AH35" s="3" t="e">
        <v>#N/A</v>
      </c>
      <c r="AI35" s="3" t="e">
        <v>#N/A</v>
      </c>
      <c r="AK35" s="3" t="e">
        <v>#N/A</v>
      </c>
      <c r="AM35" s="3" t="e">
        <v>#N/A</v>
      </c>
    </row>
    <row r="36">
      <c r="A36" s="10">
        <v>49.0</v>
      </c>
      <c r="B36" s="10" t="s">
        <v>532</v>
      </c>
      <c r="C36" s="10" t="s">
        <v>267</v>
      </c>
      <c r="E36" s="3">
        <v>16.3617</v>
      </c>
      <c r="F36" s="3">
        <v>-42.2162</v>
      </c>
      <c r="G36" s="3" t="s">
        <v>1130</v>
      </c>
      <c r="H36" s="3">
        <v>0.0302</v>
      </c>
      <c r="I36" s="3">
        <v>6.22</v>
      </c>
      <c r="J36" s="3">
        <v>11.97</v>
      </c>
      <c r="K36" s="3">
        <v>8.14</v>
      </c>
      <c r="L36" s="3">
        <v>16.25</v>
      </c>
      <c r="M36" s="10">
        <v>0.0</v>
      </c>
      <c r="N36" s="3" t="s">
        <v>518</v>
      </c>
      <c r="O36" s="35" t="str">
        <f>vlookup(A36,'Hb complex'!A$2:G$2000,7,0)</f>
        <v>0.030</v>
      </c>
      <c r="P36" s="66" t="s">
        <v>2296</v>
      </c>
      <c r="Q36" s="3">
        <v>1200.0</v>
      </c>
      <c r="R36" s="3">
        <v>4.18</v>
      </c>
      <c r="S36" s="3" t="str">
        <f>vlookup(A36,'Ha complex'!A$2:E$2700,5,0)</f>
        <v>6DF</v>
      </c>
      <c r="T36" s="41"/>
      <c r="U36" s="41"/>
      <c r="V36" s="3"/>
      <c r="W36" s="10">
        <v>43.4</v>
      </c>
      <c r="X36" s="3"/>
      <c r="Y36" s="3" t="str">
        <f>match(A36,bzcat!B$1:B$96,0)</f>
        <v>#N/A</v>
      </c>
      <c r="Z36" s="3" t="e">
        <v>#N/A</v>
      </c>
      <c r="AA36" s="3" t="str">
        <f>Vlookup(A36,'Ha complex'!A$2:E$528,5,0)</f>
        <v>6DF</v>
      </c>
      <c r="AB36" s="3" t="e">
        <v>#N/A</v>
      </c>
      <c r="AC36" s="3" t="e">
        <v>#N/A</v>
      </c>
      <c r="AD36" s="3" t="e">
        <v>#N/A</v>
      </c>
      <c r="AE36" s="3" t="e">
        <v>#N/A</v>
      </c>
      <c r="AF36" s="3" t="e">
        <v>#N/A</v>
      </c>
      <c r="AG36" s="3">
        <v>7.0</v>
      </c>
      <c r="AH36" s="3" t="e">
        <v>#N/A</v>
      </c>
      <c r="AI36" s="3" t="e">
        <v>#N/A</v>
      </c>
      <c r="AK36" s="3" t="e">
        <v>#N/A</v>
      </c>
      <c r="AM36" s="3" t="e">
        <v>#N/A</v>
      </c>
    </row>
    <row r="37">
      <c r="A37" s="10">
        <v>52.0</v>
      </c>
      <c r="B37" s="10" t="s">
        <v>2308</v>
      </c>
      <c r="C37" s="10" t="s">
        <v>270</v>
      </c>
      <c r="E37" s="3">
        <v>16.4442</v>
      </c>
      <c r="F37" s="3">
        <v>-34.5292</v>
      </c>
      <c r="G37" s="3" t="s">
        <v>1058</v>
      </c>
      <c r="H37" s="3">
        <v>0.057</v>
      </c>
      <c r="I37" s="3">
        <v>5.46</v>
      </c>
      <c r="J37" s="3">
        <v>8.56</v>
      </c>
      <c r="K37" s="3">
        <v>5.15</v>
      </c>
      <c r="L37" s="3">
        <v>12.55</v>
      </c>
      <c r="M37" s="10">
        <v>0.0</v>
      </c>
      <c r="N37" s="41"/>
      <c r="O37" s="3" t="str">
        <f>vlookup(A37,'Hb complex'!A$2:G$2000,7,0)</f>
        <v>#N/A</v>
      </c>
      <c r="P37" s="66"/>
      <c r="Q37" s="3"/>
      <c r="R37" s="41"/>
      <c r="S37" s="3" t="str">
        <f>vlookup(A37,'Ha complex'!A$2:E$2700,5,0)</f>
        <v>#N/A</v>
      </c>
      <c r="T37" s="41"/>
      <c r="U37" s="41"/>
      <c r="V37" s="3"/>
      <c r="W37" s="10">
        <v>43.82</v>
      </c>
      <c r="X37" s="3"/>
      <c r="Y37" s="3" t="str">
        <f>match(A37,bzcat!B$1:B$96,0)</f>
        <v>#N/A</v>
      </c>
      <c r="Z37" s="3" t="e">
        <v>#N/A</v>
      </c>
      <c r="AA37" s="3" t="str">
        <f>Vlookup(A37,'Ha complex'!A$2:E$528,5,0)</f>
        <v>#N/A</v>
      </c>
      <c r="AB37" s="3" t="e">
        <v>#N/A</v>
      </c>
      <c r="AC37" s="3" t="e">
        <v>#N/A</v>
      </c>
      <c r="AD37" s="3" t="e">
        <v>#N/A</v>
      </c>
      <c r="AE37" s="3" t="e">
        <v>#N/A</v>
      </c>
      <c r="AF37" s="3" t="e">
        <v>#N/A</v>
      </c>
      <c r="AH37" s="3" t="e">
        <v>#N/A</v>
      </c>
      <c r="AI37" s="3" t="e">
        <v>#N/A</v>
      </c>
      <c r="AK37" s="3" t="e">
        <v>#N/A</v>
      </c>
      <c r="AM37" s="3" t="e">
        <v>#N/A</v>
      </c>
    </row>
    <row r="38">
      <c r="A38" s="10">
        <v>51.0</v>
      </c>
      <c r="B38" s="10" t="s">
        <v>457</v>
      </c>
      <c r="C38" s="10" t="s">
        <v>269</v>
      </c>
      <c r="E38" s="3">
        <v>16.4117</v>
      </c>
      <c r="F38" s="3">
        <v>-14.2704</v>
      </c>
      <c r="G38" s="3" t="s">
        <v>1058</v>
      </c>
      <c r="H38" s="3">
        <v>0.066</v>
      </c>
      <c r="I38" s="3">
        <v>6.9</v>
      </c>
      <c r="J38" s="3">
        <v>13.07</v>
      </c>
      <c r="K38" s="3">
        <v>9.32</v>
      </c>
      <c r="L38" s="3">
        <v>17.34</v>
      </c>
      <c r="M38" s="10">
        <v>0.0</v>
      </c>
      <c r="N38" s="3" t="s">
        <v>518</v>
      </c>
      <c r="O38" s="35" t="str">
        <f>vlookup(A38,'Hb complex'!A$2:G$2000,7,0)</f>
        <v>0.067</v>
      </c>
      <c r="P38" s="66" t="s">
        <v>2330</v>
      </c>
      <c r="Q38" s="3">
        <v>1200.0</v>
      </c>
      <c r="R38" s="3">
        <v>9.18</v>
      </c>
      <c r="S38" s="3" t="str">
        <f>vlookup(A38,'Ha complex'!A$2:E$2700,5,0)</f>
        <v>6DF</v>
      </c>
      <c r="T38" s="41"/>
      <c r="U38" s="41"/>
      <c r="V38" s="3"/>
      <c r="W38" s="10">
        <v>44.14</v>
      </c>
      <c r="X38" s="3"/>
      <c r="Y38" s="3" t="str">
        <f>match(A38,bzcat!B$1:B$96,0)</f>
        <v>#N/A</v>
      </c>
      <c r="Z38" s="3" t="e">
        <v>#N/A</v>
      </c>
      <c r="AA38" s="3" t="str">
        <f>Vlookup(A38,'Ha complex'!A$2:E$528,5,0)</f>
        <v>6DF</v>
      </c>
      <c r="AB38" s="3" t="e">
        <v>#N/A</v>
      </c>
      <c r="AC38" s="3" t="e">
        <v>#N/A</v>
      </c>
      <c r="AD38" s="3" t="e">
        <v>#N/A</v>
      </c>
      <c r="AE38" s="3" t="e">
        <v>#N/A</v>
      </c>
      <c r="AF38" s="3" t="e">
        <v>#N/A</v>
      </c>
      <c r="AG38" s="3">
        <v>9.0</v>
      </c>
      <c r="AH38" s="3" t="e">
        <v>#N/A</v>
      </c>
      <c r="AI38" s="3" t="e">
        <v>#N/A</v>
      </c>
      <c r="AK38" s="3" t="e">
        <v>#N/A</v>
      </c>
      <c r="AM38" s="3" t="e">
        <v>#N/A</v>
      </c>
    </row>
    <row r="39">
      <c r="A39" s="10">
        <v>50.0</v>
      </c>
      <c r="B39" s="10" t="s">
        <v>535</v>
      </c>
      <c r="C39" s="10" t="s">
        <v>268</v>
      </c>
      <c r="E39" s="3">
        <v>16.4082</v>
      </c>
      <c r="F39" s="3">
        <v>-47.0717</v>
      </c>
      <c r="G39" s="3" t="s">
        <v>423</v>
      </c>
      <c r="H39" s="3">
        <v>0.0193</v>
      </c>
      <c r="I39" s="3">
        <v>5.13</v>
      </c>
      <c r="J39" s="3">
        <v>7.25</v>
      </c>
      <c r="K39" s="3">
        <v>4.31</v>
      </c>
      <c r="L39" s="3">
        <v>10.85</v>
      </c>
      <c r="M39" s="10">
        <v>0.0</v>
      </c>
      <c r="N39" s="3" t="s">
        <v>518</v>
      </c>
      <c r="O39" s="35" t="str">
        <f>vlookup(A39,'Hb complex'!A$2:G$2000,7,0)</f>
        <v>0.019</v>
      </c>
      <c r="P39" s="66" t="s">
        <v>2347</v>
      </c>
      <c r="Q39" s="3">
        <v>1199.9</v>
      </c>
      <c r="R39" s="3">
        <v>2.7</v>
      </c>
      <c r="S39" s="3" t="str">
        <f>vlookup(A39,'Ha complex'!A$2:E$2700,5,0)</f>
        <v>6DF</v>
      </c>
      <c r="T39" s="41"/>
      <c r="U39" s="41"/>
      <c r="V39" s="3"/>
      <c r="W39" s="10">
        <v>42.79</v>
      </c>
      <c r="X39" s="3"/>
      <c r="Y39" s="3" t="str">
        <f>match(A39,bzcat!B$1:B$96,0)</f>
        <v>#N/A</v>
      </c>
      <c r="Z39" s="3" t="e">
        <v>#N/A</v>
      </c>
      <c r="AA39" s="3" t="str">
        <f>Vlookup(A39,'Ha complex'!A$2:E$528,5,0)</f>
        <v>6DF</v>
      </c>
      <c r="AB39" s="3" t="e">
        <v>#N/A</v>
      </c>
      <c r="AC39" s="3" t="e">
        <v>#N/A</v>
      </c>
      <c r="AD39" s="3" t="e">
        <v>#N/A</v>
      </c>
      <c r="AE39" s="3" t="e">
        <v>#N/A</v>
      </c>
      <c r="AF39" s="3" t="e">
        <v>#N/A</v>
      </c>
      <c r="AG39" s="3">
        <v>8.0</v>
      </c>
      <c r="AH39" s="3" t="e">
        <v>#N/A</v>
      </c>
      <c r="AI39" s="3" t="e">
        <v>#N/A</v>
      </c>
      <c r="AK39" s="3" t="e">
        <v>#N/A</v>
      </c>
      <c r="AM39" s="3" t="e">
        <v>#N/A</v>
      </c>
    </row>
    <row r="40">
      <c r="A40" s="10">
        <v>53.0</v>
      </c>
      <c r="B40" s="10" t="s">
        <v>2356</v>
      </c>
      <c r="C40" s="10" t="s">
        <v>272</v>
      </c>
      <c r="E40" s="3">
        <v>16.6886</v>
      </c>
      <c r="F40" s="3">
        <v>6.6339</v>
      </c>
      <c r="G40" s="3" t="s">
        <v>1130</v>
      </c>
      <c r="H40" s="3">
        <v>0.041</v>
      </c>
      <c r="I40" s="3">
        <v>7.77</v>
      </c>
      <c r="J40" s="3">
        <v>15.45</v>
      </c>
      <c r="K40" s="3">
        <v>11.16</v>
      </c>
      <c r="L40" s="3">
        <v>20.26</v>
      </c>
      <c r="M40" s="10">
        <v>0.0</v>
      </c>
      <c r="N40" s="41"/>
      <c r="O40" s="35" t="str">
        <f>vlookup(A40,'Hb complex'!A$2:G$2000,7,0)</f>
        <v>0.000</v>
      </c>
      <c r="P40" s="66" t="s">
        <v>1832</v>
      </c>
      <c r="Q40" s="3">
        <v>500.0</v>
      </c>
      <c r="R40" s="3">
        <v>1.69</v>
      </c>
      <c r="S40" s="3" t="str">
        <f>vlookup(A40,'Ha complex'!A$2:E$2700,5,0)</f>
        <v>Trump_double</v>
      </c>
      <c r="T40" s="41"/>
      <c r="U40" s="41"/>
      <c r="V40" s="3"/>
      <c r="W40" s="10">
        <v>43.78</v>
      </c>
      <c r="X40" s="3"/>
      <c r="Y40" s="3" t="str">
        <f>match(A40,bzcat!B$1:B$96,0)</f>
        <v>#N/A</v>
      </c>
      <c r="Z40" s="3" t="e">
        <v>#N/A</v>
      </c>
      <c r="AA40" s="3" t="str">
        <f>Vlookup(A40,'Ha complex'!A$2:E$528,5,0)</f>
        <v>#N/A</v>
      </c>
      <c r="AB40" s="3" t="e">
        <v>#N/A</v>
      </c>
      <c r="AC40" s="3" t="e">
        <v>#N/A</v>
      </c>
      <c r="AD40" s="3" t="e">
        <v>#N/A</v>
      </c>
      <c r="AE40" s="3" t="e">
        <v>#N/A</v>
      </c>
      <c r="AF40" s="3" t="e">
        <v>#N/A</v>
      </c>
      <c r="AH40" s="3" t="e">
        <v>#N/A</v>
      </c>
      <c r="AI40" s="3" t="e">
        <v>#N/A</v>
      </c>
      <c r="AK40" s="3" t="e">
        <v>#N/A</v>
      </c>
      <c r="AM40" s="3" t="e">
        <v>#N/A</v>
      </c>
      <c r="AN40" s="3" t="s">
        <v>1345</v>
      </c>
    </row>
    <row r="41">
      <c r="A41" s="10">
        <v>54.0</v>
      </c>
      <c r="B41" s="10" t="s">
        <v>2382</v>
      </c>
      <c r="C41" s="10" t="s">
        <v>273</v>
      </c>
      <c r="E41" s="3">
        <v>16.9075</v>
      </c>
      <c r="F41" s="3">
        <v>-11.666</v>
      </c>
      <c r="G41" s="3" t="s">
        <v>2383</v>
      </c>
      <c r="H41" s="3">
        <v>-1.0</v>
      </c>
      <c r="I41" s="3">
        <v>6.84</v>
      </c>
      <c r="J41" s="3">
        <v>13.51</v>
      </c>
      <c r="K41" s="3">
        <v>9.49</v>
      </c>
      <c r="L41" s="3">
        <v>18.02</v>
      </c>
      <c r="M41" s="67" t="s">
        <v>1023</v>
      </c>
      <c r="N41" s="41"/>
      <c r="O41" s="3" t="str">
        <f>vlookup(A41,'Hb complex'!A$2:G$2000,7,0)</f>
        <v>#N/A</v>
      </c>
      <c r="P41" s="66"/>
      <c r="Q41" s="3"/>
      <c r="R41" s="41"/>
      <c r="S41" s="3" t="str">
        <f>vlookup(A41,'Ha complex'!A$2:E$2700,5,0)</f>
        <v>#N/A</v>
      </c>
      <c r="T41" s="41"/>
      <c r="U41" s="41"/>
      <c r="V41" s="3"/>
      <c r="W41" s="67" t="s">
        <v>1023</v>
      </c>
      <c r="X41" s="3"/>
      <c r="Y41" s="3" t="str">
        <f>match(A41,bzcat!B$1:B$96,0)</f>
        <v>#N/A</v>
      </c>
      <c r="Z41" s="3" t="e">
        <v>#N/A</v>
      </c>
      <c r="AA41" s="3" t="str">
        <f>Vlookup(A41,'Ha complex'!A$2:E$528,5,0)</f>
        <v>#N/A</v>
      </c>
      <c r="AB41" s="3" t="e">
        <v>#N/A</v>
      </c>
      <c r="AC41" s="3" t="e">
        <v>#N/A</v>
      </c>
      <c r="AD41" s="3" t="e">
        <v>#N/A</v>
      </c>
      <c r="AE41" s="3" t="e">
        <v>#N/A</v>
      </c>
      <c r="AF41" s="3" t="e">
        <v>#N/A</v>
      </c>
      <c r="AH41" s="3" t="e">
        <v>#N/A</v>
      </c>
      <c r="AI41" s="3" t="e">
        <v>#N/A</v>
      </c>
      <c r="AK41" s="3" t="e">
        <v>#N/A</v>
      </c>
      <c r="AM41" s="3" t="e">
        <v>#N/A</v>
      </c>
    </row>
    <row r="42">
      <c r="A42" s="10">
        <v>55.0</v>
      </c>
      <c r="B42" s="10" t="s">
        <v>536</v>
      </c>
      <c r="C42" s="10" t="s">
        <v>274</v>
      </c>
      <c r="E42" s="3">
        <v>16.9152</v>
      </c>
      <c r="F42" s="3">
        <v>-11.6532</v>
      </c>
      <c r="G42" s="3" t="s">
        <v>2410</v>
      </c>
      <c r="H42" s="3">
        <v>0.0475</v>
      </c>
      <c r="I42" s="3">
        <v>6.84</v>
      </c>
      <c r="J42" s="3">
        <v>10.48</v>
      </c>
      <c r="K42" s="3">
        <v>0.0</v>
      </c>
      <c r="L42" s="3">
        <v>0.0</v>
      </c>
      <c r="M42" s="10">
        <v>0.26</v>
      </c>
      <c r="N42" s="3" t="s">
        <v>518</v>
      </c>
      <c r="O42" s="35" t="str">
        <f>vlookup(A42,'Hb complex'!A$2:G$2000,7,0)</f>
        <v>0.048</v>
      </c>
      <c r="P42" s="66" t="s">
        <v>2414</v>
      </c>
      <c r="Q42" s="3">
        <v>1199.9</v>
      </c>
      <c r="R42" s="3">
        <v>6.33</v>
      </c>
      <c r="S42" s="3" t="str">
        <f>vlookup(A42,'Ha complex'!A$2:E$2700,5,0)</f>
        <v>6DF</v>
      </c>
      <c r="T42" s="41"/>
      <c r="U42" s="41"/>
      <c r="V42" s="3"/>
      <c r="W42" s="10">
        <v>43.75</v>
      </c>
      <c r="X42" s="3"/>
      <c r="Y42" s="3" t="str">
        <f>match(A42,bzcat!B$1:B$96,0)</f>
        <v>#N/A</v>
      </c>
      <c r="Z42" s="3" t="e">
        <v>#N/A</v>
      </c>
      <c r="AA42" s="3" t="str">
        <f>Vlookup(A42,'Ha complex'!A$2:E$528,5,0)</f>
        <v>6DF</v>
      </c>
      <c r="AB42" s="3" t="e">
        <v>#N/A</v>
      </c>
      <c r="AC42" s="3" t="e">
        <v>#N/A</v>
      </c>
      <c r="AD42" s="3" t="e">
        <v>#N/A</v>
      </c>
      <c r="AE42" s="3" t="e">
        <v>#N/A</v>
      </c>
      <c r="AF42" s="3" t="e">
        <v>#N/A</v>
      </c>
      <c r="AG42" s="3">
        <v>10.0</v>
      </c>
      <c r="AH42" s="3" t="e">
        <v>#N/A</v>
      </c>
      <c r="AI42" s="3" t="e">
        <v>#N/A</v>
      </c>
      <c r="AK42" s="3" t="e">
        <v>#N/A</v>
      </c>
      <c r="AM42" s="3" t="e">
        <v>#N/A</v>
      </c>
    </row>
    <row r="43">
      <c r="A43" s="10">
        <v>56.0</v>
      </c>
      <c r="B43" s="10" t="s">
        <v>2419</v>
      </c>
      <c r="C43" s="10" t="s">
        <v>275</v>
      </c>
      <c r="E43" s="3">
        <v>16.8074</v>
      </c>
      <c r="F43" s="3">
        <v>-11.6007</v>
      </c>
      <c r="G43" s="3" t="s">
        <v>2383</v>
      </c>
      <c r="H43" s="3">
        <v>-1.0</v>
      </c>
      <c r="I43" s="3">
        <v>6.84</v>
      </c>
      <c r="J43" s="3">
        <v>4.09</v>
      </c>
      <c r="K43" s="3">
        <v>0.0</v>
      </c>
      <c r="L43" s="3">
        <v>0.0</v>
      </c>
      <c r="M43" s="10">
        <v>1.81</v>
      </c>
      <c r="N43" s="41"/>
      <c r="O43" s="3" t="str">
        <f>vlookup(A43,'Hb complex'!A$2:G$2000,7,0)</f>
        <v>#N/A</v>
      </c>
      <c r="P43" s="66"/>
      <c r="Q43" s="3"/>
      <c r="R43" s="41"/>
      <c r="S43" s="3" t="str">
        <f>vlookup(A43,'Ha complex'!A$2:E$2700,5,0)</f>
        <v>#N/A</v>
      </c>
      <c r="T43" s="41"/>
      <c r="U43" s="41"/>
      <c r="V43" s="3"/>
      <c r="W43" s="67" t="s">
        <v>1023</v>
      </c>
      <c r="X43" s="3"/>
      <c r="Y43" s="3" t="str">
        <f>match(A43,bzcat!B$1:B$96,0)</f>
        <v>#N/A</v>
      </c>
      <c r="Z43" s="3" t="e">
        <v>#N/A</v>
      </c>
      <c r="AA43" s="3" t="str">
        <f>Vlookup(A43,'Ha complex'!A$2:E$528,5,0)</f>
        <v>#N/A</v>
      </c>
      <c r="AB43" s="3" t="e">
        <v>#N/A</v>
      </c>
      <c r="AC43" s="3" t="e">
        <v>#N/A</v>
      </c>
      <c r="AD43" s="3" t="e">
        <v>#N/A</v>
      </c>
      <c r="AE43" s="3" t="e">
        <v>#N/A</v>
      </c>
      <c r="AF43" s="3" t="e">
        <v>#N/A</v>
      </c>
      <c r="AH43" s="3" t="e">
        <v>#N/A</v>
      </c>
      <c r="AI43" s="3" t="e">
        <v>#N/A</v>
      </c>
      <c r="AK43" s="3" t="e">
        <v>#N/A</v>
      </c>
      <c r="AM43" s="3" t="e">
        <v>#N/A</v>
      </c>
    </row>
    <row r="44">
      <c r="A44" s="10">
        <v>57.0</v>
      </c>
      <c r="B44" s="10" t="s">
        <v>2441</v>
      </c>
      <c r="C44" s="10" t="s">
        <v>277</v>
      </c>
      <c r="E44" s="3">
        <v>17.2203</v>
      </c>
      <c r="F44" s="3">
        <v>13.3372</v>
      </c>
      <c r="G44" s="3" t="s">
        <v>1130</v>
      </c>
      <c r="H44" s="3">
        <v>0.0597</v>
      </c>
      <c r="I44" s="3">
        <v>13.13</v>
      </c>
      <c r="J44" s="3">
        <v>27.78</v>
      </c>
      <c r="K44" s="3">
        <v>23.47</v>
      </c>
      <c r="L44" s="3">
        <v>32.34</v>
      </c>
      <c r="M44" s="10">
        <v>0.0</v>
      </c>
      <c r="N44" s="41"/>
      <c r="O44" s="3" t="str">
        <f>vlookup(A44,'Hb complex'!A$2:G$2000,7,0)</f>
        <v>#N/A</v>
      </c>
      <c r="P44" s="66"/>
      <c r="Q44" s="3"/>
      <c r="R44" s="41"/>
      <c r="S44" s="3" t="str">
        <f>vlookup(A44,'Ha complex'!A$2:E$2700,5,0)</f>
        <v>#N/A</v>
      </c>
      <c r="T44" s="41"/>
      <c r="U44" s="41"/>
      <c r="V44" s="3"/>
      <c r="W44" s="10">
        <v>44.38</v>
      </c>
      <c r="X44" s="3"/>
      <c r="Y44" s="3" t="str">
        <f>match(A44,bzcat!B$1:B$96,0)</f>
        <v>#N/A</v>
      </c>
      <c r="Z44" s="3" t="e">
        <v>#N/A</v>
      </c>
      <c r="AA44" s="3" t="str">
        <f>Vlookup(A44,'Ha complex'!A$2:E$528,5,0)</f>
        <v>#N/A</v>
      </c>
      <c r="AB44" s="3" t="e">
        <v>#N/A</v>
      </c>
      <c r="AC44" s="3" t="e">
        <v>#N/A</v>
      </c>
      <c r="AD44" s="3" t="e">
        <v>#N/A</v>
      </c>
      <c r="AE44" s="3" t="e">
        <v>#N/A</v>
      </c>
      <c r="AF44" s="3" t="e">
        <v>#N/A</v>
      </c>
      <c r="AH44" s="3" t="e">
        <v>#N/A</v>
      </c>
      <c r="AI44" s="3" t="e">
        <v>#N/A</v>
      </c>
      <c r="AK44" s="3" t="e">
        <v>#N/A</v>
      </c>
      <c r="AM44" s="3" t="e">
        <v>#N/A</v>
      </c>
    </row>
    <row r="45">
      <c r="A45" s="10">
        <v>58.0</v>
      </c>
      <c r="B45" s="10" t="s">
        <v>470</v>
      </c>
      <c r="C45" s="10" t="s">
        <v>280</v>
      </c>
      <c r="E45" s="3">
        <v>17.865</v>
      </c>
      <c r="F45" s="3">
        <v>-38.083</v>
      </c>
      <c r="G45" s="3" t="s">
        <v>2463</v>
      </c>
      <c r="H45" s="3">
        <v>0.0118</v>
      </c>
      <c r="I45" s="3">
        <v>11.43</v>
      </c>
      <c r="J45" s="3">
        <v>20.72</v>
      </c>
      <c r="K45" s="3">
        <v>17.12</v>
      </c>
      <c r="L45" s="3">
        <v>24.57</v>
      </c>
      <c r="M45" s="10">
        <v>0.0</v>
      </c>
      <c r="N45" s="3">
        <v>7.0</v>
      </c>
      <c r="O45" s="35" t="str">
        <f>vlookup(A45,'Hb complex'!A$2:G$2000,7,0)</f>
        <v>0.011</v>
      </c>
      <c r="P45" s="66" t="s">
        <v>2464</v>
      </c>
      <c r="Q45" s="3">
        <v>150.033</v>
      </c>
      <c r="R45" s="3">
        <v>0.49</v>
      </c>
      <c r="S45" s="3" t="str">
        <f>vlookup(A45,'Ha complex'!A$2:E$2700,5,0)</f>
        <v>Saao</v>
      </c>
      <c r="T45" s="41"/>
      <c r="U45" s="41"/>
      <c r="V45" s="3"/>
      <c r="W45" s="10">
        <v>42.81</v>
      </c>
      <c r="X45" s="3"/>
      <c r="Y45" s="3" t="str">
        <f>match(A45,bzcat!B$1:B$96,0)</f>
        <v>#N/A</v>
      </c>
      <c r="Z45" s="3" t="e">
        <v>#N/A</v>
      </c>
      <c r="AA45" s="3" t="str">
        <f>Vlookup(A45,'Ha complex'!A$2:E$528,5,0)</f>
        <v>Saao</v>
      </c>
      <c r="AB45" s="3" t="e">
        <v>#N/A</v>
      </c>
      <c r="AC45" s="3" t="e">
        <v>#N/A</v>
      </c>
      <c r="AD45" s="3" t="e">
        <v>#N/A</v>
      </c>
      <c r="AE45" s="3" t="e">
        <v>#N/A</v>
      </c>
      <c r="AF45" s="3" t="e">
        <v>#N/A</v>
      </c>
      <c r="AH45" s="3" t="e">
        <v>#N/A</v>
      </c>
      <c r="AI45" s="3" t="e">
        <v>#N/A</v>
      </c>
      <c r="AK45" s="3" t="e">
        <v>#N/A</v>
      </c>
      <c r="AM45" s="3" t="e">
        <v>#N/A</v>
      </c>
    </row>
    <row r="46">
      <c r="A46" s="10">
        <v>60.0</v>
      </c>
      <c r="B46" s="10" t="s">
        <v>222</v>
      </c>
      <c r="C46" s="10" t="s">
        <v>223</v>
      </c>
      <c r="E46" s="3">
        <v>18.4626</v>
      </c>
      <c r="F46" s="3">
        <v>13.2717</v>
      </c>
      <c r="G46" s="3" t="s">
        <v>1058</v>
      </c>
      <c r="H46" s="3">
        <v>0.0496</v>
      </c>
      <c r="I46" s="3">
        <v>7.33</v>
      </c>
      <c r="J46" s="3">
        <v>16.54</v>
      </c>
      <c r="K46" s="3">
        <v>12.24</v>
      </c>
      <c r="L46" s="3">
        <v>21.33</v>
      </c>
      <c r="M46" s="10">
        <v>0.0</v>
      </c>
      <c r="N46" s="3" t="s">
        <v>1228</v>
      </c>
      <c r="O46" s="35" t="str">
        <f>vlookup(A46,'Hb complex'!A$2:G$2000,7,0)</f>
        <v>0.049</v>
      </c>
      <c r="P46" s="66" t="s">
        <v>2469</v>
      </c>
      <c r="Q46" s="3">
        <v>478.4906</v>
      </c>
      <c r="R46" s="3">
        <v>0.76</v>
      </c>
      <c r="S46" s="3" t="str">
        <f>vlookup(A46,'Ha complex'!A$2:E$2700,5,0)</f>
        <v>Gemini</v>
      </c>
      <c r="T46" s="41"/>
      <c r="U46" s="41"/>
      <c r="V46" s="3"/>
      <c r="W46" s="10">
        <v>43.98</v>
      </c>
      <c r="X46" s="3"/>
      <c r="Y46" s="3" t="str">
        <f>match(A46,bzcat!B$1:B$96,0)</f>
        <v>#N/A</v>
      </c>
      <c r="Z46" s="3" t="e">
        <v>#N/A</v>
      </c>
      <c r="AA46" s="3" t="str">
        <f>Vlookup(A46,'Ha complex'!A$2:E$528,5,0)</f>
        <v>Gemini</v>
      </c>
      <c r="AB46" s="3" t="e">
        <v>#N/A</v>
      </c>
      <c r="AC46" s="3" t="e">
        <v>#N/A</v>
      </c>
      <c r="AD46" s="3" t="s">
        <v>311</v>
      </c>
      <c r="AE46" s="3" t="e">
        <v>#N/A</v>
      </c>
      <c r="AF46" s="3" t="e">
        <v>#N/A</v>
      </c>
      <c r="AH46" s="3" t="e">
        <v>#N/A</v>
      </c>
      <c r="AI46" s="3" t="e">
        <v>#N/A</v>
      </c>
      <c r="AJ46" s="3" t="s">
        <v>226</v>
      </c>
      <c r="AK46" s="3" t="e">
        <v>#N/A</v>
      </c>
      <c r="AM46" s="3" t="e">
        <v>#N/A</v>
      </c>
    </row>
    <row r="47">
      <c r="A47" s="10">
        <v>59.0</v>
      </c>
      <c r="B47" s="10" t="s">
        <v>2479</v>
      </c>
      <c r="C47" s="10" t="s">
        <v>281</v>
      </c>
      <c r="E47" s="3">
        <v>18.3446</v>
      </c>
      <c r="F47" s="3">
        <v>25.3148</v>
      </c>
      <c r="G47" s="3" t="s">
        <v>2481</v>
      </c>
      <c r="H47" s="3">
        <v>-1.0</v>
      </c>
      <c r="I47" s="3">
        <v>5.02</v>
      </c>
      <c r="J47" s="3">
        <v>9.89</v>
      </c>
      <c r="K47" s="3">
        <v>5.56</v>
      </c>
      <c r="L47" s="3">
        <v>15.06</v>
      </c>
      <c r="M47" s="10">
        <v>0.0</v>
      </c>
      <c r="N47" s="41"/>
      <c r="O47" s="3" t="str">
        <f>vlookup(A47,'Hb complex'!A$2:G$2000,7,0)</f>
        <v>#N/A</v>
      </c>
      <c r="P47" s="66"/>
      <c r="Q47" s="3"/>
      <c r="R47" s="41"/>
      <c r="S47" s="3" t="str">
        <f>vlookup(A47,'Ha complex'!A$2:E$2700,5,0)</f>
        <v>#N/A</v>
      </c>
      <c r="T47" s="41"/>
      <c r="U47" s="41"/>
      <c r="V47" s="3"/>
      <c r="W47" s="67" t="s">
        <v>1023</v>
      </c>
      <c r="X47" s="3"/>
      <c r="Y47" s="3" t="str">
        <f>match(A47,bzcat!B$1:B$96,0)</f>
        <v>#N/A</v>
      </c>
      <c r="Z47" s="3" t="e">
        <v>#N/A</v>
      </c>
      <c r="AA47" s="3" t="str">
        <f>Vlookup(A47,'Ha complex'!A$2:E$528,5,0)</f>
        <v>#N/A</v>
      </c>
      <c r="AB47" s="3" t="e">
        <v>#N/A</v>
      </c>
      <c r="AC47" s="3" t="e">
        <v>#N/A</v>
      </c>
      <c r="AD47" s="3" t="e">
        <v>#N/A</v>
      </c>
      <c r="AE47" s="3" t="e">
        <v>#N/A</v>
      </c>
      <c r="AF47" s="3" t="e">
        <v>#N/A</v>
      </c>
      <c r="AH47" s="3" t="e">
        <v>#N/A</v>
      </c>
      <c r="AI47" s="3" t="e">
        <v>#N/A</v>
      </c>
      <c r="AK47" s="3" t="e">
        <v>#N/A</v>
      </c>
      <c r="AM47" s="3" t="e">
        <v>#N/A</v>
      </c>
    </row>
    <row r="48">
      <c r="A48" s="10">
        <v>61.0</v>
      </c>
      <c r="B48" s="10" t="s">
        <v>520</v>
      </c>
      <c r="C48" s="10" t="s">
        <v>283</v>
      </c>
      <c r="E48" s="3">
        <v>18.4587</v>
      </c>
      <c r="F48" s="3">
        <v>-14.8456</v>
      </c>
      <c r="G48" s="3" t="s">
        <v>1099</v>
      </c>
      <c r="H48" s="3">
        <v>0.0527</v>
      </c>
      <c r="I48" s="3">
        <v>12.5</v>
      </c>
      <c r="J48" s="3">
        <v>27.19</v>
      </c>
      <c r="K48" s="3">
        <v>23.04</v>
      </c>
      <c r="L48" s="3">
        <v>31.57</v>
      </c>
      <c r="M48" s="10">
        <v>0.0</v>
      </c>
      <c r="N48" s="3" t="s">
        <v>1228</v>
      </c>
      <c r="O48" s="35" t="str">
        <f>vlookup(A48,'Hb complex'!A$2:G$2000,7,0)</f>
        <v>0.053</v>
      </c>
      <c r="P48" s="66" t="s">
        <v>2539</v>
      </c>
      <c r="Q48" s="3">
        <v>484.9938</v>
      </c>
      <c r="R48" s="3">
        <v>1.08</v>
      </c>
      <c r="S48" s="3" t="str">
        <f>vlookup(A48,'Ha complex'!A$2:E$2700,5,0)</f>
        <v>Gemini</v>
      </c>
      <c r="T48" s="41"/>
      <c r="U48" s="41"/>
      <c r="V48" s="3"/>
      <c r="W48" s="10">
        <v>44.25</v>
      </c>
      <c r="X48" s="3"/>
      <c r="Y48" s="3" t="str">
        <f>match(A48,bzcat!B$1:B$96,0)</f>
        <v>#N/A</v>
      </c>
      <c r="Z48" s="3" t="e">
        <v>#N/A</v>
      </c>
      <c r="AA48" s="3" t="str">
        <f>Vlookup(A48,'Ha complex'!A$2:E$528,5,0)</f>
        <v>Gemini</v>
      </c>
      <c r="AB48" s="3" t="e">
        <v>#N/A</v>
      </c>
      <c r="AC48" s="3" t="e">
        <v>#N/A</v>
      </c>
      <c r="AD48" s="3" t="e">
        <v>#N/A</v>
      </c>
      <c r="AE48" s="3" t="e">
        <v>#N/A</v>
      </c>
      <c r="AF48" s="3" t="e">
        <v>#N/A</v>
      </c>
      <c r="AH48" s="3" t="e">
        <v>#N/A</v>
      </c>
      <c r="AI48" s="3" t="e">
        <v>#N/A</v>
      </c>
      <c r="AJ48" s="3" t="s">
        <v>226</v>
      </c>
      <c r="AK48" s="3" t="e">
        <v>#N/A</v>
      </c>
      <c r="AM48" s="3" t="e">
        <v>#N/A</v>
      </c>
    </row>
    <row r="49">
      <c r="A49" s="10">
        <v>63.0</v>
      </c>
      <c r="B49" s="10" t="s">
        <v>539</v>
      </c>
      <c r="C49" s="10" t="s">
        <v>285</v>
      </c>
      <c r="E49" s="3">
        <v>18.6038</v>
      </c>
      <c r="F49" s="3">
        <v>-55.3971</v>
      </c>
      <c r="G49" s="3" t="s">
        <v>1130</v>
      </c>
      <c r="H49" s="3">
        <v>0.0121</v>
      </c>
      <c r="I49" s="3">
        <v>8.65</v>
      </c>
      <c r="J49" s="3">
        <v>17.46</v>
      </c>
      <c r="K49" s="3">
        <v>13.6</v>
      </c>
      <c r="L49" s="3">
        <v>21.64</v>
      </c>
      <c r="M49" s="10">
        <v>0.0</v>
      </c>
      <c r="N49" s="3">
        <v>7.0</v>
      </c>
      <c r="O49" s="35" t="str">
        <f>vlookup(A49,'Hb complex'!A$2:G$2000,7,0)</f>
        <v>0.012</v>
      </c>
      <c r="P49" s="66" t="s">
        <v>2558</v>
      </c>
      <c r="Q49" s="3">
        <v>150.033</v>
      </c>
      <c r="R49" s="3">
        <v>0.5</v>
      </c>
      <c r="S49" s="3" t="str">
        <f>vlookup(A49,'Ha complex'!A$2:E$2700,5,0)</f>
        <v>Saao</v>
      </c>
      <c r="T49" s="41"/>
      <c r="U49" s="41"/>
      <c r="V49" s="3"/>
      <c r="W49" s="10">
        <v>42.76</v>
      </c>
      <c r="X49" s="3"/>
      <c r="Y49" s="3" t="str">
        <f>match(A49,bzcat!B$1:B$96,0)</f>
        <v>#N/A</v>
      </c>
      <c r="Z49" s="3" t="e">
        <v>#N/A</v>
      </c>
      <c r="AA49" s="3" t="str">
        <f>Vlookup(A49,'Ha complex'!A$2:E$528,5,0)</f>
        <v>Saao</v>
      </c>
      <c r="AB49" s="3" t="e">
        <v>#N/A</v>
      </c>
      <c r="AC49" s="3" t="e">
        <v>#N/A</v>
      </c>
      <c r="AD49" s="3" t="e">
        <v>#N/A</v>
      </c>
      <c r="AE49" s="3" t="e">
        <v>#N/A</v>
      </c>
      <c r="AF49" s="3" t="e">
        <v>#N/A</v>
      </c>
      <c r="AH49" s="3" t="e">
        <v>#N/A</v>
      </c>
      <c r="AI49" s="3" t="e">
        <v>#N/A</v>
      </c>
      <c r="AK49" s="3" t="e">
        <v>#N/A</v>
      </c>
      <c r="AM49" s="3" t="e">
        <v>#N/A</v>
      </c>
    </row>
    <row r="50">
      <c r="A50" s="10">
        <v>62.0</v>
      </c>
      <c r="B50" s="10" t="s">
        <v>537</v>
      </c>
      <c r="C50" s="10" t="s">
        <v>284</v>
      </c>
      <c r="E50" s="3">
        <v>18.5292</v>
      </c>
      <c r="F50" s="3">
        <v>-32.6509</v>
      </c>
      <c r="G50" s="3" t="s">
        <v>1130</v>
      </c>
      <c r="H50" s="3">
        <v>0.012</v>
      </c>
      <c r="I50" s="3">
        <v>6.85</v>
      </c>
      <c r="J50" s="3">
        <v>14.32</v>
      </c>
      <c r="K50" s="3">
        <v>9.95</v>
      </c>
      <c r="L50" s="3">
        <v>19.18</v>
      </c>
      <c r="M50" s="10">
        <v>0.0</v>
      </c>
      <c r="N50" s="3" t="s">
        <v>518</v>
      </c>
      <c r="O50" s="35" t="str">
        <f>vlookup(A50,'Hb complex'!A$2:G$2000,7,0)</f>
        <v>0.012</v>
      </c>
      <c r="P50" s="66" t="s">
        <v>2574</v>
      </c>
      <c r="Q50" s="3">
        <v>1200.0</v>
      </c>
      <c r="R50" s="3">
        <v>1.67</v>
      </c>
      <c r="S50" s="3" t="str">
        <f>vlookup(A50,'Ha complex'!A$2:E$2700,5,0)</f>
        <v>6DF</v>
      </c>
      <c r="T50" s="41"/>
      <c r="U50" s="41"/>
      <c r="V50" s="3"/>
      <c r="W50" s="10">
        <v>42.66</v>
      </c>
      <c r="X50" s="3"/>
      <c r="Y50" s="3" t="str">
        <f>match(A50,bzcat!B$1:B$96,0)</f>
        <v>#N/A</v>
      </c>
      <c r="Z50" s="3" t="e">
        <v>#N/A</v>
      </c>
      <c r="AA50" s="3" t="str">
        <f>Vlookup(A50,'Ha complex'!A$2:E$528,5,0)</f>
        <v>6DF</v>
      </c>
      <c r="AB50" s="3" t="e">
        <v>#N/A</v>
      </c>
      <c r="AC50" s="3" t="e">
        <v>#N/A</v>
      </c>
      <c r="AD50" s="3" t="e">
        <v>#N/A</v>
      </c>
      <c r="AE50" s="3" t="e">
        <v>#N/A</v>
      </c>
      <c r="AF50" s="3" t="e">
        <v>#N/A</v>
      </c>
      <c r="AG50" s="3">
        <v>11.0</v>
      </c>
      <c r="AH50" s="3" t="e">
        <v>#N/A</v>
      </c>
      <c r="AI50" s="3" t="e">
        <v>#N/A</v>
      </c>
      <c r="AK50" s="3" t="e">
        <v>#N/A</v>
      </c>
      <c r="AM50" s="3" t="e">
        <v>#N/A</v>
      </c>
    </row>
    <row r="51">
      <c r="A51" s="10">
        <v>64.0</v>
      </c>
      <c r="B51" s="10" t="s">
        <v>2586</v>
      </c>
      <c r="C51" s="10" t="s">
        <v>286</v>
      </c>
      <c r="E51" s="3">
        <v>19.0618</v>
      </c>
      <c r="F51" s="3">
        <v>31.0338</v>
      </c>
      <c r="G51" s="3" t="s">
        <v>2587</v>
      </c>
      <c r="H51" s="3">
        <v>0.0166</v>
      </c>
      <c r="I51" s="3">
        <v>6.2</v>
      </c>
      <c r="J51" s="3">
        <v>11.97</v>
      </c>
      <c r="K51" s="3">
        <v>8.31</v>
      </c>
      <c r="L51" s="3">
        <v>16.11</v>
      </c>
      <c r="M51" s="10">
        <v>0.0</v>
      </c>
      <c r="N51" s="41"/>
      <c r="O51" s="3" t="str">
        <f>vlookup(A51,'Hb complex'!A$2:G$2000,7,0)</f>
        <v>#N/A</v>
      </c>
      <c r="P51" s="66"/>
      <c r="Q51" s="3"/>
      <c r="R51" s="41"/>
      <c r="S51" s="3" t="str">
        <f>vlookup(A51,'Ha complex'!A$2:E$2700,5,0)</f>
        <v>#N/A</v>
      </c>
      <c r="T51" s="41"/>
      <c r="U51" s="41"/>
      <c r="V51" s="3"/>
      <c r="W51" s="10">
        <v>42.87</v>
      </c>
      <c r="X51" s="3"/>
      <c r="Y51" s="3" t="str">
        <f>match(A51,bzcat!B$1:B$96,0)</f>
        <v>#N/A</v>
      </c>
      <c r="Z51" s="3" t="e">
        <v>#N/A</v>
      </c>
      <c r="AA51" s="3" t="str">
        <f>Vlookup(A51,'Ha complex'!A$2:E$528,5,0)</f>
        <v>#N/A</v>
      </c>
      <c r="AB51" s="3" t="e">
        <v>#N/A</v>
      </c>
      <c r="AC51" s="3" t="e">
        <v>#N/A</v>
      </c>
      <c r="AD51" s="3" t="e">
        <v>#N/A</v>
      </c>
      <c r="AE51" s="3" t="e">
        <v>#N/A</v>
      </c>
      <c r="AF51" s="3" t="e">
        <v>#N/A</v>
      </c>
      <c r="AH51" s="3" t="e">
        <v>#N/A</v>
      </c>
      <c r="AI51" s="3" t="e">
        <v>#N/A</v>
      </c>
      <c r="AK51" s="3" t="e">
        <v>#N/A</v>
      </c>
      <c r="AM51" s="3" t="e">
        <v>#N/A</v>
      </c>
    </row>
    <row r="52">
      <c r="A52" s="10">
        <v>65.0</v>
      </c>
      <c r="B52" s="10" t="s">
        <v>2604</v>
      </c>
      <c r="C52" s="10" t="s">
        <v>287</v>
      </c>
      <c r="E52" s="3">
        <v>19.1298</v>
      </c>
      <c r="F52" s="3">
        <v>-12.6047</v>
      </c>
      <c r="G52" s="3" t="s">
        <v>423</v>
      </c>
      <c r="H52" s="3">
        <v>-1.0</v>
      </c>
      <c r="I52" s="3">
        <v>5.35</v>
      </c>
      <c r="J52" s="3">
        <v>9.75</v>
      </c>
      <c r="K52" s="3">
        <v>6.32</v>
      </c>
      <c r="L52" s="3">
        <v>13.72</v>
      </c>
      <c r="M52" s="10">
        <v>0.0</v>
      </c>
      <c r="N52" s="41"/>
      <c r="O52" s="3" t="str">
        <f>vlookup(A52,'Hb complex'!A$2:G$2000,7,0)</f>
        <v>#N/A</v>
      </c>
      <c r="P52" s="66"/>
      <c r="Q52" s="3"/>
      <c r="R52" s="41"/>
      <c r="S52" s="3" t="str">
        <f>vlookup(A52,'Ha complex'!A$2:E$2700,5,0)</f>
        <v>#N/A</v>
      </c>
      <c r="T52" s="41"/>
      <c r="U52" s="41"/>
      <c r="V52" s="3"/>
      <c r="W52" s="67" t="s">
        <v>1023</v>
      </c>
      <c r="X52" s="3"/>
      <c r="Y52" s="3" t="str">
        <f>match(A52,bzcat!B$1:B$96,0)</f>
        <v>#N/A</v>
      </c>
      <c r="Z52" s="3" t="e">
        <v>#N/A</v>
      </c>
      <c r="AA52" s="3" t="str">
        <f>Vlookup(A52,'Ha complex'!A$2:E$528,5,0)</f>
        <v>#N/A</v>
      </c>
      <c r="AB52" s="3" t="e">
        <v>#N/A</v>
      </c>
      <c r="AC52" s="3" t="e">
        <v>#N/A</v>
      </c>
      <c r="AD52" s="3" t="e">
        <v>#N/A</v>
      </c>
      <c r="AE52" s="3" t="e">
        <v>#N/A</v>
      </c>
      <c r="AF52" s="3" t="e">
        <v>#N/A</v>
      </c>
      <c r="AH52" s="3" t="e">
        <v>#N/A</v>
      </c>
      <c r="AI52" s="3" t="e">
        <v>#N/A</v>
      </c>
      <c r="AK52" s="3" t="e">
        <v>#N/A</v>
      </c>
      <c r="AM52" s="3" t="e">
        <v>#N/A</v>
      </c>
    </row>
    <row r="53">
      <c r="A53" s="10">
        <v>69.0</v>
      </c>
      <c r="B53" s="10" t="s">
        <v>2612</v>
      </c>
      <c r="C53" s="10" t="s">
        <v>288</v>
      </c>
      <c r="E53" s="3">
        <v>20.4646</v>
      </c>
      <c r="F53" s="3">
        <v>-28.3492</v>
      </c>
      <c r="G53" s="3" t="s">
        <v>2620</v>
      </c>
      <c r="H53" s="3">
        <v>0.116</v>
      </c>
      <c r="I53" s="3">
        <v>5.97</v>
      </c>
      <c r="J53" s="3">
        <v>15.07</v>
      </c>
      <c r="K53" s="3">
        <v>10.02</v>
      </c>
      <c r="L53" s="3">
        <v>20.87</v>
      </c>
      <c r="M53" s="10">
        <v>0.0</v>
      </c>
      <c r="N53" s="41"/>
      <c r="O53" s="3" t="str">
        <f>vlookup(A53,'Hb complex'!A$2:G$2000,7,0)</f>
        <v>#N/A</v>
      </c>
      <c r="P53" s="66"/>
      <c r="Q53" s="3"/>
      <c r="R53" s="41"/>
      <c r="S53" s="3" t="str">
        <f>vlookup(A53,'Ha complex'!A$2:E$2700,5,0)</f>
        <v>#N/A</v>
      </c>
      <c r="T53" s="41"/>
      <c r="U53" s="41"/>
      <c r="V53" s="3"/>
      <c r="W53" s="10">
        <v>44.72</v>
      </c>
      <c r="X53" s="3"/>
      <c r="Y53" s="3" t="str">
        <f>match(A53,bzcat!B$1:B$96,0)</f>
        <v>#N/A</v>
      </c>
      <c r="Z53" s="3" t="e">
        <v>#N/A</v>
      </c>
      <c r="AA53" s="3" t="str">
        <f>Vlookup(A53,'Ha complex'!A$2:E$528,5,0)</f>
        <v>#N/A</v>
      </c>
      <c r="AB53" s="3" t="e">
        <v>#N/A</v>
      </c>
      <c r="AC53" s="3" t="e">
        <v>#N/A</v>
      </c>
      <c r="AD53" s="3" t="e">
        <v>#N/A</v>
      </c>
      <c r="AE53" s="3" t="e">
        <v>#N/A</v>
      </c>
      <c r="AF53" s="3" t="e">
        <v>#N/A</v>
      </c>
      <c r="AH53" s="3" t="e">
        <v>#N/A</v>
      </c>
      <c r="AI53" s="3" t="e">
        <v>#N/A</v>
      </c>
      <c r="AK53" s="3" t="e">
        <v>#N/A</v>
      </c>
      <c r="AM53" s="3" t="e">
        <v>#N/A</v>
      </c>
    </row>
    <row r="54">
      <c r="A54" s="10">
        <v>70.0</v>
      </c>
      <c r="B54" s="10" t="s">
        <v>47</v>
      </c>
      <c r="C54" s="10" t="s">
        <v>49</v>
      </c>
      <c r="E54" s="3">
        <v>20.6435</v>
      </c>
      <c r="F54" s="3">
        <v>50.055</v>
      </c>
      <c r="G54" s="3" t="s">
        <v>1130</v>
      </c>
      <c r="H54" s="3">
        <v>0.0204</v>
      </c>
      <c r="I54" s="3">
        <v>7.6</v>
      </c>
      <c r="J54" s="3">
        <v>12.63</v>
      </c>
      <c r="K54" s="3">
        <v>9.52</v>
      </c>
      <c r="L54" s="3">
        <v>16.13</v>
      </c>
      <c r="M54" s="10">
        <v>0.0</v>
      </c>
      <c r="N54" s="41"/>
      <c r="O54" s="35" t="str">
        <f>vlookup(A54,'Hb complex'!A$2:G$2000,7,0)</f>
        <v>0.021</v>
      </c>
      <c r="P54" s="66"/>
      <c r="Q54" s="3"/>
      <c r="R54" s="41"/>
      <c r="S54" s="3" t="str">
        <f>vlookup(A54,'Ha complex'!A$2:E$2700,5,0)</f>
        <v>Palomar_txt</v>
      </c>
      <c r="T54" s="41"/>
      <c r="U54" s="41"/>
      <c r="V54" s="3"/>
      <c r="W54" s="10">
        <v>43.08</v>
      </c>
      <c r="X54" s="3"/>
      <c r="Y54" s="3" t="str">
        <f>match(A54,bzcat!B$1:B$96,0)</f>
        <v>#N/A</v>
      </c>
      <c r="Z54" s="3" t="e">
        <v>#N/A</v>
      </c>
      <c r="AA54" s="3" t="str">
        <f>Vlookup(A54,'Ha complex'!A$2:E$528,5,0)</f>
        <v>Palomar_txt</v>
      </c>
      <c r="AB54" s="3" t="e">
        <v>#N/A</v>
      </c>
      <c r="AC54" s="3" t="e">
        <v>#N/A</v>
      </c>
      <c r="AD54" s="3" t="e">
        <v>#N/A</v>
      </c>
      <c r="AE54" s="3" t="e">
        <v>#N/A</v>
      </c>
      <c r="AF54" s="3" t="e">
        <v>#N/A</v>
      </c>
      <c r="AH54" s="3" t="e">
        <v>#N/A</v>
      </c>
      <c r="AI54" s="3" t="e">
        <v>#N/A</v>
      </c>
      <c r="AK54" s="3" t="e">
        <v>#N/A</v>
      </c>
      <c r="AM54" s="3" t="e">
        <v>#N/A</v>
      </c>
    </row>
    <row r="55">
      <c r="A55" s="10">
        <v>71.0</v>
      </c>
      <c r="B55" s="10" t="s">
        <v>1848</v>
      </c>
      <c r="C55" s="10" t="s">
        <v>291</v>
      </c>
      <c r="E55" s="3">
        <v>20.786</v>
      </c>
      <c r="F55" s="3">
        <v>34.3469</v>
      </c>
      <c r="G55" s="3" t="s">
        <v>1677</v>
      </c>
      <c r="H55" s="3">
        <v>0.272</v>
      </c>
      <c r="I55" s="3">
        <v>9.33</v>
      </c>
      <c r="J55" s="3">
        <v>13.36</v>
      </c>
      <c r="K55" s="3">
        <v>10.21</v>
      </c>
      <c r="L55" s="3">
        <v>16.92</v>
      </c>
      <c r="M55" s="10">
        <v>0.0</v>
      </c>
      <c r="N55" s="41"/>
      <c r="O55" s="3" t="str">
        <f>vlookup(A55,'Hb complex'!A$2:G$2000,7,0)</f>
        <v>#N/A</v>
      </c>
      <c r="P55" s="66"/>
      <c r="Q55" s="3"/>
      <c r="R55" s="41"/>
      <c r="S55" s="3" t="str">
        <f>vlookup(A55,'Ha complex'!A$2:E$2700,5,0)</f>
        <v>#N/A</v>
      </c>
      <c r="T55" s="41"/>
      <c r="U55" s="41"/>
      <c r="V55" s="3"/>
      <c r="W55" s="10">
        <v>45.49</v>
      </c>
      <c r="X55" s="3"/>
      <c r="Y55" s="3" t="str">
        <f>match(A55,bzcat!B$1:B$96,0)</f>
        <v>96</v>
      </c>
      <c r="Z55" s="3">
        <v>6.0</v>
      </c>
      <c r="AA55" s="3" t="str">
        <f>Vlookup(A55,'Ha complex'!A$2:E$528,5,0)</f>
        <v>#N/A</v>
      </c>
      <c r="AB55" s="3" t="e">
        <v>#N/A</v>
      </c>
      <c r="AC55" s="3" t="e">
        <v>#N/A</v>
      </c>
      <c r="AD55" s="3" t="e">
        <v>#N/A</v>
      </c>
      <c r="AE55" s="3" t="e">
        <v>#N/A</v>
      </c>
      <c r="AF55" s="3" t="e">
        <v>#N/A</v>
      </c>
      <c r="AH55" s="3" t="e">
        <v>#N/A</v>
      </c>
      <c r="AI55" s="3" t="e">
        <v>#N/A</v>
      </c>
      <c r="AK55" s="3" t="e">
        <v>#N/A</v>
      </c>
      <c r="AM55" s="3" t="e">
        <v>#N/A</v>
      </c>
    </row>
    <row r="56">
      <c r="A56" s="10">
        <v>72.0</v>
      </c>
      <c r="B56" s="10" t="s">
        <v>541</v>
      </c>
      <c r="C56" s="10" t="s">
        <v>292</v>
      </c>
      <c r="E56" s="3">
        <v>20.9766</v>
      </c>
      <c r="F56" s="3">
        <v>-35.0654</v>
      </c>
      <c r="G56" s="3" t="s">
        <v>1099</v>
      </c>
      <c r="H56" s="3">
        <v>0.0191</v>
      </c>
      <c r="I56" s="3">
        <v>28.76</v>
      </c>
      <c r="J56" s="3">
        <v>63.25</v>
      </c>
      <c r="K56" s="3">
        <v>59.04</v>
      </c>
      <c r="L56" s="3">
        <v>67.54</v>
      </c>
      <c r="M56" s="10">
        <v>0.0</v>
      </c>
      <c r="N56" s="3">
        <v>26.0</v>
      </c>
      <c r="O56" s="35" t="str">
        <f>vlookup(A56,'Hb complex'!A$2:G$2000,7,0)</f>
        <v>0.019</v>
      </c>
      <c r="P56" s="66" t="s">
        <v>2675</v>
      </c>
      <c r="Q56" s="3" t="s">
        <v>2676</v>
      </c>
      <c r="R56" s="3">
        <v>0.79</v>
      </c>
      <c r="S56" s="3" t="str">
        <f>vlookup(A56,'Ha complex'!A$2:E$2700,5,0)</f>
        <v>Crenshaw_Loral1K_double</v>
      </c>
      <c r="T56" s="41"/>
      <c r="U56" s="41"/>
      <c r="V56" s="3"/>
      <c r="W56" s="10">
        <v>43.72</v>
      </c>
      <c r="X56" s="3"/>
      <c r="Y56" s="3" t="str">
        <f>match(A56,bzcat!B$1:B$96,0)</f>
        <v>#N/A</v>
      </c>
      <c r="Z56" s="3" t="e">
        <v>#N/A</v>
      </c>
      <c r="AA56" s="3" t="str">
        <f>Vlookup(A56,'Ha complex'!A$2:E$528,5,0)</f>
        <v>Crenshaw_Loral1K_double</v>
      </c>
      <c r="AB56" s="3" t="e">
        <v>#N/A</v>
      </c>
      <c r="AC56" s="3" t="e">
        <v>#N/A</v>
      </c>
      <c r="AD56" s="3" t="e">
        <v>#N/A</v>
      </c>
      <c r="AE56" s="3" t="e">
        <v>#N/A</v>
      </c>
      <c r="AF56" s="3" t="e">
        <v>#N/A</v>
      </c>
      <c r="AH56" s="3" t="e">
        <v>#N/A</v>
      </c>
      <c r="AI56" s="3" t="e">
        <v>#N/A</v>
      </c>
      <c r="AK56" s="3">
        <v>76.0</v>
      </c>
      <c r="AM56" s="3" t="e">
        <v>#N/A</v>
      </c>
    </row>
    <row r="57">
      <c r="A57" s="10">
        <v>73.0</v>
      </c>
      <c r="B57" s="10" t="s">
        <v>322</v>
      </c>
      <c r="C57" s="10" t="s">
        <v>293</v>
      </c>
      <c r="E57" s="3">
        <v>20.9408</v>
      </c>
      <c r="F57" s="3">
        <v>-58.8057</v>
      </c>
      <c r="G57" s="3" t="s">
        <v>1058</v>
      </c>
      <c r="H57" s="3">
        <v>0.047</v>
      </c>
      <c r="I57" s="3">
        <v>27.41</v>
      </c>
      <c r="J57" s="3">
        <v>49.46</v>
      </c>
      <c r="K57" s="3">
        <v>45.98</v>
      </c>
      <c r="L57" s="3">
        <v>53.03</v>
      </c>
      <c r="M57" s="10">
        <v>0.0</v>
      </c>
      <c r="N57" s="3">
        <v>7.0</v>
      </c>
      <c r="O57" s="35" t="str">
        <f>vlookup(A57,'Hb complex'!A$2:G$2000,7,0)</f>
        <v>0.046</v>
      </c>
      <c r="P57" s="66" t="s">
        <v>2680</v>
      </c>
      <c r="Q57" s="3">
        <v>150.033</v>
      </c>
      <c r="R57" s="3">
        <v>1.93</v>
      </c>
      <c r="S57" s="3" t="str">
        <f>vlookup(A57,'Ha complex'!A$2:E$2700,5,0)</f>
        <v>Saao</v>
      </c>
      <c r="T57" s="41"/>
      <c r="U57" s="41"/>
      <c r="V57" s="3"/>
      <c r="W57" s="10">
        <v>44.41</v>
      </c>
      <c r="X57" s="3"/>
      <c r="Y57" s="3" t="str">
        <f>match(A57,bzcat!B$1:B$96,0)</f>
        <v>#N/A</v>
      </c>
      <c r="Z57" s="3" t="e">
        <v>#N/A</v>
      </c>
      <c r="AA57" s="3" t="str">
        <f>Vlookup(A57,'Ha complex'!A$2:E$528,5,0)</f>
        <v>Saao</v>
      </c>
      <c r="AB57" s="3" t="e">
        <v>#N/A</v>
      </c>
      <c r="AC57" s="3" t="e">
        <v>#N/A</v>
      </c>
      <c r="AD57" s="3" t="s">
        <v>326</v>
      </c>
      <c r="AE57" s="3" t="e">
        <v>#N/A</v>
      </c>
      <c r="AF57" s="3" t="e">
        <v>#N/A</v>
      </c>
      <c r="AH57" s="3">
        <v>7.0</v>
      </c>
      <c r="AI57" s="3" t="e">
        <v>#N/A</v>
      </c>
      <c r="AK57" s="3">
        <v>111.0</v>
      </c>
      <c r="AM57" s="3" t="e">
        <v>#N/A</v>
      </c>
    </row>
    <row r="58">
      <c r="A58" s="10">
        <v>74.0</v>
      </c>
      <c r="B58" s="10" t="s">
        <v>545</v>
      </c>
      <c r="C58" s="10" t="s">
        <v>296</v>
      </c>
      <c r="E58" s="3">
        <v>21.1119</v>
      </c>
      <c r="F58" s="3">
        <v>33.7995</v>
      </c>
      <c r="G58" s="3" t="s">
        <v>1130</v>
      </c>
      <c r="H58" s="3">
        <v>0.0195</v>
      </c>
      <c r="I58" s="3">
        <v>9.8</v>
      </c>
      <c r="J58" s="3">
        <v>20.35</v>
      </c>
      <c r="K58" s="3">
        <v>16.24</v>
      </c>
      <c r="L58" s="3">
        <v>24.79</v>
      </c>
      <c r="M58" s="10">
        <v>0.0</v>
      </c>
      <c r="N58" s="3">
        <v>300.0</v>
      </c>
      <c r="O58" s="35" t="str">
        <f>vlookup(A58,'Hb complex'!A$2:G$2000,7,0)</f>
        <v>0.019</v>
      </c>
      <c r="P58" s="66" t="s">
        <v>1168</v>
      </c>
      <c r="Q58" s="3">
        <v>2400.0</v>
      </c>
      <c r="R58" s="3">
        <v>0.81</v>
      </c>
      <c r="S58" s="3" t="str">
        <f>vlookup(A58,'Ha complex'!A$2:E$2700,5,0)</f>
        <v>Palomar_txt</v>
      </c>
      <c r="T58" s="41"/>
      <c r="U58" s="41"/>
      <c r="V58" s="3"/>
      <c r="W58" s="10">
        <v>43.24</v>
      </c>
      <c r="X58" s="3"/>
      <c r="Y58" s="3" t="str">
        <f>match(A58,bzcat!B$1:B$96,0)</f>
        <v>#N/A</v>
      </c>
      <c r="Z58" s="3" t="e">
        <v>#N/A</v>
      </c>
      <c r="AA58" s="3" t="str">
        <f>Vlookup(A58,'Ha complex'!A$2:E$528,5,0)</f>
        <v>Palomar_txt</v>
      </c>
      <c r="AB58" s="3" t="e">
        <v>#N/A</v>
      </c>
      <c r="AC58" s="3" t="e">
        <v>#N/A</v>
      </c>
      <c r="AD58" s="3" t="e">
        <v>#N/A</v>
      </c>
      <c r="AE58" s="3" t="e">
        <v>#N/A</v>
      </c>
      <c r="AF58" s="3" t="e">
        <v>#N/A</v>
      </c>
      <c r="AH58" s="3" t="e">
        <v>#N/A</v>
      </c>
      <c r="AI58" s="3" t="e">
        <v>#N/A</v>
      </c>
      <c r="AK58" s="3">
        <v>38.0</v>
      </c>
      <c r="AM58" s="3" t="e">
        <v>#N/A</v>
      </c>
    </row>
    <row r="59">
      <c r="A59" s="10">
        <v>75.0</v>
      </c>
      <c r="B59" s="10" t="s">
        <v>2690</v>
      </c>
      <c r="C59" s="10" t="s">
        <v>297</v>
      </c>
      <c r="E59" s="3">
        <v>21.4832</v>
      </c>
      <c r="F59" s="3">
        <v>35.1761</v>
      </c>
      <c r="G59" s="3" t="s">
        <v>2691</v>
      </c>
      <c r="H59" s="3">
        <v>0.312</v>
      </c>
      <c r="I59" s="3">
        <v>5.04</v>
      </c>
      <c r="J59" s="3">
        <v>9.83</v>
      </c>
      <c r="K59" s="3">
        <v>6.23</v>
      </c>
      <c r="L59" s="3">
        <v>14.06</v>
      </c>
      <c r="M59" s="10">
        <v>0.0</v>
      </c>
      <c r="N59" s="41"/>
      <c r="O59" s="3" t="str">
        <f>vlookup(A59,'Hb complex'!A$2:G$2000,7,0)</f>
        <v>#N/A</v>
      </c>
      <c r="P59" s="66"/>
      <c r="Q59" s="3"/>
      <c r="R59" s="41"/>
      <c r="S59" s="3" t="str">
        <f>vlookup(A59,'Ha complex'!A$2:E$2700,5,0)</f>
        <v>#N/A</v>
      </c>
      <c r="T59" s="41"/>
      <c r="U59" s="41"/>
      <c r="V59" s="3"/>
      <c r="W59" s="10">
        <v>45.49</v>
      </c>
      <c r="X59" s="3"/>
      <c r="Y59" s="3" t="str">
        <f>match(A59,bzcat!B$1:B$96,0)</f>
        <v>#N/A</v>
      </c>
      <c r="Z59" s="3" t="e">
        <v>#N/A</v>
      </c>
      <c r="AA59" s="3" t="str">
        <f>Vlookup(A59,'Ha complex'!A$2:E$528,5,0)</f>
        <v>#N/A</v>
      </c>
      <c r="AB59" s="3" t="e">
        <v>#N/A</v>
      </c>
      <c r="AC59" s="3" t="e">
        <v>#N/A</v>
      </c>
      <c r="AD59" s="3" t="e">
        <v>#N/A</v>
      </c>
      <c r="AE59" s="3" t="e">
        <v>#N/A</v>
      </c>
      <c r="AF59" s="3" t="e">
        <v>#N/A</v>
      </c>
      <c r="AH59" s="3" t="e">
        <v>#N/A</v>
      </c>
      <c r="AI59" s="3" t="e">
        <v>#N/A</v>
      </c>
      <c r="AK59" s="3" t="e">
        <v>#N/A</v>
      </c>
      <c r="AM59" s="3" t="e">
        <v>#N/A</v>
      </c>
    </row>
    <row r="60">
      <c r="A60" s="10">
        <v>76.0</v>
      </c>
      <c r="B60" s="10" t="s">
        <v>2693</v>
      </c>
      <c r="C60" s="10" t="s">
        <v>298</v>
      </c>
      <c r="E60" s="3">
        <v>21.4919</v>
      </c>
      <c r="F60" s="3">
        <v>15.3038</v>
      </c>
      <c r="G60" s="3" t="s">
        <v>1058</v>
      </c>
      <c r="H60" s="3">
        <v>0.111</v>
      </c>
      <c r="I60" s="3">
        <v>6.16</v>
      </c>
      <c r="J60" s="3">
        <v>13.36</v>
      </c>
      <c r="K60" s="3">
        <v>9.36</v>
      </c>
      <c r="L60" s="3">
        <v>17.83</v>
      </c>
      <c r="M60" s="10">
        <v>0.0</v>
      </c>
      <c r="N60" s="41"/>
      <c r="O60" s="3" t="str">
        <f>vlookup(A60,'Hb complex'!A$2:G$2000,7,0)</f>
        <v>#N/A</v>
      </c>
      <c r="P60" s="66"/>
      <c r="Q60" s="3"/>
      <c r="R60" s="41"/>
      <c r="S60" s="3" t="str">
        <f>vlookup(A60,'Ha complex'!A$2:E$2700,5,0)</f>
        <v>#N/A</v>
      </c>
      <c r="T60" s="41"/>
      <c r="U60" s="41"/>
      <c r="V60" s="3"/>
      <c r="W60" s="10">
        <v>44.63</v>
      </c>
      <c r="X60" s="3"/>
      <c r="Y60" s="3" t="str">
        <f>match(A60,bzcat!B$1:B$96,0)</f>
        <v>#N/A</v>
      </c>
      <c r="Z60" s="3" t="e">
        <v>#N/A</v>
      </c>
      <c r="AA60" s="3" t="str">
        <f>Vlookup(A60,'Ha complex'!A$2:E$528,5,0)</f>
        <v>#N/A</v>
      </c>
      <c r="AB60" s="3" t="e">
        <v>#N/A</v>
      </c>
      <c r="AC60" s="3" t="e">
        <v>#N/A</v>
      </c>
      <c r="AD60" s="3" t="e">
        <v>#N/A</v>
      </c>
      <c r="AE60" s="3" t="e">
        <v>#N/A</v>
      </c>
      <c r="AF60" s="3" t="e">
        <v>#N/A</v>
      </c>
      <c r="AH60" s="3" t="e">
        <v>#N/A</v>
      </c>
      <c r="AI60" s="3" t="e">
        <v>#N/A</v>
      </c>
      <c r="AK60" s="3" t="e">
        <v>#N/A</v>
      </c>
      <c r="AM60" s="3" t="e">
        <v>#N/A</v>
      </c>
    </row>
    <row r="61">
      <c r="A61" s="10">
        <v>77.0</v>
      </c>
      <c r="B61" s="10" t="s">
        <v>194</v>
      </c>
      <c r="C61" s="10" t="s">
        <v>195</v>
      </c>
      <c r="E61" s="3">
        <v>21.8856</v>
      </c>
      <c r="F61" s="3">
        <v>19.1788</v>
      </c>
      <c r="G61" s="3" t="s">
        <v>1099</v>
      </c>
      <c r="H61" s="3">
        <v>0.0174</v>
      </c>
      <c r="I61" s="3">
        <v>7.39</v>
      </c>
      <c r="J61" s="3">
        <v>13.32</v>
      </c>
      <c r="K61" s="3">
        <v>9.87</v>
      </c>
      <c r="L61" s="3">
        <v>17.21</v>
      </c>
      <c r="M61" s="10">
        <v>0.0</v>
      </c>
      <c r="N61" s="3">
        <v>26.0</v>
      </c>
      <c r="O61" s="35" t="str">
        <f>vlookup(A61,'Hb complex'!A$2:G$2000,7,0)</f>
        <v>0.000</v>
      </c>
      <c r="P61" s="66" t="s">
        <v>2705</v>
      </c>
      <c r="Q61" s="3" t="s">
        <v>2706</v>
      </c>
      <c r="R61" s="3">
        <v>0.72</v>
      </c>
      <c r="S61" s="3" t="str">
        <f>vlookup(A61,'Ha complex'!A$2:E$2700,5,0)</f>
        <v>Crenshaw_Loral1K_double</v>
      </c>
      <c r="T61" s="41"/>
      <c r="U61" s="41"/>
      <c r="V61" s="3"/>
      <c r="W61" s="10">
        <v>42.96</v>
      </c>
      <c r="X61" s="3"/>
      <c r="Y61" s="3" t="str">
        <f>match(A61,bzcat!B$1:B$96,0)</f>
        <v>#N/A</v>
      </c>
      <c r="Z61" s="3" t="e">
        <v>#N/A</v>
      </c>
      <c r="AA61" s="3" t="str">
        <f>Vlookup(A61,'Ha complex'!A$2:E$528,5,0)</f>
        <v>Crenshaw_Loral1K_double</v>
      </c>
      <c r="AB61" s="3" t="e">
        <v>#N/A</v>
      </c>
      <c r="AC61" s="3" t="e">
        <v>#N/A</v>
      </c>
      <c r="AD61" s="3" t="e">
        <v>#N/A</v>
      </c>
      <c r="AE61" s="3" t="e">
        <v>#N/A</v>
      </c>
      <c r="AF61" s="3" t="e">
        <v>#N/A</v>
      </c>
      <c r="AH61" s="3" t="e">
        <v>#N/A</v>
      </c>
      <c r="AI61" s="3" t="e">
        <v>#N/A</v>
      </c>
      <c r="AK61" s="3">
        <v>30.0</v>
      </c>
      <c r="AM61" s="3" t="e">
        <v>#N/A</v>
      </c>
    </row>
    <row r="62">
      <c r="A62" s="10">
        <v>78.0</v>
      </c>
      <c r="B62" s="10" t="s">
        <v>2745</v>
      </c>
      <c r="C62" s="10" t="s">
        <v>302</v>
      </c>
      <c r="E62" s="3">
        <v>22.028</v>
      </c>
      <c r="F62" s="3">
        <v>-18.8086</v>
      </c>
      <c r="G62" s="3" t="s">
        <v>2746</v>
      </c>
      <c r="H62" s="3">
        <v>0.046</v>
      </c>
      <c r="I62" s="3">
        <v>8.77</v>
      </c>
      <c r="J62" s="3">
        <v>19.74</v>
      </c>
      <c r="K62" s="3">
        <v>15.39</v>
      </c>
      <c r="L62" s="3">
        <v>24.46</v>
      </c>
      <c r="M62" s="10">
        <v>0.0</v>
      </c>
      <c r="N62" s="41"/>
      <c r="O62" s="3" t="str">
        <f>vlookup(A62,'Hb complex'!A$2:G$2000,7,0)</f>
        <v>#N/A</v>
      </c>
      <c r="P62" s="66"/>
      <c r="Q62" s="3"/>
      <c r="R62" s="41"/>
      <c r="S62" s="3" t="str">
        <f>vlookup(A62,'Ha complex'!A$2:E$2700,5,0)</f>
        <v>#N/A</v>
      </c>
      <c r="T62" s="41"/>
      <c r="U62" s="41"/>
      <c r="V62" s="3"/>
      <c r="W62" s="10">
        <v>43.99</v>
      </c>
      <c r="X62" s="3"/>
      <c r="Y62" s="3" t="str">
        <f>match(A62,bzcat!B$1:B$96,0)</f>
        <v>#N/A</v>
      </c>
      <c r="Z62" s="3" t="e">
        <v>#N/A</v>
      </c>
      <c r="AA62" s="3" t="str">
        <f>Vlookup(A62,'Ha complex'!A$2:E$528,5,0)</f>
        <v>#N/A</v>
      </c>
      <c r="AB62" s="3" t="e">
        <v>#N/A</v>
      </c>
      <c r="AC62" s="3" t="e">
        <v>#N/A</v>
      </c>
      <c r="AD62" s="3" t="e">
        <v>#N/A</v>
      </c>
      <c r="AE62" s="3" t="e">
        <v>#N/A</v>
      </c>
      <c r="AF62" s="3" t="e">
        <v>#N/A</v>
      </c>
      <c r="AH62" s="3" t="e">
        <v>#N/A</v>
      </c>
      <c r="AI62" s="3" t="e">
        <v>#N/A</v>
      </c>
      <c r="AK62" s="3" t="e">
        <v>#N/A</v>
      </c>
      <c r="AM62" s="3" t="e">
        <v>#N/A</v>
      </c>
    </row>
    <row r="63">
      <c r="A63" s="10">
        <v>79.0</v>
      </c>
      <c r="B63" s="10" t="s">
        <v>1166</v>
      </c>
      <c r="C63" s="10" t="s">
        <v>303</v>
      </c>
      <c r="E63" s="3">
        <v>22.1017</v>
      </c>
      <c r="F63" s="3">
        <v>16.4593</v>
      </c>
      <c r="G63" s="3" t="s">
        <v>423</v>
      </c>
      <c r="H63" s="3">
        <v>0.0386</v>
      </c>
      <c r="I63" s="3">
        <v>6.44</v>
      </c>
      <c r="J63" s="3">
        <v>14.72</v>
      </c>
      <c r="K63" s="3">
        <v>10.56</v>
      </c>
      <c r="L63" s="3">
        <v>19.36</v>
      </c>
      <c r="M63" s="10">
        <v>0.0</v>
      </c>
      <c r="N63" s="3">
        <v>300.0</v>
      </c>
      <c r="O63" s="35" t="str">
        <f>vlookup(A63,'Hb complex'!A$2:G$2000,7,0)</f>
        <v>0.039</v>
      </c>
      <c r="P63" s="66" t="s">
        <v>2760</v>
      </c>
      <c r="Q63" s="3">
        <v>1220.0</v>
      </c>
      <c r="R63" s="3">
        <v>1.9</v>
      </c>
      <c r="S63" s="3" t="str">
        <f>vlookup(A63,'Ha complex'!A$2:E$2700,5,0)</f>
        <v>SNIFS</v>
      </c>
      <c r="T63" s="41"/>
      <c r="U63" s="41"/>
      <c r="V63" s="3"/>
      <c r="W63" s="10">
        <v>43.71</v>
      </c>
      <c r="X63" s="3"/>
      <c r="Y63" s="3" t="str">
        <f>match(A63,bzcat!B$1:B$96,0)</f>
        <v>#N/A</v>
      </c>
      <c r="Z63" s="3" t="e">
        <v>#N/A</v>
      </c>
      <c r="AA63" s="3" t="str">
        <f>Vlookup(A63,'Ha complex'!A$2:E$528,5,0)</f>
        <v>#N/A</v>
      </c>
      <c r="AB63" s="3" t="e">
        <v>#N/A</v>
      </c>
      <c r="AC63" s="3" t="e">
        <v>#N/A</v>
      </c>
      <c r="AD63" s="3" t="e">
        <v>#N/A</v>
      </c>
      <c r="AE63" s="3" t="e">
        <v>#N/A</v>
      </c>
      <c r="AF63" s="3" t="e">
        <v>#N/A</v>
      </c>
      <c r="AH63" s="3" t="e">
        <v>#N/A</v>
      </c>
      <c r="AI63" s="3" t="e">
        <v>#N/A</v>
      </c>
      <c r="AK63" s="3" t="e">
        <v>#N/A</v>
      </c>
      <c r="AM63" s="3" t="e">
        <v>#N/A</v>
      </c>
    </row>
    <row r="64">
      <c r="A64" s="10">
        <v>80.0</v>
      </c>
      <c r="B64" s="10" t="s">
        <v>2764</v>
      </c>
      <c r="C64" s="10" t="s">
        <v>304</v>
      </c>
      <c r="E64" s="3">
        <v>22.2818</v>
      </c>
      <c r="F64" s="3">
        <v>-60.645</v>
      </c>
      <c r="G64" s="3" t="s">
        <v>423</v>
      </c>
      <c r="H64" s="3">
        <v>-1.0</v>
      </c>
      <c r="I64" s="3">
        <v>5.48</v>
      </c>
      <c r="J64" s="3">
        <v>9.4</v>
      </c>
      <c r="K64" s="3">
        <v>6.29</v>
      </c>
      <c r="L64" s="3">
        <v>12.96</v>
      </c>
      <c r="M64" s="10">
        <v>0.0</v>
      </c>
      <c r="N64" s="41"/>
      <c r="O64" s="3" t="str">
        <f>vlookup(A64,'Hb complex'!A$2:G$2000,7,0)</f>
        <v>#N/A</v>
      </c>
      <c r="P64" s="66"/>
      <c r="Q64" s="3"/>
      <c r="R64" s="41"/>
      <c r="S64" s="3" t="str">
        <f>vlookup(A64,'Ha complex'!A$2:E$2700,5,0)</f>
        <v>#N/A</v>
      </c>
      <c r="T64" s="41"/>
      <c r="U64" s="41"/>
      <c r="V64" s="3"/>
      <c r="W64" s="67" t="s">
        <v>1023</v>
      </c>
      <c r="X64" s="3"/>
      <c r="Y64" s="3" t="str">
        <f>match(A64,bzcat!B$1:B$96,0)</f>
        <v>#N/A</v>
      </c>
      <c r="Z64" s="3" t="e">
        <v>#N/A</v>
      </c>
      <c r="AA64" s="3" t="str">
        <f>Vlookup(A64,'Ha complex'!A$2:E$528,5,0)</f>
        <v>#N/A</v>
      </c>
      <c r="AB64" s="3" t="e">
        <v>#N/A</v>
      </c>
      <c r="AC64" s="3" t="e">
        <v>#N/A</v>
      </c>
      <c r="AD64" s="3" t="e">
        <v>#N/A</v>
      </c>
      <c r="AE64" s="3" t="e">
        <v>#N/A</v>
      </c>
      <c r="AF64" s="3" t="e">
        <v>#N/A</v>
      </c>
      <c r="AH64" s="3" t="e">
        <v>#N/A</v>
      </c>
      <c r="AI64" s="3" t="e">
        <v>#N/A</v>
      </c>
      <c r="AK64" s="3" t="e">
        <v>#N/A</v>
      </c>
      <c r="AM64" s="3" t="e">
        <v>#N/A</v>
      </c>
    </row>
    <row r="65">
      <c r="A65" s="10">
        <v>81.0</v>
      </c>
      <c r="B65" s="10" t="s">
        <v>648</v>
      </c>
      <c r="C65" s="10" t="s">
        <v>306</v>
      </c>
      <c r="E65" s="3">
        <v>22.4636</v>
      </c>
      <c r="F65" s="3">
        <v>-42.3265</v>
      </c>
      <c r="G65" s="3" t="s">
        <v>1130</v>
      </c>
      <c r="H65" s="3">
        <v>0.0256</v>
      </c>
      <c r="I65" s="3">
        <v>6.06</v>
      </c>
      <c r="J65" s="3">
        <v>8.86</v>
      </c>
      <c r="K65" s="3">
        <v>6.0</v>
      </c>
      <c r="L65" s="3">
        <v>12.23</v>
      </c>
      <c r="M65" s="10">
        <v>0.0</v>
      </c>
      <c r="N65" s="3" t="s">
        <v>518</v>
      </c>
      <c r="O65" s="35" t="str">
        <f>vlookup(A65,'Hb complex'!A$2:G$2000,7,0)</f>
        <v>0.026</v>
      </c>
      <c r="P65" s="66" t="s">
        <v>2802</v>
      </c>
      <c r="Q65" s="3">
        <v>1200.0</v>
      </c>
      <c r="R65" s="3">
        <v>3.54</v>
      </c>
      <c r="S65" s="3" t="str">
        <f>vlookup(A65,'Ha complex'!A$2:E$2700,5,0)</f>
        <v>6DF</v>
      </c>
      <c r="T65" s="41"/>
      <c r="U65" s="41"/>
      <c r="V65" s="3"/>
      <c r="W65" s="10">
        <v>43.12</v>
      </c>
      <c r="X65" s="3"/>
      <c r="Y65" s="3" t="str">
        <f>match(A65,bzcat!B$1:B$96,0)</f>
        <v>#N/A</v>
      </c>
      <c r="Z65" s="3" t="e">
        <v>#N/A</v>
      </c>
      <c r="AA65" s="3" t="str">
        <f>Vlookup(A65,'Ha complex'!A$2:E$528,5,0)</f>
        <v>6DF</v>
      </c>
      <c r="AB65" s="3" t="e">
        <v>#N/A</v>
      </c>
      <c r="AC65" s="3" t="e">
        <v>#N/A</v>
      </c>
      <c r="AD65" s="3" t="e">
        <v>#N/A</v>
      </c>
      <c r="AE65" s="3" t="e">
        <v>#N/A</v>
      </c>
      <c r="AF65" s="3" t="e">
        <v>#N/A</v>
      </c>
      <c r="AG65" s="3">
        <v>12.0</v>
      </c>
      <c r="AH65" s="3">
        <v>6.0</v>
      </c>
      <c r="AI65" s="3" t="e">
        <v>#N/A</v>
      </c>
      <c r="AK65" s="3" t="e">
        <v>#N/A</v>
      </c>
      <c r="AM65" s="3" t="e">
        <v>#N/A</v>
      </c>
    </row>
    <row r="66">
      <c r="A66" s="10">
        <v>82.0</v>
      </c>
      <c r="B66" s="10" t="s">
        <v>662</v>
      </c>
      <c r="C66" s="10" t="s">
        <v>308</v>
      </c>
      <c r="E66" s="3">
        <v>22.5887</v>
      </c>
      <c r="F66" s="3">
        <v>-46.0292</v>
      </c>
      <c r="G66" s="3" t="s">
        <v>423</v>
      </c>
      <c r="H66" s="3">
        <v>-1.0</v>
      </c>
      <c r="I66" s="3">
        <v>4.86</v>
      </c>
      <c r="J66" s="3">
        <v>6.72</v>
      </c>
      <c r="K66" s="3">
        <v>2.98</v>
      </c>
      <c r="L66" s="3">
        <v>11.28</v>
      </c>
      <c r="M66" s="10">
        <v>0.0</v>
      </c>
      <c r="N66" s="3" t="s">
        <v>518</v>
      </c>
      <c r="O66" s="35" t="str">
        <f>vlookup(A66,'Hb complex'!A$2:G$2000,7,0)</f>
        <v>0.112</v>
      </c>
      <c r="P66" s="66" t="s">
        <v>2814</v>
      </c>
      <c r="Q66" s="3">
        <v>1199.9</v>
      </c>
      <c r="R66" s="3">
        <v>15.12</v>
      </c>
      <c r="S66" s="3" t="str">
        <f>vlookup(A66,'Ha complex'!A$2:E$2700,5,0)</f>
        <v>6DF</v>
      </c>
      <c r="T66" s="41"/>
      <c r="U66" s="41"/>
      <c r="V66" s="3"/>
      <c r="W66" s="67" t="s">
        <v>1023</v>
      </c>
      <c r="X66" s="3"/>
      <c r="Y66" s="3" t="str">
        <f>match(A66,bzcat!B$1:B$96,0)</f>
        <v>#N/A</v>
      </c>
      <c r="Z66" s="3" t="e">
        <v>#N/A</v>
      </c>
      <c r="AA66" s="3" t="str">
        <f>Vlookup(A66,'Ha complex'!A$2:E$528,5,0)</f>
        <v>6DF</v>
      </c>
      <c r="AB66" s="3" t="e">
        <v>#N/A</v>
      </c>
      <c r="AC66" s="3" t="e">
        <v>#N/A</v>
      </c>
      <c r="AD66" s="3" t="e">
        <v>#N/A</v>
      </c>
      <c r="AE66" s="3" t="e">
        <v>#N/A</v>
      </c>
      <c r="AF66" s="3" t="e">
        <v>#N/A</v>
      </c>
      <c r="AG66" s="3">
        <v>13.0</v>
      </c>
      <c r="AH66" s="3" t="e">
        <v>#N/A</v>
      </c>
      <c r="AI66" s="3" t="e">
        <v>#N/A</v>
      </c>
      <c r="AK66" s="3" t="e">
        <v>#N/A</v>
      </c>
      <c r="AM66" s="3" t="e">
        <v>#N/A</v>
      </c>
    </row>
    <row r="67">
      <c r="A67" s="10">
        <v>83.0</v>
      </c>
      <c r="B67" s="10" t="s">
        <v>547</v>
      </c>
      <c r="C67" s="10" t="s">
        <v>312</v>
      </c>
      <c r="E67" s="3">
        <v>22.9601</v>
      </c>
      <c r="F67" s="3">
        <v>-33.1193</v>
      </c>
      <c r="G67" s="3" t="s">
        <v>1130</v>
      </c>
      <c r="H67" s="3">
        <v>0.0165</v>
      </c>
      <c r="I67" s="3">
        <v>6.86</v>
      </c>
      <c r="J67" s="3">
        <v>14.41</v>
      </c>
      <c r="K67" s="3">
        <v>10.49</v>
      </c>
      <c r="L67" s="3">
        <v>18.74</v>
      </c>
      <c r="M67" s="10">
        <v>0.0</v>
      </c>
      <c r="N67" s="3" t="s">
        <v>518</v>
      </c>
      <c r="O67" s="35" t="str">
        <f>vlookup(A67,'Hb complex'!A$2:G$2000,7,0)</f>
        <v>0.016</v>
      </c>
      <c r="P67" s="66" t="s">
        <v>2836</v>
      </c>
      <c r="Q67" s="3">
        <v>1200.0</v>
      </c>
      <c r="R67" s="3">
        <v>2.31</v>
      </c>
      <c r="S67" s="3" t="str">
        <f>vlookup(A67,'Ha complex'!A$2:E$2700,5,0)</f>
        <v>6DF</v>
      </c>
      <c r="T67" s="41"/>
      <c r="U67" s="41"/>
      <c r="V67" s="3"/>
      <c r="W67" s="10">
        <v>42.95</v>
      </c>
      <c r="X67" s="3"/>
      <c r="Y67" s="3" t="str">
        <f>match(A67,bzcat!B$1:B$96,0)</f>
        <v>#N/A</v>
      </c>
      <c r="Z67" s="3" t="e">
        <v>#N/A</v>
      </c>
      <c r="AA67" s="3" t="str">
        <f>Vlookup(A67,'Ha complex'!A$2:E$528,5,0)</f>
        <v>6DF</v>
      </c>
      <c r="AB67" s="3" t="e">
        <v>#N/A</v>
      </c>
      <c r="AC67" s="3" t="e">
        <v>#N/A</v>
      </c>
      <c r="AD67" s="3" t="e">
        <v>#N/A</v>
      </c>
      <c r="AE67" s="3" t="e">
        <v>#N/A</v>
      </c>
      <c r="AF67" s="3" t="e">
        <v>#N/A</v>
      </c>
      <c r="AG67" s="3">
        <v>14.0</v>
      </c>
      <c r="AH67" s="3" t="e">
        <v>#N/A</v>
      </c>
      <c r="AI67" s="3" t="e">
        <v>#N/A</v>
      </c>
      <c r="AK67" s="3" t="e">
        <v>#N/A</v>
      </c>
      <c r="AM67" s="3" t="e">
        <v>#N/A</v>
      </c>
    </row>
    <row r="68">
      <c r="A68" s="10">
        <v>84.0</v>
      </c>
      <c r="B68" s="10" t="s">
        <v>548</v>
      </c>
      <c r="C68" s="10" t="s">
        <v>314</v>
      </c>
      <c r="E68" s="3">
        <v>23.4906</v>
      </c>
      <c r="F68" s="3">
        <v>-36.4933</v>
      </c>
      <c r="G68" s="3" t="s">
        <v>1130</v>
      </c>
      <c r="H68" s="3">
        <v>0.0298</v>
      </c>
      <c r="I68" s="3">
        <v>22.32</v>
      </c>
      <c r="J68" s="3">
        <v>54.99</v>
      </c>
      <c r="K68" s="3">
        <v>50.56</v>
      </c>
      <c r="L68" s="3">
        <v>59.53</v>
      </c>
      <c r="M68" s="10">
        <v>0.0</v>
      </c>
      <c r="N68" s="3" t="s">
        <v>518</v>
      </c>
      <c r="O68" s="35" t="str">
        <f>vlookup(A68,'Hb complex'!A$2:G$2000,7,0)</f>
        <v>0.031</v>
      </c>
      <c r="P68" s="66" t="s">
        <v>2852</v>
      </c>
      <c r="Q68" s="3">
        <v>1200.0</v>
      </c>
      <c r="R68" s="3">
        <v>4.22</v>
      </c>
      <c r="S68" s="3" t="str">
        <f>vlookup(A68,'Ha complex'!A$2:E$2700,5,0)</f>
        <v>6DF</v>
      </c>
      <c r="T68" s="41"/>
      <c r="U68" s="41"/>
      <c r="V68" s="3"/>
      <c r="W68" s="10">
        <v>44.05</v>
      </c>
      <c r="X68" s="3"/>
      <c r="Y68" s="3" t="str">
        <f>match(A68,bzcat!B$1:B$96,0)</f>
        <v>#N/A</v>
      </c>
      <c r="Z68" s="3" t="e">
        <v>#N/A</v>
      </c>
      <c r="AA68" s="3" t="str">
        <f>Vlookup(A68,'Ha complex'!A$2:E$528,5,0)</f>
        <v>6DF</v>
      </c>
      <c r="AB68" s="3" t="e">
        <v>#N/A</v>
      </c>
      <c r="AC68" s="3" t="e">
        <v>#N/A</v>
      </c>
      <c r="AD68" s="3" t="e">
        <v>#N/A</v>
      </c>
      <c r="AE68" s="3" t="e">
        <v>#N/A</v>
      </c>
      <c r="AF68" s="3" t="e">
        <v>#N/A</v>
      </c>
      <c r="AG68" s="3">
        <v>15.0</v>
      </c>
      <c r="AH68" s="3" t="e">
        <v>#N/A</v>
      </c>
      <c r="AI68" s="3" t="e">
        <v>#N/A</v>
      </c>
      <c r="AK68" s="3" t="e">
        <v>#N/A</v>
      </c>
      <c r="AM68" s="3" t="e">
        <v>#N/A</v>
      </c>
    </row>
    <row r="69">
      <c r="A69" s="10">
        <v>85.0</v>
      </c>
      <c r="B69" s="10" t="s">
        <v>731</v>
      </c>
      <c r="C69" s="10" t="s">
        <v>317</v>
      </c>
      <c r="E69" s="3">
        <v>23.6902</v>
      </c>
      <c r="F69" s="3">
        <v>-4.5036</v>
      </c>
      <c r="G69" s="3" t="s">
        <v>2865</v>
      </c>
      <c r="H69" s="3">
        <v>0.079</v>
      </c>
      <c r="I69" s="3">
        <v>9.32</v>
      </c>
      <c r="J69" s="3">
        <v>22.68</v>
      </c>
      <c r="K69" s="3">
        <v>18.06</v>
      </c>
      <c r="L69" s="3">
        <v>27.62</v>
      </c>
      <c r="M69" s="10">
        <v>0.0</v>
      </c>
      <c r="N69" s="3" t="s">
        <v>518</v>
      </c>
      <c r="O69" s="35" t="str">
        <f>vlookup(A69,'Hb complex'!A$2:G$2000,7,0)</f>
        <v>0.079</v>
      </c>
      <c r="P69" s="66" t="s">
        <v>2869</v>
      </c>
      <c r="Q69" s="3">
        <v>1200.0</v>
      </c>
      <c r="R69" s="3">
        <v>10.81</v>
      </c>
      <c r="S69" s="3" t="str">
        <f>vlookup(A69,'Ha complex'!A$2:E$2700,5,0)</f>
        <v>6DF</v>
      </c>
      <c r="T69" s="41"/>
      <c r="U69" s="41"/>
      <c r="V69" s="3"/>
      <c r="W69" s="10">
        <v>44.54</v>
      </c>
      <c r="X69" s="3"/>
      <c r="Y69" s="3" t="str">
        <f>match(A69,bzcat!B$1:B$96,0)</f>
        <v>#N/A</v>
      </c>
      <c r="Z69" s="3" t="e">
        <v>#N/A</v>
      </c>
      <c r="AA69" s="3" t="str">
        <f>Vlookup(A69,'Ha complex'!A$2:E$528,5,0)</f>
        <v>6DF</v>
      </c>
      <c r="AB69" s="3" t="e">
        <v>#N/A</v>
      </c>
      <c r="AC69" s="3" t="e">
        <v>#N/A</v>
      </c>
      <c r="AD69" s="3" t="e">
        <v>#N/A</v>
      </c>
      <c r="AE69" s="3" t="e">
        <v>#N/A</v>
      </c>
      <c r="AF69" s="3" t="e">
        <v>#N/A</v>
      </c>
      <c r="AG69" s="3">
        <v>16.0</v>
      </c>
      <c r="AH69" s="3" t="e">
        <v>#N/A</v>
      </c>
      <c r="AI69" s="3" t="e">
        <v>#N/A</v>
      </c>
      <c r="AK69" s="3" t="e">
        <v>#N/A</v>
      </c>
      <c r="AM69" s="3" t="e">
        <v>#N/A</v>
      </c>
    </row>
    <row r="70">
      <c r="A70" s="10">
        <v>86.0</v>
      </c>
      <c r="B70" s="10" t="s">
        <v>974</v>
      </c>
      <c r="C70" s="10" t="s">
        <v>346</v>
      </c>
      <c r="E70" s="3">
        <v>24.1354</v>
      </c>
      <c r="F70" s="3">
        <v>39.0999</v>
      </c>
      <c r="G70" s="3" t="s">
        <v>1677</v>
      </c>
      <c r="H70" s="3">
        <v>-1.0</v>
      </c>
      <c r="I70" s="3">
        <v>4.85</v>
      </c>
      <c r="J70" s="3">
        <v>11.88</v>
      </c>
      <c r="K70" s="3">
        <v>7.53</v>
      </c>
      <c r="L70" s="3">
        <v>16.8</v>
      </c>
      <c r="M70" s="10">
        <v>0.0</v>
      </c>
      <c r="N70" s="41"/>
      <c r="O70" s="3" t="str">
        <f>vlookup(A70,'Hb complex'!A$2:G$2000,7,0)</f>
        <v>#N/A</v>
      </c>
      <c r="P70" s="66"/>
      <c r="Q70" s="3"/>
      <c r="R70" s="41"/>
      <c r="S70" s="3" t="str">
        <f>vlookup(A70,'Ha complex'!A$2:E$2700,5,0)</f>
        <v>#N/A</v>
      </c>
      <c r="T70" s="41"/>
      <c r="U70" s="41"/>
      <c r="V70" s="3"/>
      <c r="W70" s="67" t="s">
        <v>1023</v>
      </c>
      <c r="X70" s="3"/>
      <c r="Y70" s="3" t="str">
        <f>match(A70,bzcat!B$1:B$96,0)</f>
        <v>45</v>
      </c>
      <c r="Z70" s="3">
        <v>7.0</v>
      </c>
      <c r="AA70" s="3" t="str">
        <f>Vlookup(A70,'Ha complex'!A$2:E$528,5,0)</f>
        <v>#N/A</v>
      </c>
      <c r="AB70" s="3" t="e">
        <v>#N/A</v>
      </c>
      <c r="AC70" s="3" t="e">
        <v>#N/A</v>
      </c>
      <c r="AD70" s="3" t="e">
        <v>#N/A</v>
      </c>
      <c r="AE70" s="3" t="e">
        <v>#N/A</v>
      </c>
      <c r="AF70" s="3" t="e">
        <v>#N/A</v>
      </c>
      <c r="AH70" s="3" t="e">
        <v>#N/A</v>
      </c>
      <c r="AI70" s="3" t="e">
        <v>#N/A</v>
      </c>
      <c r="AK70" s="3" t="e">
        <v>#N/A</v>
      </c>
      <c r="AM70" s="3" t="e">
        <v>#N/A</v>
      </c>
    </row>
    <row r="71">
      <c r="A71" s="10">
        <v>87.0</v>
      </c>
      <c r="B71" s="10" t="s">
        <v>549</v>
      </c>
      <c r="C71" s="10" t="s">
        <v>354</v>
      </c>
      <c r="E71" s="3">
        <v>24.6548</v>
      </c>
      <c r="F71" s="3">
        <v>-40.0114</v>
      </c>
      <c r="G71" s="3" t="s">
        <v>1130</v>
      </c>
      <c r="H71" s="3">
        <v>0.0252</v>
      </c>
      <c r="I71" s="3">
        <v>32.94</v>
      </c>
      <c r="J71" s="3">
        <v>68.66</v>
      </c>
      <c r="K71" s="3">
        <v>64.61</v>
      </c>
      <c r="L71" s="3">
        <v>72.8</v>
      </c>
      <c r="M71" s="10">
        <v>0.0</v>
      </c>
      <c r="N71" s="3" t="s">
        <v>518</v>
      </c>
      <c r="O71" s="35" t="str">
        <f>vlookup(A71,'Hb complex'!A$2:G$2000,7,0)</f>
        <v>0.025</v>
      </c>
      <c r="P71" s="66" t="s">
        <v>2890</v>
      </c>
      <c r="Q71" s="3">
        <v>1200.0</v>
      </c>
      <c r="R71" s="3">
        <v>3.49</v>
      </c>
      <c r="S71" s="3" t="str">
        <f>vlookup(A71,'Ha complex'!A$2:E$2700,5,0)</f>
        <v>6DF</v>
      </c>
      <c r="T71" s="41"/>
      <c r="U71" s="41"/>
      <c r="V71" s="3"/>
      <c r="W71" s="10">
        <v>44.0</v>
      </c>
      <c r="X71" s="3"/>
      <c r="Y71" s="3" t="str">
        <f>match(A71,bzcat!B$1:B$96,0)</f>
        <v>#N/A</v>
      </c>
      <c r="Z71" s="3" t="e">
        <v>#N/A</v>
      </c>
      <c r="AA71" s="3" t="str">
        <f>Vlookup(A71,'Ha complex'!A$2:E$528,5,0)</f>
        <v>6DF</v>
      </c>
      <c r="AB71" s="3" t="e">
        <v>#N/A</v>
      </c>
      <c r="AC71" s="3" t="e">
        <v>#N/A</v>
      </c>
      <c r="AD71" s="3" t="e">
        <v>#N/A</v>
      </c>
      <c r="AE71" s="3" t="e">
        <v>#N/A</v>
      </c>
      <c r="AF71" s="3" t="e">
        <v>#N/A</v>
      </c>
      <c r="AG71" s="3">
        <v>17.0</v>
      </c>
      <c r="AH71" s="3" t="e">
        <v>#N/A</v>
      </c>
      <c r="AI71" s="3" t="e">
        <v>#N/A</v>
      </c>
      <c r="AK71" s="3" t="e">
        <v>#N/A</v>
      </c>
      <c r="AM71" s="3" t="e">
        <v>#N/A</v>
      </c>
    </row>
    <row r="72">
      <c r="A72" s="10">
        <v>88.0</v>
      </c>
      <c r="B72" s="10" t="s">
        <v>550</v>
      </c>
      <c r="C72" s="10" t="s">
        <v>356</v>
      </c>
      <c r="E72" s="3">
        <v>24.85</v>
      </c>
      <c r="F72" s="3">
        <v>29.4019</v>
      </c>
      <c r="G72" s="3" t="s">
        <v>423</v>
      </c>
      <c r="H72" s="3">
        <v>0.0759</v>
      </c>
      <c r="I72" s="3">
        <v>4.9</v>
      </c>
      <c r="J72" s="3">
        <v>6.33</v>
      </c>
      <c r="K72" s="3">
        <v>3.08</v>
      </c>
      <c r="L72" s="3">
        <v>10.81</v>
      </c>
      <c r="M72" s="10">
        <v>0.0</v>
      </c>
      <c r="N72" s="3">
        <v>300.0</v>
      </c>
      <c r="O72" s="35" t="str">
        <f>vlookup(A72,'Hb complex'!A$2:G$2000,7,0)</f>
        <v>0.073</v>
      </c>
      <c r="P72" s="66" t="s">
        <v>2760</v>
      </c>
      <c r="Q72" s="3">
        <v>1220.0</v>
      </c>
      <c r="R72" s="3">
        <v>3.55</v>
      </c>
      <c r="S72" s="3" t="str">
        <f>vlookup(A72,'Ha complex'!A$2:E$2700,5,0)</f>
        <v>SNIFS</v>
      </c>
      <c r="T72" s="41"/>
      <c r="U72" s="41"/>
      <c r="V72" s="3"/>
      <c r="W72" s="10">
        <v>43.95</v>
      </c>
      <c r="X72" s="3"/>
      <c r="Y72" s="3" t="str">
        <f>match(A72,bzcat!B$1:B$96,0)</f>
        <v>#N/A</v>
      </c>
      <c r="Z72" s="3" t="e">
        <v>#N/A</v>
      </c>
      <c r="AA72" s="3" t="str">
        <f>Vlookup(A72,'Ha complex'!A$2:E$528,5,0)</f>
        <v>#N/A</v>
      </c>
      <c r="AB72" s="3" t="e">
        <v>#N/A</v>
      </c>
      <c r="AC72" s="3" t="e">
        <v>#N/A</v>
      </c>
      <c r="AD72" s="3" t="e">
        <v>#N/A</v>
      </c>
      <c r="AE72" s="3" t="e">
        <v>#N/A</v>
      </c>
      <c r="AF72" s="3" t="e">
        <v>#N/A</v>
      </c>
      <c r="AH72" s="3" t="e">
        <v>#N/A</v>
      </c>
      <c r="AI72" s="3" t="e">
        <v>#N/A</v>
      </c>
      <c r="AJ72" s="3" t="s">
        <v>226</v>
      </c>
      <c r="AK72" s="3" t="e">
        <v>#N/A</v>
      </c>
      <c r="AM72" s="3" t="e">
        <v>#N/A</v>
      </c>
    </row>
    <row r="73">
      <c r="A73" s="10">
        <v>89.0</v>
      </c>
      <c r="B73" s="10" t="s">
        <v>769</v>
      </c>
      <c r="C73" s="10" t="s">
        <v>360</v>
      </c>
      <c r="E73" s="3">
        <v>25.1116</v>
      </c>
      <c r="F73" s="3">
        <v>-53.3276</v>
      </c>
      <c r="G73" s="3" t="s">
        <v>1130</v>
      </c>
      <c r="H73" s="3">
        <v>0.0744</v>
      </c>
      <c r="I73" s="3">
        <v>7.98</v>
      </c>
      <c r="J73" s="3">
        <v>12.44</v>
      </c>
      <c r="K73" s="3">
        <v>9.38</v>
      </c>
      <c r="L73" s="3">
        <v>15.88</v>
      </c>
      <c r="M73" s="10">
        <v>0.0</v>
      </c>
      <c r="N73" s="3" t="s">
        <v>518</v>
      </c>
      <c r="O73" s="35" t="str">
        <f>vlookup(A73,'Hb complex'!A$2:G$2000,7,0)</f>
        <v>0.072</v>
      </c>
      <c r="P73" s="66" t="s">
        <v>2898</v>
      </c>
      <c r="Q73" s="3">
        <v>1199.9</v>
      </c>
      <c r="R73" s="3">
        <v>9.8</v>
      </c>
      <c r="S73" s="3" t="str">
        <f>vlookup(A73,'Ha complex'!A$2:E$2700,5,0)</f>
        <v>6DF</v>
      </c>
      <c r="T73" s="41"/>
      <c r="U73" s="41"/>
      <c r="V73" s="3"/>
      <c r="W73" s="10">
        <v>44.23</v>
      </c>
      <c r="X73" s="3"/>
      <c r="Y73" s="3" t="str">
        <f>match(A73,bzcat!B$1:B$96,0)</f>
        <v>#N/A</v>
      </c>
      <c r="Z73" s="3" t="e">
        <v>#N/A</v>
      </c>
      <c r="AA73" s="3" t="str">
        <f>Vlookup(A73,'Ha complex'!A$2:E$528,5,0)</f>
        <v>6DF</v>
      </c>
      <c r="AB73" s="3" t="e">
        <v>#N/A</v>
      </c>
      <c r="AC73" s="3" t="e">
        <v>#N/A</v>
      </c>
      <c r="AD73" s="3" t="e">
        <v>#N/A</v>
      </c>
      <c r="AE73" s="3" t="e">
        <v>#N/A</v>
      </c>
      <c r="AF73" s="3" t="e">
        <v>#N/A</v>
      </c>
      <c r="AG73" s="3">
        <v>18.0</v>
      </c>
      <c r="AH73" s="3" t="e">
        <v>#N/A</v>
      </c>
      <c r="AI73" s="3" t="e">
        <v>#N/A</v>
      </c>
      <c r="AK73" s="3" t="e">
        <v>#N/A</v>
      </c>
      <c r="AM73" s="3" t="e">
        <v>#N/A</v>
      </c>
    </row>
    <row r="74">
      <c r="A74" s="10">
        <v>90.0</v>
      </c>
      <c r="B74" s="10" t="s">
        <v>337</v>
      </c>
      <c r="C74" s="10" t="s">
        <v>338</v>
      </c>
      <c r="E74" s="3">
        <v>25.4906</v>
      </c>
      <c r="F74" s="3">
        <v>39.3914</v>
      </c>
      <c r="G74" s="3" t="s">
        <v>1058</v>
      </c>
      <c r="H74" s="3">
        <v>0.08</v>
      </c>
      <c r="I74" s="3">
        <v>6.57</v>
      </c>
      <c r="J74" s="3">
        <v>13.61</v>
      </c>
      <c r="K74" s="3">
        <v>9.58</v>
      </c>
      <c r="L74" s="3">
        <v>18.16</v>
      </c>
      <c r="M74" s="10">
        <v>0.0</v>
      </c>
      <c r="N74" s="41"/>
      <c r="O74" s="35" t="str">
        <f>vlookup(A74,'Hb complex'!A$2:G$2000,7,0)</f>
        <v>0.080</v>
      </c>
      <c r="P74" s="66"/>
      <c r="Q74" s="3"/>
      <c r="R74" s="41"/>
      <c r="S74" s="3" t="str">
        <f>vlookup(A74,'Ha complex'!A$2:E$2700,5,0)</f>
        <v>Marziani03</v>
      </c>
      <c r="T74" s="41"/>
      <c r="U74" s="41"/>
      <c r="V74" s="3"/>
      <c r="W74" s="10">
        <v>44.33</v>
      </c>
      <c r="X74" s="3"/>
      <c r="Y74" s="3" t="str">
        <f>match(A74,bzcat!B$1:B$96,0)</f>
        <v>43</v>
      </c>
      <c r="Z74" s="3">
        <v>8.0</v>
      </c>
      <c r="AA74" s="3" t="str">
        <f>Vlookup(A74,'Ha complex'!A$2:E$528,5,0)</f>
        <v>Marziani03</v>
      </c>
      <c r="AB74" s="3" t="e">
        <v>#N/A</v>
      </c>
      <c r="AC74" s="3" t="e">
        <v>#N/A</v>
      </c>
      <c r="AD74" s="3" t="s">
        <v>340</v>
      </c>
      <c r="AE74" s="3" t="e">
        <v>#N/A</v>
      </c>
      <c r="AF74" s="3" t="e">
        <v>#N/A</v>
      </c>
      <c r="AH74" s="3" t="e">
        <v>#N/A</v>
      </c>
      <c r="AI74" s="3" t="e">
        <v>#N/A</v>
      </c>
      <c r="AK74" s="3" t="e">
        <v>#N/A</v>
      </c>
      <c r="AM74" s="3" t="e">
        <v>#N/A</v>
      </c>
    </row>
    <row r="75">
      <c r="A75" s="10">
        <v>92.0</v>
      </c>
      <c r="B75" s="10" t="s">
        <v>2899</v>
      </c>
      <c r="C75" s="10" t="s">
        <v>365</v>
      </c>
      <c r="E75" s="3">
        <v>27.2487</v>
      </c>
      <c r="F75" s="3">
        <v>21.7593</v>
      </c>
      <c r="G75" s="3" t="s">
        <v>423</v>
      </c>
      <c r="H75" s="3">
        <v>-1.0</v>
      </c>
      <c r="I75" s="3">
        <v>6.83</v>
      </c>
      <c r="J75" s="3">
        <v>8.69</v>
      </c>
      <c r="K75" s="3">
        <v>0.0</v>
      </c>
      <c r="L75" s="3">
        <v>0.0</v>
      </c>
      <c r="M75" s="10">
        <v>0.23</v>
      </c>
      <c r="N75" s="41"/>
      <c r="O75" s="3" t="str">
        <f>vlookup(A75,'Hb complex'!A$2:G$2000,7,0)</f>
        <v>#N/A</v>
      </c>
      <c r="P75" s="66"/>
      <c r="Q75" s="3"/>
      <c r="R75" s="41"/>
      <c r="S75" s="3" t="str">
        <f>vlookup(A75,'Ha complex'!A$2:E$2700,5,0)</f>
        <v>#N/A</v>
      </c>
      <c r="T75" s="41"/>
      <c r="U75" s="41"/>
      <c r="V75" s="3"/>
      <c r="W75" s="67" t="s">
        <v>1023</v>
      </c>
      <c r="X75" s="3"/>
      <c r="Y75" s="3" t="str">
        <f>match(A75,bzcat!B$1:B$96,0)</f>
        <v>#N/A</v>
      </c>
      <c r="Z75" s="3" t="e">
        <v>#N/A</v>
      </c>
      <c r="AA75" s="3" t="str">
        <f>Vlookup(A75,'Ha complex'!A$2:E$528,5,0)</f>
        <v>#N/A</v>
      </c>
      <c r="AB75" s="3" t="e">
        <v>#N/A</v>
      </c>
      <c r="AC75" s="3" t="e">
        <v>#N/A</v>
      </c>
      <c r="AD75" s="3" t="e">
        <v>#N/A</v>
      </c>
      <c r="AE75" s="3" t="e">
        <v>#N/A</v>
      </c>
      <c r="AF75" s="3" t="e">
        <v>#N/A</v>
      </c>
      <c r="AH75" s="3" t="e">
        <v>#N/A</v>
      </c>
      <c r="AI75" s="3" t="e">
        <v>#N/A</v>
      </c>
      <c r="AK75" s="3" t="e">
        <v>#N/A</v>
      </c>
      <c r="AM75" s="3" t="e">
        <v>#N/A</v>
      </c>
    </row>
    <row r="76">
      <c r="A76" s="10">
        <v>93.0</v>
      </c>
      <c r="B76" s="10" t="s">
        <v>2900</v>
      </c>
      <c r="C76" s="10" t="s">
        <v>463</v>
      </c>
      <c r="E76" s="3">
        <v>27.3536</v>
      </c>
      <c r="F76" s="3">
        <v>21.9973</v>
      </c>
      <c r="G76" s="3" t="s">
        <v>423</v>
      </c>
      <c r="H76" s="3">
        <v>0.0095</v>
      </c>
      <c r="I76" s="3">
        <v>6.83</v>
      </c>
      <c r="J76" s="3">
        <v>8.17</v>
      </c>
      <c r="K76" s="3">
        <v>0.0</v>
      </c>
      <c r="L76" s="3">
        <v>0.0</v>
      </c>
      <c r="M76" s="10">
        <v>0.26</v>
      </c>
      <c r="N76" s="41"/>
      <c r="O76" s="3" t="str">
        <f>vlookup(A76,'Hb complex'!A$2:G$2000,7,0)</f>
        <v>#N/A</v>
      </c>
      <c r="P76" s="66"/>
      <c r="Q76" s="3"/>
      <c r="R76" s="41"/>
      <c r="S76" s="3" t="str">
        <f>vlookup(A76,'Ha complex'!A$2:E$2700,5,0)</f>
        <v>#N/A</v>
      </c>
      <c r="T76" s="41"/>
      <c r="U76" s="41"/>
      <c r="V76" s="3"/>
      <c r="W76" s="10">
        <v>42.21</v>
      </c>
      <c r="X76" s="3"/>
      <c r="Y76" s="3" t="str">
        <f>match(A76,bzcat!B$1:B$96,0)</f>
        <v>#N/A</v>
      </c>
      <c r="Z76" s="3" t="e">
        <v>#N/A</v>
      </c>
      <c r="AA76" s="3" t="str">
        <f>Vlookup(A76,'Ha complex'!A$2:E$528,5,0)</f>
        <v>#N/A</v>
      </c>
      <c r="AB76" s="3" t="e">
        <v>#N/A</v>
      </c>
      <c r="AC76" s="3" t="e">
        <v>#N/A</v>
      </c>
      <c r="AD76" s="3" t="e">
        <v>#N/A</v>
      </c>
      <c r="AE76" s="3" t="e">
        <v>#N/A</v>
      </c>
      <c r="AF76" s="3" t="e">
        <v>#N/A</v>
      </c>
      <c r="AH76" s="3" t="e">
        <v>#N/A</v>
      </c>
      <c r="AI76" s="3" t="e">
        <v>#N/A</v>
      </c>
      <c r="AK76" s="3" t="e">
        <v>#N/A</v>
      </c>
      <c r="AM76" s="3" t="e">
        <v>#N/A</v>
      </c>
    </row>
    <row r="77">
      <c r="A77" s="10">
        <v>94.0</v>
      </c>
      <c r="B77" s="10" t="s">
        <v>2904</v>
      </c>
      <c r="C77" s="10" t="s">
        <v>465</v>
      </c>
      <c r="E77" s="3">
        <v>27.3428</v>
      </c>
      <c r="F77" s="3">
        <v>-50.2521</v>
      </c>
      <c r="G77" s="3" t="s">
        <v>423</v>
      </c>
      <c r="H77" s="3">
        <v>-1.0</v>
      </c>
      <c r="I77" s="3">
        <v>5.72</v>
      </c>
      <c r="J77" s="3">
        <v>12.54</v>
      </c>
      <c r="K77" s="3">
        <v>8.36</v>
      </c>
      <c r="L77" s="3">
        <v>17.17</v>
      </c>
      <c r="M77" s="10">
        <v>0.0</v>
      </c>
      <c r="N77" s="41"/>
      <c r="O77" s="3" t="str">
        <f>vlookup(A77,'Hb complex'!A$2:G$2000,7,0)</f>
        <v>#N/A</v>
      </c>
      <c r="P77" s="66"/>
      <c r="Q77" s="3"/>
      <c r="R77" s="41"/>
      <c r="S77" s="3" t="str">
        <f>vlookup(A77,'Ha complex'!A$2:E$2700,5,0)</f>
        <v>#N/A</v>
      </c>
      <c r="T77" s="41"/>
      <c r="U77" s="41"/>
      <c r="V77" s="3"/>
      <c r="W77" s="67" t="s">
        <v>1023</v>
      </c>
      <c r="X77" s="3"/>
      <c r="Y77" s="3" t="str">
        <f>match(A77,bzcat!B$1:B$96,0)</f>
        <v>#N/A</v>
      </c>
      <c r="Z77" s="3" t="e">
        <v>#N/A</v>
      </c>
      <c r="AA77" s="3" t="str">
        <f>Vlookup(A77,'Ha complex'!A$2:E$528,5,0)</f>
        <v>#N/A</v>
      </c>
      <c r="AB77" s="3" t="e">
        <v>#N/A</v>
      </c>
      <c r="AC77" s="3" t="e">
        <v>#N/A</v>
      </c>
      <c r="AD77" s="3" t="e">
        <v>#N/A</v>
      </c>
      <c r="AE77" s="3" t="e">
        <v>#N/A</v>
      </c>
      <c r="AF77" s="3" t="e">
        <v>#N/A</v>
      </c>
      <c r="AH77" s="3" t="e">
        <v>#N/A</v>
      </c>
      <c r="AI77" s="3" t="e">
        <v>#N/A</v>
      </c>
      <c r="AK77" s="3" t="e">
        <v>#N/A</v>
      </c>
      <c r="AM77" s="3" t="e">
        <v>#N/A</v>
      </c>
    </row>
    <row r="78">
      <c r="A78" s="10">
        <v>95.0</v>
      </c>
      <c r="B78" s="10" t="s">
        <v>556</v>
      </c>
      <c r="C78" s="10" t="s">
        <v>467</v>
      </c>
      <c r="E78" s="3">
        <v>27.9245</v>
      </c>
      <c r="F78" s="3">
        <v>-36.1878</v>
      </c>
      <c r="G78" s="3" t="s">
        <v>1058</v>
      </c>
      <c r="H78" s="3">
        <v>0.0335</v>
      </c>
      <c r="I78" s="3">
        <v>4.96</v>
      </c>
      <c r="J78" s="3">
        <v>8.22</v>
      </c>
      <c r="K78" s="3">
        <v>5.08</v>
      </c>
      <c r="L78" s="3">
        <v>11.95</v>
      </c>
      <c r="M78" s="10">
        <v>0.0</v>
      </c>
      <c r="N78" s="3" t="s">
        <v>518</v>
      </c>
      <c r="O78" s="35" t="str">
        <f>vlookup(A78,'Hb complex'!A$2:G$2000,7,0)</f>
        <v>0.033</v>
      </c>
      <c r="P78" s="66" t="s">
        <v>2912</v>
      </c>
      <c r="Q78" s="3">
        <v>1200.0</v>
      </c>
      <c r="R78" s="3">
        <v>4.57</v>
      </c>
      <c r="S78" s="3" t="str">
        <f>vlookup(A78,'Ha complex'!A$2:E$2700,5,0)</f>
        <v>6DF</v>
      </c>
      <c r="T78" s="41"/>
      <c r="U78" s="41"/>
      <c r="V78" s="3"/>
      <c r="W78" s="10">
        <v>43.33</v>
      </c>
      <c r="X78" s="3"/>
      <c r="Y78" s="3" t="str">
        <f>match(A78,bzcat!B$1:B$96,0)</f>
        <v>#N/A</v>
      </c>
      <c r="Z78" s="3" t="e">
        <v>#N/A</v>
      </c>
      <c r="AA78" s="3" t="str">
        <f>Vlookup(A78,'Ha complex'!A$2:E$528,5,0)</f>
        <v>6DF</v>
      </c>
      <c r="AB78" s="3" t="e">
        <v>#N/A</v>
      </c>
      <c r="AC78" s="3" t="e">
        <v>#N/A</v>
      </c>
      <c r="AD78" s="3" t="e">
        <v>#N/A</v>
      </c>
      <c r="AE78" s="3" t="e">
        <v>#N/A</v>
      </c>
      <c r="AF78" s="3" t="e">
        <v>#N/A</v>
      </c>
      <c r="AG78" s="3">
        <v>19.0</v>
      </c>
      <c r="AH78" s="3" t="e">
        <v>#N/A</v>
      </c>
      <c r="AI78" s="3" t="e">
        <v>#N/A</v>
      </c>
      <c r="AK78" s="3" t="e">
        <v>#N/A</v>
      </c>
      <c r="AM78" s="3" t="e">
        <v>#N/A</v>
      </c>
    </row>
    <row r="79">
      <c r="A79" s="10">
        <v>96.0</v>
      </c>
      <c r="B79" s="10" t="s">
        <v>247</v>
      </c>
      <c r="C79" s="10" t="s">
        <v>249</v>
      </c>
      <c r="E79" s="3">
        <v>28.2042</v>
      </c>
      <c r="F79" s="3">
        <v>-3.4468</v>
      </c>
      <c r="G79" s="3" t="s">
        <v>1130</v>
      </c>
      <c r="H79" s="3">
        <v>0.0172</v>
      </c>
      <c r="I79" s="3">
        <v>10.71</v>
      </c>
      <c r="J79" s="3">
        <v>22.86</v>
      </c>
      <c r="K79" s="3">
        <v>18.77</v>
      </c>
      <c r="L79" s="3">
        <v>27.26</v>
      </c>
      <c r="M79" s="10">
        <v>0.0</v>
      </c>
      <c r="N79" s="3" t="s">
        <v>1228</v>
      </c>
      <c r="O79" s="35" t="str">
        <f>vlookup(A79,'Hb complex'!A$2:G$2000,7,0)</f>
        <v>0.017</v>
      </c>
      <c r="P79" s="66" t="s">
        <v>2921</v>
      </c>
      <c r="Q79" s="3">
        <v>839.9936</v>
      </c>
      <c r="R79" s="3">
        <v>0.36</v>
      </c>
      <c r="S79" s="3" t="str">
        <f>vlookup(A79,'Ha complex'!A$2:E$2700,5,0)</f>
        <v>Gemini</v>
      </c>
      <c r="T79" s="41"/>
      <c r="U79" s="41"/>
      <c r="V79" s="3"/>
      <c r="W79" s="10">
        <v>43.18</v>
      </c>
      <c r="X79" s="3"/>
      <c r="Y79" s="3" t="str">
        <f>match(A79,bzcat!B$1:B$96,0)</f>
        <v>#N/A</v>
      </c>
      <c r="Z79" s="3" t="e">
        <v>#N/A</v>
      </c>
      <c r="AA79" s="3" t="str">
        <f>Vlookup(A79,'Ha complex'!A$2:E$528,5,0)</f>
        <v>Gemini</v>
      </c>
      <c r="AB79" s="3" t="e">
        <v>#N/A</v>
      </c>
      <c r="AC79" s="3" t="e">
        <v>#N/A</v>
      </c>
      <c r="AD79" s="3" t="e">
        <v>#N/A</v>
      </c>
      <c r="AE79" s="3" t="e">
        <v>#N/A</v>
      </c>
      <c r="AF79" s="3" t="e">
        <v>#N/A</v>
      </c>
      <c r="AH79" s="3" t="e">
        <v>#N/A</v>
      </c>
      <c r="AI79" s="3" t="s">
        <v>415</v>
      </c>
      <c r="AK79" s="3" t="e">
        <v>#N/A</v>
      </c>
      <c r="AM79" s="3" t="e">
        <v>#N/A</v>
      </c>
    </row>
    <row r="80">
      <c r="A80" s="10">
        <v>97.0</v>
      </c>
      <c r="B80" s="10" t="s">
        <v>2925</v>
      </c>
      <c r="C80" s="10" t="s">
        <v>980</v>
      </c>
      <c r="E80" s="3">
        <v>28.6679</v>
      </c>
      <c r="F80" s="3">
        <v>-27.1169</v>
      </c>
      <c r="G80" s="3" t="s">
        <v>2691</v>
      </c>
      <c r="H80" s="3">
        <v>0.79</v>
      </c>
      <c r="I80" s="3">
        <v>8.93</v>
      </c>
      <c r="J80" s="3">
        <v>15.33</v>
      </c>
      <c r="K80" s="3">
        <v>11.86</v>
      </c>
      <c r="L80" s="3">
        <v>19.15</v>
      </c>
      <c r="M80" s="10">
        <v>0.0</v>
      </c>
      <c r="N80" s="41"/>
      <c r="O80" s="3" t="str">
        <f>vlookup(A80,'Hb complex'!A$2:G$2000,7,0)</f>
        <v>#N/A</v>
      </c>
      <c r="P80" s="66"/>
      <c r="Q80" s="3"/>
      <c r="R80" s="41"/>
      <c r="S80" s="3" t="str">
        <f>vlookup(A80,'Ha complex'!A$2:E$2700,5,0)</f>
        <v>#N/A</v>
      </c>
      <c r="T80" s="41"/>
      <c r="U80" s="41"/>
      <c r="V80" s="3"/>
      <c r="W80" s="10">
        <v>46.65</v>
      </c>
      <c r="X80" s="3"/>
      <c r="Y80" s="3" t="str">
        <f>match(A80,bzcat!B$1:B$96,0)</f>
        <v>#N/A</v>
      </c>
      <c r="Z80" s="3" t="e">
        <v>#N/A</v>
      </c>
      <c r="AA80" s="3" t="str">
        <f>Vlookup(A80,'Ha complex'!A$2:E$528,5,0)</f>
        <v>#N/A</v>
      </c>
      <c r="AB80" s="3" t="e">
        <v>#N/A</v>
      </c>
      <c r="AC80" s="3" t="e">
        <v>#N/A</v>
      </c>
      <c r="AD80" s="3" t="e">
        <v>#N/A</v>
      </c>
      <c r="AE80" s="3" t="e">
        <v>#N/A</v>
      </c>
      <c r="AF80" s="3" t="e">
        <v>#N/A</v>
      </c>
      <c r="AH80" s="3" t="e">
        <v>#N/A</v>
      </c>
      <c r="AI80" s="3" t="e">
        <v>#N/A</v>
      </c>
      <c r="AK80" s="3" t="e">
        <v>#N/A</v>
      </c>
      <c r="AM80" s="3" t="e">
        <v>#N/A</v>
      </c>
    </row>
    <row r="81">
      <c r="A81" s="10">
        <v>98.0</v>
      </c>
      <c r="B81" s="10" t="s">
        <v>2954</v>
      </c>
      <c r="C81" s="10" t="s">
        <v>981</v>
      </c>
      <c r="E81" s="3">
        <v>28.8538</v>
      </c>
      <c r="F81" s="3">
        <v>2.4712</v>
      </c>
      <c r="G81" s="3" t="s">
        <v>1058</v>
      </c>
      <c r="H81" s="3">
        <v>0.082</v>
      </c>
      <c r="I81" s="3">
        <v>5.86</v>
      </c>
      <c r="J81" s="3">
        <v>11.33</v>
      </c>
      <c r="K81" s="3">
        <v>7.59</v>
      </c>
      <c r="L81" s="3">
        <v>15.62</v>
      </c>
      <c r="M81" s="10">
        <v>0.0</v>
      </c>
      <c r="N81" s="41"/>
      <c r="O81" s="3" t="str">
        <f>vlookup(A81,'Hb complex'!A$2:G$2000,7,0)</f>
        <v>#N/A</v>
      </c>
      <c r="P81" s="66"/>
      <c r="Q81" s="3"/>
      <c r="R81" s="41"/>
      <c r="S81" s="3" t="str">
        <f>vlookup(A81,'Ha complex'!A$2:E$2700,5,0)</f>
        <v>#N/A</v>
      </c>
      <c r="T81" s="41"/>
      <c r="U81" s="41"/>
      <c r="V81" s="3"/>
      <c r="W81" s="10">
        <v>44.28</v>
      </c>
      <c r="X81" s="3"/>
      <c r="Y81" s="3" t="str">
        <f>match(A81,bzcat!B$1:B$96,0)</f>
        <v>#N/A</v>
      </c>
      <c r="Z81" s="3" t="e">
        <v>#N/A</v>
      </c>
      <c r="AA81" s="3" t="str">
        <f>Vlookup(A81,'Ha complex'!A$2:E$528,5,0)</f>
        <v>#N/A</v>
      </c>
      <c r="AB81" s="3" t="e">
        <v>#N/A</v>
      </c>
      <c r="AC81" s="3" t="e">
        <v>#N/A</v>
      </c>
      <c r="AD81" s="3" t="e">
        <v>#N/A</v>
      </c>
      <c r="AE81" s="3" t="e">
        <v>#N/A</v>
      </c>
      <c r="AF81" s="3" t="e">
        <v>#N/A</v>
      </c>
      <c r="AH81" s="3" t="e">
        <v>#N/A</v>
      </c>
      <c r="AI81" s="3" t="e">
        <v>#N/A</v>
      </c>
      <c r="AK81" s="3" t="e">
        <v>#N/A</v>
      </c>
      <c r="AM81" s="3" t="e">
        <v>#N/A</v>
      </c>
    </row>
    <row r="82">
      <c r="A82" s="10">
        <v>99.0</v>
      </c>
      <c r="B82" s="10" t="s">
        <v>347</v>
      </c>
      <c r="C82" s="10" t="s">
        <v>352</v>
      </c>
      <c r="E82" s="3">
        <v>29.2956</v>
      </c>
      <c r="F82" s="3">
        <v>47.2666</v>
      </c>
      <c r="G82" s="3" t="s">
        <v>423</v>
      </c>
      <c r="H82" s="3">
        <v>0.0</v>
      </c>
      <c r="I82" s="3">
        <v>6.87</v>
      </c>
      <c r="J82" s="3">
        <v>15.97</v>
      </c>
      <c r="K82" s="3">
        <v>11.93</v>
      </c>
      <c r="L82" s="3">
        <v>20.38</v>
      </c>
      <c r="M82" s="10">
        <v>0.0</v>
      </c>
      <c r="N82" s="3">
        <v>300.0</v>
      </c>
      <c r="O82" s="35" t="str">
        <f>vlookup(A82,'Hb complex'!A$2:G$2000,7,0)</f>
        <v>0.048</v>
      </c>
      <c r="P82" s="66" t="s">
        <v>2959</v>
      </c>
      <c r="Q82" s="3">
        <v>2400.0</v>
      </c>
      <c r="R82" s="3">
        <v>1.96</v>
      </c>
      <c r="S82" s="3" t="str">
        <f>vlookup(A82,'Ha complex'!A$2:E$2700,5,0)</f>
        <v>Crenshaw_Deveny</v>
      </c>
      <c r="T82" s="41"/>
      <c r="U82" s="41"/>
      <c r="V82" s="3"/>
      <c r="W82" s="67" t="s">
        <v>1023</v>
      </c>
      <c r="X82" s="3"/>
      <c r="Y82" s="3" t="str">
        <f>match(A82,bzcat!B$1:B$96,0)</f>
        <v>#N/A</v>
      </c>
      <c r="Z82" s="3" t="e">
        <v>#N/A</v>
      </c>
      <c r="AA82" s="3" t="str">
        <f>Vlookup(A82,'Ha complex'!A$2:E$528,5,0)</f>
        <v>Crenshaw_Deveny</v>
      </c>
      <c r="AB82" s="3" t="e">
        <v>#N/A</v>
      </c>
      <c r="AC82" s="3" t="e">
        <v>#N/A</v>
      </c>
      <c r="AD82" s="3" t="e">
        <v>#N/A</v>
      </c>
      <c r="AE82" s="3" t="e">
        <v>#N/A</v>
      </c>
      <c r="AF82" s="3" t="e">
        <v>#N/A</v>
      </c>
      <c r="AH82" s="3" t="e">
        <v>#N/A</v>
      </c>
      <c r="AI82" s="3" t="e">
        <v>#N/A</v>
      </c>
      <c r="AK82" s="3">
        <v>124.0</v>
      </c>
      <c r="AM82" s="3" t="e">
        <v>#N/A</v>
      </c>
    </row>
    <row r="83">
      <c r="A83" s="10">
        <v>101.0</v>
      </c>
      <c r="B83" s="10" t="s">
        <v>2972</v>
      </c>
      <c r="C83" s="10" t="s">
        <v>984</v>
      </c>
      <c r="E83" s="3">
        <v>30.0794</v>
      </c>
      <c r="F83" s="3">
        <v>24.4737</v>
      </c>
      <c r="G83" s="3" t="s">
        <v>1130</v>
      </c>
      <c r="H83" s="3">
        <v>0.0164</v>
      </c>
      <c r="I83" s="3">
        <v>5.75</v>
      </c>
      <c r="J83" s="3">
        <v>14.36</v>
      </c>
      <c r="K83" s="3">
        <v>9.76</v>
      </c>
      <c r="L83" s="3">
        <v>19.47</v>
      </c>
      <c r="M83" s="10">
        <v>0.0</v>
      </c>
      <c r="N83" s="41"/>
      <c r="O83" s="3" t="str">
        <f>vlookup(A83,'Hb complex'!A$2:G$2000,7,0)</f>
        <v>#N/A</v>
      </c>
      <c r="P83" s="66"/>
      <c r="Q83" s="3"/>
      <c r="R83" s="41"/>
      <c r="S83" s="3" t="str">
        <f>vlookup(A83,'Ha complex'!A$2:E$2700,5,0)</f>
        <v>#N/A</v>
      </c>
      <c r="T83" s="41"/>
      <c r="U83" s="41"/>
      <c r="V83" s="3"/>
      <c r="W83" s="10">
        <v>42.94</v>
      </c>
      <c r="X83" s="3"/>
      <c r="Y83" s="3" t="str">
        <f>match(A83,bzcat!B$1:B$96,0)</f>
        <v>#N/A</v>
      </c>
      <c r="Z83" s="3" t="e">
        <v>#N/A</v>
      </c>
      <c r="AA83" s="3" t="str">
        <f>Vlookup(A83,'Ha complex'!A$2:E$528,5,0)</f>
        <v>#N/A</v>
      </c>
      <c r="AB83" s="3" t="e">
        <v>#N/A</v>
      </c>
      <c r="AC83" s="3" t="e">
        <v>#N/A</v>
      </c>
      <c r="AD83" s="3" t="e">
        <v>#N/A</v>
      </c>
      <c r="AE83" s="3" t="e">
        <v>#N/A</v>
      </c>
      <c r="AF83" s="3" t="e">
        <v>#N/A</v>
      </c>
      <c r="AH83" s="3" t="e">
        <v>#N/A</v>
      </c>
      <c r="AI83" s="3" t="e">
        <v>#N/A</v>
      </c>
      <c r="AK83" s="3" t="e">
        <v>#N/A</v>
      </c>
      <c r="AM83" s="3" t="e">
        <v>#N/A</v>
      </c>
    </row>
    <row r="84">
      <c r="A84" s="10">
        <v>102.0</v>
      </c>
      <c r="B84" s="10" t="s">
        <v>559</v>
      </c>
      <c r="C84" s="10" t="s">
        <v>560</v>
      </c>
      <c r="E84" s="3">
        <v>30.2769</v>
      </c>
      <c r="F84" s="3">
        <v>-6.8155</v>
      </c>
      <c r="G84" s="3" t="s">
        <v>1130</v>
      </c>
      <c r="H84" s="3">
        <v>0.0136</v>
      </c>
      <c r="I84" s="3">
        <v>35.32</v>
      </c>
      <c r="J84" s="3">
        <v>80.13</v>
      </c>
      <c r="K84" s="3">
        <v>75.65</v>
      </c>
      <c r="L84" s="3">
        <v>84.71</v>
      </c>
      <c r="M84" s="10">
        <v>0.0</v>
      </c>
      <c r="N84" s="3">
        <v>300.0</v>
      </c>
      <c r="O84" s="35" t="str">
        <f>vlookup(A84,'Hb complex'!A$2:G$2000,7,0)</f>
        <v>0.014</v>
      </c>
      <c r="P84" s="66" t="s">
        <v>1168</v>
      </c>
      <c r="Q84" s="3">
        <v>1200.0</v>
      </c>
      <c r="R84" s="3">
        <v>0.56</v>
      </c>
      <c r="S84" s="3" t="str">
        <f>vlookup(A84,'Ha complex'!A$2:E$2700,5,0)</f>
        <v>Palomar_txt</v>
      </c>
      <c r="T84" s="41"/>
      <c r="U84" s="41"/>
      <c r="V84" s="3"/>
      <c r="W84" s="10">
        <v>43.52</v>
      </c>
      <c r="X84" s="3"/>
      <c r="Y84" s="3" t="str">
        <f>match(A84,bzcat!B$1:B$96,0)</f>
        <v>#N/A</v>
      </c>
      <c r="Z84" s="3" t="e">
        <v>#N/A</v>
      </c>
      <c r="AA84" s="3" t="str">
        <f>Vlookup(A84,'Ha complex'!A$2:E$528,5,0)</f>
        <v>Palomar_txt</v>
      </c>
      <c r="AB84" s="3" t="e">
        <v>#N/A</v>
      </c>
      <c r="AC84" s="3" t="e">
        <v>#N/A</v>
      </c>
      <c r="AD84" s="3" t="e">
        <v>#N/A</v>
      </c>
      <c r="AE84" s="3" t="e">
        <v>#N/A</v>
      </c>
      <c r="AF84" s="3" t="e">
        <v>#N/A</v>
      </c>
      <c r="AH84" s="3" t="e">
        <v>#N/A</v>
      </c>
      <c r="AI84" s="3" t="e">
        <v>#N/A</v>
      </c>
      <c r="AK84" s="3">
        <v>58.0</v>
      </c>
      <c r="AL84" s="3" t="s">
        <v>2990</v>
      </c>
      <c r="AM84" s="3" t="e">
        <v>#N/A</v>
      </c>
    </row>
    <row r="85">
      <c r="A85" s="10">
        <v>103.0</v>
      </c>
      <c r="B85" s="10" t="s">
        <v>3013</v>
      </c>
      <c r="C85" s="10" t="s">
        <v>985</v>
      </c>
      <c r="E85" s="3">
        <v>30.572</v>
      </c>
      <c r="F85" s="3">
        <v>68.362</v>
      </c>
      <c r="G85" s="3" t="s">
        <v>423</v>
      </c>
      <c r="H85" s="3">
        <v>0.0119</v>
      </c>
      <c r="I85" s="3">
        <v>4.96</v>
      </c>
      <c r="J85" s="3">
        <v>11.53</v>
      </c>
      <c r="K85" s="3">
        <v>0.0</v>
      </c>
      <c r="L85" s="3">
        <v>0.0</v>
      </c>
      <c r="M85" s="10">
        <v>0.2</v>
      </c>
      <c r="O85" s="3" t="str">
        <f>vlookup(A85,'Hb complex'!A$2:G$2000,7,0)</f>
        <v>#N/A</v>
      </c>
      <c r="P85" s="68"/>
      <c r="S85" s="3" t="str">
        <f>vlookup(A85,'Ha complex'!A$2:E$2700,5,0)</f>
        <v>#N/A</v>
      </c>
      <c r="W85" s="10">
        <v>42.56</v>
      </c>
      <c r="Y85" s="3" t="str">
        <f>match(A85,bzcat!B$1:B$96,0)</f>
        <v>#N/A</v>
      </c>
      <c r="AA85" s="3" t="str">
        <f>Vlookup(A85,'Ha complex'!A$2:E$528,5,0)</f>
        <v>#N/A</v>
      </c>
      <c r="AB85" s="3" t="e">
        <v>#N/A</v>
      </c>
      <c r="AC85" s="3" t="e">
        <v>#N/A</v>
      </c>
      <c r="AD85" s="3" t="e">
        <v>#N/A</v>
      </c>
      <c r="AE85" s="3" t="e">
        <v>#N/A</v>
      </c>
      <c r="AF85" s="3" t="e">
        <v>#N/A</v>
      </c>
      <c r="AH85" s="3" t="e">
        <v>#N/A</v>
      </c>
      <c r="AI85" s="3" t="e">
        <v>#N/A</v>
      </c>
      <c r="AK85" s="3" t="e">
        <v>#N/A</v>
      </c>
      <c r="AM85" s="3" t="e">
        <v>#N/A</v>
      </c>
    </row>
    <row r="86">
      <c r="A86" s="10">
        <v>104.0</v>
      </c>
      <c r="B86" s="10" t="s">
        <v>3024</v>
      </c>
      <c r="C86" s="10" t="s">
        <v>986</v>
      </c>
      <c r="E86" s="3">
        <v>30.385</v>
      </c>
      <c r="F86" s="3">
        <v>68.4061</v>
      </c>
      <c r="G86" s="3" t="s">
        <v>423</v>
      </c>
      <c r="H86" s="3">
        <v>0.0152</v>
      </c>
      <c r="I86" s="3">
        <v>4.96</v>
      </c>
      <c r="J86" s="3">
        <v>7.68</v>
      </c>
      <c r="K86" s="3">
        <v>0.0</v>
      </c>
      <c r="L86" s="3">
        <v>0.0</v>
      </c>
      <c r="M86" s="10">
        <v>3.68</v>
      </c>
      <c r="O86" s="3" t="str">
        <f>vlookup(A86,'Hb complex'!A$2:G$2000,7,0)</f>
        <v>#N/A</v>
      </c>
      <c r="P86" s="68"/>
      <c r="S86" s="3" t="str">
        <f>vlookup(A86,'Ha complex'!A$2:E$2700,5,0)</f>
        <v>#N/A</v>
      </c>
      <c r="W86" s="10">
        <v>42.6</v>
      </c>
      <c r="Y86" s="3" t="str">
        <f>match(A86,bzcat!B$1:B$96,0)</f>
        <v>#N/A</v>
      </c>
      <c r="AA86" s="3" t="str">
        <f>Vlookup(A86,'Ha complex'!A$2:E$528,5,0)</f>
        <v>#N/A</v>
      </c>
      <c r="AB86" s="3" t="e">
        <v>#N/A</v>
      </c>
      <c r="AC86" s="3" t="e">
        <v>#N/A</v>
      </c>
      <c r="AD86" s="3" t="e">
        <v>#N/A</v>
      </c>
      <c r="AE86" s="3" t="e">
        <v>#N/A</v>
      </c>
      <c r="AF86" s="3" t="e">
        <v>#N/A</v>
      </c>
      <c r="AH86" s="3" t="e">
        <v>#N/A</v>
      </c>
      <c r="AI86" s="3" t="e">
        <v>#N/A</v>
      </c>
      <c r="AK86" s="3" t="e">
        <v>#N/A</v>
      </c>
      <c r="AM86" s="3" t="e">
        <v>#N/A</v>
      </c>
    </row>
    <row r="87">
      <c r="A87" s="10">
        <v>105.0</v>
      </c>
      <c r="B87" s="10" t="s">
        <v>3026</v>
      </c>
      <c r="C87" s="10" t="s">
        <v>987</v>
      </c>
      <c r="E87" s="3">
        <v>30.7537</v>
      </c>
      <c r="F87" s="3">
        <v>-24.0367</v>
      </c>
      <c r="G87" s="3" t="s">
        <v>1099</v>
      </c>
      <c r="H87" s="3">
        <v>0.1781</v>
      </c>
      <c r="I87" s="3">
        <v>6.27</v>
      </c>
      <c r="J87" s="3">
        <v>10.78</v>
      </c>
      <c r="K87" s="3">
        <v>7.41</v>
      </c>
      <c r="L87" s="3">
        <v>14.72</v>
      </c>
      <c r="M87" s="10">
        <v>0.0</v>
      </c>
      <c r="N87" s="41"/>
      <c r="O87" s="3" t="str">
        <f>vlookup(A87,'Hb complex'!A$2:G$2000,7,0)</f>
        <v>#N/A</v>
      </c>
      <c r="P87" s="66"/>
      <c r="Q87" s="3"/>
      <c r="R87" s="41"/>
      <c r="S87" s="3" t="str">
        <f>vlookup(A87,'Ha complex'!A$2:E$2700,5,0)</f>
        <v>#N/A</v>
      </c>
      <c r="T87" s="41"/>
      <c r="U87" s="41"/>
      <c r="V87" s="3"/>
      <c r="W87" s="10">
        <v>44.98</v>
      </c>
      <c r="X87" s="3"/>
      <c r="Y87" s="3" t="str">
        <f>match(A87,bzcat!B$1:B$96,0)</f>
        <v>#N/A</v>
      </c>
      <c r="Z87" s="3" t="e">
        <v>#N/A</v>
      </c>
      <c r="AA87" s="3" t="str">
        <f>Vlookup(A87,'Ha complex'!A$2:E$528,5,0)</f>
        <v>#N/A</v>
      </c>
      <c r="AB87" s="3" t="e">
        <v>#N/A</v>
      </c>
      <c r="AC87" s="3" t="e">
        <v>#N/A</v>
      </c>
      <c r="AD87" s="3" t="e">
        <v>#N/A</v>
      </c>
      <c r="AE87" s="3" t="e">
        <v>#N/A</v>
      </c>
      <c r="AF87" s="3" t="e">
        <v>#N/A</v>
      </c>
      <c r="AH87" s="3" t="e">
        <v>#N/A</v>
      </c>
      <c r="AI87" s="3" t="e">
        <v>#N/A</v>
      </c>
      <c r="AK87" s="3" t="e">
        <v>#N/A</v>
      </c>
      <c r="AM87" s="3" t="e">
        <v>#N/A</v>
      </c>
    </row>
    <row r="88">
      <c r="A88" s="10">
        <v>106.0</v>
      </c>
      <c r="B88" s="10" t="s">
        <v>366</v>
      </c>
      <c r="C88" s="10" t="s">
        <v>367</v>
      </c>
      <c r="E88" s="3">
        <v>31.5666</v>
      </c>
      <c r="F88" s="3">
        <v>-0.2914</v>
      </c>
      <c r="G88" s="3" t="s">
        <v>1099</v>
      </c>
      <c r="H88" s="3">
        <v>0.0424</v>
      </c>
      <c r="I88" s="3">
        <v>13.74</v>
      </c>
      <c r="J88" s="3">
        <v>32.97</v>
      </c>
      <c r="K88" s="3">
        <v>28.28</v>
      </c>
      <c r="L88" s="3">
        <v>37.88</v>
      </c>
      <c r="M88" s="10">
        <v>0.0</v>
      </c>
      <c r="N88" s="3" t="s">
        <v>135</v>
      </c>
      <c r="O88" s="35" t="str">
        <f>vlookup(A88,'Hb complex'!A$2:G$2000,7,0)</f>
        <v>0.043</v>
      </c>
      <c r="P88" s="66" t="s">
        <v>3027</v>
      </c>
      <c r="Q88" s="3">
        <v>2700.0</v>
      </c>
      <c r="R88" s="3">
        <v>2.63</v>
      </c>
      <c r="S88" s="3" t="str">
        <f>vlookup(A88,'Ha complex'!A$2:E$2700,5,0)</f>
        <v>SDSS</v>
      </c>
      <c r="T88" s="41"/>
      <c r="U88" s="41"/>
      <c r="V88" s="3"/>
      <c r="W88" s="10">
        <v>44.14</v>
      </c>
      <c r="X88" s="3"/>
      <c r="Y88" s="3" t="str">
        <f>match(A88,bzcat!B$1:B$96,0)</f>
        <v>#N/A</v>
      </c>
      <c r="Z88" s="3" t="e">
        <v>#N/A</v>
      </c>
      <c r="AA88" s="3" t="str">
        <f>Vlookup(A88,'Ha complex'!A$2:E$528,5,0)</f>
        <v>SDSS</v>
      </c>
      <c r="AB88" s="3">
        <v>46.0</v>
      </c>
      <c r="AC88" s="3" t="e">
        <v>#N/A</v>
      </c>
      <c r="AD88" s="3" t="e">
        <v>#N/A</v>
      </c>
      <c r="AE88" s="3" t="e">
        <v>#N/A</v>
      </c>
      <c r="AF88" s="3" t="e">
        <v>#N/A</v>
      </c>
      <c r="AH88" s="3" t="e">
        <v>#N/A</v>
      </c>
      <c r="AI88" s="3" t="e">
        <v>#N/A</v>
      </c>
      <c r="AJ88" s="3" t="s">
        <v>226</v>
      </c>
      <c r="AK88" s="3">
        <v>96.0</v>
      </c>
      <c r="AM88" s="3" t="e">
        <v>#N/A</v>
      </c>
    </row>
    <row r="89">
      <c r="A89" s="10">
        <v>107.0</v>
      </c>
      <c r="B89" s="10" t="s">
        <v>3030</v>
      </c>
      <c r="C89" s="10" t="s">
        <v>993</v>
      </c>
      <c r="E89" s="3">
        <v>31.7911</v>
      </c>
      <c r="F89" s="3">
        <v>29.528</v>
      </c>
      <c r="G89" s="3" t="s">
        <v>1058</v>
      </c>
      <c r="H89" s="3">
        <v>0.1096</v>
      </c>
      <c r="I89" s="3">
        <v>8.11</v>
      </c>
      <c r="J89" s="3">
        <v>17.15</v>
      </c>
      <c r="K89" s="3">
        <v>12.94</v>
      </c>
      <c r="L89" s="3">
        <v>21.79</v>
      </c>
      <c r="M89" s="10">
        <v>0.0</v>
      </c>
      <c r="N89" s="41"/>
      <c r="O89" s="3" t="str">
        <f>vlookup(A89,'Hb complex'!A$2:G$2000,7,0)</f>
        <v>#N/A</v>
      </c>
      <c r="P89" s="66"/>
      <c r="Q89" s="3"/>
      <c r="R89" s="41"/>
      <c r="S89" s="3" t="str">
        <f>vlookup(A89,'Ha complex'!A$2:E$2700,5,0)</f>
        <v>#N/A</v>
      </c>
      <c r="T89" s="41"/>
      <c r="U89" s="41"/>
      <c r="V89" s="3"/>
      <c r="W89" s="10">
        <v>44.72</v>
      </c>
      <c r="X89" s="3"/>
      <c r="Y89" s="3" t="str">
        <f>match(A89,bzcat!B$1:B$96,0)</f>
        <v>#N/A</v>
      </c>
      <c r="Z89" s="3" t="e">
        <v>#N/A</v>
      </c>
      <c r="AA89" s="3" t="str">
        <f>Vlookup(A89,'Ha complex'!A$2:E$528,5,0)</f>
        <v>#N/A</v>
      </c>
      <c r="AB89" s="3" t="e">
        <v>#N/A</v>
      </c>
      <c r="AC89" s="3" t="e">
        <v>#N/A</v>
      </c>
      <c r="AD89" s="3" t="e">
        <v>#N/A</v>
      </c>
      <c r="AE89" s="3" t="e">
        <v>#N/A</v>
      </c>
      <c r="AF89" s="3" t="e">
        <v>#N/A</v>
      </c>
      <c r="AH89" s="3" t="e">
        <v>#N/A</v>
      </c>
      <c r="AI89" s="3" t="e">
        <v>#N/A</v>
      </c>
      <c r="AK89" s="3" t="e">
        <v>#N/A</v>
      </c>
      <c r="AM89" s="3" t="e">
        <v>#N/A</v>
      </c>
    </row>
    <row r="90">
      <c r="A90" s="10">
        <v>110.0</v>
      </c>
      <c r="B90" s="10" t="s">
        <v>3036</v>
      </c>
      <c r="C90" s="10" t="s">
        <v>994</v>
      </c>
      <c r="E90" s="3">
        <v>31.9649</v>
      </c>
      <c r="F90" s="3">
        <v>44.8438</v>
      </c>
      <c r="G90" s="3" t="s">
        <v>423</v>
      </c>
      <c r="H90" s="3">
        <v>0.0217</v>
      </c>
      <c r="I90" s="3">
        <v>5.27</v>
      </c>
      <c r="J90" s="3">
        <v>10.48</v>
      </c>
      <c r="K90" s="3">
        <v>6.99</v>
      </c>
      <c r="L90" s="3">
        <v>14.48</v>
      </c>
      <c r="M90" s="10">
        <v>0.0</v>
      </c>
      <c r="N90" s="41"/>
      <c r="O90" s="3" t="str">
        <f>vlookup(A90,'Hb complex'!A$2:G$2000,7,0)</f>
        <v>#N/A</v>
      </c>
      <c r="P90" s="66"/>
      <c r="Q90" s="3"/>
      <c r="R90" s="41"/>
      <c r="S90" s="3" t="str">
        <f>vlookup(A90,'Ha complex'!A$2:E$2700,5,0)</f>
        <v>#N/A</v>
      </c>
      <c r="T90" s="41"/>
      <c r="U90" s="41"/>
      <c r="V90" s="3"/>
      <c r="W90" s="10">
        <v>43.05</v>
      </c>
      <c r="X90" s="3"/>
      <c r="Y90" s="3" t="str">
        <f>match(A90,bzcat!B$1:B$96,0)</f>
        <v>#N/A</v>
      </c>
      <c r="Z90" s="3" t="e">
        <v>#N/A</v>
      </c>
      <c r="AA90" s="3" t="str">
        <f>Vlookup(A90,'Ha complex'!A$2:E$528,5,0)</f>
        <v>#N/A</v>
      </c>
      <c r="AB90" s="3" t="e">
        <v>#N/A</v>
      </c>
      <c r="AC90" s="3" t="e">
        <v>#N/A</v>
      </c>
      <c r="AD90" s="3" t="e">
        <v>#N/A</v>
      </c>
      <c r="AE90" s="3" t="e">
        <v>#N/A</v>
      </c>
      <c r="AF90" s="3" t="e">
        <v>#N/A</v>
      </c>
      <c r="AH90" s="3" t="e">
        <v>#N/A</v>
      </c>
      <c r="AI90" s="3" t="e">
        <v>#N/A</v>
      </c>
      <c r="AK90" s="3" t="e">
        <v>#N/A</v>
      </c>
      <c r="AM90" s="3" t="e">
        <v>#N/A</v>
      </c>
    </row>
    <row r="91">
      <c r="A91" s="10">
        <v>111.0</v>
      </c>
      <c r="B91" s="10" t="s">
        <v>3045</v>
      </c>
      <c r="C91" s="10" t="s">
        <v>995</v>
      </c>
      <c r="E91" s="3">
        <v>32.1455</v>
      </c>
      <c r="F91" s="3">
        <v>-17.6594</v>
      </c>
      <c r="G91" s="3" t="s">
        <v>1156</v>
      </c>
      <c r="H91" s="3">
        <v>0.129</v>
      </c>
      <c r="I91" s="3">
        <v>5.22</v>
      </c>
      <c r="J91" s="3">
        <v>9.12</v>
      </c>
      <c r="K91" s="3">
        <v>5.62</v>
      </c>
      <c r="L91" s="3">
        <v>13.12</v>
      </c>
      <c r="M91" s="10">
        <v>0.0</v>
      </c>
      <c r="N91" s="41"/>
      <c r="O91" s="3" t="str">
        <f>vlookup(A91,'Hb complex'!A$2:G$2000,7,0)</f>
        <v>#N/A</v>
      </c>
      <c r="P91" s="66"/>
      <c r="Q91" s="3"/>
      <c r="R91" s="41"/>
      <c r="S91" s="3" t="str">
        <f>vlookup(A91,'Ha complex'!A$2:E$2700,5,0)</f>
        <v>#N/A</v>
      </c>
      <c r="T91" s="41"/>
      <c r="U91" s="41"/>
      <c r="V91" s="3"/>
      <c r="W91" s="10">
        <v>44.6</v>
      </c>
      <c r="X91" s="3"/>
      <c r="Y91" s="3" t="str">
        <f>match(A91,bzcat!B$1:B$96,0)</f>
        <v>#N/A</v>
      </c>
      <c r="Z91" s="3" t="e">
        <v>#N/A</v>
      </c>
      <c r="AA91" s="3" t="str">
        <f>Vlookup(A91,'Ha complex'!A$2:E$528,5,0)</f>
        <v>#N/A</v>
      </c>
      <c r="AB91" s="3" t="e">
        <v>#N/A</v>
      </c>
      <c r="AC91" s="3" t="e">
        <v>#N/A</v>
      </c>
      <c r="AD91" s="3" t="e">
        <v>#N/A</v>
      </c>
      <c r="AE91" s="3" t="e">
        <v>#N/A</v>
      </c>
      <c r="AF91" s="3" t="e">
        <v>#N/A</v>
      </c>
      <c r="AH91" s="3" t="e">
        <v>#N/A</v>
      </c>
      <c r="AI91" s="3" t="e">
        <v>#N/A</v>
      </c>
      <c r="AK91" s="3" t="e">
        <v>#N/A</v>
      </c>
      <c r="AM91" s="3" t="e">
        <v>#N/A</v>
      </c>
    </row>
    <row r="92">
      <c r="A92" s="10">
        <v>112.0</v>
      </c>
      <c r="B92" s="10" t="s">
        <v>3055</v>
      </c>
      <c r="C92" s="10" t="s">
        <v>996</v>
      </c>
      <c r="E92" s="3">
        <v>32.3805</v>
      </c>
      <c r="F92" s="3">
        <v>-10.1585</v>
      </c>
      <c r="G92" s="3" t="s">
        <v>3056</v>
      </c>
      <c r="H92" s="3">
        <v>0.0132</v>
      </c>
      <c r="I92" s="3">
        <v>5.6</v>
      </c>
      <c r="J92" s="3">
        <v>15.43</v>
      </c>
      <c r="K92" s="3">
        <v>10.65</v>
      </c>
      <c r="L92" s="3">
        <v>20.73</v>
      </c>
      <c r="M92" s="10">
        <v>0.0</v>
      </c>
      <c r="N92" s="41"/>
      <c r="O92" s="3" t="str">
        <f>vlookup(A92,'Hb complex'!A$2:G$2000,7,0)</f>
        <v>#N/A</v>
      </c>
      <c r="P92" s="66"/>
      <c r="Q92" s="3"/>
      <c r="R92" s="41"/>
      <c r="S92" s="3" t="str">
        <f>vlookup(A92,'Ha complex'!A$2:E$2700,5,0)</f>
        <v>#N/A</v>
      </c>
      <c r="T92" s="41"/>
      <c r="U92" s="41"/>
      <c r="V92" s="3"/>
      <c r="W92" s="10">
        <v>42.78</v>
      </c>
      <c r="X92" s="3" t="s">
        <v>3060</v>
      </c>
      <c r="Y92" s="3" t="str">
        <f>match(A92,bzcat!B$1:B$96,0)</f>
        <v>#N/A</v>
      </c>
      <c r="Z92" s="3" t="e">
        <v>#N/A</v>
      </c>
      <c r="AA92" s="3" t="str">
        <f>Vlookup(A92,'Ha complex'!A$2:E$528,5,0)</f>
        <v>#N/A</v>
      </c>
      <c r="AB92" s="3" t="e">
        <v>#N/A</v>
      </c>
      <c r="AC92" s="3" t="e">
        <v>#N/A</v>
      </c>
      <c r="AD92" s="3" t="e">
        <v>#N/A</v>
      </c>
      <c r="AE92" s="3" t="e">
        <v>#N/A</v>
      </c>
      <c r="AF92" s="3" t="e">
        <v>#N/A</v>
      </c>
      <c r="AH92" s="3" t="e">
        <v>#N/A</v>
      </c>
      <c r="AI92" s="3" t="e">
        <v>#N/A</v>
      </c>
      <c r="AK92" s="3" t="e">
        <v>#N/A</v>
      </c>
      <c r="AM92" s="3" t="e">
        <v>#N/A</v>
      </c>
    </row>
    <row r="93">
      <c r="A93" s="10">
        <v>113.0</v>
      </c>
      <c r="B93" s="10" t="s">
        <v>2694</v>
      </c>
      <c r="C93" s="10" t="s">
        <v>997</v>
      </c>
      <c r="E93" s="3">
        <v>32.3929</v>
      </c>
      <c r="F93" s="3">
        <v>52.4425</v>
      </c>
      <c r="G93" s="3" t="s">
        <v>1058</v>
      </c>
      <c r="H93" s="3">
        <v>0.0492</v>
      </c>
      <c r="I93" s="3">
        <v>24.81</v>
      </c>
      <c r="J93" s="3">
        <v>51.28</v>
      </c>
      <c r="K93" s="3">
        <v>47.43</v>
      </c>
      <c r="L93" s="3">
        <v>55.25</v>
      </c>
      <c r="M93" s="10">
        <v>0.0</v>
      </c>
      <c r="N93" s="3">
        <v>26.0</v>
      </c>
      <c r="O93" s="35" t="str">
        <f>vlookup(A93,'Hb complex'!A$2:G$2000,7,0)</f>
        <v>0.000</v>
      </c>
      <c r="P93" s="66" t="s">
        <v>3064</v>
      </c>
      <c r="Q93" s="3">
        <v>1800.0</v>
      </c>
      <c r="R93" s="3">
        <v>2.02</v>
      </c>
      <c r="S93" s="3" t="str">
        <f>vlookup(A93,'Ha complex'!A$2:E$2700,5,0)</f>
        <v>LWINTER</v>
      </c>
      <c r="T93" s="41"/>
      <c r="U93" s="41"/>
      <c r="V93" s="3"/>
      <c r="W93" s="10">
        <v>44.47</v>
      </c>
      <c r="X93" s="3"/>
      <c r="Y93" s="3" t="str">
        <f>match(A93,bzcat!B$1:B$96,0)</f>
        <v>#N/A</v>
      </c>
      <c r="Z93" s="3" t="e">
        <v>#N/A</v>
      </c>
      <c r="AA93" s="3" t="str">
        <f>Vlookup(A93,'Ha complex'!A$2:E$528,5,0)</f>
        <v>LWINTER</v>
      </c>
      <c r="AB93" s="3" t="e">
        <v>#N/A</v>
      </c>
      <c r="AC93" s="3" t="e">
        <v>#N/A</v>
      </c>
      <c r="AD93" s="3" t="e">
        <v>#N/A</v>
      </c>
      <c r="AE93" s="3" t="e">
        <v>#N/A</v>
      </c>
      <c r="AF93" s="3" t="e">
        <v>#N/A</v>
      </c>
      <c r="AH93" s="3" t="e">
        <v>#N/A</v>
      </c>
      <c r="AI93" s="3" t="e">
        <v>#N/A</v>
      </c>
      <c r="AK93" s="3" t="e">
        <v>#N/A</v>
      </c>
      <c r="AL93" s="3" t="s">
        <v>2990</v>
      </c>
      <c r="AM93" s="3" t="e">
        <v>#N/A</v>
      </c>
    </row>
    <row r="94">
      <c r="A94" s="10">
        <v>114.0</v>
      </c>
      <c r="B94" s="10" t="s">
        <v>816</v>
      </c>
      <c r="C94" s="10" t="s">
        <v>818</v>
      </c>
      <c r="E94" s="3">
        <v>32.7189</v>
      </c>
      <c r="F94" s="3">
        <v>-49.6985</v>
      </c>
      <c r="G94" s="3" t="s">
        <v>1130</v>
      </c>
      <c r="H94" s="3">
        <v>0.0481</v>
      </c>
      <c r="I94" s="3">
        <v>5.4</v>
      </c>
      <c r="J94" s="3">
        <v>7.88</v>
      </c>
      <c r="K94" s="3">
        <v>4.86</v>
      </c>
      <c r="L94" s="3">
        <v>11.42</v>
      </c>
      <c r="M94" s="10">
        <v>0.0</v>
      </c>
      <c r="N94" s="3" t="s">
        <v>518</v>
      </c>
      <c r="O94" s="35" t="str">
        <f>vlookup(A94,'Hb complex'!A$2:G$2000,7,0)</f>
        <v>0.050</v>
      </c>
      <c r="P94" s="66" t="s">
        <v>3069</v>
      </c>
      <c r="Q94" s="3">
        <v>1199.9</v>
      </c>
      <c r="R94" s="3">
        <v>6.62</v>
      </c>
      <c r="S94" s="3" t="str">
        <f>vlookup(A94,'Ha complex'!A$2:E$2700,5,0)</f>
        <v>6DF</v>
      </c>
      <c r="T94" s="41"/>
      <c r="U94" s="41"/>
      <c r="V94" s="3"/>
      <c r="W94" s="10">
        <v>43.63</v>
      </c>
      <c r="X94" s="3"/>
      <c r="Y94" s="3" t="str">
        <f>match(A94,bzcat!B$1:B$96,0)</f>
        <v>#N/A</v>
      </c>
      <c r="Z94" s="3" t="e">
        <v>#N/A</v>
      </c>
      <c r="AA94" s="3" t="str">
        <f>Vlookup(A94,'Ha complex'!A$2:E$528,5,0)</f>
        <v>6DF</v>
      </c>
      <c r="AB94" s="3" t="e">
        <v>#N/A</v>
      </c>
      <c r="AC94" s="3" t="e">
        <v>#N/A</v>
      </c>
      <c r="AD94" s="3" t="e">
        <v>#N/A</v>
      </c>
      <c r="AE94" s="3" t="e">
        <v>#N/A</v>
      </c>
      <c r="AF94" s="3" t="e">
        <v>#N/A</v>
      </c>
      <c r="AG94" s="3">
        <v>20.0</v>
      </c>
      <c r="AH94" s="3" t="e">
        <v>#N/A</v>
      </c>
      <c r="AI94" s="3" t="e">
        <v>#N/A</v>
      </c>
      <c r="AK94" s="3" t="e">
        <v>#N/A</v>
      </c>
      <c r="AM94" s="3" t="e">
        <v>#N/A</v>
      </c>
    </row>
    <row r="95">
      <c r="A95" s="10">
        <v>115.0</v>
      </c>
      <c r="B95" s="10" t="s">
        <v>125</v>
      </c>
      <c r="C95" s="10" t="s">
        <v>126</v>
      </c>
      <c r="E95" s="3">
        <v>33.5747</v>
      </c>
      <c r="F95" s="3">
        <v>51.7478</v>
      </c>
      <c r="G95" s="3" t="s">
        <v>1677</v>
      </c>
      <c r="H95" s="3">
        <v>0.049</v>
      </c>
      <c r="I95" s="3">
        <v>5.0</v>
      </c>
      <c r="J95" s="3">
        <v>8.02</v>
      </c>
      <c r="K95" s="3">
        <v>5.33</v>
      </c>
      <c r="L95" s="3">
        <v>11.26</v>
      </c>
      <c r="M95" s="10">
        <v>0.01</v>
      </c>
      <c r="N95" s="41"/>
      <c r="O95" s="3" t="str">
        <f>vlookup(A95,'Hb complex'!A$2:G$2000,7,0)</f>
        <v>#N/A</v>
      </c>
      <c r="P95" s="66"/>
      <c r="Q95" s="3"/>
      <c r="R95" s="41"/>
      <c r="S95" s="3" t="str">
        <f>vlookup(A95,'Ha complex'!A$2:E$2700,5,0)</f>
        <v>#N/A</v>
      </c>
      <c r="T95" s="41"/>
      <c r="U95" s="41"/>
      <c r="V95" s="3"/>
      <c r="W95" s="10">
        <v>43.66</v>
      </c>
      <c r="X95" s="3"/>
      <c r="Y95" s="3" t="str">
        <f>match(A95,bzcat!B$1:B$96,0)</f>
        <v>17</v>
      </c>
      <c r="Z95" s="3">
        <v>9.0</v>
      </c>
      <c r="AA95" s="3" t="str">
        <f>Vlookup(A95,'Ha complex'!A$2:E$528,5,0)</f>
        <v>#N/A</v>
      </c>
      <c r="AB95" s="3" t="e">
        <v>#N/A</v>
      </c>
      <c r="AC95" s="3" t="e">
        <v>#N/A</v>
      </c>
      <c r="AD95" s="3" t="e">
        <v>#N/A</v>
      </c>
      <c r="AE95" s="3" t="e">
        <v>#N/A</v>
      </c>
      <c r="AF95" s="3" t="e">
        <v>#N/A</v>
      </c>
      <c r="AH95" s="3" t="e">
        <v>#N/A</v>
      </c>
      <c r="AI95" s="3" t="e">
        <v>#N/A</v>
      </c>
      <c r="AK95" s="3" t="e">
        <v>#N/A</v>
      </c>
      <c r="AM95" s="3" t="e">
        <v>#N/A</v>
      </c>
    </row>
    <row r="96">
      <c r="A96" s="10">
        <v>116.0</v>
      </c>
      <c r="B96" s="10" t="s">
        <v>255</v>
      </c>
      <c r="C96" s="10" t="s">
        <v>256</v>
      </c>
      <c r="E96" s="3">
        <v>33.64</v>
      </c>
      <c r="F96" s="3">
        <v>-0.767</v>
      </c>
      <c r="G96" s="3" t="s">
        <v>1156</v>
      </c>
      <c r="H96" s="3">
        <v>0.0264</v>
      </c>
      <c r="I96" s="3">
        <v>7.1</v>
      </c>
      <c r="J96" s="3">
        <v>16.66</v>
      </c>
      <c r="K96" s="3">
        <v>12.23</v>
      </c>
      <c r="L96" s="3">
        <v>21.56</v>
      </c>
      <c r="M96" s="10">
        <v>0.0</v>
      </c>
      <c r="N96" s="3" t="s">
        <v>135</v>
      </c>
      <c r="O96" s="35" t="str">
        <f>vlookup(A96,'Hb complex'!A$2:G$2000,7,0)</f>
        <v>0.026</v>
      </c>
      <c r="P96" s="66" t="s">
        <v>3127</v>
      </c>
      <c r="Q96" s="3">
        <v>4200.4</v>
      </c>
      <c r="R96" s="3">
        <v>1.63</v>
      </c>
      <c r="S96" s="3" t="str">
        <f>vlookup(A96,'Ha complex'!A$2:E$2700,5,0)</f>
        <v>SDSS</v>
      </c>
      <c r="T96" s="41"/>
      <c r="U96" s="41"/>
      <c r="V96" s="3"/>
      <c r="W96" s="10">
        <v>43.42</v>
      </c>
      <c r="X96" s="3"/>
      <c r="Y96" s="3" t="str">
        <f>match(A96,bzcat!B$1:B$96,0)</f>
        <v>#N/A</v>
      </c>
      <c r="Z96" s="3" t="e">
        <v>#N/A</v>
      </c>
      <c r="AA96" s="3" t="str">
        <f>Vlookup(A96,'Ha complex'!A$2:E$528,5,0)</f>
        <v>SDSS</v>
      </c>
      <c r="AB96" s="3">
        <v>41.0</v>
      </c>
      <c r="AC96" s="3" t="e">
        <v>#N/A</v>
      </c>
      <c r="AD96" s="3" t="s">
        <v>377</v>
      </c>
      <c r="AE96" s="3" t="e">
        <v>#N/A</v>
      </c>
      <c r="AF96" s="3" t="e">
        <v>#N/A</v>
      </c>
      <c r="AG96" s="3" t="s">
        <v>1189</v>
      </c>
      <c r="AH96" s="3" t="e">
        <v>#N/A</v>
      </c>
      <c r="AI96" s="3" t="e">
        <v>#N/A</v>
      </c>
      <c r="AK96" s="3" t="e">
        <v>#N/A</v>
      </c>
      <c r="AM96" s="3" t="e">
        <v>#N/A</v>
      </c>
    </row>
    <row r="97">
      <c r="A97" s="10">
        <v>117.0</v>
      </c>
      <c r="B97" s="10" t="s">
        <v>3135</v>
      </c>
      <c r="C97" s="10" t="s">
        <v>999</v>
      </c>
      <c r="E97" s="3">
        <v>33.6557</v>
      </c>
      <c r="F97" s="3">
        <v>-64.5014</v>
      </c>
      <c r="G97" s="3" t="s">
        <v>1058</v>
      </c>
      <c r="H97" s="3">
        <v>0.074</v>
      </c>
      <c r="I97" s="3">
        <v>6.8</v>
      </c>
      <c r="J97" s="3">
        <v>12.23</v>
      </c>
      <c r="K97" s="3">
        <v>8.47</v>
      </c>
      <c r="L97" s="3">
        <v>16.46</v>
      </c>
      <c r="M97" s="10">
        <v>0.0</v>
      </c>
      <c r="N97" s="41"/>
      <c r="O97" s="3" t="str">
        <f>vlookup(A97,'Hb complex'!A$2:G$2000,7,0)</f>
        <v>#N/A</v>
      </c>
      <c r="P97" s="66"/>
      <c r="Q97" s="3"/>
      <c r="R97" s="41"/>
      <c r="S97" s="3" t="str">
        <f>vlookup(A97,'Ha complex'!A$2:E$2700,5,0)</f>
        <v>#N/A</v>
      </c>
      <c r="T97" s="41"/>
      <c r="U97" s="41"/>
      <c r="V97" s="3"/>
      <c r="W97" s="10">
        <v>44.21</v>
      </c>
      <c r="X97" s="3"/>
      <c r="Y97" s="3" t="str">
        <f>match(A97,bzcat!B$1:B$96,0)</f>
        <v>#N/A</v>
      </c>
      <c r="Z97" s="3" t="e">
        <v>#N/A</v>
      </c>
      <c r="AA97" s="3" t="str">
        <f>Vlookup(A97,'Ha complex'!A$2:E$528,5,0)</f>
        <v>#N/A</v>
      </c>
      <c r="AB97" s="3" t="e">
        <v>#N/A</v>
      </c>
      <c r="AC97" s="3" t="e">
        <v>#N/A</v>
      </c>
      <c r="AD97" s="3" t="e">
        <v>#N/A</v>
      </c>
      <c r="AE97" s="3" t="e">
        <v>#N/A</v>
      </c>
      <c r="AF97" s="3" t="e">
        <v>#N/A</v>
      </c>
      <c r="AH97" s="3" t="e">
        <v>#N/A</v>
      </c>
      <c r="AI97" s="3" t="e">
        <v>#N/A</v>
      </c>
      <c r="AK97" s="3" t="e">
        <v>#N/A</v>
      </c>
      <c r="AM97" s="3" t="e">
        <v>#N/A</v>
      </c>
    </row>
    <row r="98">
      <c r="A98" s="10">
        <v>118.0</v>
      </c>
      <c r="B98" s="10" t="s">
        <v>563</v>
      </c>
      <c r="C98" s="10" t="s">
        <v>564</v>
      </c>
      <c r="E98" s="3">
        <v>33.9062</v>
      </c>
      <c r="F98" s="3">
        <v>-12.9918</v>
      </c>
      <c r="G98" s="3" t="s">
        <v>1130</v>
      </c>
      <c r="H98" s="3">
        <v>0.147</v>
      </c>
      <c r="I98" s="3">
        <v>5.34</v>
      </c>
      <c r="J98" s="3">
        <v>13.92</v>
      </c>
      <c r="K98" s="3">
        <v>9.4</v>
      </c>
      <c r="L98" s="3">
        <v>19.01</v>
      </c>
      <c r="M98" s="10">
        <v>0.0</v>
      </c>
      <c r="N98" s="3" t="s">
        <v>1228</v>
      </c>
      <c r="O98" s="35" t="str">
        <f>vlookup(A98,'Hb complex'!A$2:G$2000,7,0)</f>
        <v>0.148</v>
      </c>
      <c r="P98" s="66" t="s">
        <v>3138</v>
      </c>
      <c r="Q98" s="3">
        <v>839.9912</v>
      </c>
      <c r="R98" s="3">
        <v>2.95</v>
      </c>
      <c r="S98" s="3" t="str">
        <f>vlookup(A98,'Ha complex'!A$2:E$2700,5,0)</f>
        <v>Gemini</v>
      </c>
      <c r="T98" s="41"/>
      <c r="U98" s="41"/>
      <c r="V98" s="3"/>
      <c r="W98" s="10">
        <v>44.91</v>
      </c>
      <c r="X98" s="3"/>
      <c r="Y98" s="3" t="str">
        <f>match(A98,bzcat!B$1:B$96,0)</f>
        <v>#N/A</v>
      </c>
      <c r="Z98" s="3" t="e">
        <v>#N/A</v>
      </c>
      <c r="AA98" s="3" t="str">
        <f>Vlookup(A98,'Ha complex'!A$2:E$528,5,0)</f>
        <v>Gemini</v>
      </c>
      <c r="AB98" s="3" t="e">
        <v>#N/A</v>
      </c>
      <c r="AC98" s="3" t="e">
        <v>#N/A</v>
      </c>
      <c r="AD98" s="3" t="e">
        <v>#N/A</v>
      </c>
      <c r="AE98" s="3" t="e">
        <v>#N/A</v>
      </c>
      <c r="AF98" s="3" t="e">
        <v>#N/A</v>
      </c>
      <c r="AH98" s="3" t="e">
        <v>#N/A</v>
      </c>
      <c r="AI98" s="3" t="e">
        <v>#N/A</v>
      </c>
      <c r="AK98" s="3" t="e">
        <v>#N/A</v>
      </c>
      <c r="AM98" s="3" t="e">
        <v>#N/A</v>
      </c>
    </row>
    <row r="99">
      <c r="A99" s="10">
        <v>119.0</v>
      </c>
      <c r="B99" s="10" t="s">
        <v>2709</v>
      </c>
      <c r="C99" s="10" t="s">
        <v>1003</v>
      </c>
      <c r="E99" s="3">
        <v>34.1243</v>
      </c>
      <c r="F99" s="3">
        <v>51.4402</v>
      </c>
      <c r="G99" s="3" t="s">
        <v>3142</v>
      </c>
      <c r="H99" s="3">
        <v>0.0288</v>
      </c>
      <c r="I99" s="3">
        <v>8.23</v>
      </c>
      <c r="J99" s="3">
        <v>18.96</v>
      </c>
      <c r="K99" s="3">
        <v>14.76</v>
      </c>
      <c r="L99" s="3">
        <v>23.54</v>
      </c>
      <c r="M99" s="10">
        <v>0.0</v>
      </c>
      <c r="N99" s="41"/>
      <c r="O99" s="35" t="str">
        <f>vlookup(A99,'Hb complex'!A$2:G$2000,7,0)</f>
        <v>0.000</v>
      </c>
      <c r="P99" s="66" t="s">
        <v>1832</v>
      </c>
      <c r="Q99" s="3">
        <v>900.0</v>
      </c>
      <c r="R99" s="3">
        <v>1.19</v>
      </c>
      <c r="S99" s="3" t="str">
        <f>vlookup(A99,'Ha complex'!A$2:E$2700,5,0)</f>
        <v>Trump</v>
      </c>
      <c r="T99" s="41"/>
      <c r="U99" s="41"/>
      <c r="V99" s="81"/>
      <c r="W99" s="10">
        <v>43.56</v>
      </c>
      <c r="X99" s="81" t="s">
        <v>3150</v>
      </c>
      <c r="Y99" s="3" t="str">
        <f>match(A99,bzcat!B$1:B$96,0)</f>
        <v>#N/A</v>
      </c>
      <c r="Z99" s="3" t="e">
        <v>#N/A</v>
      </c>
      <c r="AA99" s="3" t="str">
        <f>Vlookup(A99,'Ha complex'!A$2:E$528,5,0)</f>
        <v>#N/A</v>
      </c>
      <c r="AB99" s="3" t="e">
        <v>#N/A</v>
      </c>
      <c r="AC99" s="3" t="e">
        <v>#N/A</v>
      </c>
      <c r="AD99" s="3" t="e">
        <v>#N/A</v>
      </c>
      <c r="AE99" s="3" t="e">
        <v>#N/A</v>
      </c>
      <c r="AF99" s="3" t="e">
        <v>#N/A</v>
      </c>
      <c r="AH99" s="3" t="e">
        <v>#N/A</v>
      </c>
      <c r="AI99" s="3" t="s">
        <v>415</v>
      </c>
      <c r="AK99" s="3" t="e">
        <v>#N/A</v>
      </c>
      <c r="AM99" s="3" t="e">
        <v>#N/A</v>
      </c>
      <c r="AN99" s="3" t="s">
        <v>3152</v>
      </c>
    </row>
    <row r="100">
      <c r="A100" s="10">
        <v>120.0</v>
      </c>
      <c r="B100" s="10" t="s">
        <v>66</v>
      </c>
      <c r="C100" s="10" t="s">
        <v>67</v>
      </c>
      <c r="E100" s="3">
        <v>34.3784</v>
      </c>
      <c r="F100" s="3">
        <v>73.8257</v>
      </c>
      <c r="G100" s="3" t="s">
        <v>1677</v>
      </c>
      <c r="H100" s="3">
        <v>2.367</v>
      </c>
      <c r="I100" s="3">
        <v>13.12</v>
      </c>
      <c r="J100" s="3">
        <v>34.51</v>
      </c>
      <c r="K100" s="3">
        <v>30.04</v>
      </c>
      <c r="L100" s="3">
        <v>39.15</v>
      </c>
      <c r="M100" s="10">
        <v>0.0</v>
      </c>
      <c r="O100" s="3" t="str">
        <f>vlookup(A100,'Hb complex'!A$2:G$2000,7,0)</f>
        <v>#N/A</v>
      </c>
      <c r="P100" s="68"/>
      <c r="S100" s="3" t="str">
        <f>vlookup(A100,'Ha complex'!A$2:E$2700,5,0)</f>
        <v>#N/A</v>
      </c>
      <c r="W100" s="10">
        <v>48.18</v>
      </c>
      <c r="Y100" s="3" t="str">
        <f>match(A100,bzcat!B$1:B$96,0)</f>
        <v>3</v>
      </c>
      <c r="Z100" s="3" t="s">
        <v>1690</v>
      </c>
      <c r="AA100" s="3" t="str">
        <f>Vlookup(A100,'Ha complex'!A$2:E$528,5,0)</f>
        <v>#N/A</v>
      </c>
      <c r="AB100" s="3" t="e">
        <v>#N/A</v>
      </c>
      <c r="AC100" s="3" t="e">
        <v>#N/A</v>
      </c>
      <c r="AD100" s="3" t="e">
        <v>#N/A</v>
      </c>
      <c r="AE100" s="3" t="e">
        <v>#N/A</v>
      </c>
      <c r="AF100" s="3" t="e">
        <v>#N/A</v>
      </c>
      <c r="AH100" s="3" t="e">
        <v>#N/A</v>
      </c>
      <c r="AI100" s="3" t="e">
        <v>#N/A</v>
      </c>
      <c r="AK100" s="3" t="e">
        <v>#N/A</v>
      </c>
      <c r="AM100" s="3" t="e">
        <v>#N/A</v>
      </c>
    </row>
    <row r="101">
      <c r="A101" s="10">
        <v>122.0</v>
      </c>
      <c r="B101" s="10" t="s">
        <v>3157</v>
      </c>
      <c r="C101" s="10" t="s">
        <v>1005</v>
      </c>
      <c r="E101" s="3">
        <v>35.6468</v>
      </c>
      <c r="F101" s="3">
        <v>25.1374</v>
      </c>
      <c r="G101" s="3" t="s">
        <v>423</v>
      </c>
      <c r="H101" s="3">
        <v>-1.0</v>
      </c>
      <c r="I101" s="3">
        <v>4.86</v>
      </c>
      <c r="J101" s="3">
        <v>15.81</v>
      </c>
      <c r="K101" s="3">
        <v>10.58</v>
      </c>
      <c r="L101" s="3">
        <v>21.61</v>
      </c>
      <c r="M101" s="10">
        <v>0.0</v>
      </c>
      <c r="N101" s="41"/>
      <c r="O101" s="3" t="str">
        <f>vlookup(A101,'Hb complex'!A$2:G$2000,7,0)</f>
        <v>#N/A</v>
      </c>
      <c r="P101" s="66"/>
      <c r="Q101" s="3"/>
      <c r="R101" s="41"/>
      <c r="S101" s="3" t="str">
        <f>vlookup(A101,'Ha complex'!A$2:E$2700,5,0)</f>
        <v>#N/A</v>
      </c>
      <c r="T101" s="41"/>
      <c r="U101" s="41"/>
      <c r="V101" s="3"/>
      <c r="W101" s="67" t="s">
        <v>1023</v>
      </c>
      <c r="X101" s="3"/>
      <c r="Y101" s="3" t="str">
        <f>match(A101,bzcat!B$1:B$96,0)</f>
        <v>#N/A</v>
      </c>
      <c r="Z101" s="3" t="e">
        <v>#N/A</v>
      </c>
      <c r="AA101" s="3" t="str">
        <f>Vlookup(A101,'Ha complex'!A$2:E$528,5,0)</f>
        <v>#N/A</v>
      </c>
      <c r="AB101" s="3" t="e">
        <v>#N/A</v>
      </c>
      <c r="AC101" s="3" t="e">
        <v>#N/A</v>
      </c>
      <c r="AD101" s="3" t="e">
        <v>#N/A</v>
      </c>
      <c r="AE101" s="3" t="e">
        <v>#N/A</v>
      </c>
      <c r="AF101" s="3" t="e">
        <v>#N/A</v>
      </c>
      <c r="AH101" s="3" t="e">
        <v>#N/A</v>
      </c>
      <c r="AI101" s="3" t="e">
        <v>#N/A</v>
      </c>
      <c r="AK101" s="3" t="e">
        <v>#N/A</v>
      </c>
      <c r="AM101" s="3" t="e">
        <v>#N/A</v>
      </c>
    </row>
    <row r="102">
      <c r="A102" s="10">
        <v>121.0</v>
      </c>
      <c r="B102" s="10" t="s">
        <v>3158</v>
      </c>
      <c r="C102" s="10" t="s">
        <v>1004</v>
      </c>
      <c r="E102" s="3">
        <v>35.5258</v>
      </c>
      <c r="F102" s="3">
        <v>52.3523</v>
      </c>
      <c r="G102" s="3" t="s">
        <v>3159</v>
      </c>
      <c r="H102" s="3">
        <v>0.2</v>
      </c>
      <c r="I102" s="3">
        <v>5.09</v>
      </c>
      <c r="J102" s="3">
        <v>8.3</v>
      </c>
      <c r="K102" s="3">
        <v>5.58</v>
      </c>
      <c r="L102" s="3">
        <v>11.52</v>
      </c>
      <c r="M102" s="10">
        <v>0.0</v>
      </c>
      <c r="N102" s="41"/>
      <c r="O102" s="3" t="str">
        <f>vlookup(A102,'Hb complex'!A$2:G$2000,7,0)</f>
        <v>#N/A</v>
      </c>
      <c r="P102" s="66"/>
      <c r="Q102" s="3"/>
      <c r="R102" s="41"/>
      <c r="S102" s="3" t="str">
        <f>vlookup(A102,'Ha complex'!A$2:E$2700,5,0)</f>
        <v>#N/A</v>
      </c>
      <c r="T102" s="41"/>
      <c r="U102" s="41"/>
      <c r="V102" s="3"/>
      <c r="W102" s="10">
        <v>44.98</v>
      </c>
      <c r="X102" s="3"/>
      <c r="Y102" s="3" t="str">
        <f>match(A102,bzcat!B$1:B$96,0)</f>
        <v>#N/A</v>
      </c>
      <c r="Z102" s="3" t="e">
        <v>#N/A</v>
      </c>
      <c r="AA102" s="3" t="str">
        <f>Vlookup(A102,'Ha complex'!A$2:E$528,5,0)</f>
        <v>#N/A</v>
      </c>
      <c r="AB102" s="3" t="e">
        <v>#N/A</v>
      </c>
      <c r="AC102" s="3" t="e">
        <v>#N/A</v>
      </c>
      <c r="AD102" s="3" t="e">
        <v>#N/A</v>
      </c>
      <c r="AE102" s="3" t="e">
        <v>#N/A</v>
      </c>
      <c r="AF102" s="3" t="e">
        <v>#N/A</v>
      </c>
      <c r="AH102" s="3" t="e">
        <v>#N/A</v>
      </c>
      <c r="AI102" s="3" t="e">
        <v>#N/A</v>
      </c>
      <c r="AK102" s="3" t="e">
        <v>#N/A</v>
      </c>
      <c r="AM102" s="3" t="e">
        <v>#N/A</v>
      </c>
    </row>
    <row r="103">
      <c r="A103" s="10">
        <v>123.0</v>
      </c>
      <c r="B103" s="10" t="s">
        <v>3025</v>
      </c>
      <c r="C103" s="10" t="s">
        <v>1006</v>
      </c>
      <c r="E103" s="3">
        <v>35.8913</v>
      </c>
      <c r="F103" s="3">
        <v>45.8186</v>
      </c>
      <c r="G103" s="3" t="s">
        <v>3165</v>
      </c>
      <c r="H103" s="3">
        <v>-1.0</v>
      </c>
      <c r="I103" s="3">
        <v>7.44</v>
      </c>
      <c r="J103" s="3">
        <v>14.7</v>
      </c>
      <c r="K103" s="3">
        <v>10.57</v>
      </c>
      <c r="L103" s="3">
        <v>19.33</v>
      </c>
      <c r="M103" s="10">
        <v>0.0</v>
      </c>
      <c r="N103" s="3">
        <v>300.0</v>
      </c>
      <c r="O103" s="35" t="str">
        <f>vlookup(A103,'Hb complex'!A$2:G$2000,7,0)</f>
        <v>0.061</v>
      </c>
      <c r="P103" s="66" t="s">
        <v>3171</v>
      </c>
      <c r="Q103" s="3">
        <v>2400.0</v>
      </c>
      <c r="R103" s="3">
        <v>2.5</v>
      </c>
      <c r="S103" s="3" t="str">
        <f>vlookup(A103,'Ha complex'!A$2:E$2700,5,0)</f>
        <v>Crenshaw_Deveny</v>
      </c>
      <c r="T103" s="41"/>
      <c r="U103" s="41"/>
      <c r="V103" s="3"/>
      <c r="W103" s="67" t="s">
        <v>1023</v>
      </c>
      <c r="X103" s="3"/>
      <c r="Y103" s="3" t="str">
        <f>match(A103,bzcat!B$1:B$96,0)</f>
        <v>#N/A</v>
      </c>
      <c r="Z103" s="3" t="e">
        <v>#N/A</v>
      </c>
      <c r="AA103" s="3" t="str">
        <f>Vlookup(A103,'Ha complex'!A$2:E$528,5,0)</f>
        <v>Crenshaw_Deveny</v>
      </c>
      <c r="AB103" s="3" t="e">
        <v>#N/A</v>
      </c>
      <c r="AC103" s="3" t="e">
        <v>#N/A</v>
      </c>
      <c r="AD103" s="3" t="e">
        <v>#N/A</v>
      </c>
      <c r="AE103" s="3" t="e">
        <v>#N/A</v>
      </c>
      <c r="AF103" s="3" t="e">
        <v>#N/A</v>
      </c>
      <c r="AH103" s="3" t="e">
        <v>#N/A</v>
      </c>
      <c r="AI103" s="3" t="e">
        <v>#N/A</v>
      </c>
      <c r="AK103" s="3">
        <v>133.0</v>
      </c>
      <c r="AM103" s="3" t="e">
        <v>#N/A</v>
      </c>
    </row>
    <row r="104">
      <c r="A104" s="10">
        <v>125.0</v>
      </c>
      <c r="B104" s="10" t="s">
        <v>1843</v>
      </c>
      <c r="C104" s="10" t="s">
        <v>1016</v>
      </c>
      <c r="E104" s="3">
        <v>36.2695</v>
      </c>
      <c r="F104" s="3">
        <v>18.7802</v>
      </c>
      <c r="G104" s="3" t="s">
        <v>1677</v>
      </c>
      <c r="H104" s="3">
        <v>2.69</v>
      </c>
      <c r="I104" s="3">
        <v>12.26</v>
      </c>
      <c r="J104" s="3">
        <v>31.66</v>
      </c>
      <c r="K104" s="3">
        <v>26.82</v>
      </c>
      <c r="L104" s="3">
        <v>36.76</v>
      </c>
      <c r="M104" s="10">
        <v>0.0</v>
      </c>
      <c r="N104" s="41"/>
      <c r="O104" s="3" t="str">
        <f>vlookup(A104,'Hb complex'!A$2:G$2000,7,0)</f>
        <v>#N/A</v>
      </c>
      <c r="P104" s="66"/>
      <c r="Q104" s="3"/>
      <c r="R104" s="41"/>
      <c r="S104" s="3" t="str">
        <f>vlookup(A104,'Ha complex'!A$2:E$2700,5,0)</f>
        <v>#N/A</v>
      </c>
      <c r="T104" s="41"/>
      <c r="U104" s="41"/>
      <c r="V104" s="3"/>
      <c r="W104" s="10">
        <v>48.27</v>
      </c>
      <c r="X104" s="3"/>
      <c r="Y104" s="3" t="str">
        <f>match(A104,bzcat!B$1:B$96,0)</f>
        <v>95</v>
      </c>
      <c r="Z104" s="3">
        <v>11.0</v>
      </c>
      <c r="AA104" s="3" t="str">
        <f>Vlookup(A104,'Ha complex'!A$2:E$528,5,0)</f>
        <v>#N/A</v>
      </c>
      <c r="AB104" s="3" t="e">
        <v>#N/A</v>
      </c>
      <c r="AC104" s="3" t="e">
        <v>#N/A</v>
      </c>
      <c r="AD104" s="3" t="e">
        <v>#N/A</v>
      </c>
      <c r="AE104" s="3" t="e">
        <v>#N/A</v>
      </c>
      <c r="AF104" s="3" t="e">
        <v>#N/A</v>
      </c>
      <c r="AH104" s="3" t="e">
        <v>#N/A</v>
      </c>
      <c r="AI104" s="3" t="e">
        <v>#N/A</v>
      </c>
      <c r="AK104" s="3" t="e">
        <v>#N/A</v>
      </c>
      <c r="AM104" s="3" t="e">
        <v>#N/A</v>
      </c>
    </row>
    <row r="105">
      <c r="A105" s="10">
        <v>124.0</v>
      </c>
      <c r="B105" s="10" t="s">
        <v>837</v>
      </c>
      <c r="C105" s="10" t="s">
        <v>839</v>
      </c>
      <c r="E105" s="3">
        <v>36.2612</v>
      </c>
      <c r="F105" s="3">
        <v>-23.2133</v>
      </c>
      <c r="G105" s="3" t="s">
        <v>3183</v>
      </c>
      <c r="H105" s="3">
        <v>0.2322</v>
      </c>
      <c r="I105" s="3">
        <v>5.93</v>
      </c>
      <c r="J105" s="3">
        <v>10.36</v>
      </c>
      <c r="K105" s="3">
        <v>6.84</v>
      </c>
      <c r="L105" s="3">
        <v>14.37</v>
      </c>
      <c r="M105" s="10">
        <v>0.0</v>
      </c>
      <c r="N105" s="3" t="s">
        <v>518</v>
      </c>
      <c r="O105" s="35" t="str">
        <f>vlookup(A105,'Hb complex'!A$2:G$2000,7,0)</f>
        <v>0.232</v>
      </c>
      <c r="P105" s="66" t="s">
        <v>1298</v>
      </c>
      <c r="Q105" s="3">
        <v>1200.0</v>
      </c>
      <c r="R105" s="3">
        <v>30.56</v>
      </c>
      <c r="S105" s="3" t="str">
        <f>vlookup(A105,'Ha complex'!A$2:E$2700,5,0)</f>
        <v>6DF</v>
      </c>
      <c r="T105" s="41"/>
      <c r="U105" s="41"/>
      <c r="V105" s="3"/>
      <c r="W105" s="10">
        <v>45.22</v>
      </c>
      <c r="X105" s="3"/>
      <c r="Y105" s="3" t="str">
        <f>match(A105,bzcat!B$1:B$96,0)</f>
        <v>#N/A</v>
      </c>
      <c r="Z105" s="3" t="e">
        <v>#N/A</v>
      </c>
      <c r="AA105" s="3" t="str">
        <f>Vlookup(A105,'Ha complex'!A$2:E$528,5,0)</f>
        <v>6DF</v>
      </c>
      <c r="AB105" s="3" t="e">
        <v>#N/A</v>
      </c>
      <c r="AC105" s="3" t="e">
        <v>#N/A</v>
      </c>
      <c r="AD105" s="3" t="e">
        <v>#N/A</v>
      </c>
      <c r="AE105" s="3" t="e">
        <v>#N/A</v>
      </c>
      <c r="AF105" s="3" t="e">
        <v>#N/A</v>
      </c>
      <c r="AG105" s="3">
        <v>21.0</v>
      </c>
      <c r="AH105" s="3" t="e">
        <v>#N/A</v>
      </c>
      <c r="AI105" s="3" t="e">
        <v>#N/A</v>
      </c>
      <c r="AK105" s="3" t="e">
        <v>#N/A</v>
      </c>
      <c r="AM105" s="3" t="e">
        <v>#N/A</v>
      </c>
    </row>
    <row r="106">
      <c r="A106" s="10">
        <v>126.0</v>
      </c>
      <c r="B106" s="10" t="s">
        <v>856</v>
      </c>
      <c r="C106" s="10" t="s">
        <v>857</v>
      </c>
      <c r="E106" s="3">
        <v>36.2876</v>
      </c>
      <c r="F106" s="3">
        <v>-63.224</v>
      </c>
      <c r="G106" s="3" t="s">
        <v>3192</v>
      </c>
      <c r="H106" s="3">
        <v>0.058</v>
      </c>
      <c r="I106" s="3">
        <v>7.94</v>
      </c>
      <c r="J106" s="3">
        <v>14.75</v>
      </c>
      <c r="K106" s="3">
        <v>11.18</v>
      </c>
      <c r="L106" s="3">
        <v>18.67</v>
      </c>
      <c r="M106" s="10">
        <v>0.0</v>
      </c>
      <c r="N106" s="3" t="s">
        <v>518</v>
      </c>
      <c r="O106" s="35" t="str">
        <f>vlookup(A106,'Hb complex'!A$2:G$2000,7,0)</f>
        <v>0.057</v>
      </c>
      <c r="P106" s="66" t="s">
        <v>3195</v>
      </c>
      <c r="Q106" s="3">
        <v>1200.0</v>
      </c>
      <c r="R106" s="3">
        <v>7.86</v>
      </c>
      <c r="S106" s="3" t="str">
        <f>vlookup(A106,'Ha complex'!A$2:E$2700,5,0)</f>
        <v>6DF</v>
      </c>
      <c r="T106" s="41"/>
      <c r="U106" s="41"/>
      <c r="V106" s="3"/>
      <c r="W106" s="10">
        <v>44.08</v>
      </c>
      <c r="X106" s="3"/>
      <c r="Y106" s="3" t="str">
        <f>match(A106,bzcat!B$1:B$96,0)</f>
        <v>#N/A</v>
      </c>
      <c r="Z106" s="3" t="e">
        <v>#N/A</v>
      </c>
      <c r="AA106" s="3" t="str">
        <f>Vlookup(A106,'Ha complex'!A$2:E$528,5,0)</f>
        <v>6DF</v>
      </c>
      <c r="AB106" s="3" t="e">
        <v>#N/A</v>
      </c>
      <c r="AC106" s="3" t="e">
        <v>#N/A</v>
      </c>
      <c r="AD106" s="3" t="e">
        <v>#N/A</v>
      </c>
      <c r="AE106" s="3" t="e">
        <v>#N/A</v>
      </c>
      <c r="AF106" s="3" t="e">
        <v>#N/A</v>
      </c>
      <c r="AG106" s="3">
        <v>22.0</v>
      </c>
      <c r="AH106" s="3" t="e">
        <v>#N/A</v>
      </c>
      <c r="AI106" s="3" t="e">
        <v>#N/A</v>
      </c>
      <c r="AK106" s="3" t="e">
        <v>#N/A</v>
      </c>
      <c r="AM106" s="3" t="e">
        <v>#N/A</v>
      </c>
    </row>
    <row r="107">
      <c r="A107" s="10">
        <v>127.0</v>
      </c>
      <c r="B107" s="10" t="s">
        <v>1292</v>
      </c>
      <c r="C107" s="10" t="s">
        <v>1018</v>
      </c>
      <c r="E107" s="3">
        <v>36.6081</v>
      </c>
      <c r="F107" s="3">
        <v>-28.3503</v>
      </c>
      <c r="G107" s="3" t="s">
        <v>3200</v>
      </c>
      <c r="H107" s="3">
        <v>0.0598</v>
      </c>
      <c r="I107" s="3">
        <v>6.26</v>
      </c>
      <c r="J107" s="3">
        <v>13.12</v>
      </c>
      <c r="K107" s="3">
        <v>9.15</v>
      </c>
      <c r="L107" s="3">
        <v>17.56</v>
      </c>
      <c r="M107" s="10">
        <v>0.0</v>
      </c>
      <c r="N107" s="3" t="s">
        <v>1228</v>
      </c>
      <c r="O107" s="35" t="str">
        <f>vlookup(A107,'Hb complex'!A$2:G$2000,7,0)</f>
        <v>0.060</v>
      </c>
      <c r="P107" s="66" t="s">
        <v>3204</v>
      </c>
      <c r="Q107" s="3">
        <v>399.9948</v>
      </c>
      <c r="R107" s="3">
        <v>1.22</v>
      </c>
      <c r="S107" s="3" t="str">
        <f>vlookup(A107,'Ha complex'!A$2:E$2700,5,0)</f>
        <v>Gemini</v>
      </c>
      <c r="T107" s="41"/>
      <c r="U107" s="41"/>
      <c r="V107" s="3"/>
      <c r="W107" s="10">
        <v>44.05</v>
      </c>
      <c r="X107" s="3"/>
      <c r="Y107" s="3" t="str">
        <f>match(A107,bzcat!B$1:B$96,0)</f>
        <v>#N/A</v>
      </c>
      <c r="Z107" s="3" t="e">
        <v>#N/A</v>
      </c>
      <c r="AA107" s="3" t="str">
        <f>Vlookup(A107,'Ha complex'!A$2:E$528,5,0)</f>
        <v>Gemini</v>
      </c>
      <c r="AB107" s="3" t="e">
        <v>#N/A</v>
      </c>
      <c r="AC107" s="3" t="e">
        <v>#N/A</v>
      </c>
      <c r="AD107" s="3" t="e">
        <v>#N/A</v>
      </c>
      <c r="AE107" s="3" t="e">
        <v>#N/A</v>
      </c>
      <c r="AF107" s="3" t="e">
        <v>#N/A</v>
      </c>
      <c r="AH107" s="3" t="e">
        <v>#N/A</v>
      </c>
      <c r="AI107" s="3" t="e">
        <v>#N/A</v>
      </c>
      <c r="AJ107" s="3" t="s">
        <v>226</v>
      </c>
      <c r="AK107" s="3" t="e">
        <v>#N/A</v>
      </c>
      <c r="AM107" s="3" t="e">
        <v>#N/A</v>
      </c>
    </row>
    <row r="108">
      <c r="A108" s="10">
        <v>128.0</v>
      </c>
      <c r="B108" s="10" t="s">
        <v>3206</v>
      </c>
      <c r="C108" s="10" t="s">
        <v>1020</v>
      </c>
      <c r="E108" s="3">
        <v>36.7275</v>
      </c>
      <c r="F108" s="3">
        <v>23.7997</v>
      </c>
      <c r="G108" s="3" t="s">
        <v>423</v>
      </c>
      <c r="H108" s="3">
        <v>0.0333</v>
      </c>
      <c r="I108" s="3">
        <v>6.35</v>
      </c>
      <c r="J108" s="3">
        <v>10.78</v>
      </c>
      <c r="K108" s="3">
        <v>7.2</v>
      </c>
      <c r="L108" s="3">
        <v>15.18</v>
      </c>
      <c r="M108" s="10">
        <v>0.0</v>
      </c>
      <c r="N108" s="41"/>
      <c r="O108" s="3" t="str">
        <f>vlookup(A108,'Hb complex'!A$2:G$2000,7,0)</f>
        <v>#N/A</v>
      </c>
      <c r="P108" s="66"/>
      <c r="Q108" s="3"/>
      <c r="R108" s="41"/>
      <c r="S108" s="3" t="str">
        <f>vlookup(A108,'Ha complex'!A$2:E$2700,5,0)</f>
        <v>#N/A</v>
      </c>
      <c r="T108" s="41"/>
      <c r="U108" s="41"/>
      <c r="V108" s="3"/>
      <c r="W108" s="10">
        <v>43.44</v>
      </c>
      <c r="X108" s="3"/>
      <c r="Y108" s="3" t="str">
        <f>match(A108,bzcat!B$1:B$96,0)</f>
        <v>#N/A</v>
      </c>
      <c r="Z108" s="3" t="e">
        <v>#N/A</v>
      </c>
      <c r="AA108" s="3" t="str">
        <f>Vlookup(A108,'Ha complex'!A$2:E$528,5,0)</f>
        <v>#N/A</v>
      </c>
      <c r="AB108" s="3" t="e">
        <v>#N/A</v>
      </c>
      <c r="AC108" s="3" t="e">
        <v>#N/A</v>
      </c>
      <c r="AD108" s="3" t="e">
        <v>#N/A</v>
      </c>
      <c r="AE108" s="3" t="e">
        <v>#N/A</v>
      </c>
      <c r="AF108" s="3" t="e">
        <v>#N/A</v>
      </c>
      <c r="AH108" s="3" t="e">
        <v>#N/A</v>
      </c>
      <c r="AI108" s="3" t="e">
        <v>#N/A</v>
      </c>
      <c r="AK108" s="3" t="e">
        <v>#N/A</v>
      </c>
      <c r="AM108" s="3" t="e">
        <v>#N/A</v>
      </c>
    </row>
    <row r="109">
      <c r="A109" s="10">
        <v>129.0</v>
      </c>
      <c r="B109" s="10" t="s">
        <v>378</v>
      </c>
      <c r="C109" s="10" t="s">
        <v>379</v>
      </c>
      <c r="E109" s="3">
        <v>37.0603</v>
      </c>
      <c r="F109" s="3">
        <v>31.3117</v>
      </c>
      <c r="G109" s="3" t="s">
        <v>1099</v>
      </c>
      <c r="H109" s="3">
        <v>0.0167</v>
      </c>
      <c r="I109" s="3">
        <v>27.99</v>
      </c>
      <c r="J109" s="3">
        <v>60.55</v>
      </c>
      <c r="K109" s="3">
        <v>56.46</v>
      </c>
      <c r="L109" s="3">
        <v>64.75</v>
      </c>
      <c r="M109" s="10">
        <v>0.0</v>
      </c>
      <c r="N109" s="3">
        <v>300.0</v>
      </c>
      <c r="O109" s="35" t="str">
        <f>vlookup(A109,'Hb complex'!A$2:G$2000,7,0)</f>
        <v>0.016</v>
      </c>
      <c r="P109" s="66" t="s">
        <v>1168</v>
      </c>
      <c r="Q109" s="3">
        <v>1800.0</v>
      </c>
      <c r="R109" s="3">
        <v>0.69</v>
      </c>
      <c r="S109" s="3" t="str">
        <f>vlookup(A109,'Ha complex'!A$2:E$2700,5,0)</f>
        <v>Crenshaw_Deveny</v>
      </c>
      <c r="T109" s="41"/>
      <c r="U109" s="41"/>
      <c r="V109" s="3"/>
      <c r="W109" s="10">
        <v>43.58</v>
      </c>
      <c r="X109" s="3"/>
      <c r="Y109" s="3" t="str">
        <f>match(A109,bzcat!B$1:B$96,0)</f>
        <v>#N/A</v>
      </c>
      <c r="Z109" s="3" t="e">
        <v>#N/A</v>
      </c>
      <c r="AA109" s="3" t="str">
        <f>Vlookup(A109,'Ha complex'!A$2:E$528,5,0)</f>
        <v>Crenshaw_Deveny</v>
      </c>
      <c r="AB109" s="3" t="e">
        <v>#N/A</v>
      </c>
      <c r="AC109" s="3" t="e">
        <v>#N/A</v>
      </c>
      <c r="AD109" s="3" t="e">
        <v>#N/A</v>
      </c>
      <c r="AE109" s="3" t="e">
        <v>#N/A</v>
      </c>
      <c r="AF109" s="3" t="e">
        <v>#N/A</v>
      </c>
      <c r="AH109" s="3" t="e">
        <v>#N/A</v>
      </c>
      <c r="AI109" s="3" t="e">
        <v>#N/A</v>
      </c>
      <c r="AK109" s="3">
        <v>62.0</v>
      </c>
      <c r="AM109" s="3" t="e">
        <v>#N/A</v>
      </c>
      <c r="AO109" s="3" t="s">
        <v>1917</v>
      </c>
    </row>
    <row r="110">
      <c r="A110" s="10">
        <v>130.0</v>
      </c>
      <c r="B110" s="10" t="s">
        <v>382</v>
      </c>
      <c r="C110" s="10" t="s">
        <v>383</v>
      </c>
      <c r="E110" s="3">
        <v>37.5227</v>
      </c>
      <c r="F110" s="3">
        <v>-8.9979</v>
      </c>
      <c r="G110" s="3" t="s">
        <v>1058</v>
      </c>
      <c r="H110" s="3">
        <v>0.0165</v>
      </c>
      <c r="I110" s="3">
        <v>5.47</v>
      </c>
      <c r="J110" s="3">
        <v>12.92</v>
      </c>
      <c r="K110" s="3">
        <v>8.7</v>
      </c>
      <c r="L110" s="3">
        <v>17.65</v>
      </c>
      <c r="M110" s="10">
        <v>0.0</v>
      </c>
      <c r="N110" s="3">
        <v>300.0</v>
      </c>
      <c r="O110" s="35" t="str">
        <f>vlookup(A110,'Hb complex'!A$2:G$2000,7,0)</f>
        <v>0.016</v>
      </c>
      <c r="P110" s="66" t="s">
        <v>2959</v>
      </c>
      <c r="Q110" s="3">
        <v>2400.0</v>
      </c>
      <c r="R110" s="3">
        <v>0.68</v>
      </c>
      <c r="S110" s="3" t="str">
        <f>vlookup(A110,'Ha complex'!A$2:E$2700,5,0)</f>
        <v>Crenshaw_Deveny</v>
      </c>
      <c r="T110" s="41"/>
      <c r="U110" s="41"/>
      <c r="V110" s="3"/>
      <c r="W110" s="10">
        <v>42.9</v>
      </c>
      <c r="X110" s="3"/>
      <c r="Y110" s="3" t="str">
        <f>match(A110,bzcat!B$1:B$96,0)</f>
        <v>#N/A</v>
      </c>
      <c r="Z110" s="3" t="e">
        <v>#N/A</v>
      </c>
      <c r="AA110" s="3" t="str">
        <f>Vlookup(A110,'Ha complex'!A$2:E$528,5,0)</f>
        <v>Crenshaw_Deveny</v>
      </c>
      <c r="AB110" s="3" t="e">
        <v>#N/A</v>
      </c>
      <c r="AC110" s="3" t="e">
        <v>#N/A</v>
      </c>
      <c r="AD110" s="3" t="e">
        <v>#N/A</v>
      </c>
      <c r="AE110" s="3" t="e">
        <v>#N/A</v>
      </c>
      <c r="AF110" s="3" t="e">
        <v>#N/A</v>
      </c>
      <c r="AH110" s="3" t="e">
        <v>#N/A</v>
      </c>
      <c r="AI110" s="3" t="e">
        <v>#N/A</v>
      </c>
      <c r="AK110" s="3">
        <v>28.0</v>
      </c>
      <c r="AM110" s="3" t="e">
        <v>#N/A</v>
      </c>
    </row>
    <row r="111">
      <c r="A111" s="10">
        <v>131.0</v>
      </c>
      <c r="B111" s="10" t="s">
        <v>1353</v>
      </c>
      <c r="C111" s="10" t="s">
        <v>1026</v>
      </c>
      <c r="E111" s="3">
        <v>37.9625</v>
      </c>
      <c r="F111" s="3">
        <v>-36.6721</v>
      </c>
      <c r="G111" s="3" t="s">
        <v>2190</v>
      </c>
      <c r="H111" s="3">
        <v>0.017</v>
      </c>
      <c r="I111" s="3">
        <v>8.84</v>
      </c>
      <c r="J111" s="3">
        <v>19.25</v>
      </c>
      <c r="K111" s="3">
        <v>15.25</v>
      </c>
      <c r="L111" s="3">
        <v>23.56</v>
      </c>
      <c r="M111" s="10">
        <v>0.0</v>
      </c>
      <c r="N111" s="3">
        <v>7.0</v>
      </c>
      <c r="O111" s="35" t="str">
        <f>vlookup(A111,'Hb complex'!A$2:G$2000,7,0)</f>
        <v>0.017</v>
      </c>
      <c r="P111" s="66" t="s">
        <v>3208</v>
      </c>
      <c r="Q111" s="3">
        <v>150.033</v>
      </c>
      <c r="R111" s="3">
        <v>0.7</v>
      </c>
      <c r="S111" s="3" t="str">
        <f>vlookup(A111,'Ha complex'!A$2:E$2700,5,0)</f>
        <v>Saao</v>
      </c>
      <c r="T111" s="41"/>
      <c r="U111" s="41"/>
      <c r="V111" s="3"/>
      <c r="W111" s="10">
        <v>43.1</v>
      </c>
      <c r="X111" s="3"/>
      <c r="Y111" s="3" t="str">
        <f>match(A111,bzcat!B$1:B$96,0)</f>
        <v>#N/A</v>
      </c>
      <c r="Z111" s="3" t="e">
        <v>#N/A</v>
      </c>
      <c r="AA111" s="3" t="str">
        <f>Vlookup(A111,'Ha complex'!A$2:E$528,5,0)</f>
        <v>Saao</v>
      </c>
      <c r="AB111" s="3" t="e">
        <v>#N/A</v>
      </c>
      <c r="AC111" s="3" t="e">
        <v>#N/A</v>
      </c>
      <c r="AD111" s="3" t="e">
        <v>#N/A</v>
      </c>
      <c r="AE111" s="3" t="e">
        <v>#N/A</v>
      </c>
      <c r="AF111" s="3" t="e">
        <v>#N/A</v>
      </c>
      <c r="AG111" s="3">
        <v>23.0</v>
      </c>
      <c r="AH111" s="3" t="e">
        <v>#N/A</v>
      </c>
      <c r="AI111" s="3" t="e">
        <v>#N/A</v>
      </c>
      <c r="AK111" s="3" t="e">
        <v>#N/A</v>
      </c>
      <c r="AM111" s="3" t="e">
        <v>#N/A</v>
      </c>
    </row>
    <row r="112">
      <c r="A112" s="10">
        <v>132.0</v>
      </c>
      <c r="B112" s="10" t="s">
        <v>1792</v>
      </c>
      <c r="C112" s="10" t="s">
        <v>1027</v>
      </c>
      <c r="E112" s="3">
        <v>38.2026</v>
      </c>
      <c r="F112" s="3">
        <v>20.2882</v>
      </c>
      <c r="G112" s="3" t="s">
        <v>1677</v>
      </c>
      <c r="H112" s="3">
        <v>0.1396</v>
      </c>
      <c r="I112" s="3">
        <v>12.18</v>
      </c>
      <c r="J112" s="3">
        <v>24.46</v>
      </c>
      <c r="K112" s="3">
        <v>20.23</v>
      </c>
      <c r="L112" s="3">
        <v>29.0</v>
      </c>
      <c r="M112" s="10">
        <v>0.0</v>
      </c>
      <c r="N112" s="41"/>
      <c r="O112" s="3" t="str">
        <f>vlookup(A112,'Hb complex'!A$2:G$2000,7,0)</f>
        <v>#N/A</v>
      </c>
      <c r="P112" s="66"/>
      <c r="Q112" s="3"/>
      <c r="R112" s="41"/>
      <c r="S112" s="3" t="str">
        <f>vlookup(A112,'Ha complex'!A$2:E$2700,5,0)</f>
        <v>#N/A</v>
      </c>
      <c r="T112" s="41"/>
      <c r="U112" s="41"/>
      <c r="V112" s="3"/>
      <c r="W112" s="10">
        <v>45.1</v>
      </c>
      <c r="X112" s="3"/>
      <c r="Y112" s="3" t="str">
        <f>match(A112,bzcat!B$1:B$96,0)</f>
        <v>90</v>
      </c>
      <c r="Z112" s="3">
        <v>12.0</v>
      </c>
      <c r="AA112" s="3" t="str">
        <f>Vlookup(A112,'Ha complex'!A$2:E$528,5,0)</f>
        <v>#N/A</v>
      </c>
      <c r="AB112" s="3" t="e">
        <v>#N/A</v>
      </c>
      <c r="AC112" s="3" t="e">
        <v>#N/A</v>
      </c>
      <c r="AD112" s="3" t="e">
        <v>#N/A</v>
      </c>
      <c r="AE112" s="3" t="e">
        <v>#N/A</v>
      </c>
      <c r="AF112" s="3" t="e">
        <v>#N/A</v>
      </c>
      <c r="AH112" s="3" t="e">
        <v>#N/A</v>
      </c>
      <c r="AI112" s="3" t="e">
        <v>#N/A</v>
      </c>
      <c r="AK112" s="3" t="e">
        <v>#N/A</v>
      </c>
      <c r="AM112" s="3" t="e">
        <v>#N/A</v>
      </c>
    </row>
    <row r="113">
      <c r="A113" s="10">
        <v>133.0</v>
      </c>
      <c r="B113" s="10" t="s">
        <v>567</v>
      </c>
      <c r="C113" s="10" t="s">
        <v>568</v>
      </c>
      <c r="E113" s="3">
        <v>38.5838</v>
      </c>
      <c r="F113" s="3">
        <v>32.5056</v>
      </c>
      <c r="G113" s="3" t="s">
        <v>1130</v>
      </c>
      <c r="H113" s="3">
        <v>0.0162</v>
      </c>
      <c r="I113" s="3">
        <v>11.35</v>
      </c>
      <c r="J113" s="3">
        <v>31.22</v>
      </c>
      <c r="K113" s="3">
        <v>26.42</v>
      </c>
      <c r="L113" s="3">
        <v>36.27</v>
      </c>
      <c r="M113" s="10">
        <v>0.0</v>
      </c>
      <c r="N113" s="3">
        <v>300.0</v>
      </c>
      <c r="O113" s="35" t="str">
        <f>vlookup(A113,'Hb complex'!A$2:G$2000,7,0)</f>
        <v>0.016</v>
      </c>
      <c r="P113" s="66" t="s">
        <v>2959</v>
      </c>
      <c r="Q113" s="3">
        <v>1200.0</v>
      </c>
      <c r="R113" s="3">
        <v>0.67</v>
      </c>
      <c r="S113" s="3" t="str">
        <f>vlookup(A113,'Ha complex'!A$2:E$2700,5,0)</f>
        <v>Crenshaw_Deveny</v>
      </c>
      <c r="T113" s="41"/>
      <c r="U113" s="41"/>
      <c r="V113" s="3"/>
      <c r="W113" s="10">
        <v>43.27</v>
      </c>
      <c r="X113" s="3"/>
      <c r="Y113" s="3" t="str">
        <f>match(A113,bzcat!B$1:B$96,0)</f>
        <v>#N/A</v>
      </c>
      <c r="Z113" s="3" t="e">
        <v>#N/A</v>
      </c>
      <c r="AA113" s="3" t="str">
        <f>Vlookup(A113,'Ha complex'!A$2:E$528,5,0)</f>
        <v>Crenshaw_Deveny</v>
      </c>
      <c r="AB113" s="3" t="e">
        <v>#N/A</v>
      </c>
      <c r="AC113" s="3" t="e">
        <v>#N/A</v>
      </c>
      <c r="AD113" s="3" t="e">
        <v>#N/A</v>
      </c>
      <c r="AE113" s="3" t="e">
        <v>#N/A</v>
      </c>
      <c r="AF113" s="3" t="e">
        <v>#N/A</v>
      </c>
      <c r="AH113" s="3" t="e">
        <v>#N/A</v>
      </c>
      <c r="AI113" s="3" t="e">
        <v>#N/A</v>
      </c>
      <c r="AK113" s="3">
        <v>42.0</v>
      </c>
      <c r="AM113" s="3" t="e">
        <v>#N/A</v>
      </c>
    </row>
    <row r="114">
      <c r="A114" s="10">
        <v>134.0</v>
      </c>
      <c r="B114" s="10" t="s">
        <v>157</v>
      </c>
      <c r="C114" s="10" t="s">
        <v>159</v>
      </c>
      <c r="E114" s="3">
        <v>38.6574</v>
      </c>
      <c r="F114" s="3">
        <v>-8.7876</v>
      </c>
      <c r="G114" s="3" t="s">
        <v>1058</v>
      </c>
      <c r="H114" s="3">
        <v>0.043</v>
      </c>
      <c r="I114" s="3">
        <v>16.36</v>
      </c>
      <c r="J114" s="3">
        <v>31.9</v>
      </c>
      <c r="K114" s="3">
        <v>28.14</v>
      </c>
      <c r="L114" s="3">
        <v>35.86</v>
      </c>
      <c r="M114" s="10">
        <v>0.0</v>
      </c>
      <c r="N114" s="3" t="s">
        <v>1228</v>
      </c>
      <c r="O114" s="35" t="str">
        <f>vlookup(A114,'Hb complex'!A$2:G$2000,7,0)</f>
        <v>0.043</v>
      </c>
      <c r="P114" s="66" t="s">
        <v>3211</v>
      </c>
      <c r="Q114" s="3">
        <v>480.4902</v>
      </c>
      <c r="R114" s="3">
        <v>0.66</v>
      </c>
      <c r="S114" s="3" t="str">
        <f>vlookup(A114,'Ha complex'!A$2:E$2700,5,0)</f>
        <v>Palomar_txt</v>
      </c>
      <c r="T114" s="41"/>
      <c r="U114" s="41"/>
      <c r="V114" s="3"/>
      <c r="W114" s="10">
        <v>44.14</v>
      </c>
      <c r="X114" s="3"/>
      <c r="Y114" s="3" t="str">
        <f>match(A114,bzcat!B$1:B$96,0)</f>
        <v>#N/A</v>
      </c>
      <c r="Z114" s="3" t="e">
        <v>#N/A</v>
      </c>
      <c r="AA114" s="3" t="str">
        <f>Vlookup(A114,'Ha complex'!A$2:E$528,5,0)</f>
        <v>Palomar_txt</v>
      </c>
      <c r="AB114" s="3" t="e">
        <v>#N/A</v>
      </c>
      <c r="AC114" s="3" t="e">
        <v>#N/A</v>
      </c>
      <c r="AD114" s="3" t="s">
        <v>395</v>
      </c>
      <c r="AE114" s="3" t="e">
        <v>#N/A</v>
      </c>
      <c r="AF114" s="3" t="e">
        <v>#N/A</v>
      </c>
      <c r="AH114" s="3" t="e">
        <v>#N/A</v>
      </c>
      <c r="AI114" s="3" t="e">
        <v>#N/A</v>
      </c>
      <c r="AK114" s="3">
        <v>98.0</v>
      </c>
      <c r="AM114" s="3" t="e">
        <v>#N/A</v>
      </c>
    </row>
    <row r="115">
      <c r="A115" s="10">
        <v>135.0</v>
      </c>
      <c r="B115" s="10" t="s">
        <v>871</v>
      </c>
      <c r="C115" s="10" t="s">
        <v>1028</v>
      </c>
      <c r="E115" s="3">
        <v>38.8061</v>
      </c>
      <c r="F115" s="3">
        <v>-29.6047</v>
      </c>
      <c r="G115" s="3" t="s">
        <v>3212</v>
      </c>
      <c r="H115" s="3">
        <v>0.0592</v>
      </c>
      <c r="I115" s="3">
        <v>9.09</v>
      </c>
      <c r="J115" s="3">
        <v>22.98</v>
      </c>
      <c r="K115" s="3">
        <v>18.57</v>
      </c>
      <c r="L115" s="3">
        <v>27.67</v>
      </c>
      <c r="M115" s="10">
        <v>0.0</v>
      </c>
      <c r="N115" s="3" t="s">
        <v>518</v>
      </c>
      <c r="O115" s="35" t="str">
        <f>vlookup(A115,'Hb complex'!A$2:G$2000,7,0)</f>
        <v>0.060</v>
      </c>
      <c r="P115" s="66" t="s">
        <v>3213</v>
      </c>
      <c r="Q115" s="3">
        <v>1200.0</v>
      </c>
      <c r="R115" s="3">
        <v>8.22</v>
      </c>
      <c r="S115" s="3" t="str">
        <f>vlookup(A115,'Ha complex'!A$2:E$2700,5,0)</f>
        <v>6DF</v>
      </c>
      <c r="T115" s="41"/>
      <c r="U115" s="41"/>
      <c r="V115" s="3"/>
      <c r="W115" s="10">
        <v>44.29</v>
      </c>
      <c r="X115" s="3"/>
      <c r="Y115" s="3" t="str">
        <f>match(A115,bzcat!B$1:B$96,0)</f>
        <v>#N/A</v>
      </c>
      <c r="Z115" s="3" t="e">
        <v>#N/A</v>
      </c>
      <c r="AA115" s="3" t="str">
        <f>Vlookup(A115,'Ha complex'!A$2:E$528,5,0)</f>
        <v>6DF</v>
      </c>
      <c r="AB115" s="3" t="e">
        <v>#N/A</v>
      </c>
      <c r="AC115" s="3" t="e">
        <v>#N/A</v>
      </c>
      <c r="AD115" s="3" t="e">
        <v>#N/A</v>
      </c>
      <c r="AE115" s="3" t="e">
        <v>#N/A</v>
      </c>
      <c r="AF115" s="3" t="e">
        <v>#N/A</v>
      </c>
      <c r="AG115" s="3">
        <v>24.0</v>
      </c>
      <c r="AH115" s="3" t="e">
        <v>#N/A</v>
      </c>
      <c r="AI115" s="3" t="e">
        <v>#N/A</v>
      </c>
      <c r="AK115" s="3" t="e">
        <v>#N/A</v>
      </c>
      <c r="AM115" s="3" t="e">
        <v>#N/A</v>
      </c>
    </row>
    <row r="116">
      <c r="A116" s="10">
        <v>136.0</v>
      </c>
      <c r="B116" s="10" t="s">
        <v>1429</v>
      </c>
      <c r="C116" s="10" t="s">
        <v>1029</v>
      </c>
      <c r="E116" s="3">
        <v>39.5821</v>
      </c>
      <c r="F116" s="3">
        <v>-52.1923</v>
      </c>
      <c r="G116" s="3" t="s">
        <v>1058</v>
      </c>
      <c r="H116" s="3">
        <v>0.0455</v>
      </c>
      <c r="I116" s="3">
        <v>15.84</v>
      </c>
      <c r="J116" s="3">
        <v>29.56</v>
      </c>
      <c r="K116" s="3">
        <v>25.84</v>
      </c>
      <c r="L116" s="3">
        <v>33.46</v>
      </c>
      <c r="M116" s="10">
        <v>0.0</v>
      </c>
      <c r="N116" s="3">
        <v>7.0</v>
      </c>
      <c r="O116" s="35" t="str">
        <f>vlookup(A116,'Hb complex'!A$2:G$2000,7,0)</f>
        <v>0.000</v>
      </c>
      <c r="P116" s="66" t="s">
        <v>3214</v>
      </c>
      <c r="Q116" s="3">
        <v>100.033</v>
      </c>
      <c r="R116" s="3">
        <v>1.87</v>
      </c>
      <c r="S116" s="3" t="str">
        <f>vlookup(A116,'Ha complex'!A$2:E$2700,5,0)</f>
        <v>Saao</v>
      </c>
      <c r="T116" s="41"/>
      <c r="U116" s="41"/>
      <c r="V116" s="3"/>
      <c r="W116" s="10">
        <v>44.16</v>
      </c>
      <c r="X116" s="3"/>
      <c r="Y116" s="3" t="str">
        <f>match(A116,bzcat!B$1:B$96,0)</f>
        <v>#N/A</v>
      </c>
      <c r="Z116" s="3" t="e">
        <v>#N/A</v>
      </c>
      <c r="AA116" s="3" t="str">
        <f>Vlookup(A116,'Ha complex'!A$2:E$528,5,0)</f>
        <v>Saao</v>
      </c>
      <c r="AB116" s="3" t="e">
        <v>#N/A</v>
      </c>
      <c r="AC116" s="3" t="e">
        <v>#N/A</v>
      </c>
      <c r="AD116" s="3" t="e">
        <v>#N/A</v>
      </c>
      <c r="AE116" s="3" t="e">
        <v>#N/A</v>
      </c>
      <c r="AF116" s="3" t="e">
        <v>#N/A</v>
      </c>
      <c r="AH116" s="3">
        <v>11.0</v>
      </c>
      <c r="AI116" s="3" t="e">
        <v>#N/A</v>
      </c>
      <c r="AK116" s="3" t="e">
        <v>#N/A</v>
      </c>
      <c r="AM116" s="3" t="e">
        <v>#N/A</v>
      </c>
    </row>
    <row r="117">
      <c r="A117" s="10">
        <v>137.0</v>
      </c>
      <c r="B117" s="10" t="s">
        <v>3215</v>
      </c>
      <c r="C117" s="10" t="s">
        <v>1031</v>
      </c>
      <c r="E117" s="3">
        <v>39.6796</v>
      </c>
      <c r="F117" s="3">
        <v>-61.2896</v>
      </c>
      <c r="G117" s="3" t="s">
        <v>423</v>
      </c>
      <c r="H117" s="3">
        <v>0.0</v>
      </c>
      <c r="I117" s="3">
        <v>5.92</v>
      </c>
      <c r="J117" s="3">
        <v>12.34</v>
      </c>
      <c r="K117" s="3">
        <v>8.61</v>
      </c>
      <c r="L117" s="3">
        <v>16.44</v>
      </c>
      <c r="M117" s="10">
        <v>0.0</v>
      </c>
      <c r="N117" s="41"/>
      <c r="O117" s="3" t="str">
        <f>vlookup(A117,'Hb complex'!A$2:G$2000,7,0)</f>
        <v>#N/A</v>
      </c>
      <c r="P117" s="66"/>
      <c r="Q117" s="3"/>
      <c r="R117" s="41"/>
      <c r="S117" s="3" t="str">
        <f>vlookup(A117,'Ha complex'!A$2:E$2700,5,0)</f>
        <v>#N/A</v>
      </c>
      <c r="T117" s="41"/>
      <c r="U117" s="41"/>
      <c r="V117" s="3"/>
      <c r="W117" s="67" t="s">
        <v>1023</v>
      </c>
      <c r="X117" s="3"/>
      <c r="Y117" s="3" t="str">
        <f>match(A117,bzcat!B$1:B$96,0)</f>
        <v>#N/A</v>
      </c>
      <c r="Z117" s="3" t="e">
        <v>#N/A</v>
      </c>
      <c r="AA117" s="3" t="str">
        <f>Vlookup(A117,'Ha complex'!A$2:E$528,5,0)</f>
        <v>#N/A</v>
      </c>
      <c r="AB117" s="3" t="e">
        <v>#N/A</v>
      </c>
      <c r="AC117" s="3" t="e">
        <v>#N/A</v>
      </c>
      <c r="AD117" s="3" t="e">
        <v>#N/A</v>
      </c>
      <c r="AE117" s="3" t="e">
        <v>#N/A</v>
      </c>
      <c r="AF117" s="3" t="e">
        <v>#N/A</v>
      </c>
      <c r="AH117" s="3" t="e">
        <v>#N/A</v>
      </c>
      <c r="AI117" s="3" t="e">
        <v>#N/A</v>
      </c>
      <c r="AK117" s="3" t="e">
        <v>#N/A</v>
      </c>
      <c r="AM117" s="3" t="e">
        <v>#N/A</v>
      </c>
    </row>
    <row r="118">
      <c r="A118" s="10">
        <v>138.0</v>
      </c>
      <c r="B118" s="10" t="s">
        <v>884</v>
      </c>
      <c r="C118" s="10" t="s">
        <v>885</v>
      </c>
      <c r="E118" s="3">
        <v>39.704</v>
      </c>
      <c r="F118" s="3">
        <v>-40.6439</v>
      </c>
      <c r="G118" s="3" t="s">
        <v>1058</v>
      </c>
      <c r="H118" s="3">
        <v>0.0618</v>
      </c>
      <c r="I118" s="3">
        <v>8.3</v>
      </c>
      <c r="J118" s="3">
        <v>13.36</v>
      </c>
      <c r="K118" s="3">
        <v>10.05</v>
      </c>
      <c r="L118" s="3">
        <v>17.01</v>
      </c>
      <c r="M118" s="10">
        <v>0.0</v>
      </c>
      <c r="N118" s="3" t="s">
        <v>518</v>
      </c>
      <c r="O118" s="35" t="str">
        <f>vlookup(A118,'Hb complex'!A$2:G$2000,7,0)</f>
        <v>0.061</v>
      </c>
      <c r="P118" s="66" t="s">
        <v>3221</v>
      </c>
      <c r="Q118" s="3">
        <v>1200.0</v>
      </c>
      <c r="R118" s="3">
        <v>8.39</v>
      </c>
      <c r="S118" s="3" t="str">
        <f>vlookup(A118,'Ha complex'!A$2:E$2700,5,0)</f>
        <v>6DF</v>
      </c>
      <c r="T118" s="41"/>
      <c r="U118" s="41"/>
      <c r="V118" s="3"/>
      <c r="W118" s="10">
        <v>44.09</v>
      </c>
      <c r="X118" s="3"/>
      <c r="Y118" s="3" t="str">
        <f>match(A118,bzcat!B$1:B$96,0)</f>
        <v>#N/A</v>
      </c>
      <c r="Z118" s="3" t="e">
        <v>#N/A</v>
      </c>
      <c r="AA118" s="3" t="str">
        <f>Vlookup(A118,'Ha complex'!A$2:E$528,5,0)</f>
        <v>6DF</v>
      </c>
      <c r="AB118" s="3" t="e">
        <v>#N/A</v>
      </c>
      <c r="AC118" s="3" t="e">
        <v>#N/A</v>
      </c>
      <c r="AD118" s="3" t="e">
        <v>#N/A</v>
      </c>
      <c r="AE118" s="3" t="e">
        <v>#N/A</v>
      </c>
      <c r="AF118" s="3" t="e">
        <v>#N/A</v>
      </c>
      <c r="AG118" s="3">
        <v>25.0</v>
      </c>
      <c r="AH118" s="3" t="e">
        <v>#N/A</v>
      </c>
      <c r="AI118" s="3" t="e">
        <v>#N/A</v>
      </c>
      <c r="AK118" s="3" t="e">
        <v>#N/A</v>
      </c>
      <c r="AM118" s="3" t="e">
        <v>#N/A</v>
      </c>
    </row>
    <row r="119">
      <c r="A119" s="10">
        <v>140.0</v>
      </c>
      <c r="B119" s="10" t="s">
        <v>571</v>
      </c>
      <c r="C119" s="10" t="s">
        <v>572</v>
      </c>
      <c r="E119" s="3">
        <v>40.27</v>
      </c>
      <c r="F119" s="3">
        <v>-8.2558</v>
      </c>
      <c r="G119" s="3" t="s">
        <v>1130</v>
      </c>
      <c r="H119" s="3">
        <v>0.005</v>
      </c>
      <c r="I119" s="3">
        <v>12.47</v>
      </c>
      <c r="J119" s="3">
        <v>29.46</v>
      </c>
      <c r="K119" s="3">
        <v>24.95</v>
      </c>
      <c r="L119" s="3">
        <v>34.22</v>
      </c>
      <c r="M119" s="10">
        <v>0.0</v>
      </c>
      <c r="N119" s="3" t="s">
        <v>1228</v>
      </c>
      <c r="O119" s="35" t="str">
        <f>vlookup(A119,'Hb complex'!A$2:G$2000,7,0)</f>
        <v>0.004</v>
      </c>
      <c r="P119" s="66" t="s">
        <v>3222</v>
      </c>
      <c r="Q119" s="3">
        <v>839.9898</v>
      </c>
      <c r="R119" s="3">
        <v>0.1</v>
      </c>
      <c r="S119" s="3" t="str">
        <f>vlookup(A119,'Ha complex'!A$2:E$2700,5,0)</f>
        <v>Palomar_txt</v>
      </c>
      <c r="T119" s="3">
        <v>19.482</v>
      </c>
      <c r="U119" s="3">
        <v>21.7</v>
      </c>
      <c r="V119" s="3"/>
      <c r="W119" s="10">
        <v>42.22</v>
      </c>
      <c r="X119" s="3"/>
      <c r="Y119" s="3" t="str">
        <f>match(A119,bzcat!B$1:B$96,0)</f>
        <v>57</v>
      </c>
      <c r="Z119" s="3" t="s">
        <v>1690</v>
      </c>
      <c r="AA119" s="3" t="str">
        <f>Vlookup(A119,'Ha complex'!A$2:E$528,5,0)</f>
        <v>Palomar_txt</v>
      </c>
      <c r="AB119" s="3" t="e">
        <v>#N/A</v>
      </c>
      <c r="AC119" s="3" t="e">
        <v>#N/A</v>
      </c>
      <c r="AD119" s="3" t="e">
        <v>#N/A</v>
      </c>
      <c r="AE119" s="3" t="e">
        <v>#N/A</v>
      </c>
      <c r="AF119" s="3" t="e">
        <v>#N/A</v>
      </c>
      <c r="AG119" s="3">
        <v>26.0</v>
      </c>
      <c r="AH119" s="3" t="e">
        <v>#N/A</v>
      </c>
      <c r="AI119" s="3" t="e">
        <v>#N/A</v>
      </c>
      <c r="AK119" s="3" t="e">
        <v>#N/A</v>
      </c>
      <c r="AM119" s="3" t="e">
        <v>#N/A</v>
      </c>
      <c r="AN119" s="3" t="s">
        <v>1345</v>
      </c>
    </row>
    <row r="120">
      <c r="A120" s="10">
        <v>141.0</v>
      </c>
      <c r="B120" s="10" t="s">
        <v>3224</v>
      </c>
      <c r="C120" s="10" t="s">
        <v>1035</v>
      </c>
      <c r="E120" s="3">
        <v>40.3954</v>
      </c>
      <c r="F120" s="3">
        <v>7.1872</v>
      </c>
      <c r="G120" s="3" t="s">
        <v>1099</v>
      </c>
      <c r="H120" s="3">
        <v>0.027</v>
      </c>
      <c r="I120" s="3">
        <v>5.53</v>
      </c>
      <c r="J120" s="3">
        <v>10.86</v>
      </c>
      <c r="K120" s="3">
        <v>7.12</v>
      </c>
      <c r="L120" s="3">
        <v>15.26</v>
      </c>
      <c r="M120" s="10">
        <v>0.0</v>
      </c>
      <c r="N120" s="41"/>
      <c r="O120" s="3" t="str">
        <f>vlookup(A120,'Hb complex'!A$2:G$2000,7,0)</f>
        <v>#N/A</v>
      </c>
      <c r="P120" s="66"/>
      <c r="Q120" s="3"/>
      <c r="R120" s="41"/>
      <c r="S120" s="3" t="str">
        <f>vlookup(A120,'Ha complex'!A$2:E$2700,5,0)</f>
        <v>#N/A</v>
      </c>
      <c r="T120" s="41"/>
      <c r="U120" s="41"/>
      <c r="V120" s="3"/>
      <c r="W120" s="10">
        <v>43.26</v>
      </c>
      <c r="X120" s="3"/>
      <c r="Y120" s="3" t="str">
        <f>match(A120,bzcat!B$1:B$96,0)</f>
        <v>#N/A</v>
      </c>
      <c r="Z120" s="3" t="e">
        <v>#N/A</v>
      </c>
      <c r="AA120" s="3" t="str">
        <f>Vlookup(A120,'Ha complex'!A$2:E$528,5,0)</f>
        <v>#N/A</v>
      </c>
      <c r="AB120" s="3" t="e">
        <v>#N/A</v>
      </c>
      <c r="AC120" s="3" t="e">
        <v>#N/A</v>
      </c>
      <c r="AD120" s="3" t="e">
        <v>#N/A</v>
      </c>
      <c r="AE120" s="3" t="e">
        <v>#N/A</v>
      </c>
      <c r="AF120" s="3" t="e">
        <v>#N/A</v>
      </c>
      <c r="AH120" s="3" t="e">
        <v>#N/A</v>
      </c>
      <c r="AI120" s="3" t="e">
        <v>#N/A</v>
      </c>
      <c r="AK120" s="3" t="e">
        <v>#N/A</v>
      </c>
      <c r="AM120" s="3" t="e">
        <v>#N/A</v>
      </c>
    </row>
    <row r="121">
      <c r="A121" s="10">
        <v>142.0</v>
      </c>
      <c r="B121" s="10" t="s">
        <v>573</v>
      </c>
      <c r="C121" s="10" t="s">
        <v>574</v>
      </c>
      <c r="E121" s="3">
        <v>40.5158</v>
      </c>
      <c r="F121" s="3">
        <v>5.1684</v>
      </c>
      <c r="G121" s="3" t="s">
        <v>1130</v>
      </c>
      <c r="H121" s="3">
        <v>0.069</v>
      </c>
      <c r="I121" s="3">
        <v>5.09</v>
      </c>
      <c r="J121" s="3">
        <v>12.16</v>
      </c>
      <c r="K121" s="3">
        <v>0.0</v>
      </c>
      <c r="L121" s="3">
        <v>0.0</v>
      </c>
      <c r="M121" s="10">
        <v>0.06</v>
      </c>
      <c r="N121" s="3" t="s">
        <v>1228</v>
      </c>
      <c r="O121" s="35" t="str">
        <f>vlookup(A121,'Hb complex'!A$2:G$2000,7,0)</f>
        <v>0.070</v>
      </c>
      <c r="P121" s="66" t="s">
        <v>2539</v>
      </c>
      <c r="Q121" s="3">
        <v>621.9921</v>
      </c>
      <c r="R121" s="3">
        <v>1.41</v>
      </c>
      <c r="S121" s="3" t="str">
        <f>vlookup(A121,'Ha complex'!A$2:E$2700,5,0)</f>
        <v>Gemini</v>
      </c>
      <c r="T121" s="41"/>
      <c r="U121" s="41"/>
      <c r="V121" s="3"/>
      <c r="W121" s="10">
        <v>44.15</v>
      </c>
      <c r="X121" s="3"/>
      <c r="Y121" s="3" t="str">
        <f>match(A121,bzcat!B$1:B$96,0)</f>
        <v>#N/A</v>
      </c>
      <c r="Z121" s="3" t="e">
        <v>#N/A</v>
      </c>
      <c r="AA121" s="3" t="str">
        <f>Vlookup(A121,'Ha complex'!A$2:E$528,5,0)</f>
        <v>Gemini</v>
      </c>
      <c r="AB121" s="3" t="e">
        <v>#N/A</v>
      </c>
      <c r="AC121" s="3" t="e">
        <v>#N/A</v>
      </c>
      <c r="AD121" s="3" t="e">
        <v>#N/A</v>
      </c>
      <c r="AE121" s="3" t="e">
        <v>#N/A</v>
      </c>
      <c r="AF121" s="3" t="e">
        <v>#N/A</v>
      </c>
      <c r="AH121" s="3" t="e">
        <v>#N/A</v>
      </c>
      <c r="AI121" s="3" t="e">
        <v>#N/A</v>
      </c>
      <c r="AJ121" s="3" t="s">
        <v>226</v>
      </c>
      <c r="AK121" s="3" t="e">
        <v>#N/A</v>
      </c>
      <c r="AM121" s="3" t="e">
        <v>#N/A</v>
      </c>
    </row>
    <row r="122">
      <c r="A122" s="10">
        <v>143.0</v>
      </c>
      <c r="B122" s="10" t="s">
        <v>3226</v>
      </c>
      <c r="C122" s="10" t="s">
        <v>1037</v>
      </c>
      <c r="E122" s="3">
        <v>40.561</v>
      </c>
      <c r="F122" s="3">
        <v>5.51</v>
      </c>
      <c r="G122" s="3" t="s">
        <v>1058</v>
      </c>
      <c r="H122" s="3">
        <v>0.069</v>
      </c>
      <c r="I122" s="3">
        <v>5.28</v>
      </c>
      <c r="J122" s="3">
        <v>10.04</v>
      </c>
      <c r="K122" s="3">
        <v>0.0</v>
      </c>
      <c r="L122" s="3">
        <v>0.0</v>
      </c>
      <c r="M122" s="10">
        <v>0.05</v>
      </c>
      <c r="N122" s="41"/>
      <c r="O122" s="3" t="str">
        <f>vlookup(A122,'Hb complex'!A$2:G$2000,7,0)</f>
        <v>#N/A</v>
      </c>
      <c r="P122" s="66"/>
      <c r="Q122" s="3"/>
      <c r="R122" s="41"/>
      <c r="S122" s="3" t="str">
        <f>vlookup(A122,'Ha complex'!A$2:E$2700,5,0)</f>
        <v>#N/A</v>
      </c>
      <c r="T122" s="41"/>
      <c r="U122" s="41"/>
      <c r="V122" s="3"/>
      <c r="W122" s="10">
        <v>44.06</v>
      </c>
      <c r="X122" s="3"/>
      <c r="Y122" s="3" t="str">
        <f>match(A122,bzcat!B$1:B$96,0)</f>
        <v>#N/A</v>
      </c>
      <c r="Z122" s="3" t="e">
        <v>#N/A</v>
      </c>
      <c r="AA122" s="3" t="str">
        <f>Vlookup(A122,'Ha complex'!A$2:E$528,5,0)</f>
        <v>#N/A</v>
      </c>
      <c r="AB122" s="3" t="e">
        <v>#N/A</v>
      </c>
      <c r="AC122" s="3" t="e">
        <v>#N/A</v>
      </c>
      <c r="AD122" s="3" t="e">
        <v>#N/A</v>
      </c>
      <c r="AE122" s="3" t="e">
        <v>#N/A</v>
      </c>
      <c r="AF122" s="3" t="e">
        <v>#N/A</v>
      </c>
      <c r="AH122" s="3" t="e">
        <v>#N/A</v>
      </c>
      <c r="AI122" s="3" t="e">
        <v>#N/A</v>
      </c>
      <c r="AK122" s="3" t="e">
        <v>#N/A</v>
      </c>
      <c r="AM122" s="3" t="e">
        <v>#N/A</v>
      </c>
    </row>
    <row r="123">
      <c r="A123" s="10">
        <v>144.0</v>
      </c>
      <c r="B123" s="10" t="s">
        <v>1495</v>
      </c>
      <c r="C123" s="10" t="s">
        <v>1038</v>
      </c>
      <c r="E123" s="3">
        <v>40.6696</v>
      </c>
      <c r="F123" s="3">
        <v>-0.0133</v>
      </c>
      <c r="G123" s="3" t="s">
        <v>1130</v>
      </c>
      <c r="H123" s="3">
        <v>0.0038</v>
      </c>
      <c r="I123" s="3">
        <v>15.64</v>
      </c>
      <c r="J123" s="3">
        <v>35.09</v>
      </c>
      <c r="K123" s="3">
        <v>30.91</v>
      </c>
      <c r="L123" s="3">
        <v>39.44</v>
      </c>
      <c r="M123" s="10">
        <v>0.0</v>
      </c>
      <c r="N123" s="3">
        <v>300.0</v>
      </c>
      <c r="O123" s="35" t="str">
        <f>vlookup(A123,'Hb complex'!A$2:G$2000,7,0)</f>
        <v>0.003</v>
      </c>
      <c r="P123" s="66" t="s">
        <v>2959</v>
      </c>
      <c r="Q123" s="3">
        <v>600.0</v>
      </c>
      <c r="R123" s="3">
        <v>0.16</v>
      </c>
      <c r="S123" s="3" t="str">
        <f>vlookup(A123,'Ha complex'!A$2:E$2700,5,0)</f>
        <v>Crenshaw_Deveny</v>
      </c>
      <c r="T123" s="3">
        <v>12.65</v>
      </c>
      <c r="U123" s="3">
        <v>16.35</v>
      </c>
      <c r="V123" s="3"/>
      <c r="W123" s="10">
        <v>42.05</v>
      </c>
      <c r="X123" s="3"/>
      <c r="Y123" s="3" t="str">
        <f>match(A123,bzcat!B$1:B$96,0)</f>
        <v>#N/A</v>
      </c>
      <c r="Z123" s="3" t="e">
        <v>#N/A</v>
      </c>
      <c r="AA123" s="3" t="str">
        <f>Vlookup(A123,'Ha complex'!A$2:E$528,5,0)</f>
        <v>Crenshaw_Deveny</v>
      </c>
      <c r="AB123" s="3" t="e">
        <v>#N/A</v>
      </c>
      <c r="AC123" s="3" t="e">
        <v>#N/A</v>
      </c>
      <c r="AD123" s="3" t="e">
        <v>#N/A</v>
      </c>
      <c r="AE123" s="3" t="e">
        <v>#N/A</v>
      </c>
      <c r="AF123" s="3">
        <v>11.0</v>
      </c>
      <c r="AH123" s="3" t="e">
        <v>#N/A</v>
      </c>
      <c r="AI123" s="3" t="e">
        <v>#N/A</v>
      </c>
      <c r="AK123" s="3">
        <v>10.0</v>
      </c>
      <c r="AM123" s="3" t="e">
        <v>#N/A</v>
      </c>
      <c r="AN123" s="3" t="s">
        <v>1857</v>
      </c>
      <c r="AO123" s="3" t="s">
        <v>1917</v>
      </c>
    </row>
    <row r="124">
      <c r="A124" s="10">
        <v>145.0</v>
      </c>
      <c r="B124" s="10" t="s">
        <v>3227</v>
      </c>
      <c r="C124" s="10" t="s">
        <v>1039</v>
      </c>
      <c r="E124" s="3">
        <v>41.0125</v>
      </c>
      <c r="F124" s="3">
        <v>53.4745</v>
      </c>
      <c r="G124" s="3" t="s">
        <v>423</v>
      </c>
      <c r="H124" s="3">
        <v>-1.0</v>
      </c>
      <c r="I124" s="3">
        <v>4.98</v>
      </c>
      <c r="J124" s="3">
        <v>8.43</v>
      </c>
      <c r="K124" s="3">
        <v>5.32</v>
      </c>
      <c r="L124" s="3">
        <v>12.1</v>
      </c>
      <c r="M124" s="10">
        <v>0.0</v>
      </c>
      <c r="N124" s="41"/>
      <c r="O124" s="3" t="str">
        <f>vlookup(A124,'Hb complex'!A$2:G$2000,7,0)</f>
        <v>#N/A</v>
      </c>
      <c r="P124" s="66"/>
      <c r="Q124" s="3"/>
      <c r="R124" s="41"/>
      <c r="S124" s="3" t="str">
        <f>vlookup(A124,'Ha complex'!A$2:E$2700,5,0)</f>
        <v>#N/A</v>
      </c>
      <c r="T124" s="41"/>
      <c r="U124" s="41"/>
      <c r="V124" s="3"/>
      <c r="W124" s="67" t="s">
        <v>1023</v>
      </c>
      <c r="X124" s="3"/>
      <c r="Y124" s="3" t="str">
        <f>match(A124,bzcat!B$1:B$96,0)</f>
        <v>#N/A</v>
      </c>
      <c r="Z124" s="3" t="e">
        <v>#N/A</v>
      </c>
      <c r="AA124" s="3" t="str">
        <f>Vlookup(A124,'Ha complex'!A$2:E$528,5,0)</f>
        <v>#N/A</v>
      </c>
      <c r="AB124" s="3" t="e">
        <v>#N/A</v>
      </c>
      <c r="AC124" s="3" t="e">
        <v>#N/A</v>
      </c>
      <c r="AD124" s="3" t="e">
        <v>#N/A</v>
      </c>
      <c r="AE124" s="3" t="e">
        <v>#N/A</v>
      </c>
      <c r="AF124" s="3" t="e">
        <v>#N/A</v>
      </c>
      <c r="AH124" s="3" t="e">
        <v>#N/A</v>
      </c>
      <c r="AI124" s="3" t="e">
        <v>#N/A</v>
      </c>
      <c r="AK124" s="3" t="e">
        <v>#N/A</v>
      </c>
      <c r="AM124" s="3" t="e">
        <v>#N/A</v>
      </c>
    </row>
    <row r="125">
      <c r="A125" s="10">
        <v>146.0</v>
      </c>
      <c r="B125" s="10" t="s">
        <v>3228</v>
      </c>
      <c r="C125" s="10" t="s">
        <v>1041</v>
      </c>
      <c r="E125" s="3">
        <v>41.1989</v>
      </c>
      <c r="F125" s="3">
        <v>-24.5139</v>
      </c>
      <c r="G125" s="3" t="s">
        <v>3229</v>
      </c>
      <c r="H125" s="3">
        <v>0.0235</v>
      </c>
      <c r="I125" s="3">
        <v>5.05</v>
      </c>
      <c r="J125" s="3">
        <v>9.05</v>
      </c>
      <c r="K125" s="3">
        <v>5.4</v>
      </c>
      <c r="L125" s="3">
        <v>13.42</v>
      </c>
      <c r="M125" s="10">
        <v>0.0</v>
      </c>
      <c r="N125" s="41"/>
      <c r="O125" s="3" t="str">
        <f>vlookup(A125,'Hb complex'!A$2:G$2000,7,0)</f>
        <v>#N/A</v>
      </c>
      <c r="P125" s="66"/>
      <c r="Q125" s="3"/>
      <c r="R125" s="41"/>
      <c r="S125" s="3" t="str">
        <f>vlookup(A125,'Ha complex'!A$2:E$2700,5,0)</f>
        <v>#N/A</v>
      </c>
      <c r="T125" s="41"/>
      <c r="U125" s="41"/>
      <c r="V125" s="3"/>
      <c r="W125" s="10">
        <v>43.06</v>
      </c>
      <c r="X125" s="3"/>
      <c r="Y125" s="3" t="str">
        <f>match(A125,bzcat!B$1:B$96,0)</f>
        <v>#N/A</v>
      </c>
      <c r="Z125" s="3" t="e">
        <v>#N/A</v>
      </c>
      <c r="AA125" s="3" t="str">
        <f>Vlookup(A125,'Ha complex'!A$2:E$528,5,0)</f>
        <v>#N/A</v>
      </c>
      <c r="AB125" s="3" t="e">
        <v>#N/A</v>
      </c>
      <c r="AC125" s="3" t="e">
        <v>#N/A</v>
      </c>
      <c r="AD125" s="3" t="e">
        <v>#N/A</v>
      </c>
      <c r="AE125" s="3" t="e">
        <v>#N/A</v>
      </c>
      <c r="AF125" s="3" t="e">
        <v>#N/A</v>
      </c>
      <c r="AH125" s="3" t="e">
        <v>#N/A</v>
      </c>
      <c r="AI125" s="3" t="e">
        <v>#N/A</v>
      </c>
      <c r="AK125" s="3" t="e">
        <v>#N/A</v>
      </c>
      <c r="AM125" s="3" t="e">
        <v>#N/A</v>
      </c>
    </row>
    <row r="126">
      <c r="A126" s="10">
        <v>147.0</v>
      </c>
      <c r="B126" s="10" t="s">
        <v>425</v>
      </c>
      <c r="C126" s="10" t="s">
        <v>426</v>
      </c>
      <c r="E126" s="3">
        <v>41.2404</v>
      </c>
      <c r="F126" s="3">
        <v>62.4685</v>
      </c>
      <c r="G126" s="3" t="s">
        <v>1058</v>
      </c>
      <c r="H126" s="3">
        <v>0.044</v>
      </c>
      <c r="I126" s="3">
        <v>40.69</v>
      </c>
      <c r="J126" s="3">
        <v>90.54</v>
      </c>
      <c r="K126" s="3">
        <v>86.44</v>
      </c>
      <c r="L126" s="3">
        <v>94.72</v>
      </c>
      <c r="M126" s="10">
        <v>0.0</v>
      </c>
      <c r="O126" s="35" t="str">
        <f>vlookup(A126,'Hb complex'!A$2:G$2000,7,0)</f>
        <v>0.043</v>
      </c>
      <c r="P126" s="68"/>
      <c r="S126" s="3" t="str">
        <f>vlookup(A126,'Ha complex'!A$2:E$2700,5,0)</f>
        <v>Marziani03</v>
      </c>
      <c r="W126" s="10">
        <v>44.61</v>
      </c>
      <c r="Y126" s="3" t="str">
        <f>match(A126,bzcat!B$1:B$96,0)</f>
        <v>#N/A</v>
      </c>
      <c r="AA126" s="3" t="str">
        <f>Vlookup(A126,'Ha complex'!A$2:E$528,5,0)</f>
        <v>Marziani03</v>
      </c>
      <c r="AB126" s="3" t="e">
        <v>#N/A</v>
      </c>
      <c r="AC126" s="3" t="e">
        <v>#N/A</v>
      </c>
      <c r="AD126" s="3" t="s">
        <v>427</v>
      </c>
      <c r="AE126" s="3" t="e">
        <v>#N/A</v>
      </c>
      <c r="AF126" s="3" t="e">
        <v>#N/A</v>
      </c>
      <c r="AH126" s="3" t="e">
        <v>#N/A</v>
      </c>
      <c r="AI126" s="3" t="e">
        <v>#N/A</v>
      </c>
      <c r="AK126" s="3" t="e">
        <v>#N/A</v>
      </c>
      <c r="AM126" s="3" t="e">
        <v>#N/A</v>
      </c>
    </row>
    <row r="127">
      <c r="A127" s="10">
        <v>148.0</v>
      </c>
      <c r="B127" s="10" t="s">
        <v>3234</v>
      </c>
      <c r="C127" s="10" t="s">
        <v>1045</v>
      </c>
      <c r="E127" s="3">
        <v>41.3061</v>
      </c>
      <c r="F127" s="3">
        <v>10.7897</v>
      </c>
      <c r="G127" s="3" t="s">
        <v>1677</v>
      </c>
      <c r="H127" s="3">
        <v>0.07</v>
      </c>
      <c r="I127" s="3">
        <v>5.77</v>
      </c>
      <c r="J127" s="3">
        <v>12.78</v>
      </c>
      <c r="K127" s="3">
        <v>8.61</v>
      </c>
      <c r="L127" s="3">
        <v>17.56</v>
      </c>
      <c r="M127" s="10">
        <v>0.0</v>
      </c>
      <c r="N127" s="41"/>
      <c r="O127" s="3" t="str">
        <f>vlookup(A127,'Hb complex'!A$2:G$2000,7,0)</f>
        <v>#N/A</v>
      </c>
      <c r="P127" s="66"/>
      <c r="Q127" s="3"/>
      <c r="R127" s="41"/>
      <c r="S127" s="3" t="str">
        <f>vlookup(A127,'Ha complex'!A$2:E$2700,5,0)</f>
        <v>#N/A</v>
      </c>
      <c r="T127" s="41"/>
      <c r="U127" s="41"/>
      <c r="V127" s="3"/>
      <c r="W127" s="10">
        <v>44.18</v>
      </c>
      <c r="X127" s="3"/>
      <c r="Y127" s="3" t="s">
        <v>3240</v>
      </c>
      <c r="Z127" s="3">
        <v>13.0</v>
      </c>
      <c r="AA127" s="3" t="str">
        <f>Vlookup(A127,'Ha complex'!A$2:E$528,5,0)</f>
        <v>#N/A</v>
      </c>
      <c r="AB127" s="3" t="e">
        <v>#N/A</v>
      </c>
      <c r="AC127" s="3" t="e">
        <v>#N/A</v>
      </c>
      <c r="AD127" s="3" t="e">
        <v>#N/A</v>
      </c>
      <c r="AE127" s="3" t="e">
        <v>#N/A</v>
      </c>
      <c r="AF127" s="3" t="e">
        <v>#N/A</v>
      </c>
      <c r="AH127" s="3" t="e">
        <v>#N/A</v>
      </c>
      <c r="AI127" s="3" t="e">
        <v>#N/A</v>
      </c>
      <c r="AK127" s="3" t="e">
        <v>#N/A</v>
      </c>
      <c r="AM127" s="3" t="e">
        <v>#N/A</v>
      </c>
    </row>
    <row r="128">
      <c r="A128" s="10">
        <v>149.0</v>
      </c>
      <c r="B128" s="10" t="s">
        <v>575</v>
      </c>
      <c r="C128" s="10" t="s">
        <v>576</v>
      </c>
      <c r="E128" s="3">
        <v>42.2472</v>
      </c>
      <c r="F128" s="3">
        <v>26.5109</v>
      </c>
      <c r="G128" s="3" t="s">
        <v>1130</v>
      </c>
      <c r="H128" s="3">
        <v>0.0579</v>
      </c>
      <c r="I128" s="3">
        <v>12.06</v>
      </c>
      <c r="J128" s="3">
        <v>33.97</v>
      </c>
      <c r="K128" s="3">
        <v>28.81</v>
      </c>
      <c r="L128" s="3">
        <v>39.4</v>
      </c>
      <c r="M128" s="10">
        <v>0.0</v>
      </c>
      <c r="N128" s="3">
        <v>32.0</v>
      </c>
      <c r="O128" s="35" t="str">
        <f>vlookup(A128,'Hb complex'!A$2:G$2000,7,0)</f>
        <v>0.058</v>
      </c>
      <c r="P128" s="66" t="s">
        <v>3248</v>
      </c>
      <c r="Q128" s="3">
        <v>600.0</v>
      </c>
      <c r="R128" s="3">
        <v>2.37</v>
      </c>
      <c r="S128" s="3" t="str">
        <f>vlookup(A128,'Ha complex'!A$2:E$2700,5,0)</f>
        <v>KPNO</v>
      </c>
      <c r="T128" s="41"/>
      <c r="U128" s="41"/>
      <c r="V128" s="3"/>
      <c r="W128" s="10">
        <v>44.44</v>
      </c>
      <c r="X128" s="3"/>
      <c r="Y128" s="3" t="str">
        <f>match(A128,bzcat!B$1:B$96,0)</f>
        <v>#N/A</v>
      </c>
      <c r="Z128" s="3" t="e">
        <v>#N/A</v>
      </c>
      <c r="AA128" s="3" t="str">
        <f>Vlookup(A128,'Ha complex'!A$2:E$528,5,0)</f>
        <v>KPNO</v>
      </c>
      <c r="AB128" s="3" t="e">
        <v>#N/A</v>
      </c>
      <c r="AC128" s="3" t="e">
        <v>#N/A</v>
      </c>
      <c r="AD128" s="3" t="e">
        <v>#N/A</v>
      </c>
      <c r="AE128" s="3" t="e">
        <v>#N/A</v>
      </c>
      <c r="AF128" s="3" t="e">
        <v>#N/A</v>
      </c>
      <c r="AH128" s="3" t="e">
        <v>#N/A</v>
      </c>
      <c r="AI128" s="3" t="s">
        <v>415</v>
      </c>
      <c r="AK128" s="3" t="e">
        <v>#N/A</v>
      </c>
      <c r="AM128" s="3" t="e">
        <v>#N/A</v>
      </c>
      <c r="AN128" s="3" t="s">
        <v>1345</v>
      </c>
    </row>
    <row r="129">
      <c r="A129" s="10">
        <v>150.0</v>
      </c>
      <c r="B129" s="10" t="s">
        <v>1499</v>
      </c>
      <c r="C129" s="10" t="s">
        <v>1046</v>
      </c>
      <c r="E129" s="3">
        <v>42.6133</v>
      </c>
      <c r="F129" s="3">
        <v>46.7915</v>
      </c>
      <c r="G129" s="3" t="s">
        <v>423</v>
      </c>
      <c r="H129" s="3">
        <v>-1.0</v>
      </c>
      <c r="I129" s="3">
        <v>9.07</v>
      </c>
      <c r="J129" s="3">
        <v>20.04</v>
      </c>
      <c r="K129" s="3">
        <v>15.88</v>
      </c>
      <c r="L129" s="3">
        <v>24.53</v>
      </c>
      <c r="M129" s="10">
        <v>0.0</v>
      </c>
      <c r="N129" s="3">
        <v>300.0</v>
      </c>
      <c r="O129" s="35" t="str">
        <f>vlookup(A129,'Hb complex'!A$2:G$2000,7,0)</f>
        <v>0.021</v>
      </c>
      <c r="P129" s="66" t="s">
        <v>1655</v>
      </c>
      <c r="Q129" s="3">
        <v>2400.0</v>
      </c>
      <c r="R129" s="3">
        <v>0.89</v>
      </c>
      <c r="S129" s="3" t="str">
        <f>vlookup(A129,'Ha complex'!A$2:E$2700,5,0)</f>
        <v>Crenshaw_Deveny</v>
      </c>
      <c r="T129" s="41"/>
      <c r="U129" s="41"/>
      <c r="V129" s="3"/>
      <c r="W129" s="67" t="s">
        <v>1023</v>
      </c>
      <c r="X129" s="3"/>
      <c r="Y129" s="3" t="str">
        <f>match(A129,bzcat!B$1:B$96,0)</f>
        <v>#N/A</v>
      </c>
      <c r="Z129" s="3" t="e">
        <v>#N/A</v>
      </c>
      <c r="AA129" s="3" t="str">
        <f>Vlookup(A129,'Ha complex'!A$2:E$528,5,0)</f>
        <v>Crenshaw_Deveny</v>
      </c>
      <c r="AB129" s="3" t="e">
        <v>#N/A</v>
      </c>
      <c r="AC129" s="3" t="e">
        <v>#N/A</v>
      </c>
      <c r="AD129" s="3" t="e">
        <v>#N/A</v>
      </c>
      <c r="AE129" s="3" t="e">
        <v>#N/A</v>
      </c>
      <c r="AF129" s="3" t="e">
        <v>#N/A</v>
      </c>
      <c r="AH129" s="3" t="e">
        <v>#N/A</v>
      </c>
      <c r="AI129" s="3" t="e">
        <v>#N/A</v>
      </c>
      <c r="AK129" s="3">
        <v>125.0</v>
      </c>
      <c r="AM129" s="3" t="e">
        <v>#N/A</v>
      </c>
    </row>
    <row r="130">
      <c r="A130" s="10">
        <v>152.0</v>
      </c>
      <c r="B130" s="10" t="s">
        <v>3251</v>
      </c>
      <c r="C130" s="10" t="s">
        <v>1048</v>
      </c>
      <c r="E130" s="3">
        <v>42.6688</v>
      </c>
      <c r="F130" s="3">
        <v>41.6715</v>
      </c>
      <c r="G130" s="3" t="s">
        <v>1130</v>
      </c>
      <c r="H130" s="3">
        <v>0.0145</v>
      </c>
      <c r="I130" s="3">
        <v>6.59</v>
      </c>
      <c r="J130" s="3">
        <v>18.58</v>
      </c>
      <c r="K130" s="3">
        <v>13.95</v>
      </c>
      <c r="L130" s="3">
        <v>23.57</v>
      </c>
      <c r="M130" s="10">
        <v>0.0</v>
      </c>
      <c r="N130" s="41"/>
      <c r="O130" s="3" t="str">
        <f>vlookup(A130,'Hb complex'!A$2:G$2000,7,0)</f>
        <v>#N/A</v>
      </c>
      <c r="P130" s="66"/>
      <c r="Q130" s="3"/>
      <c r="R130" s="41"/>
      <c r="S130" s="3" t="str">
        <f>vlookup(A130,'Ha complex'!A$2:E$2700,5,0)</f>
        <v>#N/A</v>
      </c>
      <c r="T130" s="41"/>
      <c r="U130" s="41"/>
      <c r="V130" s="3"/>
      <c r="W130" s="10">
        <v>42.94</v>
      </c>
      <c r="X130" s="3"/>
      <c r="Y130" s="3" t="str">
        <f>match(A130,bzcat!B$1:B$96,0)</f>
        <v>#N/A</v>
      </c>
      <c r="Z130" s="3" t="e">
        <v>#N/A</v>
      </c>
      <c r="AA130" s="3" t="str">
        <f>Vlookup(A130,'Ha complex'!A$2:E$528,5,0)</f>
        <v>#N/A</v>
      </c>
      <c r="AB130" s="3" t="e">
        <v>#N/A</v>
      </c>
      <c r="AC130" s="3" t="e">
        <v>#N/A</v>
      </c>
      <c r="AD130" s="3" t="e">
        <v>#N/A</v>
      </c>
      <c r="AE130" s="3" t="e">
        <v>#N/A</v>
      </c>
      <c r="AF130" s="3" t="e">
        <v>#N/A</v>
      </c>
      <c r="AH130" s="3" t="e">
        <v>#N/A</v>
      </c>
      <c r="AI130" s="3" t="e">
        <v>#N/A</v>
      </c>
      <c r="AK130" s="3" t="e">
        <v>#N/A</v>
      </c>
      <c r="AM130" s="3" t="e">
        <v>#N/A</v>
      </c>
    </row>
    <row r="131">
      <c r="A131" s="10">
        <v>151.0</v>
      </c>
      <c r="B131" s="10" t="s">
        <v>3250</v>
      </c>
      <c r="C131" s="10" t="s">
        <v>1047</v>
      </c>
      <c r="E131" s="3">
        <v>42.6775</v>
      </c>
      <c r="F131" s="3">
        <v>54.7049</v>
      </c>
      <c r="G131" s="3" t="s">
        <v>1130</v>
      </c>
      <c r="H131" s="3">
        <v>0.0152</v>
      </c>
      <c r="I131" s="3">
        <v>8.98</v>
      </c>
      <c r="J131" s="3">
        <v>27.07</v>
      </c>
      <c r="K131" s="3">
        <v>22.28</v>
      </c>
      <c r="L131" s="3">
        <v>32.14</v>
      </c>
      <c r="M131" s="10">
        <v>0.0</v>
      </c>
      <c r="O131" s="35" t="str">
        <f>vlookup(A131,'Hb complex'!A$2:G$2000,7,0)</f>
        <v>0.015</v>
      </c>
      <c r="P131" s="66" t="s">
        <v>1832</v>
      </c>
      <c r="Q131" s="3">
        <v>200.0</v>
      </c>
      <c r="R131" s="3">
        <v>0.63</v>
      </c>
      <c r="S131" s="3" t="str">
        <f>vlookup(A131,'Ha complex'!A$2:E$2700,5,0)</f>
        <v>Palomar</v>
      </c>
      <c r="W131" s="10">
        <v>43.14</v>
      </c>
      <c r="Y131" s="3" t="str">
        <f>match(A131,bzcat!B$1:B$96,0)</f>
        <v>#N/A</v>
      </c>
      <c r="AA131" s="3" t="str">
        <f>Vlookup(A131,'Ha complex'!A$2:E$528,5,0)</f>
        <v>Palomar</v>
      </c>
      <c r="AB131" s="3" t="e">
        <v>#N/A</v>
      </c>
      <c r="AC131" s="3" t="e">
        <v>#N/A</v>
      </c>
      <c r="AD131" s="3" t="e">
        <v>#N/A</v>
      </c>
      <c r="AE131" s="3" t="e">
        <v>#N/A</v>
      </c>
      <c r="AF131" s="3" t="e">
        <v>#N/A</v>
      </c>
      <c r="AH131" s="3" t="e">
        <v>#N/A</v>
      </c>
      <c r="AI131" s="3" t="e">
        <v>#N/A</v>
      </c>
      <c r="AK131" s="3" t="e">
        <v>#N/A</v>
      </c>
      <c r="AM131" s="3" t="e">
        <v>#N/A</v>
      </c>
      <c r="AN131" s="3" t="s">
        <v>3252</v>
      </c>
    </row>
    <row r="132">
      <c r="A132" s="10">
        <v>153.0</v>
      </c>
      <c r="B132" s="10" t="s">
        <v>578</v>
      </c>
      <c r="C132" s="10" t="s">
        <v>579</v>
      </c>
      <c r="E132" s="3">
        <v>42.918</v>
      </c>
      <c r="F132" s="3">
        <v>-16.651</v>
      </c>
      <c r="G132" s="3" t="s">
        <v>1130</v>
      </c>
      <c r="H132" s="3">
        <v>0.011</v>
      </c>
      <c r="I132" s="3">
        <v>7.98</v>
      </c>
      <c r="J132" s="3">
        <v>17.43</v>
      </c>
      <c r="K132" s="3">
        <v>13.42</v>
      </c>
      <c r="L132" s="3">
        <v>21.8</v>
      </c>
      <c r="M132" s="10">
        <v>0.0</v>
      </c>
      <c r="N132" s="3" t="s">
        <v>518</v>
      </c>
      <c r="O132" s="35" t="str">
        <f>vlookup(A132,'Hb complex'!A$2:G$2000,7,0)</f>
        <v>0.011</v>
      </c>
      <c r="P132" s="66" t="s">
        <v>3255</v>
      </c>
      <c r="Q132" s="3">
        <v>1199.9</v>
      </c>
      <c r="R132" s="3">
        <v>1.61</v>
      </c>
      <c r="S132" s="3" t="str">
        <f>vlookup(A132,'Ha complex'!A$2:E$2700,5,0)</f>
        <v>6DF</v>
      </c>
      <c r="T132" s="41"/>
      <c r="U132" s="41"/>
      <c r="V132" s="3"/>
      <c r="W132" s="10">
        <v>42.67</v>
      </c>
      <c r="X132" s="3"/>
      <c r="Y132" s="3" t="str">
        <f>match(A132,bzcat!B$1:B$96,0)</f>
        <v>#N/A</v>
      </c>
      <c r="Z132" s="3" t="e">
        <v>#N/A</v>
      </c>
      <c r="AA132" s="3" t="str">
        <f>Vlookup(A132,'Ha complex'!A$2:E$528,5,0)</f>
        <v>6DF</v>
      </c>
      <c r="AB132" s="3" t="e">
        <v>#N/A</v>
      </c>
      <c r="AC132" s="3" t="e">
        <v>#N/A</v>
      </c>
      <c r="AD132" s="3" t="e">
        <v>#N/A</v>
      </c>
      <c r="AE132" s="3" t="e">
        <v>#N/A</v>
      </c>
      <c r="AF132" s="3" t="e">
        <v>#N/A</v>
      </c>
      <c r="AG132" s="3">
        <v>27.0</v>
      </c>
      <c r="AH132" s="3" t="e">
        <v>#N/A</v>
      </c>
      <c r="AI132" s="3" t="e">
        <v>#N/A</v>
      </c>
      <c r="AK132" s="3" t="e">
        <v>#N/A</v>
      </c>
      <c r="AM132" s="3" t="e">
        <v>#N/A</v>
      </c>
    </row>
    <row r="133">
      <c r="A133" s="10">
        <v>154.0</v>
      </c>
      <c r="B133" s="10" t="s">
        <v>3258</v>
      </c>
      <c r="C133" s="10" t="s">
        <v>1050</v>
      </c>
      <c r="E133" s="3">
        <v>42.8826</v>
      </c>
      <c r="F133" s="3">
        <v>-68.0515</v>
      </c>
      <c r="G133" s="3" t="s">
        <v>423</v>
      </c>
      <c r="H133" s="3">
        <v>-1.0</v>
      </c>
      <c r="I133" s="3">
        <v>5.27</v>
      </c>
      <c r="J133" s="3">
        <v>7.99</v>
      </c>
      <c r="K133" s="3">
        <v>4.14</v>
      </c>
      <c r="L133" s="3">
        <v>12.52</v>
      </c>
      <c r="M133" s="10">
        <v>0.0</v>
      </c>
      <c r="N133" s="41"/>
      <c r="O133" s="3" t="str">
        <f>vlookup(A133,'Hb complex'!A$2:G$2000,7,0)</f>
        <v>#N/A</v>
      </c>
      <c r="P133" s="66"/>
      <c r="Q133" s="3"/>
      <c r="R133" s="41"/>
      <c r="S133" s="3" t="str">
        <f>vlookup(A133,'Ha complex'!A$2:E$2700,5,0)</f>
        <v>#N/A</v>
      </c>
      <c r="T133" s="41"/>
      <c r="U133" s="41"/>
      <c r="V133" s="3"/>
      <c r="W133" s="67" t="s">
        <v>1023</v>
      </c>
      <c r="X133" s="3"/>
      <c r="Y133" s="3" t="str">
        <f>match(A133,bzcat!B$1:B$96,0)</f>
        <v>#N/A</v>
      </c>
      <c r="Z133" s="3" t="e">
        <v>#N/A</v>
      </c>
      <c r="AA133" s="3" t="str">
        <f>Vlookup(A133,'Ha complex'!A$2:E$528,5,0)</f>
        <v>#N/A</v>
      </c>
      <c r="AB133" s="3" t="e">
        <v>#N/A</v>
      </c>
      <c r="AC133" s="3" t="e">
        <v>#N/A</v>
      </c>
      <c r="AD133" s="3" t="e">
        <v>#N/A</v>
      </c>
      <c r="AE133" s="3" t="e">
        <v>#N/A</v>
      </c>
      <c r="AF133" s="3" t="e">
        <v>#N/A</v>
      </c>
      <c r="AH133" s="3" t="e">
        <v>#N/A</v>
      </c>
      <c r="AI133" s="3" t="e">
        <v>#N/A</v>
      </c>
      <c r="AK133" s="3" t="e">
        <v>#N/A</v>
      </c>
      <c r="AM133" s="3" t="e">
        <v>#N/A</v>
      </c>
    </row>
    <row r="134">
      <c r="A134" s="10">
        <v>155.0</v>
      </c>
      <c r="B134" s="10" t="s">
        <v>3260</v>
      </c>
      <c r="C134" s="10" t="s">
        <v>1053</v>
      </c>
      <c r="E134" s="3">
        <v>43.1418</v>
      </c>
      <c r="F134" s="3">
        <v>43.1674</v>
      </c>
      <c r="G134" s="3" t="s">
        <v>3262</v>
      </c>
      <c r="H134" s="3">
        <v>0.0518</v>
      </c>
      <c r="I134" s="3">
        <v>5.81</v>
      </c>
      <c r="J134" s="3">
        <v>13.06</v>
      </c>
      <c r="K134" s="3">
        <v>8.71</v>
      </c>
      <c r="L134" s="3">
        <v>17.92</v>
      </c>
      <c r="M134" s="10">
        <v>0.0</v>
      </c>
      <c r="N134" s="41"/>
      <c r="O134" s="3" t="str">
        <f>vlookup(A134,'Hb complex'!A$2:G$2000,7,0)</f>
        <v>#N/A</v>
      </c>
      <c r="P134" s="66"/>
      <c r="Q134" s="3"/>
      <c r="R134" s="41"/>
      <c r="S134" s="3" t="str">
        <f>vlookup(A134,'Ha complex'!A$2:E$2700,5,0)</f>
        <v>#N/A</v>
      </c>
      <c r="T134" s="41"/>
      <c r="U134" s="41"/>
      <c r="V134" s="3"/>
      <c r="W134" s="10">
        <v>43.92</v>
      </c>
      <c r="X134" s="3"/>
      <c r="Y134" s="3" t="str">
        <f>match(A134,bzcat!B$1:B$96,0)</f>
        <v>#N/A</v>
      </c>
      <c r="Z134" s="3" t="e">
        <v>#N/A</v>
      </c>
      <c r="AA134" s="3" t="str">
        <f>Vlookup(A134,'Ha complex'!A$2:E$528,5,0)</f>
        <v>#N/A</v>
      </c>
      <c r="AB134" s="3" t="e">
        <v>#N/A</v>
      </c>
      <c r="AC134" s="3" t="e">
        <v>#N/A</v>
      </c>
      <c r="AD134" s="3" t="e">
        <v>#N/A</v>
      </c>
      <c r="AE134" s="3" t="e">
        <v>#N/A</v>
      </c>
      <c r="AF134" s="3" t="e">
        <v>#N/A</v>
      </c>
      <c r="AH134" s="3" t="e">
        <v>#N/A</v>
      </c>
      <c r="AI134" s="3" t="e">
        <v>#N/A</v>
      </c>
      <c r="AK134" s="3" t="e">
        <v>#N/A</v>
      </c>
      <c r="AM134" s="3" t="e">
        <v>#N/A</v>
      </c>
    </row>
    <row r="135">
      <c r="A135" s="10">
        <v>156.0</v>
      </c>
      <c r="B135" s="10" t="s">
        <v>580</v>
      </c>
      <c r="C135" s="10" t="s">
        <v>581</v>
      </c>
      <c r="E135" s="3">
        <v>43.0975</v>
      </c>
      <c r="F135" s="3">
        <v>-8.5104</v>
      </c>
      <c r="G135" s="3" t="s">
        <v>3263</v>
      </c>
      <c r="H135" s="3">
        <v>0.0168</v>
      </c>
      <c r="I135" s="3">
        <v>11.93</v>
      </c>
      <c r="J135" s="3">
        <v>26.07</v>
      </c>
      <c r="K135" s="3">
        <v>21.99</v>
      </c>
      <c r="L135" s="3">
        <v>30.41</v>
      </c>
      <c r="M135" s="10">
        <v>0.0</v>
      </c>
      <c r="N135" s="3" t="s">
        <v>135</v>
      </c>
      <c r="O135" s="35" t="str">
        <f>vlookup(A135,'Hb complex'!A$2:G$2000,7,0)</f>
        <v>0.017</v>
      </c>
      <c r="P135" s="66" t="s">
        <v>3264</v>
      </c>
      <c r="Q135" s="3">
        <v>2700.0</v>
      </c>
      <c r="R135" s="3">
        <v>1.04</v>
      </c>
      <c r="S135" s="3" t="str">
        <f>vlookup(A135,'Ha complex'!A$2:E$2700,5,0)</f>
        <v>SDSS</v>
      </c>
      <c r="T135" s="41"/>
      <c r="U135" s="41"/>
      <c r="V135" s="3"/>
      <c r="W135" s="10">
        <v>43.22</v>
      </c>
      <c r="X135" s="3"/>
      <c r="Y135" s="3" t="str">
        <f>match(A135,bzcat!B$1:B$96,0)</f>
        <v>#N/A</v>
      </c>
      <c r="Z135" s="3" t="e">
        <v>#N/A</v>
      </c>
      <c r="AA135" s="3" t="str">
        <f>Vlookup(A135,'Ha complex'!A$2:E$528,5,0)</f>
        <v>SDSS</v>
      </c>
      <c r="AB135" s="3">
        <v>109.0</v>
      </c>
      <c r="AC135" s="3" t="e">
        <v>#N/A</v>
      </c>
      <c r="AD135" s="3" t="e">
        <v>#N/A</v>
      </c>
      <c r="AE135" s="3" t="e">
        <v>#N/A</v>
      </c>
      <c r="AF135" s="3" t="e">
        <v>#N/A</v>
      </c>
      <c r="AH135" s="3" t="e">
        <v>#N/A</v>
      </c>
      <c r="AI135" s="3" t="e">
        <v>#N/A</v>
      </c>
      <c r="AK135" s="3" t="e">
        <v>#N/A</v>
      </c>
      <c r="AM135" s="3" t="e">
        <v>#N/A</v>
      </c>
    </row>
    <row r="136">
      <c r="A136" s="10">
        <v>157.0</v>
      </c>
      <c r="B136" s="10" t="s">
        <v>582</v>
      </c>
      <c r="C136" s="10" t="s">
        <v>583</v>
      </c>
      <c r="E136" s="3">
        <v>43.8008</v>
      </c>
      <c r="F136" s="3">
        <v>-0.1836</v>
      </c>
      <c r="G136" s="3" t="s">
        <v>1130</v>
      </c>
      <c r="H136" s="3">
        <v>0.0289</v>
      </c>
      <c r="I136" s="3">
        <v>33.61</v>
      </c>
      <c r="J136" s="3">
        <v>88.43</v>
      </c>
      <c r="K136" s="3">
        <v>83.54</v>
      </c>
      <c r="L136" s="3">
        <v>93.42</v>
      </c>
      <c r="M136" s="10">
        <v>0.0</v>
      </c>
      <c r="N136" s="3">
        <v>300.0</v>
      </c>
      <c r="O136" s="35" t="str">
        <f>vlookup(A136,'Hb complex'!A$2:G$2000,7,0)</f>
        <v>0.029</v>
      </c>
      <c r="P136" s="66" t="s">
        <v>1168</v>
      </c>
      <c r="Q136" s="3">
        <v>1800.0</v>
      </c>
      <c r="R136" s="3">
        <v>1.19</v>
      </c>
      <c r="S136" s="3" t="str">
        <f>vlookup(A136,'Ha complex'!A$2:E$2700,5,0)</f>
        <v>Crenshaw_Deveny</v>
      </c>
      <c r="T136" s="41"/>
      <c r="U136" s="41"/>
      <c r="V136" s="3"/>
      <c r="W136" s="10">
        <v>44.23</v>
      </c>
      <c r="X136" s="3"/>
      <c r="Y136" s="3" t="str">
        <f>match(A136,bzcat!B$1:B$96,0)</f>
        <v>#N/A</v>
      </c>
      <c r="Z136" s="3" t="e">
        <v>#N/A</v>
      </c>
      <c r="AA136" s="3" t="str">
        <f>Vlookup(A136,'Ha complex'!A$2:E$528,5,0)</f>
        <v>Crenshaw_Deveny</v>
      </c>
      <c r="AB136" s="3" t="e">
        <v>#N/A</v>
      </c>
      <c r="AC136" s="3" t="e">
        <v>#N/A</v>
      </c>
      <c r="AD136" s="3" t="e">
        <v>#N/A</v>
      </c>
      <c r="AE136" s="3" t="e">
        <v>#N/A</v>
      </c>
      <c r="AF136" s="3" t="e">
        <v>#N/A</v>
      </c>
      <c r="AH136" s="3" t="e">
        <v>#N/A</v>
      </c>
      <c r="AI136" s="3" t="e">
        <v>#N/A</v>
      </c>
      <c r="AK136" s="3">
        <v>105.0</v>
      </c>
      <c r="AM136" s="3" t="e">
        <v>#N/A</v>
      </c>
      <c r="AO136" s="3" t="s">
        <v>1917</v>
      </c>
    </row>
    <row r="137">
      <c r="A137" s="10">
        <v>159.0</v>
      </c>
      <c r="B137" s="10" t="s">
        <v>2792</v>
      </c>
      <c r="C137" s="10" t="s">
        <v>1072</v>
      </c>
      <c r="E137" s="3">
        <v>44.0898</v>
      </c>
      <c r="F137" s="3">
        <v>-32.1856</v>
      </c>
      <c r="G137" s="3" t="s">
        <v>1130</v>
      </c>
      <c r="H137" s="3">
        <v>0.0163</v>
      </c>
      <c r="I137" s="3">
        <v>14.86</v>
      </c>
      <c r="J137" s="3">
        <v>30.66</v>
      </c>
      <c r="K137" s="3">
        <v>26.85</v>
      </c>
      <c r="L137" s="3">
        <v>34.64</v>
      </c>
      <c r="M137" s="10">
        <v>0.0</v>
      </c>
      <c r="N137" s="3">
        <v>7.0</v>
      </c>
      <c r="O137" s="35" t="str">
        <f>vlookup(A137,'Hb complex'!A$2:G$2000,7,0)</f>
        <v>0.017</v>
      </c>
      <c r="P137" s="66" t="s">
        <v>3269</v>
      </c>
      <c r="Q137" s="3">
        <v>150.033</v>
      </c>
      <c r="R137" s="3">
        <v>0.67</v>
      </c>
      <c r="S137" s="3" t="str">
        <f>vlookup(A137,'Ha complex'!A$2:E$2700,5,0)</f>
        <v>Saao</v>
      </c>
      <c r="T137" s="41"/>
      <c r="U137" s="41"/>
      <c r="V137" s="3"/>
      <c r="W137" s="10">
        <v>43.26</v>
      </c>
      <c r="X137" s="3"/>
      <c r="Y137" s="3" t="str">
        <f>match(A137,bzcat!B$1:B$96,0)</f>
        <v>#N/A</v>
      </c>
      <c r="Z137" s="3" t="e">
        <v>#N/A</v>
      </c>
      <c r="AA137" s="3" t="str">
        <f>Vlookup(A137,'Ha complex'!A$2:E$528,5,0)</f>
        <v>Saao</v>
      </c>
      <c r="AB137" s="3" t="e">
        <v>#N/A</v>
      </c>
      <c r="AC137" s="3" t="e">
        <v>#N/A</v>
      </c>
      <c r="AD137" s="3" t="e">
        <v>#N/A</v>
      </c>
      <c r="AE137" s="3" t="e">
        <v>#N/A</v>
      </c>
      <c r="AF137" s="3" t="e">
        <v>#N/A</v>
      </c>
      <c r="AH137" s="3" t="e">
        <v>#N/A</v>
      </c>
      <c r="AI137" s="3" t="e">
        <v>#N/A</v>
      </c>
      <c r="AK137" s="3" t="e">
        <v>#N/A</v>
      </c>
      <c r="AM137" s="3" t="e">
        <v>#N/A</v>
      </c>
    </row>
    <row r="138">
      <c r="A138" s="10">
        <v>161.0</v>
      </c>
      <c r="B138" s="10" t="s">
        <v>3270</v>
      </c>
      <c r="C138" s="10" t="s">
        <v>1073</v>
      </c>
      <c r="E138" s="3">
        <v>44.9065</v>
      </c>
      <c r="F138" s="3">
        <v>44.2884</v>
      </c>
      <c r="G138" s="3" t="s">
        <v>423</v>
      </c>
      <c r="H138" s="3">
        <v>-1.0</v>
      </c>
      <c r="I138" s="3">
        <v>4.8</v>
      </c>
      <c r="J138" s="3">
        <v>12.52</v>
      </c>
      <c r="K138" s="3">
        <v>7.85</v>
      </c>
      <c r="L138" s="3">
        <v>17.9</v>
      </c>
      <c r="M138" s="10">
        <v>0.0</v>
      </c>
      <c r="N138" s="41"/>
      <c r="O138" s="3" t="str">
        <f>vlookup(A138,'Hb complex'!A$2:G$2000,7,0)</f>
        <v>#N/A</v>
      </c>
      <c r="P138" s="66"/>
      <c r="Q138" s="3"/>
      <c r="R138" s="41"/>
      <c r="S138" s="3" t="str">
        <f>vlookup(A138,'Ha complex'!A$2:E$2700,5,0)</f>
        <v>#N/A</v>
      </c>
      <c r="T138" s="41"/>
      <c r="U138" s="41"/>
      <c r="V138" s="3"/>
      <c r="W138" s="67" t="s">
        <v>1023</v>
      </c>
      <c r="X138" s="3"/>
      <c r="Y138" s="3" t="str">
        <f>match(A138,bzcat!B$1:B$96,0)</f>
        <v>#N/A</v>
      </c>
      <c r="Z138" s="3" t="e">
        <v>#N/A</v>
      </c>
      <c r="AA138" s="3" t="str">
        <f>Vlookup(A138,'Ha complex'!A$2:E$528,5,0)</f>
        <v>#N/A</v>
      </c>
      <c r="AB138" s="3" t="e">
        <v>#N/A</v>
      </c>
      <c r="AC138" s="3" t="e">
        <v>#N/A</v>
      </c>
      <c r="AD138" s="3" t="e">
        <v>#N/A</v>
      </c>
      <c r="AE138" s="3" t="e">
        <v>#N/A</v>
      </c>
      <c r="AF138" s="3" t="e">
        <v>#N/A</v>
      </c>
      <c r="AH138" s="3" t="e">
        <v>#N/A</v>
      </c>
      <c r="AI138" s="3" t="e">
        <v>#N/A</v>
      </c>
      <c r="AK138" s="3" t="e">
        <v>#N/A</v>
      </c>
      <c r="AM138" s="3" t="e">
        <v>#N/A</v>
      </c>
    </row>
    <row r="139">
      <c r="A139" s="10">
        <v>162.0</v>
      </c>
      <c r="B139" s="10" t="s">
        <v>3190</v>
      </c>
      <c r="C139" s="10" t="s">
        <v>1074</v>
      </c>
      <c r="E139" s="3">
        <v>45.018</v>
      </c>
      <c r="F139" s="3">
        <v>-10.8246</v>
      </c>
      <c r="G139" s="3" t="s">
        <v>1058</v>
      </c>
      <c r="H139" s="3">
        <v>0.0326</v>
      </c>
      <c r="I139" s="3">
        <v>8.23</v>
      </c>
      <c r="J139" s="3">
        <v>17.63</v>
      </c>
      <c r="K139" s="3">
        <v>13.64</v>
      </c>
      <c r="L139" s="3">
        <v>21.98</v>
      </c>
      <c r="M139" s="10">
        <v>0.0</v>
      </c>
      <c r="N139" s="3" t="s">
        <v>1228</v>
      </c>
      <c r="O139" s="35" t="str">
        <f>vlookup(A139,'Hb complex'!A$2:G$2000,7,0)</f>
        <v>0.033</v>
      </c>
      <c r="P139" s="66" t="s">
        <v>3272</v>
      </c>
      <c r="Q139" s="3">
        <v>839.9907</v>
      </c>
      <c r="R139" s="3">
        <v>0.67</v>
      </c>
      <c r="S139" s="3" t="str">
        <f>vlookup(A139,'Ha complex'!A$2:E$2700,5,0)</f>
        <v>Gemini</v>
      </c>
      <c r="T139" s="41"/>
      <c r="U139" s="41"/>
      <c r="V139" s="3"/>
      <c r="W139" s="10">
        <v>43.64</v>
      </c>
      <c r="X139" s="3"/>
      <c r="Y139" s="3" t="str">
        <f>match(A139,bzcat!B$1:B$96,0)</f>
        <v>#N/A</v>
      </c>
      <c r="Z139" s="3" t="e">
        <v>#N/A</v>
      </c>
      <c r="AA139" s="3" t="str">
        <f>Vlookup(A139,'Ha complex'!A$2:E$528,5,0)</f>
        <v>Gemini</v>
      </c>
      <c r="AB139" s="3" t="e">
        <v>#N/A</v>
      </c>
      <c r="AC139" s="3" t="e">
        <v>#N/A</v>
      </c>
      <c r="AD139" s="3" t="e">
        <v>#N/A</v>
      </c>
      <c r="AE139" s="3" t="e">
        <v>#N/A</v>
      </c>
      <c r="AF139" s="3" t="e">
        <v>#N/A</v>
      </c>
      <c r="AH139" s="3" t="e">
        <v>#N/A</v>
      </c>
      <c r="AI139" s="3" t="e">
        <v>#N/A</v>
      </c>
      <c r="AK139" s="3" t="e">
        <v>#N/A</v>
      </c>
      <c r="AM139" s="3" t="e">
        <v>#N/A</v>
      </c>
    </row>
    <row r="140">
      <c r="A140" s="10">
        <v>163.0</v>
      </c>
      <c r="B140" s="10" t="s">
        <v>584</v>
      </c>
      <c r="C140" s="10" t="s">
        <v>585</v>
      </c>
      <c r="E140" s="3">
        <v>45.9546</v>
      </c>
      <c r="F140" s="3">
        <v>-1.1037</v>
      </c>
      <c r="G140" s="3" t="s">
        <v>1058</v>
      </c>
      <c r="H140" s="3">
        <v>0.0136</v>
      </c>
      <c r="I140" s="3">
        <v>13.85</v>
      </c>
      <c r="J140" s="3">
        <v>36.58</v>
      </c>
      <c r="K140" s="3">
        <v>31.83</v>
      </c>
      <c r="L140" s="3">
        <v>41.52</v>
      </c>
      <c r="M140" s="10">
        <v>0.0</v>
      </c>
      <c r="N140" s="3" t="s">
        <v>135</v>
      </c>
      <c r="O140" s="35" t="str">
        <f>vlookup(A140,'Hb complex'!A$2:G$2000,7,0)</f>
        <v>0.014</v>
      </c>
      <c r="P140" s="66" t="s">
        <v>3275</v>
      </c>
      <c r="Q140" s="3">
        <v>2700.0</v>
      </c>
      <c r="R140" s="3">
        <v>0.84</v>
      </c>
      <c r="S140" s="3" t="str">
        <f>vlookup(A140,'Ha complex'!A$2:E$2700,5,0)</f>
        <v>SDSS</v>
      </c>
      <c r="T140" s="41"/>
      <c r="U140" s="41"/>
      <c r="V140" s="3"/>
      <c r="W140" s="10">
        <v>43.18</v>
      </c>
      <c r="X140" s="3"/>
      <c r="Y140" s="3" t="str">
        <f>match(A140,bzcat!B$1:B$96,0)</f>
        <v>#N/A</v>
      </c>
      <c r="Z140" s="3" t="e">
        <v>#N/A</v>
      </c>
      <c r="AA140" s="3" t="str">
        <f>Vlookup(A140,'Ha complex'!A$2:E$528,5,0)</f>
        <v>SDSS</v>
      </c>
      <c r="AB140" s="3">
        <v>3.0</v>
      </c>
      <c r="AC140" s="3" t="e">
        <v>#N/A</v>
      </c>
      <c r="AD140" s="3" t="e">
        <v>#N/A</v>
      </c>
      <c r="AE140" s="3" t="e">
        <v>#N/A</v>
      </c>
      <c r="AF140" s="3" t="e">
        <v>#N/A</v>
      </c>
      <c r="AH140" s="3" t="e">
        <v>#N/A</v>
      </c>
      <c r="AI140" s="3" t="e">
        <v>#N/A</v>
      </c>
      <c r="AK140" s="3" t="e">
        <v>#N/A</v>
      </c>
      <c r="AM140" s="3" t="e">
        <v>#N/A</v>
      </c>
      <c r="AO140" s="3" t="s">
        <v>3284</v>
      </c>
    </row>
    <row r="141">
      <c r="A141" s="10">
        <v>165.0</v>
      </c>
      <c r="B141" s="10" t="s">
        <v>586</v>
      </c>
      <c r="C141" s="10" t="s">
        <v>587</v>
      </c>
      <c r="E141" s="3">
        <v>47.0449</v>
      </c>
      <c r="F141" s="3">
        <v>-22.9608</v>
      </c>
      <c r="G141" s="3" t="s">
        <v>1130</v>
      </c>
      <c r="H141" s="3">
        <v>0.036</v>
      </c>
      <c r="I141" s="3">
        <v>4.96</v>
      </c>
      <c r="J141" s="3">
        <v>10.9</v>
      </c>
      <c r="K141" s="3">
        <v>7.03</v>
      </c>
      <c r="L141" s="3">
        <v>15.29</v>
      </c>
      <c r="M141" s="10">
        <v>0.0</v>
      </c>
      <c r="N141" s="3" t="s">
        <v>518</v>
      </c>
      <c r="O141" s="35" t="str">
        <f>vlookup(A141,'Hb complex'!A$2:G$2000,7,0)</f>
        <v>0.036</v>
      </c>
      <c r="P141" s="66" t="s">
        <v>3291</v>
      </c>
      <c r="Q141" s="3">
        <v>1200.0</v>
      </c>
      <c r="R141" s="3">
        <v>4.92</v>
      </c>
      <c r="S141" s="3" t="str">
        <f>vlookup(A141,'Ha complex'!A$2:E$2700,5,0)</f>
        <v>6DF</v>
      </c>
      <c r="T141" s="41"/>
      <c r="U141" s="41"/>
      <c r="V141" s="3"/>
      <c r="W141" s="10">
        <v>43.51</v>
      </c>
      <c r="X141" s="3"/>
      <c r="Y141" s="3" t="str">
        <f>match(A141,bzcat!B$1:B$96,0)</f>
        <v>#N/A</v>
      </c>
      <c r="Z141" s="3" t="e">
        <v>#N/A</v>
      </c>
      <c r="AA141" s="3" t="str">
        <f>Vlookup(A141,'Ha complex'!A$2:E$528,5,0)</f>
        <v>6DF</v>
      </c>
      <c r="AB141" s="3" t="e">
        <v>#N/A</v>
      </c>
      <c r="AC141" s="3" t="e">
        <v>#N/A</v>
      </c>
      <c r="AD141" s="3" t="e">
        <v>#N/A</v>
      </c>
      <c r="AE141" s="3" t="e">
        <v>#N/A</v>
      </c>
      <c r="AF141" s="3" t="e">
        <v>#N/A</v>
      </c>
      <c r="AG141" s="3">
        <v>29.0</v>
      </c>
      <c r="AH141" s="3" t="e">
        <v>#N/A</v>
      </c>
      <c r="AI141" s="3" t="e">
        <v>#N/A</v>
      </c>
      <c r="AK141" s="3" t="e">
        <v>#N/A</v>
      </c>
      <c r="AM141" s="3" t="e">
        <v>#N/A</v>
      </c>
    </row>
    <row r="142">
      <c r="A142" s="10">
        <v>164.0</v>
      </c>
      <c r="B142" s="10" t="s">
        <v>903</v>
      </c>
      <c r="C142" s="10" t="s">
        <v>904</v>
      </c>
      <c r="E142" s="3">
        <v>46.8972</v>
      </c>
      <c r="F142" s="3">
        <v>-72.834</v>
      </c>
      <c r="G142" s="3" t="s">
        <v>1156</v>
      </c>
      <c r="H142" s="3">
        <v>0.0276</v>
      </c>
      <c r="I142" s="3">
        <v>6.76</v>
      </c>
      <c r="J142" s="3">
        <v>12.43</v>
      </c>
      <c r="K142" s="3">
        <v>9.06</v>
      </c>
      <c r="L142" s="3">
        <v>16.15</v>
      </c>
      <c r="M142" s="10">
        <v>0.0</v>
      </c>
      <c r="N142" s="3" t="s">
        <v>518</v>
      </c>
      <c r="O142" s="35" t="str">
        <f>vlookup(A142,'Hb complex'!A$2:G$2000,7,0)</f>
        <v>0.028</v>
      </c>
      <c r="P142" s="66" t="s">
        <v>3299</v>
      </c>
      <c r="Q142" s="3">
        <v>1200.0</v>
      </c>
      <c r="R142" s="3">
        <v>3.82</v>
      </c>
      <c r="S142" s="3" t="str">
        <f>vlookup(A142,'Ha complex'!A$2:E$2700,5,0)</f>
        <v>6DF</v>
      </c>
      <c r="T142" s="41"/>
      <c r="U142" s="41"/>
      <c r="V142" s="3"/>
      <c r="W142" s="10">
        <v>43.34</v>
      </c>
      <c r="X142" s="3"/>
      <c r="Y142" s="3" t="str">
        <f>match(A142,bzcat!B$1:B$96,0)</f>
        <v>#N/A</v>
      </c>
      <c r="Z142" s="3" t="e">
        <v>#N/A</v>
      </c>
      <c r="AA142" s="3" t="str">
        <f>Vlookup(A142,'Ha complex'!A$2:E$528,5,0)</f>
        <v>6DF</v>
      </c>
      <c r="AB142" s="3" t="e">
        <v>#N/A</v>
      </c>
      <c r="AC142" s="3" t="e">
        <v>#N/A</v>
      </c>
      <c r="AD142" s="3" t="e">
        <v>#N/A</v>
      </c>
      <c r="AE142" s="3" t="e">
        <v>#N/A</v>
      </c>
      <c r="AF142" s="3" t="e">
        <v>#N/A</v>
      </c>
      <c r="AG142" s="3">
        <v>28.0</v>
      </c>
      <c r="AH142" s="3" t="e">
        <v>#N/A</v>
      </c>
      <c r="AI142" s="3" t="e">
        <v>#N/A</v>
      </c>
      <c r="AK142" s="3" t="e">
        <v>#N/A</v>
      </c>
      <c r="AM142" s="3" t="e">
        <v>#N/A</v>
      </c>
    </row>
    <row r="143">
      <c r="A143" s="10">
        <v>166.0</v>
      </c>
      <c r="B143" s="10" t="s">
        <v>3273</v>
      </c>
      <c r="C143" s="10" t="s">
        <v>1215</v>
      </c>
      <c r="E143" s="3">
        <v>47.685</v>
      </c>
      <c r="F143" s="3">
        <v>32.658</v>
      </c>
      <c r="G143" s="3" t="s">
        <v>3308</v>
      </c>
      <c r="H143" s="3">
        <v>0.127</v>
      </c>
      <c r="I143" s="3">
        <v>5.12</v>
      </c>
      <c r="J143" s="3">
        <v>8.05</v>
      </c>
      <c r="K143" s="3">
        <v>4.72</v>
      </c>
      <c r="L143" s="3">
        <v>12.15</v>
      </c>
      <c r="M143" s="10">
        <v>0.0</v>
      </c>
      <c r="N143" s="41"/>
      <c r="O143" s="3" t="str">
        <f>vlookup(A143,'Hb complex'!A$2:G$2000,7,0)</f>
        <v>#N/A</v>
      </c>
      <c r="P143" s="66"/>
      <c r="Q143" s="3"/>
      <c r="R143" s="41"/>
      <c r="S143" s="3" t="str">
        <f>vlookup(A143,'Ha complex'!A$2:E$2700,5,0)</f>
        <v>#N/A</v>
      </c>
      <c r="T143" s="41"/>
      <c r="U143" s="41"/>
      <c r="V143" s="3"/>
      <c r="W143" s="10">
        <v>44.53</v>
      </c>
      <c r="X143" s="3"/>
      <c r="Y143" s="3" t="str">
        <f>match(A143,bzcat!B$1:B$96,0)</f>
        <v>#N/A</v>
      </c>
      <c r="Z143" s="3" t="e">
        <v>#N/A</v>
      </c>
      <c r="AA143" s="3" t="str">
        <f>Vlookup(A143,'Ha complex'!A$2:E$528,5,0)</f>
        <v>#N/A</v>
      </c>
      <c r="AB143" s="3" t="e">
        <v>#N/A</v>
      </c>
      <c r="AC143" s="3" t="e">
        <v>#N/A</v>
      </c>
      <c r="AD143" s="3" t="e">
        <v>#N/A</v>
      </c>
      <c r="AE143" s="3" t="e">
        <v>#N/A</v>
      </c>
      <c r="AF143" s="3" t="e">
        <v>#N/A</v>
      </c>
      <c r="AH143" s="3" t="e">
        <v>#N/A</v>
      </c>
      <c r="AI143" s="3" t="e">
        <v>#N/A</v>
      </c>
      <c r="AK143" s="3" t="e">
        <v>#N/A</v>
      </c>
      <c r="AM143" s="3" t="e">
        <v>#N/A</v>
      </c>
    </row>
    <row r="144">
      <c r="A144" s="10">
        <v>167.0</v>
      </c>
      <c r="B144" s="10" t="s">
        <v>933</v>
      </c>
      <c r="C144" s="10" t="s">
        <v>934</v>
      </c>
      <c r="E144" s="3">
        <v>47.8284</v>
      </c>
      <c r="F144" s="3">
        <v>-20.7717</v>
      </c>
      <c r="G144" s="3" t="s">
        <v>1099</v>
      </c>
      <c r="H144" s="3">
        <v>0.067</v>
      </c>
      <c r="I144" s="3">
        <v>10.34</v>
      </c>
      <c r="J144" s="3">
        <v>23.98</v>
      </c>
      <c r="K144" s="3">
        <v>19.79</v>
      </c>
      <c r="L144" s="3">
        <v>28.44</v>
      </c>
      <c r="M144" s="10">
        <v>0.0</v>
      </c>
      <c r="N144" s="3" t="s">
        <v>518</v>
      </c>
      <c r="O144" s="35" t="str">
        <f>vlookup(A144,'Hb complex'!A$2:G$2000,7,0)</f>
        <v>0.067</v>
      </c>
      <c r="P144" s="66" t="s">
        <v>3319</v>
      </c>
      <c r="Q144" s="3">
        <v>1200.0</v>
      </c>
      <c r="R144" s="3">
        <v>9.18</v>
      </c>
      <c r="S144" s="3" t="str">
        <f>vlookup(A144,'Ha complex'!A$2:E$2700,5,0)</f>
        <v>6DF</v>
      </c>
      <c r="T144" s="41"/>
      <c r="U144" s="41"/>
      <c r="V144" s="3"/>
      <c r="W144" s="10">
        <v>44.42</v>
      </c>
      <c r="X144" s="3"/>
      <c r="Y144" s="3" t="str">
        <f>match(A144,bzcat!B$1:B$96,0)</f>
        <v>#N/A</v>
      </c>
      <c r="Z144" s="3" t="e">
        <v>#N/A</v>
      </c>
      <c r="AA144" s="3" t="str">
        <f>Vlookup(A144,'Ha complex'!A$2:E$528,5,0)</f>
        <v>6DF</v>
      </c>
      <c r="AB144" s="3" t="e">
        <v>#N/A</v>
      </c>
      <c r="AC144" s="3" t="e">
        <v>#N/A</v>
      </c>
      <c r="AD144" s="3" t="e">
        <v>#N/A</v>
      </c>
      <c r="AE144" s="3" t="e">
        <v>#N/A</v>
      </c>
      <c r="AF144" s="3" t="e">
        <v>#N/A</v>
      </c>
      <c r="AG144" s="3">
        <v>30.0</v>
      </c>
      <c r="AH144" s="3" t="e">
        <v>#N/A</v>
      </c>
      <c r="AI144" s="3" t="e">
        <v>#N/A</v>
      </c>
      <c r="AK144" s="3" t="e">
        <v>#N/A</v>
      </c>
      <c r="AM144" s="3" t="e">
        <v>#N/A</v>
      </c>
    </row>
    <row r="145">
      <c r="A145" s="10">
        <v>168.0</v>
      </c>
      <c r="B145" s="10" t="s">
        <v>73</v>
      </c>
      <c r="C145" s="10" t="s">
        <v>74</v>
      </c>
      <c r="E145" s="3">
        <v>47.9802</v>
      </c>
      <c r="F145" s="3">
        <v>-76.8641</v>
      </c>
      <c r="G145" s="3" t="s">
        <v>3323</v>
      </c>
      <c r="H145" s="3">
        <v>0.223</v>
      </c>
      <c r="I145" s="3">
        <v>6.94</v>
      </c>
      <c r="J145" s="3">
        <v>12.97</v>
      </c>
      <c r="K145" s="3">
        <v>9.37</v>
      </c>
      <c r="L145" s="3">
        <v>16.98</v>
      </c>
      <c r="M145" s="10">
        <v>0.0</v>
      </c>
      <c r="N145" s="41"/>
      <c r="O145" s="3" t="str">
        <f>vlookup(A145,'Hb complex'!A$2:G$2000,7,0)</f>
        <v>#N/A</v>
      </c>
      <c r="P145" s="66"/>
      <c r="Q145" s="3"/>
      <c r="R145" s="41"/>
      <c r="S145" s="3" t="str">
        <f>vlookup(A145,'Ha complex'!A$2:E$2700,5,0)</f>
        <v>#N/A</v>
      </c>
      <c r="T145" s="41"/>
      <c r="U145" s="41"/>
      <c r="V145" s="3"/>
      <c r="W145" s="10">
        <v>45.28</v>
      </c>
      <c r="X145" s="3"/>
      <c r="Y145" s="3" t="str">
        <f>match(A145,bzcat!B$1:B$96,0)</f>
        <v>4</v>
      </c>
      <c r="Z145" s="3">
        <v>15.0</v>
      </c>
      <c r="AA145" s="3" t="str">
        <f>Vlookup(A145,'Ha complex'!A$2:E$528,5,0)</f>
        <v>#N/A</v>
      </c>
      <c r="AB145" s="3" t="e">
        <v>#N/A</v>
      </c>
      <c r="AC145" s="3" t="e">
        <v>#N/A</v>
      </c>
      <c r="AD145" s="3" t="e">
        <v>#N/A</v>
      </c>
      <c r="AE145" s="3" t="e">
        <v>#N/A</v>
      </c>
      <c r="AF145" s="3" t="e">
        <v>#N/A</v>
      </c>
      <c r="AH145" s="3" t="e">
        <v>#N/A</v>
      </c>
      <c r="AI145" s="3" t="e">
        <v>#N/A</v>
      </c>
      <c r="AK145" s="3" t="e">
        <v>#N/A</v>
      </c>
      <c r="AM145" s="3" t="e">
        <v>#N/A</v>
      </c>
    </row>
    <row r="146">
      <c r="A146" s="10">
        <v>169.0</v>
      </c>
      <c r="B146" s="10" t="s">
        <v>453</v>
      </c>
      <c r="C146" s="10" t="s">
        <v>456</v>
      </c>
      <c r="E146" s="3">
        <v>48.0123</v>
      </c>
      <c r="F146" s="3">
        <v>50.4874</v>
      </c>
      <c r="G146" s="3" t="s">
        <v>423</v>
      </c>
      <c r="H146" s="3">
        <v>-1.0</v>
      </c>
      <c r="I146" s="3">
        <v>5.07</v>
      </c>
      <c r="J146" s="3">
        <v>10.31</v>
      </c>
      <c r="K146" s="3">
        <v>6.58</v>
      </c>
      <c r="L146" s="3">
        <v>14.69</v>
      </c>
      <c r="M146" s="10">
        <v>0.0</v>
      </c>
      <c r="N146" s="3">
        <v>300.0</v>
      </c>
      <c r="O146" s="35" t="str">
        <f>vlookup(A146,'Hb complex'!A$2:G$2000,7,0)</f>
        <v>0.062</v>
      </c>
      <c r="P146" s="66" t="s">
        <v>1655</v>
      </c>
      <c r="Q146" s="3">
        <v>2400.0</v>
      </c>
      <c r="R146" s="3">
        <v>2.52</v>
      </c>
      <c r="S146" s="3" t="str">
        <f>vlookup(A146,'Ha complex'!A$2:E$2700,5,0)</f>
        <v>Crenshaw_Deveny</v>
      </c>
      <c r="W146" s="67" t="s">
        <v>1023</v>
      </c>
      <c r="Y146" s="3" t="str">
        <f>match(A146,bzcat!B$1:B$96,0)</f>
        <v>#N/A</v>
      </c>
      <c r="AA146" s="3" t="str">
        <f>Vlookup(A146,'Ha complex'!A$2:E$528,5,0)</f>
        <v>Crenshaw_Deveny</v>
      </c>
      <c r="AB146" s="3" t="e">
        <v>#N/A</v>
      </c>
      <c r="AC146" s="3" t="e">
        <v>#N/A</v>
      </c>
      <c r="AD146" s="3" t="e">
        <v>#N/A</v>
      </c>
      <c r="AE146" s="3" t="e">
        <v>#N/A</v>
      </c>
      <c r="AF146" s="3" t="e">
        <v>#N/A</v>
      </c>
      <c r="AH146" s="3" t="e">
        <v>#N/A</v>
      </c>
      <c r="AI146" s="3" t="e">
        <v>#N/A</v>
      </c>
      <c r="AK146" s="3">
        <v>126.0</v>
      </c>
      <c r="AM146" s="3" t="e">
        <v>#N/A</v>
      </c>
    </row>
    <row r="147">
      <c r="A147" s="10">
        <v>170.0</v>
      </c>
      <c r="B147" s="10" t="s">
        <v>1529</v>
      </c>
      <c r="C147" s="10" t="s">
        <v>1216</v>
      </c>
      <c r="E147" s="3">
        <v>48.258</v>
      </c>
      <c r="F147" s="3">
        <v>41.333</v>
      </c>
      <c r="G147" s="3" t="s">
        <v>1058</v>
      </c>
      <c r="H147" s="3">
        <v>0.136</v>
      </c>
      <c r="I147" s="3">
        <v>5.57</v>
      </c>
      <c r="J147" s="3">
        <v>17.66</v>
      </c>
      <c r="K147" s="3">
        <v>12.37</v>
      </c>
      <c r="L147" s="3">
        <v>23.51</v>
      </c>
      <c r="M147" s="10">
        <v>0.0</v>
      </c>
      <c r="N147" s="3" t="s">
        <v>1228</v>
      </c>
      <c r="O147" s="35" t="str">
        <f>vlookup(A147,'Hb complex'!A$2:G$2000,7,0)</f>
        <v>0.134</v>
      </c>
      <c r="P147" s="66" t="s">
        <v>3204</v>
      </c>
      <c r="Q147" s="3">
        <v>804.99</v>
      </c>
      <c r="R147" s="3">
        <v>2.71</v>
      </c>
      <c r="S147" s="3" t="str">
        <f>vlookup(A147,'Ha complex'!A$2:E$2700,5,0)</f>
        <v>Gemini</v>
      </c>
      <c r="T147" s="41"/>
      <c r="U147" s="41"/>
      <c r="V147" s="3"/>
      <c r="W147" s="10">
        <v>44.94</v>
      </c>
      <c r="X147" s="3"/>
      <c r="Y147" s="3" t="str">
        <f>match(A147,bzcat!B$1:B$96,0)</f>
        <v>91</v>
      </c>
      <c r="Z147" s="3">
        <v>14.0</v>
      </c>
      <c r="AA147" s="3" t="str">
        <f>Vlookup(A147,'Ha complex'!A$2:E$528,5,0)</f>
        <v>Gemini</v>
      </c>
      <c r="AB147" s="3" t="e">
        <v>#N/A</v>
      </c>
      <c r="AC147" s="3" t="e">
        <v>#N/A</v>
      </c>
      <c r="AD147" s="3" t="e">
        <v>#N/A</v>
      </c>
      <c r="AE147" s="3" t="e">
        <v>#N/A</v>
      </c>
      <c r="AF147" s="3" t="e">
        <v>#N/A</v>
      </c>
      <c r="AH147" s="3" t="e">
        <v>#N/A</v>
      </c>
      <c r="AI147" s="3" t="e">
        <v>#N/A</v>
      </c>
      <c r="AJ147" s="3" t="s">
        <v>226</v>
      </c>
      <c r="AK147" s="3" t="e">
        <v>#N/A</v>
      </c>
      <c r="AM147" s="3" t="e">
        <v>#N/A</v>
      </c>
    </row>
    <row r="148">
      <c r="A148" s="10">
        <v>171.0</v>
      </c>
      <c r="B148" s="10" t="s">
        <v>588</v>
      </c>
      <c r="C148" s="10" t="s">
        <v>589</v>
      </c>
      <c r="E148" s="3">
        <v>49.2592</v>
      </c>
      <c r="F148" s="3">
        <v>1.255</v>
      </c>
      <c r="G148" s="3" t="s">
        <v>3348</v>
      </c>
      <c r="H148" s="3">
        <v>0.0238</v>
      </c>
      <c r="I148" s="3">
        <v>5.57</v>
      </c>
      <c r="J148" s="3">
        <v>13.27</v>
      </c>
      <c r="K148" s="3">
        <v>9.22</v>
      </c>
      <c r="L148" s="3">
        <v>17.86</v>
      </c>
      <c r="M148" s="10">
        <v>0.0</v>
      </c>
      <c r="N148" s="3" t="s">
        <v>135</v>
      </c>
      <c r="O148" s="35" t="str">
        <f>vlookup(A148,'Hb complex'!A$2:G$2000,7,0)</f>
        <v>0.024</v>
      </c>
      <c r="P148" s="66" t="s">
        <v>3350</v>
      </c>
      <c r="Q148" s="3">
        <v>3600.0</v>
      </c>
      <c r="R148" s="3">
        <v>1.47</v>
      </c>
      <c r="S148" s="3" t="str">
        <f>vlookup(A148,'Ha complex'!A$2:E$2700,5,0)</f>
        <v>SDSS</v>
      </c>
      <c r="T148" s="41"/>
      <c r="U148" s="41"/>
      <c r="V148" s="3"/>
      <c r="W148" s="10">
        <v>43.23</v>
      </c>
      <c r="X148" s="3"/>
      <c r="Y148" s="3" t="str">
        <f>match(A148,bzcat!B$1:B$96,0)</f>
        <v>#N/A</v>
      </c>
      <c r="Z148" s="3" t="e">
        <v>#N/A</v>
      </c>
      <c r="AA148" s="3" t="str">
        <f>Vlookup(A148,'Ha complex'!A$2:E$528,5,0)</f>
        <v>SDSS</v>
      </c>
      <c r="AB148" s="3">
        <v>106.0</v>
      </c>
      <c r="AC148" s="3" t="e">
        <v>#N/A</v>
      </c>
      <c r="AD148" s="3" t="e">
        <v>#N/A</v>
      </c>
      <c r="AE148" s="3" t="e">
        <v>#N/A</v>
      </c>
      <c r="AF148" s="3">
        <v>1.0</v>
      </c>
      <c r="AH148" s="3" t="e">
        <v>#N/A</v>
      </c>
      <c r="AI148" s="3" t="e">
        <v>#N/A</v>
      </c>
      <c r="AK148" s="3" t="e">
        <v>#N/A</v>
      </c>
      <c r="AM148" s="3" t="e">
        <v>#N/A</v>
      </c>
    </row>
    <row r="149">
      <c r="A149" s="10">
        <v>172.0</v>
      </c>
      <c r="B149" s="10" t="s">
        <v>3244</v>
      </c>
      <c r="C149" s="10" t="s">
        <v>1217</v>
      </c>
      <c r="E149" s="3">
        <v>49.5791</v>
      </c>
      <c r="F149" s="3">
        <v>68.4921</v>
      </c>
      <c r="G149" s="3" t="s">
        <v>3212</v>
      </c>
      <c r="H149" s="3">
        <v>0.0901</v>
      </c>
      <c r="I149" s="3">
        <v>7.28</v>
      </c>
      <c r="J149" s="3">
        <v>17.77</v>
      </c>
      <c r="K149" s="3">
        <v>13.57</v>
      </c>
      <c r="L149" s="3">
        <v>22.31</v>
      </c>
      <c r="M149" s="10">
        <v>0.0</v>
      </c>
      <c r="N149" s="3">
        <v>32.0</v>
      </c>
      <c r="O149" s="35" t="str">
        <f>vlookup(A149,'Hb complex'!A$2:G$2000,7,0)</f>
        <v>0.090</v>
      </c>
      <c r="P149" s="66" t="s">
        <v>3366</v>
      </c>
      <c r="Q149" s="3">
        <v>3599.0</v>
      </c>
      <c r="R149" s="3">
        <v>3.65</v>
      </c>
      <c r="S149" s="3" t="str">
        <f>vlookup(A149,'Ha complex'!A$2:E$2700,5,0)</f>
        <v>LWINTER</v>
      </c>
      <c r="W149" s="10">
        <v>44.56</v>
      </c>
      <c r="Y149" s="3" t="str">
        <f>match(A149,bzcat!B$1:B$96,0)</f>
        <v>#N/A</v>
      </c>
      <c r="AA149" s="3" t="str">
        <f>Vlookup(A149,'Ha complex'!A$2:E$528,5,0)</f>
        <v>LWINTER</v>
      </c>
      <c r="AB149" s="3" t="e">
        <v>#N/A</v>
      </c>
      <c r="AC149" s="3" t="e">
        <v>#N/A</v>
      </c>
      <c r="AD149" s="3" t="e">
        <v>#N/A</v>
      </c>
      <c r="AE149" s="3" t="e">
        <v>#N/A</v>
      </c>
      <c r="AF149" s="3" t="e">
        <v>#N/A</v>
      </c>
      <c r="AH149" s="3" t="e">
        <v>#N/A</v>
      </c>
      <c r="AI149" s="3" t="e">
        <v>#N/A</v>
      </c>
      <c r="AK149" s="3" t="e">
        <v>#N/A</v>
      </c>
      <c r="AL149" s="3" t="s">
        <v>2990</v>
      </c>
      <c r="AM149" s="3" t="e">
        <v>#N/A</v>
      </c>
    </row>
    <row r="150">
      <c r="A150" s="10">
        <v>173.0</v>
      </c>
      <c r="B150" s="10" t="s">
        <v>460</v>
      </c>
      <c r="C150" s="10" t="s">
        <v>461</v>
      </c>
      <c r="E150" s="3">
        <v>49.9507</v>
      </c>
      <c r="F150" s="3">
        <v>41.5117</v>
      </c>
      <c r="G150" s="3" t="s">
        <v>3371</v>
      </c>
      <c r="H150" s="3">
        <v>0.0176</v>
      </c>
      <c r="I150" s="3">
        <v>50.92</v>
      </c>
      <c r="J150" s="3">
        <v>73.4</v>
      </c>
      <c r="K150" s="3">
        <v>70.88</v>
      </c>
      <c r="L150" s="3">
        <v>76.0</v>
      </c>
      <c r="M150" s="10">
        <v>0.0</v>
      </c>
      <c r="N150" s="3">
        <v>300.0</v>
      </c>
      <c r="O150" s="35" t="str">
        <f>vlookup(A150,'Hb complex'!A$2:G$2000,7,0)</f>
        <v>0.017</v>
      </c>
      <c r="P150" s="66" t="s">
        <v>1655</v>
      </c>
      <c r="Q150" s="3">
        <v>1200.0</v>
      </c>
      <c r="R150" s="3">
        <v>0.73</v>
      </c>
      <c r="S150" s="3" t="str">
        <f>vlookup(A150,'Ha complex'!A$2:E$2700,5,0)</f>
        <v>Crenshaw_Deveny</v>
      </c>
      <c r="T150" s="41"/>
      <c r="U150" s="41"/>
      <c r="V150" s="3"/>
      <c r="W150" s="10">
        <v>43.71</v>
      </c>
      <c r="X150" s="3"/>
      <c r="Y150" s="3" t="str">
        <f>match(A150,bzcat!B$1:B$96,0)</f>
        <v>58</v>
      </c>
      <c r="Z150" s="3">
        <v>16.0</v>
      </c>
      <c r="AA150" s="3" t="str">
        <f>Vlookup(A150,'Ha complex'!A$2:E$528,5,0)</f>
        <v>Crenshaw_Deveny</v>
      </c>
      <c r="AB150" s="3" t="e">
        <v>#N/A</v>
      </c>
      <c r="AC150" s="3" t="e">
        <v>#N/A</v>
      </c>
      <c r="AD150" s="3" t="s">
        <v>462</v>
      </c>
      <c r="AE150" s="3" t="e">
        <v>#N/A</v>
      </c>
      <c r="AF150" s="3" t="e">
        <v>#N/A</v>
      </c>
      <c r="AH150" s="3" t="e">
        <v>#N/A</v>
      </c>
      <c r="AI150" s="3" t="e">
        <v>#N/A</v>
      </c>
      <c r="AK150" s="3">
        <v>73.0</v>
      </c>
      <c r="AM150" s="3" t="e">
        <v>#N/A</v>
      </c>
    </row>
    <row r="151">
      <c r="A151" s="10">
        <v>174.0</v>
      </c>
      <c r="B151" s="10" t="s">
        <v>110</v>
      </c>
      <c r="C151" s="10" t="s">
        <v>111</v>
      </c>
      <c r="E151" s="3">
        <v>51.1715</v>
      </c>
      <c r="F151" s="3">
        <v>34.1794</v>
      </c>
      <c r="G151" s="3" t="s">
        <v>1058</v>
      </c>
      <c r="H151" s="3">
        <v>0.061</v>
      </c>
      <c r="I151" s="3">
        <v>10.29</v>
      </c>
      <c r="J151" s="3">
        <v>29.93</v>
      </c>
      <c r="K151" s="3">
        <v>24.79</v>
      </c>
      <c r="L151" s="3">
        <v>35.37</v>
      </c>
      <c r="M151" s="10">
        <v>0.0</v>
      </c>
      <c r="N151" s="41"/>
      <c r="O151" s="3" t="str">
        <f>vlookup(A151,'Hb complex'!A$2:G$2000,7,0)</f>
        <v>#N/A</v>
      </c>
      <c r="P151" s="66"/>
      <c r="Q151" s="3"/>
      <c r="R151" s="41"/>
      <c r="S151" s="3" t="str">
        <f>vlookup(A151,'Ha complex'!A$2:E$2700,5,0)</f>
        <v>#N/A</v>
      </c>
      <c r="T151" s="41"/>
      <c r="U151" s="41"/>
      <c r="V151" s="3"/>
      <c r="W151" s="10">
        <v>44.43</v>
      </c>
      <c r="X151" s="3"/>
      <c r="Y151" s="3" t="str">
        <f>match(A151,bzcat!B$1:B$96,0)</f>
        <v>13</v>
      </c>
      <c r="Z151" s="3">
        <v>17.0</v>
      </c>
      <c r="AA151" s="3" t="str">
        <f>Vlookup(A151,'Ha complex'!A$2:E$528,5,0)</f>
        <v>#N/A</v>
      </c>
      <c r="AB151" s="3" t="e">
        <v>#N/A</v>
      </c>
      <c r="AC151" s="3" t="e">
        <v>#N/A</v>
      </c>
      <c r="AD151" s="3" t="e">
        <v>#N/A</v>
      </c>
      <c r="AE151" s="3" t="e">
        <v>#N/A</v>
      </c>
      <c r="AF151" s="3" t="e">
        <v>#N/A</v>
      </c>
      <c r="AH151" s="3" t="e">
        <v>#N/A</v>
      </c>
      <c r="AI151" s="3" t="e">
        <v>#N/A</v>
      </c>
      <c r="AK151" s="3" t="e">
        <v>#N/A</v>
      </c>
      <c r="AM151" s="3" t="e">
        <v>#N/A</v>
      </c>
    </row>
    <row r="152">
      <c r="A152" s="10">
        <v>176.0</v>
      </c>
      <c r="B152" s="10" t="s">
        <v>3276</v>
      </c>
      <c r="C152" s="10" t="s">
        <v>1219</v>
      </c>
      <c r="E152" s="3">
        <v>51.3051</v>
      </c>
      <c r="F152" s="3">
        <v>40.6985</v>
      </c>
      <c r="G152" s="3" t="s">
        <v>3385</v>
      </c>
      <c r="H152" s="3">
        <v>0.0477</v>
      </c>
      <c r="I152" s="3">
        <v>6.78</v>
      </c>
      <c r="J152" s="3">
        <v>19.41</v>
      </c>
      <c r="K152" s="3">
        <v>14.42</v>
      </c>
      <c r="L152" s="3">
        <v>24.85</v>
      </c>
      <c r="M152" s="10">
        <v>0.0</v>
      </c>
      <c r="N152" s="41"/>
      <c r="O152" s="3" t="str">
        <f>vlookup(A152,'Hb complex'!A$2:G$2000,7,0)</f>
        <v>#N/A</v>
      </c>
      <c r="P152" s="66"/>
      <c r="Q152" s="3"/>
      <c r="R152" s="41"/>
      <c r="S152" s="3" t="str">
        <f>vlookup(A152,'Ha complex'!A$2:E$2700,5,0)</f>
        <v>#N/A</v>
      </c>
      <c r="T152" s="41"/>
      <c r="U152" s="41"/>
      <c r="V152" s="3"/>
      <c r="W152" s="10">
        <v>44.02</v>
      </c>
      <c r="X152" s="3"/>
      <c r="Y152" s="3" t="str">
        <f>match(A152,bzcat!B$1:B$96,0)</f>
        <v>#N/A</v>
      </c>
      <c r="Z152" s="3" t="e">
        <v>#N/A</v>
      </c>
      <c r="AA152" s="3" t="str">
        <f>Vlookup(A152,'Ha complex'!A$2:E$528,5,0)</f>
        <v>#N/A</v>
      </c>
      <c r="AB152" s="3" t="e">
        <v>#N/A</v>
      </c>
      <c r="AC152" s="3" t="e">
        <v>#N/A</v>
      </c>
      <c r="AD152" s="3" t="e">
        <v>#N/A</v>
      </c>
      <c r="AE152" s="3" t="e">
        <v>#N/A</v>
      </c>
      <c r="AF152" s="3" t="e">
        <v>#N/A</v>
      </c>
      <c r="AH152" s="3">
        <v>12.0</v>
      </c>
      <c r="AI152" s="3" t="e">
        <v>#N/A</v>
      </c>
      <c r="AK152" s="3" t="e">
        <v>#N/A</v>
      </c>
      <c r="AM152" s="3" t="e">
        <v>#N/A</v>
      </c>
    </row>
    <row r="153">
      <c r="A153" s="10">
        <v>175.0</v>
      </c>
      <c r="B153" s="10" t="s">
        <v>3274</v>
      </c>
      <c r="C153" s="10" t="s">
        <v>1218</v>
      </c>
      <c r="E153" s="3">
        <v>51.2595</v>
      </c>
      <c r="F153" s="3">
        <v>-41.9048</v>
      </c>
      <c r="G153" s="3" t="s">
        <v>1058</v>
      </c>
      <c r="H153" s="3">
        <v>0.058</v>
      </c>
      <c r="I153" s="3">
        <v>5.41</v>
      </c>
      <c r="J153" s="3">
        <v>8.17</v>
      </c>
      <c r="K153" s="3">
        <v>5.2</v>
      </c>
      <c r="L153" s="3">
        <v>11.74</v>
      </c>
      <c r="M153" s="10">
        <v>0.0</v>
      </c>
      <c r="N153" s="41"/>
      <c r="O153" s="3" t="str">
        <f>vlookup(A153,'Hb complex'!A$2:G$2000,7,0)</f>
        <v>#N/A</v>
      </c>
      <c r="P153" s="66"/>
      <c r="Q153" s="3"/>
      <c r="R153" s="41"/>
      <c r="S153" s="3" t="str">
        <f>vlookup(A153,'Ha complex'!A$2:E$2700,5,0)</f>
        <v>#N/A</v>
      </c>
      <c r="T153" s="41"/>
      <c r="U153" s="41"/>
      <c r="V153" s="3"/>
      <c r="W153" s="10">
        <v>43.82</v>
      </c>
      <c r="X153" s="3"/>
      <c r="Y153" s="3" t="str">
        <f>match(A153,bzcat!B$1:B$96,0)</f>
        <v>#N/A</v>
      </c>
      <c r="Z153" s="3" t="e">
        <v>#N/A</v>
      </c>
      <c r="AA153" s="3" t="str">
        <f>Vlookup(A153,'Ha complex'!A$2:E$528,5,0)</f>
        <v>#N/A</v>
      </c>
      <c r="AB153" s="3" t="e">
        <v>#N/A</v>
      </c>
      <c r="AC153" s="3" t="e">
        <v>#N/A</v>
      </c>
      <c r="AD153" s="3" t="e">
        <v>#N/A</v>
      </c>
      <c r="AE153" s="3" t="e">
        <v>#N/A</v>
      </c>
      <c r="AF153" s="3" t="e">
        <v>#N/A</v>
      </c>
      <c r="AH153" s="3" t="e">
        <v>#N/A</v>
      </c>
      <c r="AI153" s="3" t="e">
        <v>#N/A</v>
      </c>
      <c r="AK153" s="3" t="e">
        <v>#N/A</v>
      </c>
      <c r="AM153" s="3" t="e">
        <v>#N/A</v>
      </c>
    </row>
    <row r="154">
      <c r="A154" s="10">
        <v>178.0</v>
      </c>
      <c r="B154" s="10" t="s">
        <v>592</v>
      </c>
      <c r="C154" s="10" t="s">
        <v>593</v>
      </c>
      <c r="E154" s="3">
        <v>51.348</v>
      </c>
      <c r="F154" s="3">
        <v>-56.5957</v>
      </c>
      <c r="G154" s="3" t="s">
        <v>3397</v>
      </c>
      <c r="H154" s="3">
        <v>0.0602</v>
      </c>
      <c r="I154" s="3">
        <v>5.12</v>
      </c>
      <c r="J154" s="3">
        <v>8.62</v>
      </c>
      <c r="K154" s="3">
        <v>5.23</v>
      </c>
      <c r="L154" s="3">
        <v>12.56</v>
      </c>
      <c r="M154" s="10">
        <v>0.0</v>
      </c>
      <c r="N154" s="3" t="s">
        <v>518</v>
      </c>
      <c r="O154" s="35" t="str">
        <f>vlookup(A154,'Hb complex'!A$2:G$2000,7,0)</f>
        <v>0.000</v>
      </c>
      <c r="P154" s="66" t="s">
        <v>3401</v>
      </c>
      <c r="Q154" s="3">
        <v>1200.0</v>
      </c>
      <c r="R154" s="3">
        <v>8.26</v>
      </c>
      <c r="S154" s="3" t="str">
        <f>vlookup(A154,'Ha complex'!A$2:E$2700,5,0)</f>
        <v>6DF</v>
      </c>
      <c r="T154" s="41"/>
      <c r="U154" s="41"/>
      <c r="V154" s="3"/>
      <c r="W154" s="10">
        <v>43.88</v>
      </c>
      <c r="X154" s="3" t="s">
        <v>3403</v>
      </c>
      <c r="Y154" s="3" t="str">
        <f>match(A154,bzcat!B$1:B$96,0)</f>
        <v>#N/A</v>
      </c>
      <c r="Z154" s="3" t="e">
        <v>#N/A</v>
      </c>
      <c r="AA154" s="3" t="str">
        <f>Vlookup(A154,'Ha complex'!A$2:E$528,5,0)</f>
        <v>6DF</v>
      </c>
      <c r="AB154" s="3" t="e">
        <v>#N/A</v>
      </c>
      <c r="AC154" s="3" t="e">
        <v>#N/A</v>
      </c>
      <c r="AD154" s="3" t="e">
        <v>#N/A</v>
      </c>
      <c r="AE154" s="3" t="e">
        <v>#N/A</v>
      </c>
      <c r="AF154" s="3" t="e">
        <v>#N/A</v>
      </c>
      <c r="AG154" s="3">
        <v>31.0</v>
      </c>
      <c r="AH154" s="3" t="e">
        <v>#N/A</v>
      </c>
      <c r="AI154" s="3" t="e">
        <v>#N/A</v>
      </c>
      <c r="AK154" s="3" t="e">
        <v>#N/A</v>
      </c>
      <c r="AM154" s="3" t="e">
        <v>#N/A</v>
      </c>
    </row>
    <row r="155">
      <c r="A155" s="10">
        <v>179.0</v>
      </c>
      <c r="B155" s="10" t="s">
        <v>957</v>
      </c>
      <c r="C155" s="10" t="s">
        <v>959</v>
      </c>
      <c r="E155" s="3">
        <v>52.1522</v>
      </c>
      <c r="F155" s="3">
        <v>-28.6989</v>
      </c>
      <c r="G155" s="3" t="s">
        <v>3212</v>
      </c>
      <c r="H155" s="3">
        <v>0.108</v>
      </c>
      <c r="I155" s="3">
        <v>6.5</v>
      </c>
      <c r="J155" s="3">
        <v>13.23</v>
      </c>
      <c r="K155" s="3">
        <v>9.47</v>
      </c>
      <c r="L155" s="3">
        <v>17.41</v>
      </c>
      <c r="M155" s="10">
        <v>0.0</v>
      </c>
      <c r="N155" s="3" t="s">
        <v>518</v>
      </c>
      <c r="O155" s="35" t="str">
        <f>vlookup(A155,'Hb complex'!A$2:G$2000,7,0)</f>
        <v>0.109</v>
      </c>
      <c r="P155" s="66" t="s">
        <v>3415</v>
      </c>
      <c r="Q155" s="3">
        <v>1200.0</v>
      </c>
      <c r="R155" s="3">
        <v>14.75</v>
      </c>
      <c r="S155" s="3" t="str">
        <f>vlookup(A155,'Ha complex'!A$2:E$2700,5,0)</f>
        <v>6DF</v>
      </c>
      <c r="T155" s="41"/>
      <c r="U155" s="41"/>
      <c r="V155" s="3"/>
      <c r="W155" s="10">
        <v>44.6</v>
      </c>
      <c r="X155" s="3"/>
      <c r="Y155" s="3" t="str">
        <f>match(A155,bzcat!B$1:B$96,0)</f>
        <v>#N/A</v>
      </c>
      <c r="Z155" s="3" t="e">
        <v>#N/A</v>
      </c>
      <c r="AA155" s="3" t="str">
        <f>Vlookup(A155,'Ha complex'!A$2:E$528,5,0)</f>
        <v>6DF</v>
      </c>
      <c r="AB155" s="3" t="e">
        <v>#N/A</v>
      </c>
      <c r="AC155" s="3" t="e">
        <v>#N/A</v>
      </c>
      <c r="AD155" s="3" t="e">
        <v>#N/A</v>
      </c>
      <c r="AE155" s="3" t="e">
        <v>#N/A</v>
      </c>
      <c r="AF155" s="3" t="e">
        <v>#N/A</v>
      </c>
      <c r="AG155" s="3">
        <v>32.0</v>
      </c>
      <c r="AH155" s="3" t="e">
        <v>#N/A</v>
      </c>
      <c r="AI155" s="3" t="e">
        <v>#N/A</v>
      </c>
      <c r="AK155" s="3" t="e">
        <v>#N/A</v>
      </c>
      <c r="AM155" s="3" t="e">
        <v>#N/A</v>
      </c>
    </row>
    <row r="156">
      <c r="A156" s="10">
        <v>180.0</v>
      </c>
      <c r="B156" s="10" t="s">
        <v>168</v>
      </c>
      <c r="C156" s="10" t="s">
        <v>170</v>
      </c>
      <c r="E156" s="3">
        <v>52.7174</v>
      </c>
      <c r="F156" s="3">
        <v>5.6404</v>
      </c>
      <c r="G156" s="3" t="s">
        <v>1058</v>
      </c>
      <c r="H156" s="3">
        <v>0.046</v>
      </c>
      <c r="I156" s="3">
        <v>5.56</v>
      </c>
      <c r="J156" s="3">
        <v>11.02</v>
      </c>
      <c r="K156" s="3">
        <v>7.47</v>
      </c>
      <c r="L156" s="3">
        <v>15.1</v>
      </c>
      <c r="M156" s="10">
        <v>0.0</v>
      </c>
      <c r="N156" s="3">
        <v>300.0</v>
      </c>
      <c r="O156" s="35" t="str">
        <f>vlookup(A156,'Hb complex'!A$2:G$2000,7,0)</f>
        <v>0.046</v>
      </c>
      <c r="P156" s="66" t="s">
        <v>3445</v>
      </c>
      <c r="Q156" s="3">
        <v>1220.0</v>
      </c>
      <c r="R156" s="3">
        <v>2.27</v>
      </c>
      <c r="S156" s="3" t="str">
        <f>vlookup(A156,'Ha complex'!A$2:E$2700,5,0)</f>
        <v>SNIFS</v>
      </c>
      <c r="T156" s="41"/>
      <c r="U156" s="41"/>
      <c r="V156" s="3"/>
      <c r="W156" s="10">
        <v>43.74</v>
      </c>
      <c r="X156" s="3"/>
      <c r="Y156" s="3" t="str">
        <f>match(A156,bzcat!B$1:B$96,0)</f>
        <v>#N/A</v>
      </c>
      <c r="Z156" s="3" t="e">
        <v>#N/A</v>
      </c>
      <c r="AA156" s="3" t="str">
        <f>Vlookup(A156,'Ha complex'!A$2:E$528,5,0)</f>
        <v>#N/A</v>
      </c>
      <c r="AB156" s="3" t="e">
        <v>#N/A</v>
      </c>
      <c r="AC156" s="3" t="e">
        <v>#N/A</v>
      </c>
      <c r="AD156" s="3" t="e">
        <v>#N/A</v>
      </c>
      <c r="AE156" s="3" t="e">
        <v>#N/A</v>
      </c>
      <c r="AF156" s="3" t="e">
        <v>#N/A</v>
      </c>
      <c r="AH156" s="3" t="e">
        <v>#N/A</v>
      </c>
      <c r="AI156" s="3" t="e">
        <v>#N/A</v>
      </c>
      <c r="AK156" s="3" t="e">
        <v>#N/A</v>
      </c>
      <c r="AM156" s="3" t="e">
        <v>#N/A</v>
      </c>
    </row>
    <row r="157">
      <c r="A157" s="10">
        <v>182.0</v>
      </c>
      <c r="B157" s="10" t="s">
        <v>594</v>
      </c>
      <c r="C157" s="10" t="s">
        <v>596</v>
      </c>
      <c r="E157" s="3">
        <v>52.8459</v>
      </c>
      <c r="F157" s="3">
        <v>-5.1418</v>
      </c>
      <c r="G157" s="3" t="s">
        <v>1130</v>
      </c>
      <c r="H157" s="3">
        <v>0.0128</v>
      </c>
      <c r="I157" s="3">
        <v>5.52</v>
      </c>
      <c r="J157" s="3">
        <v>12.75</v>
      </c>
      <c r="K157" s="3">
        <v>8.6</v>
      </c>
      <c r="L157" s="3">
        <v>17.49</v>
      </c>
      <c r="M157" s="10">
        <v>0.0</v>
      </c>
      <c r="N157" s="3" t="s">
        <v>518</v>
      </c>
      <c r="O157" s="35" t="str">
        <f>vlookup(A157,'Hb complex'!A$2:G$2000,7,0)</f>
        <v>0.013</v>
      </c>
      <c r="P157" s="66" t="s">
        <v>3447</v>
      </c>
      <c r="Q157" s="3">
        <v>1199.9</v>
      </c>
      <c r="R157" s="3">
        <v>1.78</v>
      </c>
      <c r="S157" s="3" t="str">
        <f>vlookup(A157,'Ha complex'!A$2:E$2700,5,0)</f>
        <v>6DF</v>
      </c>
      <c r="T157" s="41"/>
      <c r="U157" s="41"/>
      <c r="V157" s="3"/>
      <c r="W157" s="10">
        <v>42.67</v>
      </c>
      <c r="X157" s="3"/>
      <c r="Y157" s="3" t="str">
        <f>match(A157,bzcat!B$1:B$96,0)</f>
        <v>#N/A</v>
      </c>
      <c r="Z157" s="3" t="e">
        <v>#N/A</v>
      </c>
      <c r="AA157" s="3" t="str">
        <f>Vlookup(A157,'Ha complex'!A$2:E$528,5,0)</f>
        <v>6DF</v>
      </c>
      <c r="AB157" s="3" t="e">
        <v>#N/A</v>
      </c>
      <c r="AC157" s="3" t="e">
        <v>#N/A</v>
      </c>
      <c r="AD157" s="3" t="e">
        <v>#N/A</v>
      </c>
      <c r="AE157" s="3" t="e">
        <v>#N/A</v>
      </c>
      <c r="AF157" s="3" t="e">
        <v>#N/A</v>
      </c>
      <c r="AG157" s="3">
        <v>33.0</v>
      </c>
      <c r="AH157" s="3" t="e">
        <v>#N/A</v>
      </c>
      <c r="AI157" s="3" t="e">
        <v>#N/A</v>
      </c>
      <c r="AK157" s="3" t="e">
        <v>#N/A</v>
      </c>
      <c r="AM157" s="3" t="e">
        <v>#N/A</v>
      </c>
    </row>
    <row r="158">
      <c r="A158" s="10">
        <v>183.0</v>
      </c>
      <c r="B158" s="10" t="s">
        <v>3277</v>
      </c>
      <c r="C158" s="10" t="s">
        <v>1222</v>
      </c>
      <c r="E158" s="3">
        <v>53.3282</v>
      </c>
      <c r="F158" s="3">
        <v>37.303</v>
      </c>
      <c r="G158" s="3" t="s">
        <v>1099</v>
      </c>
      <c r="H158" s="3">
        <v>0.0558</v>
      </c>
      <c r="I158" s="3">
        <v>9.45</v>
      </c>
      <c r="J158" s="3">
        <v>24.35</v>
      </c>
      <c r="K158" s="3">
        <v>19.84</v>
      </c>
      <c r="L158" s="3">
        <v>29.18</v>
      </c>
      <c r="M158" s="10">
        <v>0.0</v>
      </c>
      <c r="O158" s="3" t="str">
        <f>vlookup(A158,'Hb complex'!A$2:G$2000,7,0)</f>
        <v>#N/A</v>
      </c>
      <c r="P158" s="68"/>
      <c r="S158" s="3" t="str">
        <f>vlookup(A158,'Ha complex'!A$2:E$2700,5,0)</f>
        <v>#N/A</v>
      </c>
      <c r="W158" s="10">
        <v>44.26</v>
      </c>
      <c r="Y158" s="3" t="str">
        <f>match(A158,bzcat!B$1:B$96,0)</f>
        <v>#N/A</v>
      </c>
      <c r="AA158" s="3" t="str">
        <f>Vlookup(A158,'Ha complex'!A$2:E$528,5,0)</f>
        <v>#N/A</v>
      </c>
      <c r="AB158" s="3" t="e">
        <v>#N/A</v>
      </c>
      <c r="AC158" s="3" t="e">
        <v>#N/A</v>
      </c>
      <c r="AD158" s="3" t="e">
        <v>#N/A</v>
      </c>
      <c r="AE158" s="3" t="e">
        <v>#N/A</v>
      </c>
      <c r="AF158" s="3" t="e">
        <v>#N/A</v>
      </c>
      <c r="AH158" s="3" t="e">
        <v>#N/A</v>
      </c>
      <c r="AI158" s="3" t="e">
        <v>#N/A</v>
      </c>
      <c r="AK158" s="3" t="e">
        <v>#N/A</v>
      </c>
      <c r="AM158" s="3" t="e">
        <v>#N/A</v>
      </c>
    </row>
    <row r="159">
      <c r="A159" s="10">
        <v>184.0</v>
      </c>
      <c r="B159" s="10" t="s">
        <v>2913</v>
      </c>
      <c r="C159" s="10" t="s">
        <v>1225</v>
      </c>
      <c r="E159" s="3">
        <v>53.4016</v>
      </c>
      <c r="F159" s="3">
        <v>-36.1404</v>
      </c>
      <c r="G159" s="3" t="s">
        <v>2190</v>
      </c>
      <c r="H159" s="3">
        <v>0.0055</v>
      </c>
      <c r="I159" s="3">
        <v>34.64</v>
      </c>
      <c r="J159" s="3">
        <v>64.07</v>
      </c>
      <c r="K159" s="3">
        <v>60.54</v>
      </c>
      <c r="L159" s="3">
        <v>67.68</v>
      </c>
      <c r="M159" s="10">
        <v>0.0</v>
      </c>
      <c r="N159" s="3">
        <v>26.0</v>
      </c>
      <c r="O159" s="35" t="str">
        <f>vlookup(A159,'Hb complex'!A$2:G$2000,7,0)</f>
        <v>0.005</v>
      </c>
      <c r="P159" s="66" t="s">
        <v>3474</v>
      </c>
      <c r="Q159" s="3" t="s">
        <v>3476</v>
      </c>
      <c r="R159" s="3">
        <v>0.23</v>
      </c>
      <c r="S159" s="3" t="str">
        <f>vlookup(A159,'Ha complex'!A$2:E$2700,5,0)</f>
        <v>Crenshaw_Loral1K_double</v>
      </c>
      <c r="T159" s="3">
        <v>18.156</v>
      </c>
      <c r="U159" s="3">
        <v>23.59</v>
      </c>
      <c r="V159" s="3"/>
      <c r="W159" s="10">
        <v>42.63</v>
      </c>
      <c r="X159" s="3"/>
      <c r="Y159" s="3" t="str">
        <f>match(A159,bzcat!B$1:B$96,0)</f>
        <v>#N/A</v>
      </c>
      <c r="Z159" s="3" t="e">
        <v>#N/A</v>
      </c>
      <c r="AA159" s="3" t="str">
        <f>Vlookup(A159,'Ha complex'!A$2:E$528,5,0)</f>
        <v>Crenshaw_Loral1K_double</v>
      </c>
      <c r="AB159" s="3" t="e">
        <v>#N/A</v>
      </c>
      <c r="AC159" s="3" t="e">
        <v>#N/A</v>
      </c>
      <c r="AD159" s="3" t="e">
        <v>#N/A</v>
      </c>
      <c r="AE159" s="3" t="e">
        <v>#N/A</v>
      </c>
      <c r="AF159" s="3" t="e">
        <v>#N/A</v>
      </c>
      <c r="AH159" s="3" t="e">
        <v>#N/A</v>
      </c>
      <c r="AI159" s="3" t="e">
        <v>#N/A</v>
      </c>
      <c r="AK159" s="3">
        <v>20.0</v>
      </c>
      <c r="AM159" s="3" t="e">
        <v>#N/A</v>
      </c>
    </row>
    <row r="160">
      <c r="A160" s="10">
        <v>185.0</v>
      </c>
      <c r="B160" s="10" t="s">
        <v>990</v>
      </c>
      <c r="C160" s="10" t="s">
        <v>992</v>
      </c>
      <c r="E160" s="3">
        <v>53.6022</v>
      </c>
      <c r="F160" s="3">
        <v>-15.2277</v>
      </c>
      <c r="G160" s="3" t="s">
        <v>1099</v>
      </c>
      <c r="H160" s="3">
        <v>0.0349</v>
      </c>
      <c r="I160" s="3">
        <v>5.81</v>
      </c>
      <c r="J160" s="3">
        <v>12.46</v>
      </c>
      <c r="K160" s="3">
        <v>8.62</v>
      </c>
      <c r="L160" s="3">
        <v>16.78</v>
      </c>
      <c r="M160" s="10">
        <v>0.0</v>
      </c>
      <c r="N160" s="3" t="s">
        <v>518</v>
      </c>
      <c r="O160" s="35" t="str">
        <f>vlookup(A160,'Hb complex'!A$2:G$2000,7,0)</f>
        <v>0.035</v>
      </c>
      <c r="P160" s="66" t="s">
        <v>2330</v>
      </c>
      <c r="Q160" s="3">
        <v>1199.9</v>
      </c>
      <c r="R160" s="3">
        <v>4.82</v>
      </c>
      <c r="S160" s="3" t="str">
        <f>vlookup(A160,'Ha complex'!A$2:E$2700,5,0)</f>
        <v>6DF</v>
      </c>
      <c r="T160" s="41"/>
      <c r="U160" s="41"/>
      <c r="V160" s="3"/>
      <c r="W160" s="10">
        <v>43.55</v>
      </c>
      <c r="X160" s="3"/>
      <c r="Y160" s="3" t="str">
        <f>match(A160,bzcat!B$1:B$96,0)</f>
        <v>#N/A</v>
      </c>
      <c r="Z160" s="3" t="e">
        <v>#N/A</v>
      </c>
      <c r="AA160" s="3" t="str">
        <f>Vlookup(A160,'Ha complex'!A$2:E$528,5,0)</f>
        <v>6DF</v>
      </c>
      <c r="AB160" s="3" t="e">
        <v>#N/A</v>
      </c>
      <c r="AC160" s="3" t="e">
        <v>#N/A</v>
      </c>
      <c r="AD160" s="3" t="e">
        <v>#N/A</v>
      </c>
      <c r="AE160" s="3" t="e">
        <v>#N/A</v>
      </c>
      <c r="AF160" s="3" t="e">
        <v>#N/A</v>
      </c>
      <c r="AG160" s="3">
        <v>34.0</v>
      </c>
      <c r="AH160" s="3" t="e">
        <v>#N/A</v>
      </c>
      <c r="AI160" s="3" t="e">
        <v>#N/A</v>
      </c>
      <c r="AK160" s="3" t="e">
        <v>#N/A</v>
      </c>
      <c r="AM160" s="3" t="e">
        <v>#N/A</v>
      </c>
    </row>
    <row r="161">
      <c r="A161" s="10">
        <v>187.0</v>
      </c>
      <c r="B161" s="10" t="s">
        <v>3278</v>
      </c>
      <c r="C161" s="10" t="s">
        <v>1227</v>
      </c>
      <c r="E161" s="3">
        <v>53.8438</v>
      </c>
      <c r="F161" s="3">
        <v>19.1244</v>
      </c>
      <c r="G161" s="3" t="s">
        <v>1058</v>
      </c>
      <c r="H161" s="3">
        <v>0.189</v>
      </c>
      <c r="I161" s="3">
        <v>4.82</v>
      </c>
      <c r="J161" s="3">
        <v>13.56</v>
      </c>
      <c r="K161" s="3">
        <v>8.54</v>
      </c>
      <c r="L161" s="3">
        <v>19.3</v>
      </c>
      <c r="M161" s="10">
        <v>0.0</v>
      </c>
      <c r="N161" s="41"/>
      <c r="O161" s="3" t="str">
        <f>vlookup(A161,'Hb complex'!A$2:G$2000,7,0)</f>
        <v>#N/A</v>
      </c>
      <c r="P161" s="66"/>
      <c r="Q161" s="3"/>
      <c r="R161" s="41"/>
      <c r="S161" s="3" t="str">
        <f>vlookup(A161,'Ha complex'!A$2:E$2700,5,0)</f>
        <v>#N/A</v>
      </c>
      <c r="T161" s="41"/>
      <c r="U161" s="41"/>
      <c r="V161" s="3"/>
      <c r="W161" s="10">
        <v>45.14</v>
      </c>
      <c r="X161" s="3"/>
      <c r="Y161" s="3" t="str">
        <f>match(A161,bzcat!B$1:B$96,0)</f>
        <v>#N/A</v>
      </c>
      <c r="Z161" s="3" t="e">
        <v>#N/A</v>
      </c>
      <c r="AA161" s="3" t="str">
        <f>Vlookup(A161,'Ha complex'!A$2:E$528,5,0)</f>
        <v>#N/A</v>
      </c>
      <c r="AB161" s="3" t="e">
        <v>#N/A</v>
      </c>
      <c r="AC161" s="3" t="e">
        <v>#N/A</v>
      </c>
      <c r="AD161" s="3" t="e">
        <v>#N/A</v>
      </c>
      <c r="AE161" s="3" t="e">
        <v>#N/A</v>
      </c>
      <c r="AF161" s="3" t="e">
        <v>#N/A</v>
      </c>
      <c r="AH161" s="3" t="e">
        <v>#N/A</v>
      </c>
      <c r="AI161" s="3" t="e">
        <v>#N/A</v>
      </c>
      <c r="AK161" s="3" t="e">
        <v>#N/A</v>
      </c>
      <c r="AM161" s="3" t="e">
        <v>#N/A</v>
      </c>
    </row>
    <row r="162">
      <c r="A162" s="10">
        <v>188.0</v>
      </c>
      <c r="B162" s="10" t="s">
        <v>329</v>
      </c>
      <c r="C162" s="10" t="s">
        <v>332</v>
      </c>
      <c r="E162" s="3">
        <v>54.1255</v>
      </c>
      <c r="F162" s="3">
        <v>32.3082</v>
      </c>
      <c r="G162" s="3" t="s">
        <v>2691</v>
      </c>
      <c r="H162" s="3">
        <v>1.258</v>
      </c>
      <c r="I162" s="3">
        <v>13.93</v>
      </c>
      <c r="J162" s="3">
        <v>43.76</v>
      </c>
      <c r="K162" s="3">
        <v>38.43</v>
      </c>
      <c r="L162" s="3">
        <v>49.31</v>
      </c>
      <c r="M162" s="10">
        <v>0.0</v>
      </c>
      <c r="O162" s="3" t="str">
        <f>vlookup(A162,'Hb complex'!A$2:G$2000,7,0)</f>
        <v>#N/A</v>
      </c>
      <c r="P162" s="68"/>
      <c r="S162" s="3" t="str">
        <f>vlookup(A162,'Ha complex'!A$2:E$2700,5,0)</f>
        <v>#N/A</v>
      </c>
      <c r="W162" s="10">
        <v>47.61</v>
      </c>
      <c r="Y162" s="3" t="str">
        <f>match(A162,bzcat!B$1:B$96,0)</f>
        <v>35</v>
      </c>
      <c r="Z162" s="3" t="s">
        <v>1690</v>
      </c>
      <c r="AA162" s="3" t="str">
        <f>Vlookup(A162,'Ha complex'!A$2:E$528,5,0)</f>
        <v>#N/A</v>
      </c>
      <c r="AB162" s="3" t="e">
        <v>#N/A</v>
      </c>
      <c r="AC162" s="3" t="e">
        <v>#N/A</v>
      </c>
      <c r="AD162" s="3" t="e">
        <v>#N/A</v>
      </c>
      <c r="AE162" s="3" t="e">
        <v>#N/A</v>
      </c>
      <c r="AF162" s="3" t="e">
        <v>#N/A</v>
      </c>
      <c r="AH162" s="3" t="e">
        <v>#N/A</v>
      </c>
      <c r="AI162" s="3" t="e">
        <v>#N/A</v>
      </c>
      <c r="AK162" s="3" t="e">
        <v>#N/A</v>
      </c>
      <c r="AM162" s="3" t="e">
        <v>#N/A</v>
      </c>
    </row>
    <row r="163">
      <c r="A163" s="10">
        <v>189.0</v>
      </c>
      <c r="B163" s="10" t="s">
        <v>1000</v>
      </c>
      <c r="C163" s="10" t="s">
        <v>1001</v>
      </c>
      <c r="E163" s="3">
        <v>55.5155</v>
      </c>
      <c r="F163" s="3">
        <v>-21.2444</v>
      </c>
      <c r="G163" s="3" t="s">
        <v>1058</v>
      </c>
      <c r="H163" s="3">
        <v>0.0145</v>
      </c>
      <c r="I163" s="3">
        <v>21.68</v>
      </c>
      <c r="J163" s="3">
        <v>44.46</v>
      </c>
      <c r="K163" s="3">
        <v>40.43</v>
      </c>
      <c r="L163" s="3">
        <v>48.64</v>
      </c>
      <c r="M163" s="10">
        <v>0.0</v>
      </c>
      <c r="N163" s="3" t="s">
        <v>518</v>
      </c>
      <c r="O163" s="35" t="str">
        <f>vlookup(A163,'Hb complex'!A$2:G$2000,7,0)</f>
        <v>0.014</v>
      </c>
      <c r="P163" s="66" t="s">
        <v>3481</v>
      </c>
      <c r="Q163" s="3">
        <v>1200.0</v>
      </c>
      <c r="R163" s="3">
        <v>2.01</v>
      </c>
      <c r="S163" s="3" t="str">
        <f>vlookup(A163,'Ha complex'!A$2:E$2700,5,0)</f>
        <v>6DF</v>
      </c>
      <c r="T163" s="41"/>
      <c r="U163" s="41"/>
      <c r="V163" s="3"/>
      <c r="W163" s="10">
        <v>43.32</v>
      </c>
      <c r="X163" s="3"/>
      <c r="Y163" s="3" t="str">
        <f>match(A163,bzcat!B$1:B$96,0)</f>
        <v>#N/A</v>
      </c>
      <c r="Z163" s="3" t="e">
        <v>#N/A</v>
      </c>
      <c r="AA163" s="3" t="str">
        <f>Vlookup(A163,'Ha complex'!A$2:E$528,5,0)</f>
        <v>6DF</v>
      </c>
      <c r="AB163" s="3" t="e">
        <v>#N/A</v>
      </c>
      <c r="AC163" s="3" t="e">
        <v>#N/A</v>
      </c>
      <c r="AD163" s="3" t="e">
        <v>#N/A</v>
      </c>
      <c r="AE163" s="3" t="e">
        <v>#N/A</v>
      </c>
      <c r="AF163" s="3" t="e">
        <v>#N/A</v>
      </c>
      <c r="AG163" s="3">
        <v>35.0</v>
      </c>
      <c r="AH163" s="3" t="e">
        <v>#N/A</v>
      </c>
      <c r="AI163" s="3" t="e">
        <v>#N/A</v>
      </c>
      <c r="AK163" s="3" t="e">
        <v>#N/A</v>
      </c>
      <c r="AM163" s="3" t="e">
        <v>#N/A</v>
      </c>
    </row>
    <row r="164">
      <c r="A164" s="10">
        <v>190.0</v>
      </c>
      <c r="B164" s="10" t="s">
        <v>466</v>
      </c>
      <c r="C164" s="10" t="s">
        <v>468</v>
      </c>
      <c r="E164" s="3">
        <v>56.3022</v>
      </c>
      <c r="F164" s="3">
        <v>-39.5748</v>
      </c>
      <c r="G164" s="3" t="s">
        <v>1058</v>
      </c>
      <c r="H164" s="3">
        <v>0.0431</v>
      </c>
      <c r="I164" s="3">
        <v>6.82</v>
      </c>
      <c r="J164" s="3">
        <v>10.36</v>
      </c>
      <c r="K164" s="3">
        <v>7.51</v>
      </c>
      <c r="L164" s="3">
        <v>13.62</v>
      </c>
      <c r="M164" s="10">
        <v>0.0</v>
      </c>
      <c r="N164" s="3" t="s">
        <v>518</v>
      </c>
      <c r="O164" s="35" t="str">
        <f>vlookup(A164,'Hb complex'!A$2:G$2000,7,0)</f>
        <v>0.043</v>
      </c>
      <c r="P164" s="66" t="s">
        <v>3484</v>
      </c>
      <c r="Q164" s="3">
        <v>1200.0</v>
      </c>
      <c r="R164" s="3">
        <v>5.89</v>
      </c>
      <c r="S164" s="3" t="str">
        <f>vlookup(A164,'Ha complex'!A$2:E$2700,5,0)</f>
        <v>6DF</v>
      </c>
      <c r="T164" s="41"/>
      <c r="U164" s="41"/>
      <c r="V164" s="3"/>
      <c r="W164" s="10">
        <v>43.65</v>
      </c>
      <c r="X164" s="3"/>
      <c r="Y164" s="3" t="str">
        <f>match(A164,bzcat!B$1:B$96,0)</f>
        <v>#N/A</v>
      </c>
      <c r="Z164" s="3" t="e">
        <v>#N/A</v>
      </c>
      <c r="AA164" s="3" t="str">
        <f>Vlookup(A164,'Ha complex'!A$2:E$528,5,0)</f>
        <v>6DF</v>
      </c>
      <c r="AB164" s="3" t="e">
        <v>#N/A</v>
      </c>
      <c r="AC164" s="3" t="e">
        <v>#N/A</v>
      </c>
      <c r="AD164" s="3" t="s">
        <v>469</v>
      </c>
      <c r="AE164" s="3" t="e">
        <v>#N/A</v>
      </c>
      <c r="AF164" s="3" t="e">
        <v>#N/A</v>
      </c>
      <c r="AH164" s="3" t="e">
        <v>#N/A</v>
      </c>
      <c r="AI164" s="3" t="e">
        <v>#N/A</v>
      </c>
      <c r="AK164" s="3" t="e">
        <v>#N/A</v>
      </c>
      <c r="AM164" s="3" t="e">
        <v>#N/A</v>
      </c>
    </row>
    <row r="165">
      <c r="A165" s="10">
        <v>191.0</v>
      </c>
      <c r="B165" s="10" t="s">
        <v>3279</v>
      </c>
      <c r="C165" s="10" t="s">
        <v>1229</v>
      </c>
      <c r="E165" s="3">
        <v>56.7729</v>
      </c>
      <c r="F165" s="3">
        <v>-30.3972</v>
      </c>
      <c r="G165" s="3" t="s">
        <v>1058</v>
      </c>
      <c r="H165" s="3">
        <v>0.095</v>
      </c>
      <c r="I165" s="3">
        <v>5.75</v>
      </c>
      <c r="J165" s="3">
        <v>9.16</v>
      </c>
      <c r="K165" s="3">
        <v>5.98</v>
      </c>
      <c r="L165" s="3">
        <v>12.9</v>
      </c>
      <c r="M165" s="10">
        <v>0.0</v>
      </c>
      <c r="N165" s="41"/>
      <c r="O165" s="3" t="str">
        <f>vlookup(A165,'Hb complex'!A$2:G$2000,7,0)</f>
        <v>#N/A</v>
      </c>
      <c r="P165" s="66"/>
      <c r="Q165" s="3"/>
      <c r="R165" s="41"/>
      <c r="S165" s="3" t="str">
        <f>vlookup(A165,'Ha complex'!A$2:E$2700,5,0)</f>
        <v>#N/A</v>
      </c>
      <c r="T165" s="41"/>
      <c r="U165" s="41"/>
      <c r="V165" s="3"/>
      <c r="W165" s="10">
        <v>44.32</v>
      </c>
      <c r="X165" s="3"/>
      <c r="Y165" s="3" t="str">
        <f>match(A165,bzcat!B$1:B$96,0)</f>
        <v>#N/A</v>
      </c>
      <c r="Z165" s="3" t="e">
        <v>#N/A</v>
      </c>
      <c r="AA165" s="3" t="str">
        <f>Vlookup(A165,'Ha complex'!A$2:E$528,5,0)</f>
        <v>#N/A</v>
      </c>
      <c r="AB165" s="3" t="e">
        <v>#N/A</v>
      </c>
      <c r="AC165" s="3" t="e">
        <v>#N/A</v>
      </c>
      <c r="AD165" s="3" t="e">
        <v>#N/A</v>
      </c>
      <c r="AE165" s="3" t="e">
        <v>#N/A</v>
      </c>
      <c r="AF165" s="3" t="e">
        <v>#N/A</v>
      </c>
      <c r="AH165" s="3" t="e">
        <v>#N/A</v>
      </c>
      <c r="AI165" s="3" t="e">
        <v>#N/A</v>
      </c>
      <c r="AK165" s="3" t="e">
        <v>#N/A</v>
      </c>
      <c r="AM165" s="3" t="e">
        <v>#N/A</v>
      </c>
    </row>
    <row r="166">
      <c r="A166" s="10">
        <v>192.0</v>
      </c>
      <c r="B166" s="10" t="s">
        <v>1030</v>
      </c>
      <c r="C166" s="10" t="s">
        <v>1032</v>
      </c>
      <c r="E166" s="3">
        <v>57.3467</v>
      </c>
      <c r="F166" s="3">
        <v>-11.9908</v>
      </c>
      <c r="G166" s="3" t="s">
        <v>1677</v>
      </c>
      <c r="H166" s="3">
        <v>0.18</v>
      </c>
      <c r="I166" s="3">
        <v>8.91</v>
      </c>
      <c r="J166" s="3">
        <v>16.56</v>
      </c>
      <c r="K166" s="3">
        <v>12.86</v>
      </c>
      <c r="L166" s="3">
        <v>20.65</v>
      </c>
      <c r="M166" s="10">
        <v>0.0</v>
      </c>
      <c r="N166" s="3" t="s">
        <v>518</v>
      </c>
      <c r="O166" s="35" t="str">
        <f>vlookup(A166,'Hb complex'!A$2:G$2000,7,0)</f>
        <v>0.032</v>
      </c>
      <c r="P166" s="66" t="s">
        <v>3491</v>
      </c>
      <c r="Q166" s="3">
        <v>1200.0</v>
      </c>
      <c r="R166" s="3">
        <v>4.43</v>
      </c>
      <c r="S166" s="3" t="str">
        <f>vlookup(A166,'Ha complex'!A$2:E$2700,5,0)</f>
        <v>6DF</v>
      </c>
      <c r="T166" s="41"/>
      <c r="U166" s="41"/>
      <c r="V166" s="3"/>
      <c r="W166" s="10">
        <v>45.18</v>
      </c>
      <c r="X166" s="3"/>
      <c r="Y166" s="3" t="str">
        <f>match(A166,bzcat!B$1:B$96,0)</f>
        <v>92</v>
      </c>
      <c r="Z166" s="3">
        <v>19.0</v>
      </c>
      <c r="AA166" s="3" t="str">
        <f>Vlookup(A166,'Ha complex'!A$2:E$528,5,0)</f>
        <v>6DF</v>
      </c>
      <c r="AB166" s="3" t="e">
        <v>#N/A</v>
      </c>
      <c r="AC166" s="3" t="e">
        <v>#N/A</v>
      </c>
      <c r="AD166" s="3" t="e">
        <v>#N/A</v>
      </c>
      <c r="AE166" s="3" t="e">
        <v>#N/A</v>
      </c>
      <c r="AF166" s="3" t="e">
        <v>#N/A</v>
      </c>
      <c r="AG166" s="3">
        <v>36.0</v>
      </c>
      <c r="AH166" s="3" t="e">
        <v>#N/A</v>
      </c>
      <c r="AI166" s="3" t="e">
        <v>#N/A</v>
      </c>
      <c r="AK166" s="3" t="e">
        <v>#N/A</v>
      </c>
      <c r="AM166" s="3" t="e">
        <v>#N/A</v>
      </c>
    </row>
    <row r="167">
      <c r="A167" s="10">
        <v>193.0</v>
      </c>
      <c r="B167" s="10" t="s">
        <v>2989</v>
      </c>
      <c r="C167" s="10" t="s">
        <v>1232</v>
      </c>
      <c r="E167" s="3">
        <v>57.599</v>
      </c>
      <c r="F167" s="3">
        <v>-50.3099</v>
      </c>
      <c r="G167" s="3" t="s">
        <v>1130</v>
      </c>
      <c r="H167" s="3">
        <v>0.0365</v>
      </c>
      <c r="I167" s="3">
        <v>9.67</v>
      </c>
      <c r="J167" s="3">
        <v>20.89</v>
      </c>
      <c r="K167" s="3">
        <v>17.03</v>
      </c>
      <c r="L167" s="3">
        <v>24.98</v>
      </c>
      <c r="M167" s="10">
        <v>0.0</v>
      </c>
      <c r="N167" s="3">
        <v>7.0</v>
      </c>
      <c r="O167" s="35" t="str">
        <f>vlookup(A167,'Hb complex'!A$2:G$2000,7,0)</f>
        <v>0.000</v>
      </c>
      <c r="P167" s="66" t="s">
        <v>3492</v>
      </c>
      <c r="Q167" s="3">
        <v>150.033</v>
      </c>
      <c r="R167" s="3">
        <v>1.5</v>
      </c>
      <c r="S167" s="3" t="str">
        <f>vlookup(A167,'Ha complex'!A$2:E$2700,5,0)</f>
        <v>Saao</v>
      </c>
      <c r="T167" s="41"/>
      <c r="U167" s="41"/>
      <c r="V167" s="81"/>
      <c r="W167" s="10">
        <v>43.81</v>
      </c>
      <c r="X167" s="81" t="s">
        <v>3493</v>
      </c>
      <c r="Y167" s="3" t="str">
        <f>match(A167,bzcat!B$1:B$96,0)</f>
        <v>#N/A</v>
      </c>
      <c r="Z167" s="3" t="e">
        <v>#N/A</v>
      </c>
      <c r="AA167" s="3" t="str">
        <f>Vlookup(A167,'Ha complex'!A$2:E$528,5,0)</f>
        <v>Saao</v>
      </c>
      <c r="AB167" s="3" t="e">
        <v>#N/A</v>
      </c>
      <c r="AC167" s="3" t="e">
        <v>#N/A</v>
      </c>
      <c r="AD167" s="3" t="e">
        <v>#N/A</v>
      </c>
      <c r="AE167" s="3" t="e">
        <v>#N/A</v>
      </c>
      <c r="AF167" s="3" t="e">
        <v>#N/A</v>
      </c>
      <c r="AH167" s="3" t="e">
        <v>#N/A</v>
      </c>
      <c r="AI167" s="3" t="e">
        <v>#N/A</v>
      </c>
      <c r="AK167" s="3" t="e">
        <v>#N/A</v>
      </c>
      <c r="AM167" s="3" t="e">
        <v>#N/A</v>
      </c>
    </row>
    <row r="168">
      <c r="A168" s="10">
        <v>194.0</v>
      </c>
      <c r="B168" s="10" t="s">
        <v>1049</v>
      </c>
      <c r="C168" s="10" t="s">
        <v>1052</v>
      </c>
      <c r="E168" s="3">
        <v>57.9237</v>
      </c>
      <c r="F168" s="3">
        <v>-40.4665</v>
      </c>
      <c r="G168" s="3" t="s">
        <v>1058</v>
      </c>
      <c r="H168" s="3">
        <v>0.0586</v>
      </c>
      <c r="I168" s="3">
        <v>7.22</v>
      </c>
      <c r="J168" s="3">
        <v>12.06</v>
      </c>
      <c r="K168" s="3">
        <v>8.96</v>
      </c>
      <c r="L168" s="3">
        <v>15.55</v>
      </c>
      <c r="M168" s="10">
        <v>0.0</v>
      </c>
      <c r="N168" s="3" t="s">
        <v>518</v>
      </c>
      <c r="O168" s="35" t="str">
        <f>vlookup(A168,'Hb complex'!A$2:G$2000,7,0)</f>
        <v>0.059</v>
      </c>
      <c r="P168" s="66" t="s">
        <v>3494</v>
      </c>
      <c r="Q168" s="3">
        <v>1200.0</v>
      </c>
      <c r="R168" s="3">
        <v>8.04</v>
      </c>
      <c r="S168" s="3" t="str">
        <f>vlookup(A168,'Ha complex'!A$2:E$2700,5,0)</f>
        <v>6DF</v>
      </c>
      <c r="T168" s="41"/>
      <c r="U168" s="41"/>
      <c r="V168" s="3"/>
      <c r="W168" s="10">
        <v>44.0</v>
      </c>
      <c r="X168" s="3"/>
      <c r="Y168" s="3" t="str">
        <f>match(A168,bzcat!B$1:B$96,0)</f>
        <v>#N/A</v>
      </c>
      <c r="Z168" s="3" t="e">
        <v>#N/A</v>
      </c>
      <c r="AA168" s="3" t="str">
        <f>Vlookup(A168,'Ha complex'!A$2:E$528,5,0)</f>
        <v>6DF</v>
      </c>
      <c r="AB168" s="3" t="e">
        <v>#N/A</v>
      </c>
      <c r="AC168" s="3" t="e">
        <v>#N/A</v>
      </c>
      <c r="AD168" s="3" t="e">
        <v>#N/A</v>
      </c>
      <c r="AE168" s="3" t="e">
        <v>#N/A</v>
      </c>
      <c r="AF168" s="3" t="e">
        <v>#N/A</v>
      </c>
      <c r="AG168" s="3">
        <v>37.0</v>
      </c>
      <c r="AH168" s="3" t="e">
        <v>#N/A</v>
      </c>
      <c r="AI168" s="3" t="e">
        <v>#N/A</v>
      </c>
      <c r="AK168" s="3" t="e">
        <v>#N/A</v>
      </c>
      <c r="AM168" s="3" t="e">
        <v>#N/A</v>
      </c>
    </row>
    <row r="169">
      <c r="A169" s="10">
        <v>195.0</v>
      </c>
      <c r="B169" s="10" t="s">
        <v>3280</v>
      </c>
      <c r="C169" s="10" t="s">
        <v>1234</v>
      </c>
      <c r="E169" s="3">
        <v>58.2396</v>
      </c>
      <c r="F169" s="3">
        <v>-68.5214</v>
      </c>
      <c r="G169" s="3" t="s">
        <v>1677</v>
      </c>
      <c r="H169" s="3">
        <v>0.087</v>
      </c>
      <c r="I169" s="3">
        <v>10.26</v>
      </c>
      <c r="J169" s="3">
        <v>15.47</v>
      </c>
      <c r="K169" s="3">
        <v>12.44</v>
      </c>
      <c r="L169" s="3">
        <v>18.8</v>
      </c>
      <c r="M169" s="10">
        <v>0.0</v>
      </c>
      <c r="N169" s="41"/>
      <c r="O169" s="3" t="str">
        <f>vlookup(A169,'Hb complex'!A$2:G$2000,7,0)</f>
        <v>#N/A</v>
      </c>
      <c r="P169" s="66"/>
      <c r="Q169" s="3"/>
      <c r="R169" s="41"/>
      <c r="S169" s="3" t="str">
        <f>vlookup(A169,'Ha complex'!A$2:E$2700,5,0)</f>
        <v>#N/A</v>
      </c>
      <c r="T169" s="41"/>
      <c r="U169" s="41"/>
      <c r="V169" s="3"/>
      <c r="W169" s="10">
        <v>44.46</v>
      </c>
      <c r="X169" s="3"/>
      <c r="Y169" s="3" t="str">
        <f>match(A169,bzcat!B$1:B$96,0)</f>
        <v>#N/A</v>
      </c>
      <c r="Z169" s="3" t="e">
        <v>#N/A</v>
      </c>
      <c r="AA169" s="3" t="str">
        <f>Vlookup(A169,'Ha complex'!A$2:E$528,5,0)</f>
        <v>#N/A</v>
      </c>
      <c r="AB169" s="3" t="e">
        <v>#N/A</v>
      </c>
      <c r="AC169" s="3" t="e">
        <v>#N/A</v>
      </c>
      <c r="AD169" s="3" t="e">
        <v>#N/A</v>
      </c>
      <c r="AE169" s="3" t="e">
        <v>#N/A</v>
      </c>
      <c r="AF169" s="3" t="e">
        <v>#N/A</v>
      </c>
      <c r="AH169" s="3" t="e">
        <v>#N/A</v>
      </c>
      <c r="AI169" s="3" t="e">
        <v>#N/A</v>
      </c>
      <c r="AK169" s="3" t="e">
        <v>#N/A</v>
      </c>
      <c r="AM169" s="3" t="e">
        <v>#N/A</v>
      </c>
    </row>
    <row r="170">
      <c r="A170" s="10">
        <v>196.0</v>
      </c>
      <c r="B170" s="10" t="s">
        <v>599</v>
      </c>
      <c r="C170" s="10" t="s">
        <v>600</v>
      </c>
      <c r="E170" s="3">
        <v>58.427</v>
      </c>
      <c r="F170" s="3">
        <v>37.235</v>
      </c>
      <c r="G170" s="3" t="s">
        <v>1130</v>
      </c>
      <c r="H170" s="3">
        <v>0.0183</v>
      </c>
      <c r="I170" s="3">
        <v>6.5</v>
      </c>
      <c r="J170" s="3">
        <v>15.33</v>
      </c>
      <c r="K170" s="3">
        <v>10.71</v>
      </c>
      <c r="L170" s="3">
        <v>20.56</v>
      </c>
      <c r="M170" s="10">
        <v>0.0</v>
      </c>
      <c r="N170" s="3">
        <v>32.0</v>
      </c>
      <c r="O170" s="35" t="str">
        <f>vlookup(A170,'Hb complex'!A$2:G$2000,7,0)</f>
        <v>0.019</v>
      </c>
      <c r="P170" s="66" t="s">
        <v>3248</v>
      </c>
      <c r="Q170" s="3">
        <v>900.0</v>
      </c>
      <c r="R170" s="3">
        <v>0.76</v>
      </c>
      <c r="S170" s="3" t="str">
        <f>vlookup(A170,'Ha complex'!A$2:E$2700,5,0)</f>
        <v>KPNO</v>
      </c>
      <c r="W170" s="10">
        <v>43.06</v>
      </c>
      <c r="Y170" s="3" t="str">
        <f>match(A170,bzcat!B$1:B$96,0)</f>
        <v>#N/A</v>
      </c>
      <c r="AA170" s="3" t="str">
        <f>Vlookup(A170,'Ha complex'!A$2:E$528,5,0)</f>
        <v>KPNO</v>
      </c>
      <c r="AB170" s="3" t="e">
        <v>#N/A</v>
      </c>
      <c r="AC170" s="3" t="e">
        <v>#N/A</v>
      </c>
      <c r="AD170" s="3" t="e">
        <v>#N/A</v>
      </c>
      <c r="AE170" s="3" t="e">
        <v>#N/A</v>
      </c>
      <c r="AF170" s="3" t="e">
        <v>#N/A</v>
      </c>
      <c r="AH170" s="3" t="e">
        <v>#N/A</v>
      </c>
      <c r="AI170" s="3" t="s">
        <v>415</v>
      </c>
      <c r="AK170" s="3" t="e">
        <v>#N/A</v>
      </c>
      <c r="AM170" s="3" t="e">
        <v>#N/A</v>
      </c>
      <c r="AN170" s="3" t="s">
        <v>1345</v>
      </c>
    </row>
    <row r="171">
      <c r="A171" s="10">
        <v>197.0</v>
      </c>
      <c r="B171" s="10" t="s">
        <v>472</v>
      </c>
      <c r="C171" s="10" t="s">
        <v>474</v>
      </c>
      <c r="E171" s="3">
        <v>58.5395</v>
      </c>
      <c r="F171" s="3">
        <v>2.8252</v>
      </c>
      <c r="G171" s="3" t="s">
        <v>1058</v>
      </c>
      <c r="H171" s="3">
        <v>0.036</v>
      </c>
      <c r="I171" s="3">
        <v>6.33</v>
      </c>
      <c r="J171" s="3">
        <v>12.85</v>
      </c>
      <c r="K171" s="3">
        <v>9.05</v>
      </c>
      <c r="L171" s="3">
        <v>17.17</v>
      </c>
      <c r="M171" s="10">
        <v>0.0</v>
      </c>
      <c r="N171" s="3">
        <v>300.0</v>
      </c>
      <c r="O171" s="35" t="str">
        <f>vlookup(A171,'Hb complex'!A$2:G$2000,7,0)</f>
        <v>0.036</v>
      </c>
      <c r="P171" s="66" t="s">
        <v>1168</v>
      </c>
      <c r="Q171" s="3">
        <v>2400.0</v>
      </c>
      <c r="R171" s="3">
        <v>1.48</v>
      </c>
      <c r="S171" s="3" t="str">
        <f>vlookup(A171,'Ha complex'!A$2:E$2700,5,0)</f>
        <v>Crenshaw_Deveny</v>
      </c>
      <c r="T171" s="41"/>
      <c r="U171" s="41"/>
      <c r="V171" s="3"/>
      <c r="W171" s="10">
        <v>43.59</v>
      </c>
      <c r="X171" s="3"/>
      <c r="Y171" s="3" t="str">
        <f>match(A171,bzcat!B$1:B$96,0)</f>
        <v>#N/A</v>
      </c>
      <c r="Z171" s="3" t="e">
        <v>#N/A</v>
      </c>
      <c r="AA171" s="3" t="str">
        <f>Vlookup(A171,'Ha complex'!A$2:E$528,5,0)</f>
        <v>Crenshaw_Deveny</v>
      </c>
      <c r="AB171" s="3" t="e">
        <v>#N/A</v>
      </c>
      <c r="AC171" s="3" t="e">
        <v>#N/A</v>
      </c>
      <c r="AD171" s="3" t="e">
        <v>#N/A</v>
      </c>
      <c r="AE171" s="3" t="e">
        <v>#N/A</v>
      </c>
      <c r="AF171" s="3" t="e">
        <v>#N/A</v>
      </c>
      <c r="AH171" s="3" t="e">
        <v>#N/A</v>
      </c>
      <c r="AI171" s="3" t="e">
        <v>#N/A</v>
      </c>
      <c r="AK171" s="3">
        <v>63.0</v>
      </c>
      <c r="AM171" s="3" t="e">
        <v>#N/A</v>
      </c>
    </row>
    <row r="172">
      <c r="A172" s="10">
        <v>200.0</v>
      </c>
      <c r="B172" s="10" t="s">
        <v>1241</v>
      </c>
      <c r="C172" s="10" t="s">
        <v>1236</v>
      </c>
      <c r="E172" s="3">
        <v>59.2356</v>
      </c>
      <c r="F172" s="3">
        <v>-40.696</v>
      </c>
      <c r="G172" s="3" t="s">
        <v>3212</v>
      </c>
      <c r="H172" s="3">
        <v>0.0747</v>
      </c>
      <c r="I172" s="3">
        <v>8.91</v>
      </c>
      <c r="J172" s="3">
        <v>19.57</v>
      </c>
      <c r="K172" s="3">
        <v>15.58</v>
      </c>
      <c r="L172" s="3">
        <v>23.88</v>
      </c>
      <c r="M172" s="10">
        <v>0.0</v>
      </c>
      <c r="N172" s="3" t="s">
        <v>518</v>
      </c>
      <c r="O172" s="35" t="str">
        <f>vlookup(A172,'Hb complex'!A$2:G$2000,7,0)</f>
        <v>0.075</v>
      </c>
      <c r="P172" s="66" t="s">
        <v>3494</v>
      </c>
      <c r="Q172" s="3">
        <v>1200.0</v>
      </c>
      <c r="R172" s="3">
        <v>10.23</v>
      </c>
      <c r="S172" s="3" t="str">
        <f>vlookup(A172,'Ha complex'!A$2:E$2700,5,0)</f>
        <v>6DF</v>
      </c>
      <c r="T172" s="41"/>
      <c r="U172" s="41"/>
      <c r="V172" s="3"/>
      <c r="W172" s="10">
        <v>44.43</v>
      </c>
      <c r="X172" s="3"/>
      <c r="Y172" s="3" t="str">
        <f>match(A172,bzcat!B$1:B$96,0)</f>
        <v>#N/A</v>
      </c>
      <c r="Z172" s="3" t="e">
        <v>#N/A</v>
      </c>
      <c r="AA172" s="3" t="str">
        <f>Vlookup(A172,'Ha complex'!A$2:E$528,5,0)</f>
        <v>6DF</v>
      </c>
      <c r="AB172" s="3" t="e">
        <v>#N/A</v>
      </c>
      <c r="AC172" s="3" t="e">
        <v>#N/A</v>
      </c>
      <c r="AD172" s="3" t="e">
        <v>#N/A</v>
      </c>
      <c r="AE172" s="3" t="e">
        <v>#N/A</v>
      </c>
      <c r="AF172" s="3" t="e">
        <v>#N/A</v>
      </c>
      <c r="AG172" s="3">
        <v>39.0</v>
      </c>
      <c r="AH172" s="3" t="e">
        <v>#N/A</v>
      </c>
      <c r="AI172" s="3" t="e">
        <v>#N/A</v>
      </c>
      <c r="AK172" s="3" t="e">
        <v>#N/A</v>
      </c>
      <c r="AM172" s="3" t="e">
        <v>#N/A</v>
      </c>
    </row>
    <row r="173">
      <c r="A173" s="10">
        <v>199.0</v>
      </c>
      <c r="B173" s="10" t="s">
        <v>1223</v>
      </c>
      <c r="C173" s="10" t="s">
        <v>1224</v>
      </c>
      <c r="E173" s="3">
        <v>59.083</v>
      </c>
      <c r="F173" s="3">
        <v>-62.861</v>
      </c>
      <c r="G173" s="3" t="s">
        <v>3212</v>
      </c>
      <c r="H173" s="3">
        <v>0.1076</v>
      </c>
      <c r="I173" s="3">
        <v>7.33</v>
      </c>
      <c r="J173" s="3">
        <v>12.5</v>
      </c>
      <c r="K173" s="3">
        <v>9.31</v>
      </c>
      <c r="L173" s="3">
        <v>16.03</v>
      </c>
      <c r="M173" s="10">
        <v>0.0</v>
      </c>
      <c r="N173" s="3" t="s">
        <v>518</v>
      </c>
      <c r="O173" s="35" t="str">
        <f>vlookup(A173,'Hb complex'!A$2:G$2000,7,0)</f>
        <v>0.108</v>
      </c>
      <c r="P173" s="66" t="s">
        <v>3498</v>
      </c>
      <c r="Q173" s="3">
        <v>1200.0</v>
      </c>
      <c r="R173" s="3">
        <v>14.59</v>
      </c>
      <c r="S173" s="3" t="str">
        <f>vlookup(A173,'Ha complex'!A$2:E$2700,5,0)</f>
        <v>6DF</v>
      </c>
      <c r="T173" s="41"/>
      <c r="U173" s="41"/>
      <c r="V173" s="3"/>
      <c r="W173" s="10">
        <v>44.57</v>
      </c>
      <c r="X173" s="3"/>
      <c r="Y173" s="3" t="str">
        <f>match(A173,bzcat!B$1:B$96,0)</f>
        <v>#N/A</v>
      </c>
      <c r="Z173" s="3" t="e">
        <v>#N/A</v>
      </c>
      <c r="AA173" s="3" t="str">
        <f>Vlookup(A173,'Ha complex'!A$2:E$528,5,0)</f>
        <v>6DF</v>
      </c>
      <c r="AB173" s="3" t="e">
        <v>#N/A</v>
      </c>
      <c r="AC173" s="3" t="e">
        <v>#N/A</v>
      </c>
      <c r="AD173" s="3" t="e">
        <v>#N/A</v>
      </c>
      <c r="AE173" s="3" t="e">
        <v>#N/A</v>
      </c>
      <c r="AF173" s="3" t="e">
        <v>#N/A</v>
      </c>
      <c r="AG173" s="3">
        <v>38.0</v>
      </c>
      <c r="AH173" s="3" t="e">
        <v>#N/A</v>
      </c>
      <c r="AI173" s="3" t="e">
        <v>#N/A</v>
      </c>
      <c r="AK173" s="3" t="e">
        <v>#N/A</v>
      </c>
      <c r="AM173" s="3" t="e">
        <v>#N/A</v>
      </c>
    </row>
    <row r="174">
      <c r="A174" s="10">
        <v>201.0</v>
      </c>
      <c r="B174" s="10" t="s">
        <v>3281</v>
      </c>
      <c r="C174" s="10" t="s">
        <v>1237</v>
      </c>
      <c r="E174" s="3">
        <v>59.438</v>
      </c>
      <c r="F174" s="3">
        <v>41.9181</v>
      </c>
      <c r="G174" s="3" t="s">
        <v>423</v>
      </c>
      <c r="H174" s="3">
        <v>-1.0</v>
      </c>
      <c r="I174" s="3">
        <v>6.3</v>
      </c>
      <c r="J174" s="3">
        <v>13.53</v>
      </c>
      <c r="K174" s="3">
        <v>9.49</v>
      </c>
      <c r="L174" s="3">
        <v>18.17</v>
      </c>
      <c r="M174" s="10">
        <v>0.0</v>
      </c>
      <c r="O174" s="3" t="str">
        <f>vlookup(A174,'Hb complex'!A$2:G$2000,7,0)</f>
        <v>#N/A</v>
      </c>
      <c r="P174" s="68"/>
      <c r="S174" s="3" t="str">
        <f>vlookup(A174,'Ha complex'!A$2:E$2700,5,0)</f>
        <v>#N/A</v>
      </c>
      <c r="W174" s="67" t="s">
        <v>1023</v>
      </c>
      <c r="Y174" s="3" t="str">
        <f>match(A174,bzcat!B$1:B$96,0)</f>
        <v>#N/A</v>
      </c>
      <c r="AA174" s="3" t="str">
        <f>Vlookup(A174,'Ha complex'!A$2:E$528,5,0)</f>
        <v>#N/A</v>
      </c>
      <c r="AB174" s="3" t="e">
        <v>#N/A</v>
      </c>
      <c r="AC174" s="3" t="e">
        <v>#N/A</v>
      </c>
      <c r="AD174" s="3" t="e">
        <v>#N/A</v>
      </c>
      <c r="AE174" s="3" t="e">
        <v>#N/A</v>
      </c>
      <c r="AF174" s="3" t="e">
        <v>#N/A</v>
      </c>
      <c r="AH174" s="3" t="e">
        <v>#N/A</v>
      </c>
      <c r="AI174" s="3" t="e">
        <v>#N/A</v>
      </c>
      <c r="AK174" s="3" t="e">
        <v>#N/A</v>
      </c>
      <c r="AM174" s="3" t="e">
        <v>#N/A</v>
      </c>
    </row>
    <row r="175">
      <c r="A175" s="10">
        <v>202.0</v>
      </c>
      <c r="B175" s="10" t="s">
        <v>1263</v>
      </c>
      <c r="C175" s="10" t="s">
        <v>1238</v>
      </c>
      <c r="E175" s="3">
        <v>59.8354</v>
      </c>
      <c r="F175" s="3">
        <v>-30.2027</v>
      </c>
      <c r="G175" s="3" t="s">
        <v>3504</v>
      </c>
      <c r="H175" s="3">
        <v>0.0973</v>
      </c>
      <c r="I175" s="3">
        <v>7.96</v>
      </c>
      <c r="J175" s="3">
        <v>8.42</v>
      </c>
      <c r="K175" s="3">
        <v>0.0</v>
      </c>
      <c r="L175" s="3">
        <v>0.0</v>
      </c>
      <c r="M175" s="10">
        <v>0.34</v>
      </c>
      <c r="N175" s="3" t="s">
        <v>518</v>
      </c>
      <c r="O175" s="35" t="str">
        <f>vlookup(A175,'Hb complex'!A$2:G$2000,7,0)</f>
        <v>0.098</v>
      </c>
      <c r="P175" s="66" t="s">
        <v>3505</v>
      </c>
      <c r="Q175" s="3">
        <v>1200.0</v>
      </c>
      <c r="R175" s="3">
        <v>13.26</v>
      </c>
      <c r="S175" s="3" t="str">
        <f>vlookup(A175,'Ha complex'!A$2:E$2700,5,0)</f>
        <v>6DF</v>
      </c>
      <c r="T175" s="41"/>
      <c r="U175" s="41"/>
      <c r="V175" s="3"/>
      <c r="W175" s="10">
        <v>44.3</v>
      </c>
      <c r="X175" s="3"/>
      <c r="Y175" s="3" t="str">
        <f>match(A175,bzcat!B$1:B$96,0)</f>
        <v>#N/A</v>
      </c>
      <c r="Z175" s="3" t="e">
        <v>#N/A</v>
      </c>
      <c r="AA175" s="3" t="str">
        <f>Vlookup(A175,'Ha complex'!A$2:E$528,5,0)</f>
        <v>6DF</v>
      </c>
      <c r="AB175" s="3" t="e">
        <v>#N/A</v>
      </c>
      <c r="AC175" s="3" t="e">
        <v>#N/A</v>
      </c>
      <c r="AD175" s="3" t="e">
        <v>#N/A</v>
      </c>
      <c r="AE175" s="3" t="e">
        <v>#N/A</v>
      </c>
      <c r="AF175" s="3" t="e">
        <v>#N/A</v>
      </c>
      <c r="AG175" s="3">
        <v>40.0</v>
      </c>
      <c r="AH175" s="3" t="e">
        <v>#N/A</v>
      </c>
      <c r="AI175" s="3" t="e">
        <v>#N/A</v>
      </c>
      <c r="AK175" s="3" t="e">
        <v>#N/A</v>
      </c>
      <c r="AM175" s="3" t="e">
        <v>#N/A</v>
      </c>
    </row>
    <row r="176">
      <c r="A176" s="10">
        <v>203.0</v>
      </c>
      <c r="B176" s="10" t="s">
        <v>1290</v>
      </c>
      <c r="C176" s="10" t="s">
        <v>1239</v>
      </c>
      <c r="E176" s="3">
        <v>59.7868</v>
      </c>
      <c r="F176" s="3">
        <v>-30.3029</v>
      </c>
      <c r="G176" s="3" t="s">
        <v>3212</v>
      </c>
      <c r="H176" s="3">
        <v>0.0939</v>
      </c>
      <c r="I176" s="3">
        <v>7.96</v>
      </c>
      <c r="J176" s="3">
        <v>10.98</v>
      </c>
      <c r="K176" s="3">
        <v>0.0</v>
      </c>
      <c r="L176" s="3">
        <v>0.0</v>
      </c>
      <c r="M176" s="10">
        <v>1.53</v>
      </c>
      <c r="N176" s="3" t="s">
        <v>518</v>
      </c>
      <c r="O176" s="35" t="str">
        <f>vlookup(A176,'Hb complex'!A$2:G$2000,7,0)</f>
        <v>0.094</v>
      </c>
      <c r="P176" s="66" t="s">
        <v>3505</v>
      </c>
      <c r="Q176" s="3">
        <v>1200.0</v>
      </c>
      <c r="R176" s="3">
        <v>12.76</v>
      </c>
      <c r="S176" s="3" t="str">
        <f>vlookup(A176,'Ha complex'!A$2:E$2700,5,0)</f>
        <v>6DF</v>
      </c>
      <c r="T176" s="41"/>
      <c r="U176" s="41"/>
      <c r="V176" s="3"/>
      <c r="W176" s="10">
        <v>44.39</v>
      </c>
      <c r="X176" s="3"/>
      <c r="Y176" s="3" t="str">
        <f>match(A176,bzcat!B$1:B$96,0)</f>
        <v>#N/A</v>
      </c>
      <c r="Z176" s="3" t="e">
        <v>#N/A</v>
      </c>
      <c r="AA176" s="3" t="str">
        <f>Vlookup(A176,'Ha complex'!A$2:E$528,5,0)</f>
        <v>6DF</v>
      </c>
      <c r="AB176" s="3" t="e">
        <v>#N/A</v>
      </c>
      <c r="AC176" s="3" t="e">
        <v>#N/A</v>
      </c>
      <c r="AD176" s="3" t="e">
        <v>#N/A</v>
      </c>
      <c r="AE176" s="3" t="e">
        <v>#N/A</v>
      </c>
      <c r="AF176" s="3" t="e">
        <v>#N/A</v>
      </c>
      <c r="AG176" s="3">
        <v>41.0</v>
      </c>
      <c r="AH176" s="3" t="e">
        <v>#N/A</v>
      </c>
      <c r="AI176" s="3" t="e">
        <v>#N/A</v>
      </c>
      <c r="AK176" s="3" t="e">
        <v>#N/A</v>
      </c>
      <c r="AM176" s="3" t="e">
        <v>#N/A</v>
      </c>
    </row>
    <row r="177">
      <c r="A177" s="10">
        <v>204.0</v>
      </c>
      <c r="B177" s="10" t="s">
        <v>342</v>
      </c>
      <c r="C177" s="10" t="s">
        <v>343</v>
      </c>
      <c r="E177" s="3">
        <v>59.8739</v>
      </c>
      <c r="F177" s="3">
        <v>50.9639</v>
      </c>
      <c r="G177" s="3" t="s">
        <v>3507</v>
      </c>
      <c r="H177" s="3">
        <v>1.52</v>
      </c>
      <c r="I177" s="3">
        <v>6.55</v>
      </c>
      <c r="J177" s="3">
        <v>19.98</v>
      </c>
      <c r="K177" s="3">
        <v>14.9</v>
      </c>
      <c r="L177" s="3">
        <v>25.44</v>
      </c>
      <c r="M177" s="10">
        <v>0.0</v>
      </c>
      <c r="O177" s="3" t="str">
        <f>vlookup(A177,'Hb complex'!A$2:G$2000,7,0)</f>
        <v>#N/A</v>
      </c>
      <c r="P177" s="68"/>
      <c r="S177" s="3" t="str">
        <f>vlookup(A177,'Ha complex'!A$2:E$2700,5,0)</f>
        <v>#N/A</v>
      </c>
      <c r="W177" s="10">
        <v>47.47</v>
      </c>
      <c r="Y177" s="3" t="str">
        <f>match(A177,bzcat!B$1:B$96,0)</f>
        <v>37</v>
      </c>
      <c r="Z177" s="3" t="s">
        <v>1690</v>
      </c>
      <c r="AA177" s="3" t="str">
        <f>Vlookup(A177,'Ha complex'!A$2:E$528,5,0)</f>
        <v>#N/A</v>
      </c>
      <c r="AB177" s="3" t="e">
        <v>#N/A</v>
      </c>
      <c r="AC177" s="3" t="e">
        <v>#N/A</v>
      </c>
      <c r="AD177" s="3" t="e">
        <v>#N/A</v>
      </c>
      <c r="AE177" s="3" t="e">
        <v>#N/A</v>
      </c>
      <c r="AF177" s="3" t="e">
        <v>#N/A</v>
      </c>
      <c r="AH177" s="3" t="e">
        <v>#N/A</v>
      </c>
      <c r="AI177" s="3" t="e">
        <v>#N/A</v>
      </c>
      <c r="AK177" s="3" t="e">
        <v>#N/A</v>
      </c>
      <c r="AM177" s="3" t="e">
        <v>#N/A</v>
      </c>
    </row>
    <row r="178">
      <c r="A178" s="10">
        <v>205.0</v>
      </c>
      <c r="B178" s="10" t="s">
        <v>607</v>
      </c>
      <c r="C178" s="10" t="s">
        <v>608</v>
      </c>
      <c r="E178" s="3">
        <v>60.607</v>
      </c>
      <c r="F178" s="3">
        <v>-18.048</v>
      </c>
      <c r="G178" s="3" t="s">
        <v>3508</v>
      </c>
      <c r="H178" s="3">
        <v>0.0263</v>
      </c>
      <c r="I178" s="3">
        <v>9.77</v>
      </c>
      <c r="J178" s="3">
        <v>25.16</v>
      </c>
      <c r="K178" s="3">
        <v>20.59</v>
      </c>
      <c r="L178" s="3">
        <v>30.0</v>
      </c>
      <c r="M178" s="10">
        <v>0.0</v>
      </c>
      <c r="N178" s="3" t="s">
        <v>518</v>
      </c>
      <c r="O178" s="35" t="str">
        <f>vlookup(A178,'Hb complex'!A$2:G$2000,7,0)</f>
        <v>0.026</v>
      </c>
      <c r="P178" s="66" t="s">
        <v>3510</v>
      </c>
      <c r="Q178" s="3">
        <v>1200.0</v>
      </c>
      <c r="R178" s="3">
        <v>3.67</v>
      </c>
      <c r="S178" s="3" t="str">
        <f>vlookup(A178,'Ha complex'!A$2:E$2700,5,0)</f>
        <v>6DF</v>
      </c>
      <c r="T178" s="41"/>
      <c r="U178" s="41"/>
      <c r="V178" s="3"/>
      <c r="W178" s="10">
        <v>43.6</v>
      </c>
      <c r="X178" s="3"/>
      <c r="Y178" s="3" t="str">
        <f>match(A178,bzcat!B$1:B$96,0)</f>
        <v>#N/A</v>
      </c>
      <c r="Z178" s="3" t="e">
        <v>#N/A</v>
      </c>
      <c r="AA178" s="3" t="str">
        <f>Vlookup(A178,'Ha complex'!A$2:E$528,5,0)</f>
        <v>6DF</v>
      </c>
      <c r="AB178" s="3" t="e">
        <v>#N/A</v>
      </c>
      <c r="AC178" s="3" t="e">
        <v>#N/A</v>
      </c>
      <c r="AD178" s="3" t="e">
        <v>#N/A</v>
      </c>
      <c r="AE178" s="3" t="e">
        <v>#N/A</v>
      </c>
      <c r="AF178" s="3">
        <v>8.0</v>
      </c>
      <c r="AG178" s="3">
        <v>42.0</v>
      </c>
      <c r="AH178" s="3" t="e">
        <v>#N/A</v>
      </c>
      <c r="AI178" s="3" t="e">
        <v>#N/A</v>
      </c>
      <c r="AK178" s="3" t="e">
        <v>#N/A</v>
      </c>
      <c r="AM178" s="3" t="e">
        <v>#N/A</v>
      </c>
    </row>
    <row r="179">
      <c r="A179" s="10">
        <v>206.0</v>
      </c>
      <c r="B179" s="10" t="s">
        <v>513</v>
      </c>
      <c r="C179" s="10" t="s">
        <v>517</v>
      </c>
      <c r="E179" s="3">
        <v>60.974</v>
      </c>
      <c r="F179" s="3">
        <v>-36.0839</v>
      </c>
      <c r="G179" s="3" t="s">
        <v>3512</v>
      </c>
      <c r="H179" s="3">
        <v>1.417</v>
      </c>
      <c r="I179" s="3">
        <v>6.44</v>
      </c>
      <c r="J179" s="3">
        <v>11.38</v>
      </c>
      <c r="K179" s="3">
        <v>7.94</v>
      </c>
      <c r="L179" s="3">
        <v>15.25</v>
      </c>
      <c r="M179" s="10">
        <v>0.0</v>
      </c>
      <c r="N179" s="3" t="s">
        <v>518</v>
      </c>
      <c r="O179" s="35" t="str">
        <f>vlookup(A179,'Hb complex'!A$2:G$2000,7,0)</f>
        <v>0.000</v>
      </c>
      <c r="P179" s="66" t="s">
        <v>3515</v>
      </c>
      <c r="Q179" s="3">
        <v>1200.0</v>
      </c>
      <c r="R179" s="3">
        <v>137.01</v>
      </c>
      <c r="S179" s="3" t="str">
        <f>vlookup(A179,'Ha complex'!A$2:E$2700,5,0)</f>
        <v>6DF</v>
      </c>
      <c r="T179" s="41"/>
      <c r="U179" s="41"/>
      <c r="V179" s="3"/>
      <c r="W179" s="10">
        <v>47.15</v>
      </c>
      <c r="X179" s="3"/>
      <c r="Y179" s="3" t="str">
        <f>match(A179,bzcat!B$1:B$96,0)</f>
        <v>62</v>
      </c>
      <c r="Z179" s="3">
        <v>20.0</v>
      </c>
      <c r="AA179" s="3" t="str">
        <f>Vlookup(A179,'Ha complex'!A$2:E$528,5,0)</f>
        <v>6DF</v>
      </c>
      <c r="AB179" s="3" t="e">
        <v>#N/A</v>
      </c>
      <c r="AC179" s="3" t="e">
        <v>#N/A</v>
      </c>
      <c r="AD179" s="3" t="e">
        <v>#N/A</v>
      </c>
      <c r="AE179" s="3" t="e">
        <v>#N/A</v>
      </c>
      <c r="AF179" s="3" t="e">
        <v>#N/A</v>
      </c>
      <c r="AG179" s="3">
        <v>43.0</v>
      </c>
      <c r="AH179" s="3" t="e">
        <v>#N/A</v>
      </c>
      <c r="AI179" s="3" t="e">
        <v>#N/A</v>
      </c>
      <c r="AK179" s="3" t="e">
        <v>#N/A</v>
      </c>
      <c r="AM179" s="3" t="e">
        <v>#N/A</v>
      </c>
    </row>
    <row r="180">
      <c r="A180" s="10">
        <v>207.0</v>
      </c>
      <c r="B180" s="10" t="s">
        <v>1374</v>
      </c>
      <c r="C180" s="10" t="s">
        <v>1242</v>
      </c>
      <c r="E180" s="3">
        <v>61.257</v>
      </c>
      <c r="F180" s="3">
        <v>-37.1875</v>
      </c>
      <c r="G180" s="3" t="s">
        <v>1058</v>
      </c>
      <c r="H180" s="3">
        <v>0.0552</v>
      </c>
      <c r="I180" s="3">
        <v>5.46</v>
      </c>
      <c r="J180" s="3">
        <v>10.8</v>
      </c>
      <c r="K180" s="3">
        <v>6.74</v>
      </c>
      <c r="L180" s="3">
        <v>15.53</v>
      </c>
      <c r="M180" s="10">
        <v>0.0</v>
      </c>
      <c r="N180" s="3" t="s">
        <v>518</v>
      </c>
      <c r="O180" s="35" t="str">
        <f>vlookup(A180,'Hb complex'!A$2:G$2000,7,0)</f>
        <v>0.055</v>
      </c>
      <c r="P180" s="66" t="s">
        <v>3515</v>
      </c>
      <c r="Q180" s="3">
        <v>1200.0</v>
      </c>
      <c r="R180" s="3">
        <v>7.59</v>
      </c>
      <c r="S180" s="3" t="str">
        <f>vlookup(A180,'Ha complex'!A$2:E$2700,5,0)</f>
        <v>6DF</v>
      </c>
      <c r="T180" s="41"/>
      <c r="U180" s="41"/>
      <c r="V180" s="3"/>
      <c r="W180" s="10">
        <v>43.89</v>
      </c>
      <c r="X180" s="3"/>
      <c r="Y180" s="3" t="str">
        <f>match(A180,bzcat!B$1:B$96,0)</f>
        <v>#N/A</v>
      </c>
      <c r="Z180" s="3" t="e">
        <v>#N/A</v>
      </c>
      <c r="AA180" s="3" t="str">
        <f>Vlookup(A180,'Ha complex'!A$2:E$528,5,0)</f>
        <v>6DF</v>
      </c>
      <c r="AB180" s="3" t="e">
        <v>#N/A</v>
      </c>
      <c r="AC180" s="3" t="e">
        <v>#N/A</v>
      </c>
      <c r="AD180" s="3" t="e">
        <v>#N/A</v>
      </c>
      <c r="AE180" s="3">
        <v>1.0</v>
      </c>
      <c r="AF180" s="3" t="e">
        <v>#N/A</v>
      </c>
      <c r="AH180" s="3" t="e">
        <v>#N/A</v>
      </c>
      <c r="AI180" s="3" t="e">
        <v>#N/A</v>
      </c>
      <c r="AK180" s="3" t="e">
        <v>#N/A</v>
      </c>
      <c r="AM180" s="3" t="e">
        <v>#N/A</v>
      </c>
    </row>
    <row r="181">
      <c r="A181" s="10">
        <v>208.0</v>
      </c>
      <c r="B181" s="10" t="s">
        <v>76</v>
      </c>
      <c r="C181" s="10" t="s">
        <v>77</v>
      </c>
      <c r="E181" s="3">
        <v>61.3917</v>
      </c>
      <c r="F181" s="3">
        <v>-13.1371</v>
      </c>
      <c r="G181" s="3" t="s">
        <v>3521</v>
      </c>
      <c r="H181" s="3">
        <v>0.5706</v>
      </c>
      <c r="I181" s="3">
        <v>5.37</v>
      </c>
      <c r="J181" s="3">
        <v>9.9</v>
      </c>
      <c r="K181" s="3">
        <v>6.12</v>
      </c>
      <c r="L181" s="3">
        <v>14.39</v>
      </c>
      <c r="M181" s="10">
        <v>0.0</v>
      </c>
      <c r="N181" s="3" t="s">
        <v>518</v>
      </c>
      <c r="O181" s="35" t="str">
        <f>vlookup(A181,'Hb complex'!A$2:G$2000,7,0)</f>
        <v>0.000</v>
      </c>
      <c r="P181" s="66" t="s">
        <v>3522</v>
      </c>
      <c r="Q181" s="3">
        <v>1199.9</v>
      </c>
      <c r="R181" s="3">
        <v>69.11</v>
      </c>
      <c r="S181" s="3" t="str">
        <f>vlookup(A181,'Ha complex'!A$2:E$2700,5,0)</f>
        <v>6DF</v>
      </c>
      <c r="T181" s="41"/>
      <c r="U181" s="41"/>
      <c r="V181" s="3"/>
      <c r="W181" s="10">
        <v>46.12</v>
      </c>
      <c r="X181" s="3"/>
      <c r="Y181" s="3" t="str">
        <f>match(A181,bzcat!B$1:B$96,0)</f>
        <v>5</v>
      </c>
      <c r="Z181" s="3">
        <v>21.0</v>
      </c>
      <c r="AA181" s="3" t="str">
        <f>Vlookup(A181,'Ha complex'!A$2:E$528,5,0)</f>
        <v>6DF</v>
      </c>
      <c r="AB181" s="3" t="e">
        <v>#N/A</v>
      </c>
      <c r="AC181" s="3" t="e">
        <v>#N/A</v>
      </c>
      <c r="AD181" s="3" t="s">
        <v>481</v>
      </c>
      <c r="AE181" s="3" t="e">
        <v>#N/A</v>
      </c>
      <c r="AF181" s="3" t="e">
        <v>#N/A</v>
      </c>
      <c r="AH181" s="3" t="e">
        <v>#N/A</v>
      </c>
      <c r="AI181" s="3" t="e">
        <v>#N/A</v>
      </c>
      <c r="AK181" s="3" t="e">
        <v>#N/A</v>
      </c>
      <c r="AM181" s="3" t="e">
        <v>#N/A</v>
      </c>
    </row>
    <row r="182">
      <c r="A182" s="10">
        <v>209.0</v>
      </c>
      <c r="B182" s="10" t="s">
        <v>610</v>
      </c>
      <c r="C182" s="10" t="s">
        <v>611</v>
      </c>
      <c r="E182" s="3">
        <v>61.8186</v>
      </c>
      <c r="F182" s="3">
        <v>3.7072</v>
      </c>
      <c r="G182" s="3" t="s">
        <v>1130</v>
      </c>
      <c r="H182" s="3">
        <v>0.089</v>
      </c>
      <c r="I182" s="3">
        <v>11.92</v>
      </c>
      <c r="J182" s="3">
        <v>27.65</v>
      </c>
      <c r="K182" s="3">
        <v>23.01</v>
      </c>
      <c r="L182" s="3">
        <v>32.61</v>
      </c>
      <c r="M182" s="10">
        <v>0.0</v>
      </c>
      <c r="N182" s="3">
        <v>32.0</v>
      </c>
      <c r="O182" s="35" t="str">
        <f>vlookup(A182,'Hb complex'!A$2:G$2000,7,0)</f>
        <v>0.088</v>
      </c>
      <c r="P182" s="66" t="s">
        <v>3366</v>
      </c>
      <c r="Q182" s="3">
        <v>3599.0</v>
      </c>
      <c r="R182" s="3">
        <v>3.59</v>
      </c>
      <c r="S182" s="3" t="str">
        <f>vlookup(A182,'Ha complex'!A$2:E$2700,5,0)</f>
        <v>LWINTER</v>
      </c>
      <c r="W182" s="10">
        <v>44.74</v>
      </c>
      <c r="Y182" s="3" t="str">
        <f>match(A182,bzcat!B$1:B$96,0)</f>
        <v>#N/A</v>
      </c>
      <c r="AA182" s="3" t="str">
        <f>Vlookup(A182,'Ha complex'!A$2:E$528,5,0)</f>
        <v>LWINTER</v>
      </c>
      <c r="AB182" s="3" t="e">
        <v>#N/A</v>
      </c>
      <c r="AC182" s="3" t="e">
        <v>#N/A</v>
      </c>
      <c r="AD182" s="3" t="e">
        <v>#N/A</v>
      </c>
      <c r="AE182" s="3" t="e">
        <v>#N/A</v>
      </c>
      <c r="AF182" s="3" t="e">
        <v>#N/A</v>
      </c>
      <c r="AH182" s="3" t="e">
        <v>#N/A</v>
      </c>
      <c r="AI182" s="3" t="e">
        <v>#N/A</v>
      </c>
      <c r="AK182" s="3" t="e">
        <v>#N/A</v>
      </c>
      <c r="AL182" s="3" t="s">
        <v>2990</v>
      </c>
      <c r="AM182" s="3" t="e">
        <v>#N/A</v>
      </c>
    </row>
    <row r="183">
      <c r="A183" s="10">
        <v>212.0</v>
      </c>
      <c r="B183" s="10" t="s">
        <v>3283</v>
      </c>
      <c r="C183" s="10" t="s">
        <v>1246</v>
      </c>
      <c r="E183" s="3">
        <v>63.4182</v>
      </c>
      <c r="F183" s="3">
        <v>11.2038</v>
      </c>
      <c r="G183" s="3" t="s">
        <v>3523</v>
      </c>
      <c r="H183" s="3">
        <v>0.3056</v>
      </c>
      <c r="I183" s="3">
        <v>5.09</v>
      </c>
      <c r="J183" s="3">
        <v>13.73</v>
      </c>
      <c r="K183" s="3">
        <v>8.71</v>
      </c>
      <c r="L183" s="3">
        <v>19.53</v>
      </c>
      <c r="M183" s="10">
        <v>0.0</v>
      </c>
      <c r="O183" s="3" t="str">
        <f>vlookup(A183,'Hb complex'!A$2:G$2000,7,0)</f>
        <v>#N/A</v>
      </c>
      <c r="P183" s="68"/>
      <c r="S183" s="3" t="str">
        <f>vlookup(A183,'Ha complex'!A$2:E$2700,5,0)</f>
        <v>#N/A</v>
      </c>
      <c r="W183" s="10">
        <v>45.62</v>
      </c>
      <c r="Y183" s="3" t="str">
        <f>match(A183,bzcat!B$1:B$96,0)</f>
        <v>#N/A</v>
      </c>
      <c r="AA183" s="3" t="str">
        <f>Vlookup(A183,'Ha complex'!A$2:E$528,5,0)</f>
        <v>#N/A</v>
      </c>
      <c r="AB183" s="3" t="e">
        <v>#N/A</v>
      </c>
      <c r="AC183" s="3" t="e">
        <v>#N/A</v>
      </c>
      <c r="AD183" s="3" t="e">
        <v>#N/A</v>
      </c>
      <c r="AE183" s="3" t="e">
        <v>#N/A</v>
      </c>
      <c r="AF183" s="3" t="e">
        <v>#N/A</v>
      </c>
      <c r="AH183" s="3" t="e">
        <v>#N/A</v>
      </c>
      <c r="AI183" s="3" t="e">
        <v>#N/A</v>
      </c>
      <c r="AK183" s="3" t="e">
        <v>#N/A</v>
      </c>
      <c r="AM183" s="3" t="e">
        <v>#N/A</v>
      </c>
    </row>
    <row r="184">
      <c r="A184" s="10">
        <v>213.0</v>
      </c>
      <c r="B184" s="10" t="s">
        <v>488</v>
      </c>
      <c r="C184" s="10" t="s">
        <v>490</v>
      </c>
      <c r="E184" s="3">
        <v>63.7195</v>
      </c>
      <c r="F184" s="3">
        <v>-7.9278</v>
      </c>
      <c r="G184" s="3" t="s">
        <v>1058</v>
      </c>
      <c r="H184" s="3">
        <v>0.0379</v>
      </c>
      <c r="I184" s="3">
        <v>12.2</v>
      </c>
      <c r="J184" s="3">
        <v>21.0</v>
      </c>
      <c r="K184" s="3">
        <v>17.63</v>
      </c>
      <c r="L184" s="3">
        <v>24.65</v>
      </c>
      <c r="M184" s="10">
        <v>0.0</v>
      </c>
      <c r="N184" s="3" t="s">
        <v>518</v>
      </c>
      <c r="O184" s="35" t="str">
        <f>vlookup(A184,'Hb complex'!A$2:G$2000,7,0)</f>
        <v>0.038</v>
      </c>
      <c r="P184" s="66" t="s">
        <v>3524</v>
      </c>
      <c r="Q184" s="3">
        <v>1200.0</v>
      </c>
      <c r="R184" s="3">
        <v>5.26</v>
      </c>
      <c r="S184" s="3" t="str">
        <f>vlookup(A184,'Ha complex'!A$2:E$2700,5,0)</f>
        <v>6DF</v>
      </c>
      <c r="T184" s="41"/>
      <c r="U184" s="41"/>
      <c r="V184" s="3"/>
      <c r="W184" s="10">
        <v>43.85</v>
      </c>
      <c r="X184" s="3"/>
      <c r="Y184" s="3" t="str">
        <f>match(A184,bzcat!B$1:B$96,0)</f>
        <v>#N/A</v>
      </c>
      <c r="Z184" s="3" t="e">
        <v>#N/A</v>
      </c>
      <c r="AA184" s="3" t="str">
        <f>Vlookup(A184,'Ha complex'!A$2:E$528,5,0)</f>
        <v>6DF</v>
      </c>
      <c r="AB184" s="3" t="e">
        <v>#N/A</v>
      </c>
      <c r="AC184" s="3" t="e">
        <v>#N/A</v>
      </c>
      <c r="AD184" s="3" t="s">
        <v>507</v>
      </c>
      <c r="AE184" s="3" t="e">
        <v>#N/A</v>
      </c>
      <c r="AF184" s="3" t="e">
        <v>#N/A</v>
      </c>
      <c r="AH184" s="3" t="e">
        <v>#N/A</v>
      </c>
      <c r="AI184" s="3" t="e">
        <v>#N/A</v>
      </c>
      <c r="AK184" s="3" t="e">
        <v>#N/A</v>
      </c>
      <c r="AM184" s="3" t="e">
        <v>#N/A</v>
      </c>
      <c r="AO184" s="3" t="s">
        <v>3525</v>
      </c>
    </row>
    <row r="185">
      <c r="A185" s="10">
        <v>214.0</v>
      </c>
      <c r="B185" s="10" t="s">
        <v>2026</v>
      </c>
      <c r="C185" s="10" t="s">
        <v>1247</v>
      </c>
      <c r="E185" s="3">
        <v>64.5887</v>
      </c>
      <c r="F185" s="3">
        <v>38.0266</v>
      </c>
      <c r="G185" s="3" t="s">
        <v>1058</v>
      </c>
      <c r="H185" s="3">
        <v>0.0485</v>
      </c>
      <c r="I185" s="3">
        <v>40.74</v>
      </c>
      <c r="J185" s="3">
        <v>116.8</v>
      </c>
      <c r="K185" s="3">
        <v>111.84</v>
      </c>
      <c r="L185" s="3">
        <v>121.83</v>
      </c>
      <c r="M185" s="10">
        <v>0.0</v>
      </c>
      <c r="N185" s="3">
        <v>35.0</v>
      </c>
      <c r="O185" s="35" t="str">
        <f>vlookup(A185,'Hb complex'!A$2:G$2000,7,0)</f>
        <v>0.050</v>
      </c>
      <c r="P185" s="66" t="s">
        <v>3527</v>
      </c>
      <c r="Q185" s="3">
        <v>2700.0</v>
      </c>
      <c r="R185" s="3">
        <v>2.03</v>
      </c>
      <c r="S185" s="3" t="str">
        <f>vlookup(A185,'Ha complex'!A$2:E$2700,5,0)</f>
        <v>LWINTER</v>
      </c>
      <c r="W185" s="10">
        <v>44.81</v>
      </c>
      <c r="Y185" s="3" t="str">
        <f>match(A185,bzcat!B$1:B$96,0)</f>
        <v>#N/A</v>
      </c>
      <c r="AA185" s="3" t="str">
        <f>Vlookup(A185,'Ha complex'!A$2:E$528,5,0)</f>
        <v>LWINTER</v>
      </c>
      <c r="AB185" s="3" t="e">
        <v>#N/A</v>
      </c>
      <c r="AC185" s="3" t="e">
        <v>#N/A</v>
      </c>
      <c r="AD185" s="3" t="e">
        <v>#N/A</v>
      </c>
      <c r="AE185" s="3" t="e">
        <v>#N/A</v>
      </c>
      <c r="AF185" s="3" t="e">
        <v>#N/A</v>
      </c>
      <c r="AH185" s="3" t="e">
        <v>#N/A</v>
      </c>
      <c r="AI185" s="3" t="e">
        <v>#N/A</v>
      </c>
      <c r="AK185" s="3">
        <v>119.0</v>
      </c>
      <c r="AL185" s="3" t="s">
        <v>2990</v>
      </c>
      <c r="AM185" s="3" t="e">
        <v>#N/A</v>
      </c>
    </row>
    <row r="186">
      <c r="A186" s="10">
        <v>216.0</v>
      </c>
      <c r="B186" s="10" t="s">
        <v>618</v>
      </c>
      <c r="C186" s="10" t="s">
        <v>619</v>
      </c>
      <c r="E186" s="3">
        <v>65.0017</v>
      </c>
      <c r="F186" s="3">
        <v>-54.9378</v>
      </c>
      <c r="G186" s="3" t="s">
        <v>1058</v>
      </c>
      <c r="H186" s="3">
        <v>0.005</v>
      </c>
      <c r="I186" s="3">
        <v>11.35</v>
      </c>
      <c r="J186" s="3">
        <v>21.38</v>
      </c>
      <c r="K186" s="3">
        <v>17.72</v>
      </c>
      <c r="L186" s="3">
        <v>25.25</v>
      </c>
      <c r="M186" s="10">
        <v>0.0</v>
      </c>
      <c r="N186" s="3">
        <v>47.0</v>
      </c>
      <c r="O186" s="35" t="str">
        <f>vlookup(A186,'Hb complex'!A$2:G$2000,7,0)</f>
        <v>0.000</v>
      </c>
      <c r="P186" s="66" t="s">
        <v>3531</v>
      </c>
      <c r="Q186" s="3">
        <v>2700.0</v>
      </c>
      <c r="R186" s="3">
        <v>0.21</v>
      </c>
      <c r="S186" s="3" t="str">
        <f>vlookup(A186,'Ha complex'!A$2:E$2700,5,0)</f>
        <v>Crenshaw_Loral1K</v>
      </c>
      <c r="T186" s="3">
        <v>12.234</v>
      </c>
      <c r="U186" s="3">
        <v>21.68</v>
      </c>
      <c r="V186" s="3"/>
      <c r="W186" s="10">
        <v>42.08</v>
      </c>
      <c r="X186" s="3"/>
      <c r="Y186" s="3" t="str">
        <f>match(A186,bzcat!B$1:B$96,0)</f>
        <v>#N/A</v>
      </c>
      <c r="Z186" s="3" t="e">
        <v>#N/A</v>
      </c>
      <c r="AA186" s="3" t="str">
        <f>Vlookup(A186,'Ha complex'!A$2:E$528,5,0)</f>
        <v>Crenshaw_Loral1K</v>
      </c>
      <c r="AB186" s="3" t="e">
        <v>#N/A</v>
      </c>
      <c r="AC186" s="3" t="e">
        <v>#N/A</v>
      </c>
      <c r="AD186" s="3" t="e">
        <v>#N/A</v>
      </c>
      <c r="AE186" s="3" t="e">
        <v>#N/A</v>
      </c>
      <c r="AF186" s="3" t="e">
        <v>#N/A</v>
      </c>
      <c r="AH186" s="3" t="e">
        <v>#N/A</v>
      </c>
      <c r="AI186" s="3" t="e">
        <v>#N/A</v>
      </c>
      <c r="AK186" s="3">
        <v>11.0</v>
      </c>
      <c r="AM186" s="3" t="e">
        <v>#N/A</v>
      </c>
    </row>
    <row r="187">
      <c r="A187" s="10">
        <v>217.0</v>
      </c>
      <c r="B187" s="10" t="s">
        <v>3015</v>
      </c>
      <c r="C187" s="10" t="s">
        <v>1248</v>
      </c>
      <c r="E187" s="3">
        <v>65.6007</v>
      </c>
      <c r="F187" s="3">
        <v>-56.226</v>
      </c>
      <c r="G187" s="3" t="s">
        <v>1130</v>
      </c>
      <c r="H187" s="3">
        <v>0.0435</v>
      </c>
      <c r="I187" s="3">
        <v>10.35</v>
      </c>
      <c r="J187" s="3">
        <v>21.2</v>
      </c>
      <c r="K187" s="3">
        <v>17.47</v>
      </c>
      <c r="L187" s="3">
        <v>25.14</v>
      </c>
      <c r="M187" s="10">
        <v>0.0</v>
      </c>
      <c r="N187" s="3">
        <v>7.0</v>
      </c>
      <c r="O187" s="35" t="str">
        <f>vlookup(A187,'Hb complex'!A$2:G$2000,7,0)</f>
        <v>0.043</v>
      </c>
      <c r="P187" s="66" t="s">
        <v>3532</v>
      </c>
      <c r="Q187" s="3">
        <v>150.033</v>
      </c>
      <c r="R187" s="3">
        <v>1.79</v>
      </c>
      <c r="S187" s="3" t="str">
        <f>vlookup(A187,'Ha complex'!A$2:E$2700,5,0)</f>
        <v>Saao</v>
      </c>
      <c r="T187" s="41"/>
      <c r="U187" s="41"/>
      <c r="V187" s="3"/>
      <c r="W187" s="10">
        <v>43.97</v>
      </c>
      <c r="X187" s="3"/>
      <c r="Y187" s="3" t="str">
        <f>match(A187,bzcat!B$1:B$96,0)</f>
        <v>#N/A</v>
      </c>
      <c r="Z187" s="3" t="e">
        <v>#N/A</v>
      </c>
      <c r="AA187" s="3" t="str">
        <f>Vlookup(A187,'Ha complex'!A$2:E$528,5,0)</f>
        <v>Saao</v>
      </c>
      <c r="AB187" s="3" t="e">
        <v>#N/A</v>
      </c>
      <c r="AC187" s="3" t="e">
        <v>#N/A</v>
      </c>
      <c r="AD187" s="3" t="e">
        <v>#N/A</v>
      </c>
      <c r="AE187" s="3" t="e">
        <v>#N/A</v>
      </c>
      <c r="AF187" s="3" t="e">
        <v>#N/A</v>
      </c>
      <c r="AH187" s="3" t="e">
        <v>#N/A</v>
      </c>
      <c r="AI187" s="3" t="e">
        <v>#N/A</v>
      </c>
      <c r="AK187" s="3" t="e">
        <v>#N/A</v>
      </c>
      <c r="AM187" s="3" t="e">
        <v>#N/A</v>
      </c>
    </row>
    <row r="188">
      <c r="A188" s="10">
        <v>218.0</v>
      </c>
      <c r="B188" s="10" t="s">
        <v>428</v>
      </c>
      <c r="C188" s="10" t="s">
        <v>429</v>
      </c>
      <c r="E188" s="3">
        <v>65.9199</v>
      </c>
      <c r="F188" s="3">
        <v>4.1338</v>
      </c>
      <c r="G188" s="3" t="s">
        <v>1130</v>
      </c>
      <c r="H188" s="3">
        <v>0.045</v>
      </c>
      <c r="I188" s="3">
        <v>10.56</v>
      </c>
      <c r="J188" s="3">
        <v>23.88</v>
      </c>
      <c r="K188" s="3">
        <v>19.5</v>
      </c>
      <c r="L188" s="3">
        <v>28.58</v>
      </c>
      <c r="M188" s="10">
        <v>0.0</v>
      </c>
      <c r="N188" s="3" t="s">
        <v>1228</v>
      </c>
      <c r="O188" s="35" t="str">
        <f>vlookup(A188,'Hb complex'!A$2:G$2000,7,0)</f>
        <v>0.046</v>
      </c>
      <c r="P188" s="66" t="s">
        <v>3533</v>
      </c>
      <c r="Q188" s="3">
        <v>478.4909</v>
      </c>
      <c r="R188" s="3">
        <v>0.69</v>
      </c>
      <c r="S188" s="3" t="str">
        <f>vlookup(A188,'Ha complex'!A$2:E$2700,5,0)</f>
        <v>Palomar_txt</v>
      </c>
      <c r="T188" s="41"/>
      <c r="U188" s="41"/>
      <c r="V188" s="3"/>
      <c r="W188" s="10">
        <v>44.06</v>
      </c>
      <c r="X188" s="3"/>
      <c r="Y188" s="3" t="str">
        <f>match(A188,bzcat!B$1:B$96,0)</f>
        <v>#N/A</v>
      </c>
      <c r="Z188" s="3" t="e">
        <v>#N/A</v>
      </c>
      <c r="AA188" s="3" t="str">
        <f>Vlookup(A188,'Ha complex'!A$2:E$528,5,0)</f>
        <v>Palomar_txt</v>
      </c>
      <c r="AB188" s="3" t="e">
        <v>#N/A</v>
      </c>
      <c r="AC188" s="3" t="e">
        <v>#N/A</v>
      </c>
      <c r="AD188" s="3" t="e">
        <v>#N/A</v>
      </c>
      <c r="AE188" s="3" t="e">
        <v>#N/A</v>
      </c>
      <c r="AF188" s="3" t="e">
        <v>#N/A</v>
      </c>
      <c r="AH188" s="3" t="e">
        <v>#N/A</v>
      </c>
      <c r="AI188" s="3" t="e">
        <v>#N/A</v>
      </c>
      <c r="AJ188" s="3" t="s">
        <v>226</v>
      </c>
      <c r="AK188" s="3" t="e">
        <v>#N/A</v>
      </c>
      <c r="AM188" s="3" t="e">
        <v>#N/A</v>
      </c>
    </row>
    <row r="189">
      <c r="A189" s="10">
        <v>220.0</v>
      </c>
      <c r="B189" s="10" t="s">
        <v>2044</v>
      </c>
      <c r="C189" s="10" t="s">
        <v>1250</v>
      </c>
      <c r="E189" s="3">
        <v>66.5035</v>
      </c>
      <c r="F189" s="3">
        <v>-57.2001</v>
      </c>
      <c r="G189" s="3" t="s">
        <v>1099</v>
      </c>
      <c r="H189" s="3">
        <v>0.104</v>
      </c>
      <c r="I189" s="3">
        <v>17.24</v>
      </c>
      <c r="J189" s="3">
        <v>24.84</v>
      </c>
      <c r="K189" s="3">
        <v>21.95</v>
      </c>
      <c r="L189" s="3">
        <v>27.9</v>
      </c>
      <c r="M189" s="10">
        <v>0.0</v>
      </c>
      <c r="N189" s="3">
        <v>7.0</v>
      </c>
      <c r="O189" s="35" t="str">
        <f>vlookup(A189,'Hb complex'!A$2:G$2000,7,0)</f>
        <v>0.104</v>
      </c>
      <c r="P189" s="66" t="s">
        <v>3534</v>
      </c>
      <c r="Q189" s="3">
        <v>150.033</v>
      </c>
      <c r="R189" s="3">
        <v>4.22</v>
      </c>
      <c r="S189" s="3" t="str">
        <f>vlookup(A189,'Ha complex'!A$2:E$2700,5,0)</f>
        <v>Saao</v>
      </c>
      <c r="T189" s="41"/>
      <c r="U189" s="41"/>
      <c r="V189" s="3"/>
      <c r="W189" s="10">
        <v>44.84</v>
      </c>
      <c r="X189" s="3"/>
      <c r="Y189" s="3" t="str">
        <f>match(A189,bzcat!B$1:B$96,0)</f>
        <v>#N/A</v>
      </c>
      <c r="Z189" s="3" t="e">
        <v>#N/A</v>
      </c>
      <c r="AA189" s="3" t="str">
        <f>Vlookup(A189,'Ha complex'!A$2:E$528,5,0)</f>
        <v>Saao</v>
      </c>
      <c r="AB189" s="3" t="e">
        <v>#N/A</v>
      </c>
      <c r="AC189" s="3" t="e">
        <v>#N/A</v>
      </c>
      <c r="AD189" s="3" t="e">
        <v>#N/A</v>
      </c>
      <c r="AE189" s="3" t="e">
        <v>#N/A</v>
      </c>
      <c r="AF189" s="3" t="e">
        <v>#N/A</v>
      </c>
      <c r="AH189" s="3" t="e">
        <v>#N/A</v>
      </c>
      <c r="AI189" s="3" t="e">
        <v>#N/A</v>
      </c>
      <c r="AK189" s="3" t="e">
        <v>#N/A</v>
      </c>
      <c r="AM189" s="3" t="e">
        <v>#N/A</v>
      </c>
    </row>
    <row r="190">
      <c r="A190" s="10">
        <v>223.0</v>
      </c>
      <c r="B190" s="10" t="s">
        <v>3285</v>
      </c>
      <c r="C190" s="10" t="s">
        <v>1251</v>
      </c>
      <c r="E190" s="3">
        <v>67.4538</v>
      </c>
      <c r="F190" s="3">
        <v>-67.0539</v>
      </c>
      <c r="G190" s="3" t="s">
        <v>423</v>
      </c>
      <c r="H190" s="3">
        <v>-1.0</v>
      </c>
      <c r="I190" s="3">
        <v>4.84</v>
      </c>
      <c r="J190" s="3">
        <v>3.21</v>
      </c>
      <c r="K190" s="3">
        <v>0.0</v>
      </c>
      <c r="L190" s="3">
        <v>0.0</v>
      </c>
      <c r="M190" s="10">
        <v>0.58</v>
      </c>
      <c r="N190" s="41"/>
      <c r="O190" s="3" t="str">
        <f>vlookup(A190,'Hb complex'!A$2:G$2000,7,0)</f>
        <v>#N/A</v>
      </c>
      <c r="P190" s="66"/>
      <c r="Q190" s="3"/>
      <c r="R190" s="41"/>
      <c r="S190" s="3" t="str">
        <f>vlookup(A190,'Ha complex'!A$2:E$2700,5,0)</f>
        <v>#N/A</v>
      </c>
      <c r="T190" s="41"/>
      <c r="U190" s="41"/>
      <c r="V190" s="3"/>
      <c r="W190" s="67" t="s">
        <v>1023</v>
      </c>
      <c r="X190" s="3"/>
      <c r="Y190" s="3" t="str">
        <f>match(A190,bzcat!B$1:B$96,0)</f>
        <v>#N/A</v>
      </c>
      <c r="Z190" s="3" t="e">
        <v>#N/A</v>
      </c>
      <c r="AA190" s="3" t="str">
        <f>Vlookup(A190,'Ha complex'!A$2:E$528,5,0)</f>
        <v>#N/A</v>
      </c>
      <c r="AB190" s="3" t="e">
        <v>#N/A</v>
      </c>
      <c r="AC190" s="3" t="e">
        <v>#N/A</v>
      </c>
      <c r="AD190" s="3" t="e">
        <v>#N/A</v>
      </c>
      <c r="AE190" s="3" t="e">
        <v>#N/A</v>
      </c>
      <c r="AF190" s="3" t="e">
        <v>#N/A</v>
      </c>
      <c r="AH190" s="3" t="e">
        <v>#N/A</v>
      </c>
      <c r="AI190" s="3" t="e">
        <v>#N/A</v>
      </c>
      <c r="AK190" s="3" t="e">
        <v>#N/A</v>
      </c>
      <c r="AM190" s="3" t="e">
        <v>#N/A</v>
      </c>
    </row>
    <row r="191">
      <c r="A191" s="10">
        <v>224.0</v>
      </c>
      <c r="B191" s="10" t="s">
        <v>2053</v>
      </c>
      <c r="C191" s="10" t="s">
        <v>1253</v>
      </c>
      <c r="E191" s="3">
        <v>67.4095</v>
      </c>
      <c r="F191" s="3">
        <v>-21.1622</v>
      </c>
      <c r="G191" s="3" t="s">
        <v>2865</v>
      </c>
      <c r="H191" s="3">
        <v>0.0703</v>
      </c>
      <c r="I191" s="3">
        <v>5.31</v>
      </c>
      <c r="J191" s="3">
        <v>12.07</v>
      </c>
      <c r="K191" s="3">
        <v>7.81</v>
      </c>
      <c r="L191" s="3">
        <v>16.86</v>
      </c>
      <c r="M191" s="10">
        <v>0.0</v>
      </c>
      <c r="N191" s="3" t="s">
        <v>1228</v>
      </c>
      <c r="O191" s="35" t="str">
        <f>vlookup(A191,'Hb complex'!A$2:G$2000,7,0)</f>
        <v>0.070</v>
      </c>
      <c r="P191" s="66" t="s">
        <v>3535</v>
      </c>
      <c r="Q191" s="3">
        <v>479.9939</v>
      </c>
      <c r="R191" s="3">
        <v>1.44</v>
      </c>
      <c r="S191" s="3" t="str">
        <f>vlookup(A191,'Ha complex'!A$2:E$2700,5,0)</f>
        <v>Gemini</v>
      </c>
      <c r="T191" s="41"/>
      <c r="U191" s="41"/>
      <c r="V191" s="3"/>
      <c r="W191" s="10">
        <v>44.16</v>
      </c>
      <c r="X191" s="3"/>
      <c r="Y191" s="3" t="str">
        <f>match(A191,bzcat!B$1:B$96,0)</f>
        <v>#N/A</v>
      </c>
      <c r="Z191" s="3" t="e">
        <v>#N/A</v>
      </c>
      <c r="AA191" s="3" t="str">
        <f>Vlookup(A191,'Ha complex'!A$2:E$528,5,0)</f>
        <v>Gemini</v>
      </c>
      <c r="AB191" s="3" t="e">
        <v>#N/A</v>
      </c>
      <c r="AC191" s="3" t="e">
        <v>#N/A</v>
      </c>
      <c r="AD191" s="3" t="e">
        <v>#N/A</v>
      </c>
      <c r="AE191" s="3" t="e">
        <v>#N/A</v>
      </c>
      <c r="AF191" s="3" t="e">
        <v>#N/A</v>
      </c>
      <c r="AH191" s="3" t="e">
        <v>#N/A</v>
      </c>
      <c r="AI191" s="3" t="e">
        <v>#N/A</v>
      </c>
      <c r="AJ191" s="3" t="s">
        <v>226</v>
      </c>
      <c r="AK191" s="3" t="e">
        <v>#N/A</v>
      </c>
      <c r="AM191" s="3" t="e">
        <v>#N/A</v>
      </c>
    </row>
    <row r="192">
      <c r="A192" s="10">
        <v>226.0</v>
      </c>
      <c r="B192" s="10" t="s">
        <v>165</v>
      </c>
      <c r="C192" s="10" t="s">
        <v>166</v>
      </c>
      <c r="E192" s="3">
        <v>68.2962</v>
      </c>
      <c r="F192" s="3">
        <v>5.3543</v>
      </c>
      <c r="G192" s="3" t="s">
        <v>1058</v>
      </c>
      <c r="H192" s="3">
        <v>0.033</v>
      </c>
      <c r="I192" s="3">
        <v>36.14</v>
      </c>
      <c r="J192" s="3">
        <v>94.36</v>
      </c>
      <c r="K192" s="3">
        <v>89.44</v>
      </c>
      <c r="L192" s="3">
        <v>99.38</v>
      </c>
      <c r="M192" s="10">
        <v>0.0</v>
      </c>
      <c r="N192" s="41"/>
      <c r="O192" s="35" t="str">
        <f>vlookup(A192,'Hb complex'!A$2:G$2000,7,0)</f>
        <v>0.033</v>
      </c>
      <c r="P192" s="66"/>
      <c r="Q192" s="3"/>
      <c r="R192" s="41"/>
      <c r="S192" s="3" t="str">
        <f>vlookup(A192,'Ha complex'!A$2:E$2700,5,0)</f>
        <v>Marziani03</v>
      </c>
      <c r="T192" s="41"/>
      <c r="U192" s="41"/>
      <c r="V192" s="3"/>
      <c r="W192" s="10">
        <v>44.38</v>
      </c>
      <c r="X192" s="3"/>
      <c r="Y192" s="3" t="str">
        <f>match(A192,bzcat!B$1:B$96,0)</f>
        <v>26</v>
      </c>
      <c r="Z192" s="3">
        <v>22.0</v>
      </c>
      <c r="AA192" s="3" t="str">
        <f>Vlookup(A192,'Ha complex'!A$2:E$528,5,0)</f>
        <v>Marziani03</v>
      </c>
      <c r="AB192" s="3" t="e">
        <v>#N/A</v>
      </c>
      <c r="AC192" s="3" t="e">
        <v>#N/A</v>
      </c>
      <c r="AD192" s="3" t="s">
        <v>510</v>
      </c>
      <c r="AE192" s="3" t="e">
        <v>#N/A</v>
      </c>
      <c r="AF192" s="3" t="e">
        <v>#N/A</v>
      </c>
      <c r="AH192" s="3" t="e">
        <v>#N/A</v>
      </c>
      <c r="AI192" s="3" t="e">
        <v>#N/A</v>
      </c>
      <c r="AK192" s="3" t="e">
        <v>#N/A</v>
      </c>
      <c r="AM192" s="3" t="e">
        <v>#N/A</v>
      </c>
      <c r="AO192" s="3" t="s">
        <v>1917</v>
      </c>
    </row>
    <row r="193">
      <c r="A193" s="10">
        <v>227.0</v>
      </c>
      <c r="B193" s="10" t="s">
        <v>620</v>
      </c>
      <c r="C193" s="10" t="s">
        <v>621</v>
      </c>
      <c r="E193" s="3">
        <v>68.3638</v>
      </c>
      <c r="F193" s="3">
        <v>-58.7263</v>
      </c>
      <c r="G193" s="3" t="s">
        <v>3397</v>
      </c>
      <c r="H193" s="3">
        <v>0.1023</v>
      </c>
      <c r="I193" s="3">
        <v>4.89</v>
      </c>
      <c r="J193" s="3">
        <v>11.01</v>
      </c>
      <c r="K193" s="3">
        <v>7.18</v>
      </c>
      <c r="L193" s="3">
        <v>15.3</v>
      </c>
      <c r="M193" s="10">
        <v>0.0</v>
      </c>
      <c r="N193" s="3" t="s">
        <v>518</v>
      </c>
      <c r="O193" s="35" t="str">
        <f>vlookup(A193,'Hb complex'!A$2:G$2000,7,0)</f>
        <v>0.103</v>
      </c>
      <c r="P193" s="66" t="s">
        <v>3195</v>
      </c>
      <c r="Q193" s="3">
        <v>1199.9</v>
      </c>
      <c r="R193" s="3">
        <v>13.9</v>
      </c>
      <c r="S193" s="3" t="str">
        <f>vlookup(A193,'Ha complex'!A$2:E$2700,5,0)</f>
        <v>6DF</v>
      </c>
      <c r="T193" s="41"/>
      <c r="U193" s="41"/>
      <c r="V193" s="3"/>
      <c r="W193" s="10">
        <v>44.47</v>
      </c>
      <c r="X193" s="3"/>
      <c r="Y193" s="3" t="str">
        <f>match(A193,bzcat!B$1:B$96,0)</f>
        <v>#N/A</v>
      </c>
      <c r="Z193" s="3" t="e">
        <v>#N/A</v>
      </c>
      <c r="AA193" s="3" t="str">
        <f>Vlookup(A193,'Ha complex'!A$2:E$528,5,0)</f>
        <v>6DF</v>
      </c>
      <c r="AB193" s="3" t="e">
        <v>#N/A</v>
      </c>
      <c r="AC193" s="3" t="e">
        <v>#N/A</v>
      </c>
      <c r="AD193" s="3" t="e">
        <v>#N/A</v>
      </c>
      <c r="AE193" s="3" t="e">
        <v>#N/A</v>
      </c>
      <c r="AF193" s="3" t="e">
        <v>#N/A</v>
      </c>
      <c r="AG193" s="3">
        <v>44.0</v>
      </c>
      <c r="AH193" s="3" t="e">
        <v>#N/A</v>
      </c>
      <c r="AI193" s="3" t="e">
        <v>#N/A</v>
      </c>
      <c r="AK193" s="3" t="e">
        <v>#N/A</v>
      </c>
      <c r="AM193" s="3" t="e">
        <v>#N/A</v>
      </c>
    </row>
    <row r="194">
      <c r="A194" s="10">
        <v>228.0</v>
      </c>
      <c r="B194" s="10" t="s">
        <v>514</v>
      </c>
      <c r="C194" s="10" t="s">
        <v>515</v>
      </c>
      <c r="E194" s="3">
        <v>69.093</v>
      </c>
      <c r="F194" s="3">
        <v>-10.376</v>
      </c>
      <c r="G194" s="3" t="s">
        <v>1058</v>
      </c>
      <c r="H194" s="3">
        <v>0.0355</v>
      </c>
      <c r="I194" s="3">
        <v>8.93</v>
      </c>
      <c r="J194" s="3">
        <v>17.75</v>
      </c>
      <c r="K194" s="3">
        <v>13.81</v>
      </c>
      <c r="L194" s="3">
        <v>22.05</v>
      </c>
      <c r="M194" s="10">
        <v>0.0</v>
      </c>
      <c r="N194" s="3">
        <v>300.0</v>
      </c>
      <c r="O194" s="35" t="str">
        <f>vlookup(A194,'Hb complex'!A$2:G$2000,7,0)</f>
        <v>0.035</v>
      </c>
      <c r="P194" s="66" t="s">
        <v>1655</v>
      </c>
      <c r="Q194" s="3">
        <v>2400.0</v>
      </c>
      <c r="R194" s="3">
        <v>1.46</v>
      </c>
      <c r="S194" s="3" t="str">
        <f>vlookup(A194,'Ha complex'!A$2:E$2700,5,0)</f>
        <v>Crenshaw_Deveny</v>
      </c>
      <c r="T194" s="41"/>
      <c r="U194" s="41"/>
      <c r="V194" s="3"/>
      <c r="W194" s="10">
        <v>43.72</v>
      </c>
      <c r="X194" s="3"/>
      <c r="Y194" s="3" t="str">
        <f>match(A194,bzcat!B$1:B$96,0)</f>
        <v>#N/A</v>
      </c>
      <c r="Z194" s="3" t="e">
        <v>#N/A</v>
      </c>
      <c r="AA194" s="3" t="str">
        <f>Vlookup(A194,'Ha complex'!A$2:E$528,5,0)</f>
        <v>Crenshaw_Deveny</v>
      </c>
      <c r="AB194" s="3" t="e">
        <v>#N/A</v>
      </c>
      <c r="AC194" s="3" t="e">
        <v>#N/A</v>
      </c>
      <c r="AD194" s="3" t="s">
        <v>516</v>
      </c>
      <c r="AE194" s="3" t="e">
        <v>#N/A</v>
      </c>
      <c r="AF194" s="3" t="e">
        <v>#N/A</v>
      </c>
      <c r="AH194" s="3" t="e">
        <v>#N/A</v>
      </c>
      <c r="AI194" s="3" t="e">
        <v>#N/A</v>
      </c>
      <c r="AK194" s="3">
        <v>74.0</v>
      </c>
      <c r="AM194" s="3" t="e">
        <v>#N/A</v>
      </c>
    </row>
    <row r="195">
      <c r="A195" s="10">
        <v>229.0</v>
      </c>
      <c r="B195" s="10" t="s">
        <v>3286</v>
      </c>
      <c r="C195" s="10" t="s">
        <v>1256</v>
      </c>
      <c r="E195" s="3">
        <v>69.3673</v>
      </c>
      <c r="F195" s="3">
        <v>-47.1915</v>
      </c>
      <c r="G195" s="3" t="s">
        <v>1058</v>
      </c>
      <c r="H195" s="3">
        <v>0.053</v>
      </c>
      <c r="I195" s="3">
        <v>7.01</v>
      </c>
      <c r="J195" s="3">
        <v>13.64</v>
      </c>
      <c r="K195" s="3">
        <v>9.94</v>
      </c>
      <c r="L195" s="3">
        <v>17.76</v>
      </c>
      <c r="M195" s="10">
        <v>0.0</v>
      </c>
      <c r="N195" s="41"/>
      <c r="O195" s="3" t="str">
        <f>vlookup(A195,'Hb complex'!A$2:G$2000,7,0)</f>
        <v>#N/A</v>
      </c>
      <c r="P195" s="66"/>
      <c r="Q195" s="3"/>
      <c r="R195" s="41"/>
      <c r="S195" s="3" t="str">
        <f>vlookup(A195,'Ha complex'!A$2:E$2700,5,0)</f>
        <v>#N/A</v>
      </c>
      <c r="T195" s="41"/>
      <c r="U195" s="41"/>
      <c r="V195" s="3"/>
      <c r="W195" s="10">
        <v>43.96</v>
      </c>
      <c r="X195" s="3"/>
      <c r="Y195" s="3" t="str">
        <f>match(A195,bzcat!B$1:B$96,0)</f>
        <v>#N/A</v>
      </c>
      <c r="Z195" s="3" t="e">
        <v>#N/A</v>
      </c>
      <c r="AA195" s="3" t="str">
        <f>Vlookup(A195,'Ha complex'!A$2:E$528,5,0)</f>
        <v>#N/A</v>
      </c>
      <c r="AB195" s="3" t="e">
        <v>#N/A</v>
      </c>
      <c r="AC195" s="3" t="e">
        <v>#N/A</v>
      </c>
      <c r="AD195" s="3" t="e">
        <v>#N/A</v>
      </c>
      <c r="AE195" s="3" t="e">
        <v>#N/A</v>
      </c>
      <c r="AF195" s="3" t="e">
        <v>#N/A</v>
      </c>
      <c r="AH195" s="3" t="e">
        <v>#N/A</v>
      </c>
      <c r="AI195" s="3" t="e">
        <v>#N/A</v>
      </c>
      <c r="AK195" s="3" t="e">
        <v>#N/A</v>
      </c>
      <c r="AM195" s="3" t="e">
        <v>#N/A</v>
      </c>
    </row>
    <row r="196">
      <c r="A196" s="10">
        <v>230.0</v>
      </c>
      <c r="B196" s="10" t="s">
        <v>2071</v>
      </c>
      <c r="C196" s="10" t="s">
        <v>1259</v>
      </c>
      <c r="E196" s="3">
        <v>69.5591</v>
      </c>
      <c r="F196" s="3">
        <v>-10.7959</v>
      </c>
      <c r="G196" s="3" t="s">
        <v>1156</v>
      </c>
      <c r="H196" s="3">
        <v>0.0364</v>
      </c>
      <c r="I196" s="3">
        <v>8.74</v>
      </c>
      <c r="J196" s="3">
        <v>18.97</v>
      </c>
      <c r="K196" s="3">
        <v>14.89</v>
      </c>
      <c r="L196" s="3">
        <v>23.4</v>
      </c>
      <c r="M196" s="10">
        <v>0.0</v>
      </c>
      <c r="N196" s="3">
        <v>32.0</v>
      </c>
      <c r="O196" s="35" t="str">
        <f>vlookup(A196,'Hb complex'!A$2:G$2000,7,0)</f>
        <v>0.036</v>
      </c>
      <c r="P196" s="66" t="s">
        <v>3536</v>
      </c>
      <c r="Q196" s="3">
        <v>300.0</v>
      </c>
      <c r="R196" s="3">
        <v>1.5</v>
      </c>
      <c r="S196" s="3" t="str">
        <f>vlookup(A196,'Ha complex'!A$2:E$2700,5,0)</f>
        <v>KPNO</v>
      </c>
      <c r="T196" s="41"/>
      <c r="U196" s="41"/>
      <c r="V196" s="3"/>
      <c r="W196" s="10">
        <v>43.76</v>
      </c>
      <c r="X196" s="3"/>
      <c r="Y196" s="3" t="str">
        <f>match(A196,bzcat!B$1:B$96,0)</f>
        <v>#N/A</v>
      </c>
      <c r="Z196" s="3" t="e">
        <v>#N/A</v>
      </c>
      <c r="AA196" s="3" t="str">
        <f>Vlookup(A196,'Ha complex'!A$2:E$528,5,0)</f>
        <v>KPNO</v>
      </c>
      <c r="AB196" s="3" t="e">
        <v>#N/A</v>
      </c>
      <c r="AC196" s="3" t="e">
        <v>#N/A</v>
      </c>
      <c r="AD196" s="3" t="e">
        <v>#N/A</v>
      </c>
      <c r="AE196" s="3" t="e">
        <v>#N/A</v>
      </c>
      <c r="AF196" s="3" t="e">
        <v>#N/A</v>
      </c>
      <c r="AH196" s="3" t="e">
        <v>#N/A</v>
      </c>
      <c r="AI196" s="3" t="s">
        <v>415</v>
      </c>
      <c r="AK196" s="3" t="e">
        <v>#N/A</v>
      </c>
      <c r="AM196" s="3" t="e">
        <v>#N/A</v>
      </c>
    </row>
    <row r="197">
      <c r="A197" s="10">
        <v>231.0</v>
      </c>
      <c r="B197" s="10" t="s">
        <v>3287</v>
      </c>
      <c r="C197" s="10" t="s">
        <v>1260</v>
      </c>
      <c r="E197" s="3">
        <v>69.996</v>
      </c>
      <c r="F197" s="3">
        <v>-59.6817</v>
      </c>
      <c r="G197" s="3" t="s">
        <v>3537</v>
      </c>
      <c r="H197" s="3">
        <v>0.0577</v>
      </c>
      <c r="I197" s="3">
        <v>7.52</v>
      </c>
      <c r="J197" s="3">
        <v>12.47</v>
      </c>
      <c r="K197" s="3">
        <v>9.11</v>
      </c>
      <c r="L197" s="3">
        <v>16.26</v>
      </c>
      <c r="M197" s="10">
        <v>0.0</v>
      </c>
      <c r="N197" s="41"/>
      <c r="O197" s="3" t="str">
        <f>vlookup(A197,'Hb complex'!A$2:G$2000,7,0)</f>
        <v>#N/A</v>
      </c>
      <c r="P197" s="66"/>
      <c r="Q197" s="3"/>
      <c r="R197" s="41"/>
      <c r="S197" s="3" t="str">
        <f>vlookup(A197,'Ha complex'!A$2:E$2700,5,0)</f>
        <v>#N/A</v>
      </c>
      <c r="T197" s="41"/>
      <c r="U197" s="41"/>
      <c r="V197" s="3"/>
      <c r="W197" s="10">
        <v>44.0</v>
      </c>
      <c r="X197" s="3"/>
      <c r="Y197" s="3" t="str">
        <f>match(A197,bzcat!B$1:B$96,0)</f>
        <v>#N/A</v>
      </c>
      <c r="Z197" s="3" t="e">
        <v>#N/A</v>
      </c>
      <c r="AA197" s="3" t="str">
        <f>Vlookup(A197,'Ha complex'!A$2:E$528,5,0)</f>
        <v>#N/A</v>
      </c>
      <c r="AB197" s="3" t="e">
        <v>#N/A</v>
      </c>
      <c r="AC197" s="3" t="e">
        <v>#N/A</v>
      </c>
      <c r="AD197" s="3" t="e">
        <v>#N/A</v>
      </c>
      <c r="AE197" s="3" t="e">
        <v>#N/A</v>
      </c>
      <c r="AF197" s="3" t="e">
        <v>#N/A</v>
      </c>
      <c r="AH197" s="3" t="e">
        <v>#N/A</v>
      </c>
      <c r="AI197" s="3" t="e">
        <v>#N/A</v>
      </c>
      <c r="AK197" s="3" t="e">
        <v>#N/A</v>
      </c>
      <c r="AM197" s="3" t="e">
        <v>#N/A</v>
      </c>
    </row>
    <row r="198">
      <c r="A198" s="10">
        <v>232.0</v>
      </c>
      <c r="B198" s="10" t="s">
        <v>628</v>
      </c>
      <c r="C198" s="10" t="s">
        <v>629</v>
      </c>
      <c r="E198" s="3">
        <v>70.1989</v>
      </c>
      <c r="F198" s="3">
        <v>27.6631</v>
      </c>
      <c r="G198" s="3" t="s">
        <v>423</v>
      </c>
      <c r="H198" s="3">
        <v>0.0</v>
      </c>
      <c r="I198" s="3">
        <v>7.37</v>
      </c>
      <c r="J198" s="3">
        <v>21.36</v>
      </c>
      <c r="K198" s="3">
        <v>16.46</v>
      </c>
      <c r="L198" s="3">
        <v>26.7</v>
      </c>
      <c r="M198" s="10">
        <v>0.0</v>
      </c>
      <c r="N198" s="3">
        <v>300.0</v>
      </c>
      <c r="O198" s="35" t="str">
        <f>vlookup(A198,'Hb complex'!A$2:G$2000,7,0)</f>
        <v>0.036</v>
      </c>
      <c r="P198" s="66" t="s">
        <v>3171</v>
      </c>
      <c r="Q198" s="3">
        <v>2400.0</v>
      </c>
      <c r="R198" s="3">
        <v>1.4</v>
      </c>
      <c r="S198" s="3" t="str">
        <f>vlookup(A198,'Ha complex'!A$2:E$2700,5,0)</f>
        <v>Crenshaw_Deveny</v>
      </c>
      <c r="W198" s="67" t="s">
        <v>1023</v>
      </c>
      <c r="Y198" s="3" t="str">
        <f>match(A198,bzcat!B$1:B$96,0)</f>
        <v>#N/A</v>
      </c>
      <c r="AA198" s="3" t="str">
        <f>Vlookup(A198,'Ha complex'!A$2:E$528,5,0)</f>
        <v>Crenshaw_Deveny</v>
      </c>
      <c r="AB198" s="3" t="e">
        <v>#N/A</v>
      </c>
      <c r="AC198" s="3" t="e">
        <v>#N/A</v>
      </c>
      <c r="AD198" s="3" t="e">
        <v>#N/A</v>
      </c>
      <c r="AE198" s="3" t="e">
        <v>#N/A</v>
      </c>
      <c r="AF198" s="3" t="e">
        <v>#N/A</v>
      </c>
      <c r="AH198" s="3" t="e">
        <v>#N/A</v>
      </c>
      <c r="AI198" s="3" t="e">
        <v>#N/A</v>
      </c>
      <c r="AK198" s="3">
        <v>127.0</v>
      </c>
      <c r="AM198" s="3" t="e">
        <v>#N/A</v>
      </c>
    </row>
    <row r="199">
      <c r="A199" s="10">
        <v>234.0</v>
      </c>
      <c r="B199" s="10" t="s">
        <v>3288</v>
      </c>
      <c r="C199" s="10" t="s">
        <v>1265</v>
      </c>
      <c r="E199" s="3">
        <v>70.3441</v>
      </c>
      <c r="F199" s="3">
        <v>-27.1389</v>
      </c>
      <c r="G199" s="3" t="s">
        <v>1099</v>
      </c>
      <c r="H199" s="3">
        <v>0.0835</v>
      </c>
      <c r="I199" s="3">
        <v>6.18</v>
      </c>
      <c r="J199" s="3">
        <v>9.93</v>
      </c>
      <c r="K199" s="3">
        <v>6.73</v>
      </c>
      <c r="L199" s="3">
        <v>13.66</v>
      </c>
      <c r="M199" s="10">
        <v>0.0</v>
      </c>
      <c r="N199" s="41"/>
      <c r="O199" s="3" t="str">
        <f>vlookup(A199,'Hb complex'!A$2:G$2000,7,0)</f>
        <v>#N/A</v>
      </c>
      <c r="P199" s="66"/>
      <c r="Q199" s="3"/>
      <c r="R199" s="41"/>
      <c r="S199" s="3" t="str">
        <f>vlookup(A199,'Ha complex'!A$2:E$2700,5,0)</f>
        <v>#N/A</v>
      </c>
      <c r="T199" s="41"/>
      <c r="U199" s="41"/>
      <c r="V199" s="3"/>
      <c r="W199" s="10">
        <v>44.23</v>
      </c>
      <c r="X199" s="3"/>
      <c r="Y199" s="3" t="str">
        <f>match(A199,bzcat!B$1:B$96,0)</f>
        <v>#N/A</v>
      </c>
      <c r="Z199" s="3" t="e">
        <v>#N/A</v>
      </c>
      <c r="AA199" s="3" t="str">
        <f>Vlookup(A199,'Ha complex'!A$2:E$528,5,0)</f>
        <v>#N/A</v>
      </c>
      <c r="AB199" s="3" t="e">
        <v>#N/A</v>
      </c>
      <c r="AC199" s="3" t="e">
        <v>#N/A</v>
      </c>
      <c r="AD199" s="3" t="e">
        <v>#N/A</v>
      </c>
      <c r="AE199" s="3" t="e">
        <v>#N/A</v>
      </c>
      <c r="AF199" s="3" t="e">
        <v>#N/A</v>
      </c>
      <c r="AH199" s="3" t="e">
        <v>#N/A</v>
      </c>
      <c r="AI199" s="3" t="e">
        <v>#N/A</v>
      </c>
      <c r="AK199" s="3" t="e">
        <v>#N/A</v>
      </c>
      <c r="AM199" s="3" t="e">
        <v>#N/A</v>
      </c>
    </row>
    <row r="200">
      <c r="A200" s="10">
        <v>235.0</v>
      </c>
      <c r="B200" s="10" t="s">
        <v>3289</v>
      </c>
      <c r="C200" s="10" t="s">
        <v>1266</v>
      </c>
      <c r="E200" s="3">
        <v>70.4746</v>
      </c>
      <c r="F200" s="3">
        <v>-8.4428</v>
      </c>
      <c r="G200" s="3" t="s">
        <v>1058</v>
      </c>
      <c r="H200" s="3">
        <v>0.044</v>
      </c>
      <c r="I200" s="3">
        <v>5.05</v>
      </c>
      <c r="J200" s="3">
        <v>10.21</v>
      </c>
      <c r="K200" s="3">
        <v>6.51</v>
      </c>
      <c r="L200" s="3">
        <v>14.58</v>
      </c>
      <c r="M200" s="10">
        <v>0.0</v>
      </c>
      <c r="N200" s="41"/>
      <c r="O200" s="3" t="str">
        <f>vlookup(A200,'Hb complex'!A$2:G$2000,7,0)</f>
        <v>#N/A</v>
      </c>
      <c r="P200" s="66"/>
      <c r="Q200" s="3"/>
      <c r="R200" s="41"/>
      <c r="S200" s="3" t="str">
        <f>vlookup(A200,'Ha complex'!A$2:E$2700,5,0)</f>
        <v>#N/A</v>
      </c>
      <c r="T200" s="41"/>
      <c r="U200" s="41"/>
      <c r="V200" s="3"/>
      <c r="W200" s="10">
        <v>43.67</v>
      </c>
      <c r="X200" s="3"/>
      <c r="Y200" s="3" t="str">
        <f>match(A200,bzcat!B$1:B$96,0)</f>
        <v>#N/A</v>
      </c>
      <c r="Z200" s="3" t="e">
        <v>#N/A</v>
      </c>
      <c r="AA200" s="3" t="str">
        <f>Vlookup(A200,'Ha complex'!A$2:E$528,5,0)</f>
        <v>#N/A</v>
      </c>
      <c r="AB200" s="3" t="e">
        <v>#N/A</v>
      </c>
      <c r="AC200" s="3" t="e">
        <v>#N/A</v>
      </c>
      <c r="AD200" s="3" t="e">
        <v>#N/A</v>
      </c>
      <c r="AE200" s="3" t="e">
        <v>#N/A</v>
      </c>
      <c r="AF200" s="3" t="e">
        <v>#N/A</v>
      </c>
      <c r="AH200" s="3" t="e">
        <v>#N/A</v>
      </c>
      <c r="AI200" s="3" t="e">
        <v>#N/A</v>
      </c>
      <c r="AK200" s="3" t="e">
        <v>#N/A</v>
      </c>
      <c r="AM200" s="3" t="e">
        <v>#N/A</v>
      </c>
    </row>
    <row r="201">
      <c r="A201" s="10">
        <v>236.0</v>
      </c>
      <c r="B201" s="10" t="s">
        <v>3290</v>
      </c>
      <c r="C201" s="10" t="s">
        <v>1267</v>
      </c>
      <c r="E201" s="3">
        <v>70.945</v>
      </c>
      <c r="F201" s="3">
        <v>28.9718</v>
      </c>
      <c r="G201" s="3" t="s">
        <v>1058</v>
      </c>
      <c r="H201" s="3">
        <v>0.0217</v>
      </c>
      <c r="I201" s="3">
        <v>13.93</v>
      </c>
      <c r="J201" s="3">
        <v>45.54</v>
      </c>
      <c r="K201" s="3">
        <v>40.11</v>
      </c>
      <c r="L201" s="3">
        <v>51.2</v>
      </c>
      <c r="M201" s="10">
        <v>0.0</v>
      </c>
      <c r="O201" s="3" t="str">
        <f>vlookup(A201,'Hb complex'!A$2:G$2000,7,0)</f>
        <v>#N/A</v>
      </c>
      <c r="P201" s="68"/>
      <c r="S201" s="3" t="str">
        <f>vlookup(A201,'Ha complex'!A$2:E$2700,5,0)</f>
        <v>#N/A</v>
      </c>
      <c r="W201" s="10">
        <v>43.69</v>
      </c>
      <c r="Y201" s="3" t="str">
        <f>match(A201,bzcat!B$1:B$96,0)</f>
        <v>#N/A</v>
      </c>
      <c r="AA201" s="3" t="str">
        <f>Vlookup(A201,'Ha complex'!A$2:E$528,5,0)</f>
        <v>#N/A</v>
      </c>
      <c r="AB201" s="3" t="e">
        <v>#N/A</v>
      </c>
      <c r="AC201" s="3" t="e">
        <v>#N/A</v>
      </c>
      <c r="AD201" s="3" t="e">
        <v>#N/A</v>
      </c>
      <c r="AE201" s="3" t="e">
        <v>#N/A</v>
      </c>
      <c r="AF201" s="3" t="e">
        <v>#N/A</v>
      </c>
      <c r="AH201" s="3" t="e">
        <v>#N/A</v>
      </c>
      <c r="AI201" s="3" t="e">
        <v>#N/A</v>
      </c>
      <c r="AK201" s="3" t="e">
        <v>#N/A</v>
      </c>
      <c r="AM201" s="3" t="e">
        <v>#N/A</v>
      </c>
    </row>
    <row r="202">
      <c r="A202" s="10">
        <v>237.0</v>
      </c>
      <c r="B202" s="10" t="s">
        <v>630</v>
      </c>
      <c r="C202" s="10" t="s">
        <v>1268</v>
      </c>
      <c r="E202" s="3">
        <v>71.0376</v>
      </c>
      <c r="F202" s="3">
        <v>28.2168</v>
      </c>
      <c r="G202" s="3" t="s">
        <v>1130</v>
      </c>
      <c r="H202" s="3">
        <v>0.0113</v>
      </c>
      <c r="I202" s="3">
        <v>16.02</v>
      </c>
      <c r="J202" s="3">
        <v>52.95</v>
      </c>
      <c r="K202" s="3">
        <v>47.39</v>
      </c>
      <c r="L202" s="3">
        <v>58.7</v>
      </c>
      <c r="M202" s="10">
        <v>0.0</v>
      </c>
      <c r="N202" s="3">
        <v>26.0</v>
      </c>
      <c r="O202" s="35" t="str">
        <f>vlookup(A202,'Hb complex'!A$2:G$2000,7,0)</f>
        <v>0.010</v>
      </c>
      <c r="P202" s="66" t="s">
        <v>3064</v>
      </c>
      <c r="Q202" s="3">
        <v>3601.0</v>
      </c>
      <c r="R202" s="3">
        <v>0.44</v>
      </c>
      <c r="S202" s="3" t="str">
        <f>vlookup(A202,'Ha complex'!A$2:E$2700,5,0)</f>
        <v>LWINTER</v>
      </c>
      <c r="W202" s="10">
        <v>43.18</v>
      </c>
      <c r="Y202" s="3" t="str">
        <f>match(A202,bzcat!B$1:B$96,0)</f>
        <v>#N/A</v>
      </c>
      <c r="AA202" s="3" t="str">
        <f>Vlookup(A202,'Ha complex'!A$2:E$528,5,0)</f>
        <v>LWINTER</v>
      </c>
      <c r="AB202" s="3" t="e">
        <v>#N/A</v>
      </c>
      <c r="AC202" s="3" t="e">
        <v>#N/A</v>
      </c>
      <c r="AD202" s="3" t="e">
        <v>#N/A</v>
      </c>
      <c r="AE202" s="3" t="e">
        <v>#N/A</v>
      </c>
      <c r="AF202" s="3" t="e">
        <v>#N/A</v>
      </c>
      <c r="AH202" s="3" t="e">
        <v>#N/A</v>
      </c>
      <c r="AI202" s="3" t="e">
        <v>#N/A</v>
      </c>
      <c r="AK202" s="3" t="e">
        <v>#N/A</v>
      </c>
      <c r="AL202" s="3" t="s">
        <v>2990</v>
      </c>
      <c r="AM202" s="3" t="e">
        <v>#N/A</v>
      </c>
      <c r="AN202" s="3" t="s">
        <v>3538</v>
      </c>
    </row>
    <row r="203">
      <c r="A203" s="10">
        <v>238.0</v>
      </c>
      <c r="B203" s="10" t="s">
        <v>3292</v>
      </c>
      <c r="C203" s="10" t="s">
        <v>1269</v>
      </c>
      <c r="E203" s="3">
        <v>71.1571</v>
      </c>
      <c r="F203" s="3">
        <v>-28.1651</v>
      </c>
      <c r="G203" s="3" t="s">
        <v>3539</v>
      </c>
      <c r="H203" s="3">
        <v>0.147</v>
      </c>
      <c r="I203" s="3">
        <v>8.68</v>
      </c>
      <c r="J203" s="3">
        <v>18.41</v>
      </c>
      <c r="K203" s="3">
        <v>14.48</v>
      </c>
      <c r="L203" s="3">
        <v>22.64</v>
      </c>
      <c r="M203" s="10">
        <v>0.0</v>
      </c>
      <c r="N203" s="41"/>
      <c r="O203" s="3" t="str">
        <f>vlookup(A203,'Hb complex'!A$2:G$2000,7,0)</f>
        <v>#N/A</v>
      </c>
      <c r="P203" s="66"/>
      <c r="Q203" s="3"/>
      <c r="R203" s="41"/>
      <c r="S203" s="3" t="str">
        <f>vlookup(A203,'Ha complex'!A$2:E$2700,5,0)</f>
        <v>#N/A</v>
      </c>
      <c r="T203" s="41"/>
      <c r="U203" s="41"/>
      <c r="V203" s="3"/>
      <c r="W203" s="10">
        <v>45.03</v>
      </c>
      <c r="X203" s="3"/>
      <c r="Y203" s="3" t="str">
        <f>match(A203,bzcat!B$1:B$96,0)</f>
        <v>#N/A</v>
      </c>
      <c r="Z203" s="3" t="e">
        <v>#N/A</v>
      </c>
      <c r="AA203" s="3" t="str">
        <f>Vlookup(A203,'Ha complex'!A$2:E$528,5,0)</f>
        <v>#N/A</v>
      </c>
      <c r="AB203" s="3" t="e">
        <v>#N/A</v>
      </c>
      <c r="AC203" s="3" t="e">
        <v>#N/A</v>
      </c>
      <c r="AD203" s="3" t="e">
        <v>#N/A</v>
      </c>
      <c r="AE203" s="3" t="e">
        <v>#N/A</v>
      </c>
      <c r="AF203" s="3" t="e">
        <v>#N/A</v>
      </c>
      <c r="AH203" s="3" t="e">
        <v>#N/A</v>
      </c>
      <c r="AI203" s="3" t="e">
        <v>#N/A</v>
      </c>
      <c r="AK203" s="3" t="e">
        <v>#N/A</v>
      </c>
      <c r="AM203" s="3" t="e">
        <v>#N/A</v>
      </c>
    </row>
    <row r="204">
      <c r="A204" s="10">
        <v>239.0</v>
      </c>
      <c r="B204" s="10" t="s">
        <v>633</v>
      </c>
      <c r="C204" s="10" t="s">
        <v>634</v>
      </c>
      <c r="E204" s="3">
        <v>71.624</v>
      </c>
      <c r="F204" s="3">
        <v>18.4609</v>
      </c>
      <c r="G204" s="3" t="s">
        <v>1130</v>
      </c>
      <c r="H204" s="3">
        <v>0.0154</v>
      </c>
      <c r="I204" s="3">
        <v>5.36</v>
      </c>
      <c r="J204" s="3">
        <v>14.32</v>
      </c>
      <c r="K204" s="3">
        <v>9.7</v>
      </c>
      <c r="L204" s="3">
        <v>19.53</v>
      </c>
      <c r="M204" s="10">
        <v>0.0</v>
      </c>
      <c r="O204" s="35" t="str">
        <f>vlookup(A204,'Hb complex'!A$2:G$2000,7,0)</f>
        <v>0.016</v>
      </c>
      <c r="P204" s="68"/>
      <c r="S204" s="3" t="str">
        <f>vlookup(A204,'Ha complex'!A$2:E$2700,5,0)</f>
        <v>Palomar</v>
      </c>
      <c r="W204" s="10">
        <v>42.88</v>
      </c>
      <c r="Y204" s="3" t="str">
        <f>match(A204,bzcat!B$1:B$96,0)</f>
        <v>#N/A</v>
      </c>
      <c r="AA204" s="3" t="str">
        <f>Vlookup(A204,'Ha complex'!A$2:E$528,5,0)</f>
        <v>Palomar</v>
      </c>
      <c r="AB204" s="3" t="e">
        <v>#N/A</v>
      </c>
      <c r="AC204" s="3" t="e">
        <v>#N/A</v>
      </c>
      <c r="AD204" s="3" t="e">
        <v>#N/A</v>
      </c>
      <c r="AE204" s="3" t="e">
        <v>#N/A</v>
      </c>
      <c r="AF204" s="3" t="e">
        <v>#N/A</v>
      </c>
      <c r="AH204" s="3" t="e">
        <v>#N/A</v>
      </c>
      <c r="AI204" s="3" t="e">
        <v>#N/A</v>
      </c>
      <c r="AK204" s="3" t="e">
        <v>#N/A</v>
      </c>
      <c r="AM204" s="3" t="e">
        <v>#N/A</v>
      </c>
    </row>
    <row r="205">
      <c r="A205" s="10">
        <v>240.0</v>
      </c>
      <c r="B205" s="10" t="s">
        <v>3293</v>
      </c>
      <c r="C205" s="10" t="s">
        <v>1270</v>
      </c>
      <c r="E205" s="3">
        <v>72.5082</v>
      </c>
      <c r="F205" s="3">
        <v>-55.2112</v>
      </c>
      <c r="G205" s="3" t="s">
        <v>423</v>
      </c>
      <c r="H205" s="3">
        <v>-1.0</v>
      </c>
      <c r="I205" s="3">
        <v>4.88</v>
      </c>
      <c r="J205" s="3">
        <v>8.56</v>
      </c>
      <c r="K205" s="3">
        <v>5.03</v>
      </c>
      <c r="L205" s="3">
        <v>12.66</v>
      </c>
      <c r="M205" s="10">
        <v>0.0</v>
      </c>
      <c r="N205" s="41"/>
      <c r="O205" s="3" t="str">
        <f>vlookup(A205,'Hb complex'!A$2:G$2000,7,0)</f>
        <v>#N/A</v>
      </c>
      <c r="P205" s="66"/>
      <c r="Q205" s="3"/>
      <c r="R205" s="41"/>
      <c r="S205" s="3" t="str">
        <f>vlookup(A205,'Ha complex'!A$2:E$2700,5,0)</f>
        <v>#N/A</v>
      </c>
      <c r="T205" s="41"/>
      <c r="U205" s="41"/>
      <c r="V205" s="3"/>
      <c r="W205" s="67" t="s">
        <v>1023</v>
      </c>
      <c r="X205" s="3"/>
      <c r="Y205" s="3" t="str">
        <f>match(A205,bzcat!B$1:B$96,0)</f>
        <v>#N/A</v>
      </c>
      <c r="Z205" s="3" t="e">
        <v>#N/A</v>
      </c>
      <c r="AA205" s="3" t="str">
        <f>Vlookup(A205,'Ha complex'!A$2:E$528,5,0)</f>
        <v>#N/A</v>
      </c>
      <c r="AB205" s="3" t="e">
        <v>#N/A</v>
      </c>
      <c r="AC205" s="3" t="e">
        <v>#N/A</v>
      </c>
      <c r="AD205" s="3" t="e">
        <v>#N/A</v>
      </c>
      <c r="AE205" s="3" t="e">
        <v>#N/A</v>
      </c>
      <c r="AF205" s="3" t="e">
        <v>#N/A</v>
      </c>
      <c r="AH205" s="3" t="e">
        <v>#N/A</v>
      </c>
      <c r="AI205" s="3" t="e">
        <v>#N/A</v>
      </c>
      <c r="AK205" s="3" t="e">
        <v>#N/A</v>
      </c>
      <c r="AM205" s="3" t="e">
        <v>#N/A</v>
      </c>
    </row>
    <row r="206">
      <c r="A206" s="10">
        <v>243.0</v>
      </c>
      <c r="B206" s="10" t="s">
        <v>2090</v>
      </c>
      <c r="C206" s="10" t="s">
        <v>1272</v>
      </c>
      <c r="E206" s="3">
        <v>72.9335</v>
      </c>
      <c r="F206" s="3">
        <v>-58.1835</v>
      </c>
      <c r="G206" s="3" t="s">
        <v>1099</v>
      </c>
      <c r="H206" s="3">
        <v>0.0907</v>
      </c>
      <c r="I206" s="3">
        <v>10.74</v>
      </c>
      <c r="J206" s="3">
        <v>21.22</v>
      </c>
      <c r="K206" s="3">
        <v>17.47</v>
      </c>
      <c r="L206" s="3">
        <v>25.22</v>
      </c>
      <c r="M206" s="10">
        <v>0.0</v>
      </c>
      <c r="N206" s="3">
        <v>7.0</v>
      </c>
      <c r="O206" s="35" t="str">
        <f>vlookup(A206,'Hb complex'!A$2:G$2000,7,0)</f>
        <v>0.091</v>
      </c>
      <c r="P206" s="66" t="s">
        <v>3540</v>
      </c>
      <c r="Q206" s="3">
        <v>150.033</v>
      </c>
      <c r="R206" s="3">
        <v>3.69</v>
      </c>
      <c r="S206" s="3" t="str">
        <f>vlookup(A206,'Ha complex'!A$2:E$2700,5,0)</f>
        <v>Saao</v>
      </c>
      <c r="T206" s="41"/>
      <c r="U206" s="41"/>
      <c r="V206" s="3"/>
      <c r="W206" s="10">
        <v>44.64</v>
      </c>
      <c r="X206" s="3"/>
      <c r="Y206" s="3" t="str">
        <f>match(A206,bzcat!B$1:B$96,0)</f>
        <v>#N/A</v>
      </c>
      <c r="Z206" s="3" t="e">
        <v>#N/A</v>
      </c>
      <c r="AA206" s="3" t="str">
        <f>Vlookup(A206,'Ha complex'!A$2:E$528,5,0)</f>
        <v>Saao</v>
      </c>
      <c r="AB206" s="3" t="e">
        <v>#N/A</v>
      </c>
      <c r="AC206" s="3" t="e">
        <v>#N/A</v>
      </c>
      <c r="AD206" s="3" t="e">
        <v>#N/A</v>
      </c>
      <c r="AE206" s="3" t="e">
        <v>#N/A</v>
      </c>
      <c r="AF206" s="3" t="e">
        <v>#N/A</v>
      </c>
      <c r="AH206" s="3" t="e">
        <v>#N/A</v>
      </c>
      <c r="AI206" s="3" t="e">
        <v>#N/A</v>
      </c>
      <c r="AK206" s="3" t="e">
        <v>#N/A</v>
      </c>
      <c r="AM206" s="3" t="e">
        <v>#N/A</v>
      </c>
    </row>
    <row r="207">
      <c r="A207" s="10">
        <v>242.0</v>
      </c>
      <c r="B207" s="10" t="s">
        <v>2081</v>
      </c>
      <c r="C207" s="10" t="s">
        <v>1271</v>
      </c>
      <c r="E207" s="3">
        <v>72.9229</v>
      </c>
      <c r="F207" s="3">
        <v>-3.8094</v>
      </c>
      <c r="G207" s="3" t="s">
        <v>1156</v>
      </c>
      <c r="H207" s="3">
        <v>0.0159</v>
      </c>
      <c r="I207" s="3">
        <v>11.36</v>
      </c>
      <c r="J207" s="3">
        <v>31.11</v>
      </c>
      <c r="K207" s="3">
        <v>26.05</v>
      </c>
      <c r="L207" s="3">
        <v>36.45</v>
      </c>
      <c r="M207" s="10">
        <v>0.0</v>
      </c>
      <c r="N207" s="3">
        <v>26.0</v>
      </c>
      <c r="O207" s="35" t="str">
        <f>vlookup(A207,'Hb complex'!A$2:G$2000,7,0)</f>
        <v>0.015</v>
      </c>
      <c r="P207" s="66" t="s">
        <v>3064</v>
      </c>
      <c r="Q207" s="3">
        <v>3601.0</v>
      </c>
      <c r="R207" s="3">
        <v>0.65</v>
      </c>
      <c r="S207" s="3" t="str">
        <f>vlookup(A207,'Ha complex'!A$2:E$2700,5,0)</f>
        <v>LWINTER</v>
      </c>
      <c r="T207" s="41"/>
      <c r="U207" s="41"/>
      <c r="V207" s="3"/>
      <c r="W207" s="10">
        <v>43.25</v>
      </c>
      <c r="X207" s="3"/>
      <c r="Y207" s="3" t="str">
        <f>match(A207,bzcat!B$1:B$96,0)</f>
        <v>#N/A</v>
      </c>
      <c r="Z207" s="3" t="e">
        <v>#N/A</v>
      </c>
      <c r="AA207" s="3" t="str">
        <f>Vlookup(A207,'Ha complex'!A$2:E$528,5,0)</f>
        <v>LWINTER</v>
      </c>
      <c r="AB207" s="3" t="e">
        <v>#N/A</v>
      </c>
      <c r="AC207" s="3" t="e">
        <v>#N/A</v>
      </c>
      <c r="AD207" s="3" t="e">
        <v>#N/A</v>
      </c>
      <c r="AE207" s="3" t="e">
        <v>#N/A</v>
      </c>
      <c r="AF207" s="3" t="e">
        <v>#N/A</v>
      </c>
      <c r="AH207" s="3" t="e">
        <v>#N/A</v>
      </c>
      <c r="AI207" s="3" t="e">
        <v>#N/A</v>
      </c>
      <c r="AK207" s="3" t="e">
        <v>#N/A</v>
      </c>
      <c r="AL207" s="3" t="s">
        <v>2990</v>
      </c>
      <c r="AM207" s="3" t="e">
        <v>#N/A</v>
      </c>
    </row>
    <row r="208">
      <c r="A208" s="10">
        <v>244.0</v>
      </c>
      <c r="B208" s="10" t="s">
        <v>2102</v>
      </c>
      <c r="C208" s="10" t="s">
        <v>1275</v>
      </c>
      <c r="E208" s="3">
        <v>73.0208</v>
      </c>
      <c r="F208" s="3">
        <v>49.5459</v>
      </c>
      <c r="G208" s="3" t="s">
        <v>1058</v>
      </c>
      <c r="H208" s="3">
        <v>0.029</v>
      </c>
      <c r="I208" s="3">
        <v>23.69</v>
      </c>
      <c r="J208" s="3">
        <v>63.16</v>
      </c>
      <c r="K208" s="3">
        <v>58.27</v>
      </c>
      <c r="L208" s="3">
        <v>68.17</v>
      </c>
      <c r="M208" s="10">
        <v>0.0</v>
      </c>
      <c r="N208" s="3">
        <v>26.0</v>
      </c>
      <c r="O208" s="35" t="str">
        <f>vlookup(A208,'Hb complex'!A$2:G$2000,7,0)</f>
        <v>0.028</v>
      </c>
      <c r="P208" s="66" t="s">
        <v>3527</v>
      </c>
      <c r="Q208" s="3">
        <v>3600.0</v>
      </c>
      <c r="R208" s="3">
        <v>1.18</v>
      </c>
      <c r="S208" s="3" t="str">
        <f>vlookup(A208,'Ha complex'!A$2:E$2700,5,0)</f>
        <v>LWINTER</v>
      </c>
      <c r="W208" s="10">
        <v>44.09</v>
      </c>
      <c r="Y208" s="3" t="str">
        <f>match(A208,bzcat!B$1:B$96,0)</f>
        <v>#N/A</v>
      </c>
      <c r="AA208" s="3" t="str">
        <f>Vlookup(A208,'Ha complex'!A$2:E$528,5,0)</f>
        <v>LWINTER</v>
      </c>
      <c r="AB208" s="3" t="e">
        <v>#N/A</v>
      </c>
      <c r="AC208" s="3" t="e">
        <v>#N/A</v>
      </c>
      <c r="AD208" s="3" t="e">
        <v>#N/A</v>
      </c>
      <c r="AE208" s="3" t="e">
        <v>#N/A</v>
      </c>
      <c r="AF208" s="3" t="e">
        <v>#N/A</v>
      </c>
      <c r="AH208" s="3" t="e">
        <v>#N/A</v>
      </c>
      <c r="AI208" s="3" t="e">
        <v>#N/A</v>
      </c>
      <c r="AK208" s="3" t="e">
        <v>#N/A</v>
      </c>
      <c r="AL208" s="3" t="s">
        <v>2990</v>
      </c>
      <c r="AM208" s="3" t="e">
        <v>#N/A</v>
      </c>
    </row>
    <row r="209">
      <c r="A209" s="10">
        <v>245.0</v>
      </c>
      <c r="B209" s="10" t="s">
        <v>80</v>
      </c>
      <c r="C209" s="10" t="s">
        <v>1276</v>
      </c>
      <c r="E209" s="3">
        <v>73.3573</v>
      </c>
      <c r="F209" s="3">
        <v>4.0616</v>
      </c>
      <c r="G209" s="3" t="s">
        <v>1130</v>
      </c>
      <c r="H209" s="3">
        <v>0.0294</v>
      </c>
      <c r="I209" s="3">
        <v>10.19</v>
      </c>
      <c r="J209" s="3">
        <v>28.14</v>
      </c>
      <c r="K209" s="3">
        <v>23.25</v>
      </c>
      <c r="L209" s="3">
        <v>33.35</v>
      </c>
      <c r="M209" s="10">
        <v>0.0</v>
      </c>
      <c r="N209" s="3">
        <v>32.0</v>
      </c>
      <c r="O209" s="35" t="str">
        <f>vlookup(A209,'Hb complex'!A$2:G$2000,7,0)</f>
        <v>0.030</v>
      </c>
      <c r="P209" s="66" t="s">
        <v>3536</v>
      </c>
      <c r="Q209" s="3">
        <v>300.0</v>
      </c>
      <c r="R209" s="3">
        <v>1.21</v>
      </c>
      <c r="S209" s="3" t="str">
        <f>vlookup(A209,'Ha complex'!A$2:E$2700,5,0)</f>
        <v>Palomar_txt</v>
      </c>
      <c r="T209" s="41"/>
      <c r="U209" s="41"/>
      <c r="V209" s="3"/>
      <c r="W209" s="10">
        <v>43.75</v>
      </c>
      <c r="X209" s="3"/>
      <c r="Y209" s="3" t="str">
        <f>match(A209,bzcat!B$1:B$96,0)</f>
        <v>#N/A</v>
      </c>
      <c r="Z209" s="3" t="e">
        <v>#N/A</v>
      </c>
      <c r="AA209" s="3" t="str">
        <f>Vlookup(A209,'Ha complex'!A$2:E$528,5,0)</f>
        <v>Palomar_txt</v>
      </c>
      <c r="AB209" s="3" t="e">
        <v>#N/A</v>
      </c>
      <c r="AC209" s="3" t="e">
        <v>#N/A</v>
      </c>
      <c r="AD209" s="3" t="e">
        <v>#N/A</v>
      </c>
      <c r="AE209" s="3" t="e">
        <v>#N/A</v>
      </c>
      <c r="AF209" s="3" t="e">
        <v>#N/A</v>
      </c>
      <c r="AH209" s="3" t="e">
        <v>#N/A</v>
      </c>
      <c r="AI209" s="3" t="s">
        <v>415</v>
      </c>
      <c r="AK209" s="3" t="e">
        <v>#N/A</v>
      </c>
      <c r="AM209" s="3" t="e">
        <v>#N/A</v>
      </c>
    </row>
    <row r="210">
      <c r="A210" s="10">
        <v>246.0</v>
      </c>
      <c r="B210" s="10" t="s">
        <v>1482</v>
      </c>
      <c r="C210" s="10" t="s">
        <v>1277</v>
      </c>
      <c r="E210" s="3">
        <v>73.6788</v>
      </c>
      <c r="F210" s="3">
        <v>-43.2397</v>
      </c>
      <c r="G210" s="3" t="s">
        <v>3397</v>
      </c>
      <c r="H210" s="3">
        <v>0.0877</v>
      </c>
      <c r="I210" s="3">
        <v>5.55</v>
      </c>
      <c r="J210" s="3">
        <v>10.95</v>
      </c>
      <c r="K210" s="3">
        <v>7.55</v>
      </c>
      <c r="L210" s="3">
        <v>14.78</v>
      </c>
      <c r="M210" s="10">
        <v>0.0</v>
      </c>
      <c r="N210" s="3" t="s">
        <v>518</v>
      </c>
      <c r="O210" s="35" t="str">
        <f>vlookup(A210,'Hb complex'!A$2:G$2000,7,0)</f>
        <v>0.087</v>
      </c>
      <c r="P210" s="66" t="s">
        <v>3541</v>
      </c>
      <c r="Q210" s="3">
        <v>1200.0</v>
      </c>
      <c r="R210" s="3">
        <v>11.95</v>
      </c>
      <c r="S210" s="3" t="str">
        <f>vlookup(A210,'Ha complex'!A$2:E$2700,5,0)</f>
        <v>6DF</v>
      </c>
      <c r="T210" s="41"/>
      <c r="U210" s="41"/>
      <c r="V210" s="3"/>
      <c r="W210" s="10">
        <v>44.32</v>
      </c>
      <c r="X210" s="3"/>
      <c r="Y210" s="3" t="str">
        <f>match(A210,bzcat!B$1:B$96,0)</f>
        <v>#N/A</v>
      </c>
      <c r="Z210" s="3" t="e">
        <v>#N/A</v>
      </c>
      <c r="AA210" s="3" t="str">
        <f>Vlookup(A210,'Ha complex'!A$2:E$528,5,0)</f>
        <v>6DF</v>
      </c>
      <c r="AB210" s="3" t="e">
        <v>#N/A</v>
      </c>
      <c r="AC210" s="3" t="e">
        <v>#N/A</v>
      </c>
      <c r="AD210" s="3" t="e">
        <v>#N/A</v>
      </c>
      <c r="AE210" s="3" t="e">
        <v>#N/A</v>
      </c>
      <c r="AF210" s="3" t="e">
        <v>#N/A</v>
      </c>
      <c r="AG210" s="3">
        <v>45.0</v>
      </c>
      <c r="AH210" s="3" t="e">
        <v>#N/A</v>
      </c>
      <c r="AI210" s="3" t="e">
        <v>#N/A</v>
      </c>
      <c r="AK210" s="3" t="e">
        <v>#N/A</v>
      </c>
      <c r="AM210" s="3" t="e">
        <v>#N/A</v>
      </c>
    </row>
    <row r="211">
      <c r="A211" s="10">
        <v>247.0</v>
      </c>
      <c r="B211" s="10" t="s">
        <v>3028</v>
      </c>
      <c r="C211" s="10" t="s">
        <v>1281</v>
      </c>
      <c r="E211" s="3">
        <v>73.9957</v>
      </c>
      <c r="F211" s="3">
        <v>-75.5412</v>
      </c>
      <c r="G211" s="3" t="s">
        <v>1130</v>
      </c>
      <c r="H211" s="3">
        <v>0.0181</v>
      </c>
      <c r="I211" s="3">
        <v>11.92</v>
      </c>
      <c r="J211" s="3">
        <v>21.26</v>
      </c>
      <c r="K211" s="3">
        <v>17.73</v>
      </c>
      <c r="L211" s="3">
        <v>25.03</v>
      </c>
      <c r="M211" s="10">
        <v>0.0</v>
      </c>
      <c r="N211" s="3">
        <v>7.0</v>
      </c>
      <c r="O211" s="35" t="str">
        <f>vlookup(A211,'Hb complex'!A$2:G$2000,7,0)</f>
        <v>0.018</v>
      </c>
      <c r="P211" s="66" t="s">
        <v>3532</v>
      </c>
      <c r="Q211" s="3">
        <v>150.033</v>
      </c>
      <c r="R211" s="3">
        <v>0.75</v>
      </c>
      <c r="S211" s="3" t="str">
        <f>vlookup(A211,'Ha complex'!A$2:E$2700,5,0)</f>
        <v>Saao</v>
      </c>
      <c r="T211" s="41"/>
      <c r="U211" s="41"/>
      <c r="V211" s="3"/>
      <c r="W211" s="10">
        <v>43.2</v>
      </c>
      <c r="X211" s="3"/>
      <c r="Y211" s="3" t="str">
        <f>match(A211,bzcat!B$1:B$96,0)</f>
        <v>#N/A</v>
      </c>
      <c r="Z211" s="3" t="e">
        <v>#N/A</v>
      </c>
      <c r="AA211" s="3" t="str">
        <f>Vlookup(A211,'Ha complex'!A$2:E$528,5,0)</f>
        <v>Saao</v>
      </c>
      <c r="AB211" s="3" t="e">
        <v>#N/A</v>
      </c>
      <c r="AC211" s="3" t="e">
        <v>#N/A</v>
      </c>
      <c r="AD211" s="3" t="e">
        <v>#N/A</v>
      </c>
      <c r="AE211" s="3" t="e">
        <v>#N/A</v>
      </c>
      <c r="AF211" s="3" t="e">
        <v>#N/A</v>
      </c>
      <c r="AH211" s="3" t="e">
        <v>#N/A</v>
      </c>
      <c r="AI211" s="3" t="e">
        <v>#N/A</v>
      </c>
      <c r="AK211" s="3" t="e">
        <v>#N/A</v>
      </c>
      <c r="AM211" s="3" t="e">
        <v>#N/A</v>
      </c>
    </row>
    <row r="212">
      <c r="A212" s="10">
        <v>250.0</v>
      </c>
      <c r="B212" s="10" t="s">
        <v>637</v>
      </c>
      <c r="C212" s="10" t="s">
        <v>1283</v>
      </c>
      <c r="E212" s="3">
        <v>74.9869</v>
      </c>
      <c r="F212" s="3">
        <v>35.0483</v>
      </c>
      <c r="G212" s="3" t="s">
        <v>423</v>
      </c>
      <c r="H212" s="3">
        <v>-1.0</v>
      </c>
      <c r="I212" s="3">
        <v>5.85</v>
      </c>
      <c r="J212" s="3">
        <v>15.74</v>
      </c>
      <c r="K212" s="3">
        <v>11.06</v>
      </c>
      <c r="L212" s="3">
        <v>20.98</v>
      </c>
      <c r="M212" s="10">
        <v>0.0</v>
      </c>
      <c r="N212" s="3">
        <v>300.0</v>
      </c>
      <c r="O212" s="35" t="str">
        <f>vlookup(A212,'Hb complex'!A$2:G$2000,7,0)</f>
        <v>0.000</v>
      </c>
      <c r="P212" s="66" t="s">
        <v>2959</v>
      </c>
      <c r="Q212" s="3">
        <v>2400.0</v>
      </c>
      <c r="R212" s="3">
        <v>0.0</v>
      </c>
      <c r="S212" s="3" t="str">
        <f>vlookup(A212,'Ha complex'!A$2:E$2700,5,0)</f>
        <v>Crenshaw_Deveny</v>
      </c>
      <c r="U212" s="3"/>
      <c r="W212" s="67" t="s">
        <v>1023</v>
      </c>
      <c r="Y212" s="3" t="str">
        <f>match(A212,bzcat!B$1:B$96,0)</f>
        <v>#N/A</v>
      </c>
      <c r="AA212" s="3" t="str">
        <f>Vlookup(A212,'Ha complex'!A$2:E$528,5,0)</f>
        <v>Crenshaw_Deveny</v>
      </c>
      <c r="AB212" s="3" t="e">
        <v>#N/A</v>
      </c>
      <c r="AC212" s="3" t="e">
        <v>#N/A</v>
      </c>
      <c r="AD212" s="3" t="e">
        <v>#N/A</v>
      </c>
      <c r="AE212" s="3" t="e">
        <v>#N/A</v>
      </c>
      <c r="AF212" s="3" t="e">
        <v>#N/A</v>
      </c>
      <c r="AH212" s="3" t="e">
        <v>#N/A</v>
      </c>
      <c r="AI212" s="3" t="e">
        <v>#N/A</v>
      </c>
      <c r="AK212" s="3">
        <v>128.0</v>
      </c>
      <c r="AM212" s="3" t="e">
        <v>#N/A</v>
      </c>
    </row>
    <row r="213">
      <c r="A213" s="10">
        <v>269.0</v>
      </c>
      <c r="B213" s="10" t="s">
        <v>2290</v>
      </c>
      <c r="C213" s="10" t="s">
        <v>1444</v>
      </c>
      <c r="E213" s="3">
        <v>79.8993</v>
      </c>
      <c r="F213" s="3">
        <v>-32.6578</v>
      </c>
      <c r="G213" s="3" t="s">
        <v>1099</v>
      </c>
      <c r="H213" s="3">
        <v>0.0125</v>
      </c>
      <c r="I213" s="3">
        <v>24.84</v>
      </c>
      <c r="J213" s="3">
        <v>49.31</v>
      </c>
      <c r="K213" s="3">
        <v>45.42</v>
      </c>
      <c r="L213" s="3">
        <v>53.31</v>
      </c>
      <c r="M213" s="10">
        <v>0.0</v>
      </c>
      <c r="N213" s="3">
        <v>7.0</v>
      </c>
      <c r="O213" s="35" t="str">
        <f>vlookup(A213,'Hb complex'!A$2:G$2000,7,0)</f>
        <v>0.013</v>
      </c>
      <c r="P213" s="66" t="s">
        <v>3542</v>
      </c>
      <c r="Q213" s="3">
        <v>150.033</v>
      </c>
      <c r="R213" s="3">
        <v>0.52</v>
      </c>
      <c r="S213" s="3" t="str">
        <f>vlookup(A213,'Ha complex'!A$2:E$2700,5,0)</f>
        <v>Saao</v>
      </c>
      <c r="T213" s="41"/>
      <c r="U213" s="41"/>
      <c r="V213" s="3"/>
      <c r="W213" s="10">
        <v>43.23</v>
      </c>
      <c r="X213" s="3"/>
      <c r="Y213" s="3" t="str">
        <f>match(A213,bzcat!B$1:B$96,0)</f>
        <v>#N/A</v>
      </c>
      <c r="Z213" s="3" t="e">
        <v>#N/A</v>
      </c>
      <c r="AA213" s="3" t="str">
        <f>Vlookup(A213,'Ha complex'!A$2:E$528,5,0)</f>
        <v>Saao</v>
      </c>
      <c r="AB213" s="3" t="e">
        <v>#N/A</v>
      </c>
      <c r="AC213" s="3" t="e">
        <v>#N/A</v>
      </c>
      <c r="AD213" s="3" t="e">
        <v>#N/A</v>
      </c>
      <c r="AE213" s="3" t="e">
        <v>#N/A</v>
      </c>
      <c r="AF213" s="3" t="e">
        <v>#N/A</v>
      </c>
      <c r="AG213" s="3">
        <v>50.0</v>
      </c>
      <c r="AH213" s="3" t="e">
        <v>#N/A</v>
      </c>
      <c r="AI213" s="3" t="e">
        <v>#N/A</v>
      </c>
      <c r="AK213" s="3" t="e">
        <v>#N/A</v>
      </c>
      <c r="AM213" s="3" t="e">
        <v>#N/A</v>
      </c>
    </row>
    <row r="214">
      <c r="A214" s="10">
        <v>252.0</v>
      </c>
      <c r="B214" s="10" t="s">
        <v>3294</v>
      </c>
      <c r="C214" s="10" t="s">
        <v>1284</v>
      </c>
      <c r="E214" s="3">
        <v>75.5377</v>
      </c>
      <c r="F214" s="3">
        <v>3.5306</v>
      </c>
      <c r="G214" s="3" t="s">
        <v>1058</v>
      </c>
      <c r="H214" s="3">
        <v>0.016</v>
      </c>
      <c r="I214" s="3">
        <v>6.01</v>
      </c>
      <c r="J214" s="3">
        <v>15.31</v>
      </c>
      <c r="K214" s="3">
        <v>10.59</v>
      </c>
      <c r="L214" s="3">
        <v>20.66</v>
      </c>
      <c r="M214" s="10">
        <v>0.0</v>
      </c>
      <c r="N214" s="41"/>
      <c r="O214" s="3" t="str">
        <f>vlookup(A214,'Hb complex'!A$2:G$2000,7,0)</f>
        <v>#N/A</v>
      </c>
      <c r="P214" s="66"/>
      <c r="Q214" s="3"/>
      <c r="R214" s="41"/>
      <c r="S214" s="3" t="str">
        <f>vlookup(A214,'Ha complex'!A$2:E$2700,5,0)</f>
        <v>#N/A</v>
      </c>
      <c r="T214" s="41"/>
      <c r="U214" s="41"/>
      <c r="V214" s="3"/>
      <c r="W214" s="10">
        <v>42.94</v>
      </c>
      <c r="X214" s="3"/>
      <c r="Y214" s="3" t="str">
        <f>match(A214,bzcat!B$1:B$96,0)</f>
        <v>#N/A</v>
      </c>
      <c r="Z214" s="3" t="e">
        <v>#N/A</v>
      </c>
      <c r="AA214" s="3" t="str">
        <f>Vlookup(A214,'Ha complex'!A$2:E$528,5,0)</f>
        <v>#N/A</v>
      </c>
      <c r="AB214" s="3" t="e">
        <v>#N/A</v>
      </c>
      <c r="AC214" s="3" t="e">
        <v>#N/A</v>
      </c>
      <c r="AD214" s="3" t="e">
        <v>#N/A</v>
      </c>
      <c r="AE214" s="3" t="e">
        <v>#N/A</v>
      </c>
      <c r="AF214" s="3" t="e">
        <v>#N/A</v>
      </c>
      <c r="AH214" s="3" t="e">
        <v>#N/A</v>
      </c>
      <c r="AI214" s="3" t="e">
        <v>#N/A</v>
      </c>
      <c r="AK214" s="3" t="e">
        <v>#N/A</v>
      </c>
      <c r="AM214" s="3" t="e">
        <v>#N/A</v>
      </c>
    </row>
    <row r="215">
      <c r="A215" s="10">
        <v>254.0</v>
      </c>
      <c r="B215" s="10" t="s">
        <v>3295</v>
      </c>
      <c r="C215" s="10" t="s">
        <v>1286</v>
      </c>
      <c r="E215" s="3">
        <v>75.7426</v>
      </c>
      <c r="F215" s="3">
        <v>22.9977</v>
      </c>
      <c r="G215" s="3" t="s">
        <v>1058</v>
      </c>
      <c r="H215" s="3">
        <v>0.0577</v>
      </c>
      <c r="I215" s="3">
        <v>7.23</v>
      </c>
      <c r="J215" s="3">
        <v>19.81</v>
      </c>
      <c r="K215" s="3">
        <v>15.06</v>
      </c>
      <c r="L215" s="3">
        <v>24.99</v>
      </c>
      <c r="M215" s="10">
        <v>0.0</v>
      </c>
      <c r="O215" s="3" t="str">
        <f>vlookup(A215,'Hb complex'!A$2:G$2000,7,0)</f>
        <v>#N/A</v>
      </c>
      <c r="P215" s="68"/>
      <c r="S215" s="3" t="str">
        <f>vlookup(A215,'Ha complex'!A$2:E$2700,5,0)</f>
        <v>#N/A</v>
      </c>
      <c r="W215" s="10">
        <v>44.2</v>
      </c>
      <c r="Y215" s="3" t="str">
        <f>match(A215,bzcat!B$1:B$96,0)</f>
        <v>#N/A</v>
      </c>
      <c r="AA215" s="3" t="str">
        <f>Vlookup(A215,'Ha complex'!A$2:E$528,5,0)</f>
        <v>#N/A</v>
      </c>
      <c r="AB215" s="3" t="e">
        <v>#N/A</v>
      </c>
      <c r="AC215" s="3" t="e">
        <v>#N/A</v>
      </c>
      <c r="AD215" s="3" t="e">
        <v>#N/A</v>
      </c>
      <c r="AE215" s="3" t="e">
        <v>#N/A</v>
      </c>
      <c r="AF215" s="3" t="e">
        <v>#N/A</v>
      </c>
      <c r="AH215" s="3" t="e">
        <v>#N/A</v>
      </c>
      <c r="AI215" s="3" t="e">
        <v>#N/A</v>
      </c>
      <c r="AK215" s="3" t="e">
        <v>#N/A</v>
      </c>
      <c r="AM215" s="3" t="e">
        <v>#N/A</v>
      </c>
    </row>
    <row r="216">
      <c r="A216" s="10">
        <v>256.0</v>
      </c>
      <c r="B216" s="10" t="s">
        <v>1656</v>
      </c>
      <c r="C216" s="10" t="s">
        <v>1288</v>
      </c>
      <c r="E216" s="3">
        <v>76.1425</v>
      </c>
      <c r="F216" s="3">
        <v>-73.8242</v>
      </c>
      <c r="G216" s="3" t="s">
        <v>3212</v>
      </c>
      <c r="H216" s="3">
        <v>0.0452</v>
      </c>
      <c r="I216" s="3">
        <v>4.97</v>
      </c>
      <c r="J216" s="3">
        <v>8.46</v>
      </c>
      <c r="K216" s="3">
        <v>4.71</v>
      </c>
      <c r="L216" s="3">
        <v>13.13</v>
      </c>
      <c r="M216" s="10">
        <v>0.0</v>
      </c>
      <c r="N216" s="3" t="s">
        <v>518</v>
      </c>
      <c r="O216" s="35" t="str">
        <f>vlookup(A216,'Hb complex'!A$2:G$2000,7,0)</f>
        <v>0.045</v>
      </c>
      <c r="P216" s="66" t="s">
        <v>3543</v>
      </c>
      <c r="Q216" s="3">
        <v>1199.9</v>
      </c>
      <c r="R216" s="3">
        <v>6.22</v>
      </c>
      <c r="S216" s="3" t="str">
        <f>vlookup(A216,'Ha complex'!A$2:E$2700,5,0)</f>
        <v>6DF</v>
      </c>
      <c r="T216" s="41"/>
      <c r="U216" s="41"/>
      <c r="V216" s="3"/>
      <c r="W216" s="10">
        <v>43.61</v>
      </c>
      <c r="X216" s="3"/>
      <c r="Y216" s="3" t="str">
        <f>match(A216,bzcat!B$1:B$96,0)</f>
        <v>#N/A</v>
      </c>
      <c r="Z216" s="3" t="e">
        <v>#N/A</v>
      </c>
      <c r="AA216" s="3" t="str">
        <f>Vlookup(A216,'Ha complex'!A$2:E$528,5,0)</f>
        <v>6DF</v>
      </c>
      <c r="AB216" s="3" t="e">
        <v>#N/A</v>
      </c>
      <c r="AC216" s="3" t="e">
        <v>#N/A</v>
      </c>
      <c r="AD216" s="3" t="e">
        <v>#N/A</v>
      </c>
      <c r="AE216" s="3" t="e">
        <v>#N/A</v>
      </c>
      <c r="AF216" s="3" t="e">
        <v>#N/A</v>
      </c>
      <c r="AG216" s="3">
        <v>46.0</v>
      </c>
      <c r="AH216" s="3" t="e">
        <v>#N/A</v>
      </c>
      <c r="AI216" s="3" t="e">
        <v>#N/A</v>
      </c>
      <c r="AK216" s="3" t="e">
        <v>#N/A</v>
      </c>
      <c r="AM216" s="3" t="e">
        <v>#N/A</v>
      </c>
    </row>
    <row r="217">
      <c r="A217" s="10">
        <v>257.0</v>
      </c>
      <c r="B217" s="10" t="s">
        <v>3296</v>
      </c>
      <c r="C217" s="10" t="s">
        <v>1289</v>
      </c>
      <c r="E217" s="3">
        <v>76.3517</v>
      </c>
      <c r="F217" s="3">
        <v>-67.5766</v>
      </c>
      <c r="G217" s="3" t="s">
        <v>423</v>
      </c>
      <c r="H217" s="3">
        <v>-1.0</v>
      </c>
      <c r="I217" s="3">
        <v>6.95</v>
      </c>
      <c r="J217" s="3">
        <v>11.81</v>
      </c>
      <c r="K217" s="3">
        <v>8.62</v>
      </c>
      <c r="L217" s="3">
        <v>15.4</v>
      </c>
      <c r="M217" s="10">
        <v>0.0</v>
      </c>
      <c r="N217" s="41"/>
      <c r="O217" s="3" t="str">
        <f>vlookup(A217,'Hb complex'!A$2:G$2000,7,0)</f>
        <v>#N/A</v>
      </c>
      <c r="P217" s="66"/>
      <c r="Q217" s="3"/>
      <c r="R217" s="41"/>
      <c r="S217" s="3" t="str">
        <f>vlookup(A217,'Ha complex'!A$2:E$2700,5,0)</f>
        <v>#N/A</v>
      </c>
      <c r="T217" s="41"/>
      <c r="U217" s="41"/>
      <c r="V217" s="3"/>
      <c r="W217" s="67" t="s">
        <v>1023</v>
      </c>
      <c r="X217" s="3"/>
      <c r="Y217" s="3" t="str">
        <f>match(A217,bzcat!B$1:B$96,0)</f>
        <v>#N/A</v>
      </c>
      <c r="Z217" s="3" t="e">
        <v>#N/A</v>
      </c>
      <c r="AA217" s="3" t="str">
        <f>Vlookup(A217,'Ha complex'!A$2:E$528,5,0)</f>
        <v>#N/A</v>
      </c>
      <c r="AB217" s="3" t="e">
        <v>#N/A</v>
      </c>
      <c r="AC217" s="3" t="e">
        <v>#N/A</v>
      </c>
      <c r="AD217" s="3" t="e">
        <v>#N/A</v>
      </c>
      <c r="AE217" s="3" t="e">
        <v>#N/A</v>
      </c>
      <c r="AF217" s="3" t="e">
        <v>#N/A</v>
      </c>
      <c r="AH217" s="3" t="e">
        <v>#N/A</v>
      </c>
      <c r="AI217" s="3" t="e">
        <v>#N/A</v>
      </c>
      <c r="AK217" s="3" t="e">
        <v>#N/A</v>
      </c>
      <c r="AM217" s="3" t="e">
        <v>#N/A</v>
      </c>
    </row>
    <row r="218">
      <c r="A218" s="10">
        <v>258.0</v>
      </c>
      <c r="B218" s="10" t="s">
        <v>1692</v>
      </c>
      <c r="C218" s="10" t="s">
        <v>1437</v>
      </c>
      <c r="E218" s="3">
        <v>76.4405</v>
      </c>
      <c r="F218" s="3">
        <v>-23.8539</v>
      </c>
      <c r="G218" s="3" t="s">
        <v>3544</v>
      </c>
      <c r="H218" s="3">
        <v>0.035</v>
      </c>
      <c r="I218" s="3">
        <v>25.64</v>
      </c>
      <c r="J218" s="3">
        <v>60.85</v>
      </c>
      <c r="K218" s="3">
        <v>56.38</v>
      </c>
      <c r="L218" s="3">
        <v>65.43</v>
      </c>
      <c r="M218" s="10">
        <v>0.0</v>
      </c>
      <c r="N218" s="3" t="s">
        <v>518</v>
      </c>
      <c r="O218" s="35" t="str">
        <f>vlookup(A218,'Hb complex'!A$2:G$2000,7,0)</f>
        <v>0.035</v>
      </c>
      <c r="P218" s="66" t="s">
        <v>3545</v>
      </c>
      <c r="Q218" s="3">
        <v>1200.0</v>
      </c>
      <c r="R218" s="3">
        <v>4.84</v>
      </c>
      <c r="S218" s="3" t="str">
        <f>vlookup(A218,'Ha complex'!A$2:E$2700,5,0)</f>
        <v>6DF</v>
      </c>
      <c r="T218" s="41"/>
      <c r="U218" s="41"/>
      <c r="V218" s="3"/>
      <c r="W218" s="10">
        <v>44.24</v>
      </c>
      <c r="X218" s="3"/>
      <c r="Y218" s="3" t="str">
        <f>match(A218,bzcat!B$1:B$96,0)</f>
        <v>#N/A</v>
      </c>
      <c r="Z218" s="3" t="e">
        <v>#N/A</v>
      </c>
      <c r="AA218" s="3" t="str">
        <f>Vlookup(A218,'Ha complex'!A$2:E$528,5,0)</f>
        <v>6DF</v>
      </c>
      <c r="AB218" s="3" t="e">
        <v>#N/A</v>
      </c>
      <c r="AC218" s="3" t="e">
        <v>#N/A</v>
      </c>
      <c r="AD218" s="3" t="e">
        <v>#N/A</v>
      </c>
      <c r="AE218" s="3" t="e">
        <v>#N/A</v>
      </c>
      <c r="AF218" s="3" t="e">
        <v>#N/A</v>
      </c>
      <c r="AG218" s="3">
        <v>47.0</v>
      </c>
      <c r="AH218" s="3" t="e">
        <v>#N/A</v>
      </c>
      <c r="AI218" s="3" t="e">
        <v>#N/A</v>
      </c>
      <c r="AK218" s="3" t="e">
        <v>#N/A</v>
      </c>
      <c r="AM218" s="3" t="e">
        <v>#N/A</v>
      </c>
    </row>
    <row r="219">
      <c r="A219" s="10">
        <v>259.0</v>
      </c>
      <c r="B219" s="10" t="s">
        <v>359</v>
      </c>
      <c r="C219" s="10" t="s">
        <v>362</v>
      </c>
      <c r="E219" s="3">
        <v>76.9844</v>
      </c>
      <c r="F219" s="3">
        <v>67.6234</v>
      </c>
      <c r="G219" s="3" t="s">
        <v>2691</v>
      </c>
      <c r="H219" s="3">
        <v>0.314</v>
      </c>
      <c r="I219" s="3">
        <v>6.11</v>
      </c>
      <c r="J219" s="3">
        <v>10.04</v>
      </c>
      <c r="K219" s="3">
        <v>6.89</v>
      </c>
      <c r="L219" s="3">
        <v>13.66</v>
      </c>
      <c r="M219" s="10">
        <v>0.0</v>
      </c>
      <c r="N219" s="41"/>
      <c r="O219" s="3" t="str">
        <f>vlookup(A219,'Hb complex'!A$2:G$2000,7,0)</f>
        <v>#N/A</v>
      </c>
      <c r="P219" s="66"/>
      <c r="Q219" s="3"/>
      <c r="R219" s="41"/>
      <c r="S219" s="3" t="str">
        <f>vlookup(A219,'Ha complex'!A$2:E$2700,5,0)</f>
        <v>#N/A</v>
      </c>
      <c r="T219" s="41"/>
      <c r="U219" s="41"/>
      <c r="V219" s="3"/>
      <c r="W219" s="10">
        <v>45.51</v>
      </c>
      <c r="X219" s="3"/>
      <c r="Y219" s="3" t="str">
        <f>match(A219,bzcat!B$1:B$96,0)</f>
        <v>39</v>
      </c>
      <c r="Z219" s="3">
        <v>23.0</v>
      </c>
      <c r="AA219" s="3" t="str">
        <f>Vlookup(A219,'Ha complex'!A$2:E$528,5,0)</f>
        <v>#N/A</v>
      </c>
      <c r="AB219" s="3" t="e">
        <v>#N/A</v>
      </c>
      <c r="AC219" s="3" t="e">
        <v>#N/A</v>
      </c>
      <c r="AD219" s="3" t="e">
        <v>#N/A</v>
      </c>
      <c r="AE219" s="3" t="e">
        <v>#N/A</v>
      </c>
      <c r="AF219" s="3" t="e">
        <v>#N/A</v>
      </c>
      <c r="AH219" s="3" t="e">
        <v>#N/A</v>
      </c>
      <c r="AI219" s="3" t="e">
        <v>#N/A</v>
      </c>
      <c r="AK219" s="3" t="e">
        <v>#N/A</v>
      </c>
      <c r="AM219" s="3" t="e">
        <v>#N/A</v>
      </c>
    </row>
    <row r="220">
      <c r="A220" s="10">
        <v>260.0</v>
      </c>
      <c r="B220" s="10" t="s">
        <v>639</v>
      </c>
      <c r="C220" s="10" t="s">
        <v>1438</v>
      </c>
      <c r="E220" s="3">
        <v>77.082</v>
      </c>
      <c r="F220" s="3">
        <v>17.363</v>
      </c>
      <c r="G220" s="3" t="s">
        <v>1130</v>
      </c>
      <c r="H220" s="3">
        <v>0.0175</v>
      </c>
      <c r="I220" s="3">
        <v>9.48</v>
      </c>
      <c r="J220" s="3">
        <v>26.03</v>
      </c>
      <c r="K220" s="3">
        <v>21.13</v>
      </c>
      <c r="L220" s="3">
        <v>31.3</v>
      </c>
      <c r="M220" s="10">
        <v>0.0</v>
      </c>
      <c r="N220" s="3">
        <v>300.0</v>
      </c>
      <c r="O220" s="35" t="str">
        <f>vlookup(A220,'Hb complex'!A$2:G$2000,7,0)</f>
        <v>0.017</v>
      </c>
      <c r="P220" s="68"/>
      <c r="Q220" s="41"/>
      <c r="R220" s="3">
        <v>0.72</v>
      </c>
      <c r="S220" s="3" t="str">
        <f>vlookup(A220,'Ha complex'!A$2:E$2700,5,0)</f>
        <v>Palomar_txt</v>
      </c>
      <c r="T220" s="41"/>
      <c r="U220" s="41"/>
      <c r="V220" s="3"/>
      <c r="W220" s="10">
        <v>43.25</v>
      </c>
      <c r="X220" s="3"/>
      <c r="Y220" s="3" t="str">
        <f>match(A220,bzcat!B$1:B$96,0)</f>
        <v>#N/A</v>
      </c>
      <c r="Z220" s="3" t="e">
        <v>#N/A</v>
      </c>
      <c r="AA220" s="3" t="str">
        <f>Vlookup(A220,'Ha complex'!A$2:E$528,5,0)</f>
        <v>Palomar_txt</v>
      </c>
      <c r="AB220" s="3" t="e">
        <v>#N/A</v>
      </c>
      <c r="AC220" s="3" t="e">
        <v>#N/A</v>
      </c>
      <c r="AD220" s="3" t="e">
        <v>#N/A</v>
      </c>
      <c r="AE220" s="3" t="e">
        <v>#N/A</v>
      </c>
      <c r="AF220" s="3" t="e">
        <v>#N/A</v>
      </c>
      <c r="AH220" s="3" t="e">
        <v>#N/A</v>
      </c>
      <c r="AI220" s="3" t="e">
        <v>#N/A</v>
      </c>
      <c r="AK220" s="3">
        <v>39.0</v>
      </c>
      <c r="AM220" s="3" t="e">
        <v>#N/A</v>
      </c>
    </row>
    <row r="221">
      <c r="A221" s="10">
        <v>261.0</v>
      </c>
      <c r="B221" s="10" t="s">
        <v>2186</v>
      </c>
      <c r="C221" s="10" t="s">
        <v>1439</v>
      </c>
      <c r="E221" s="3">
        <v>77.6896</v>
      </c>
      <c r="F221" s="3">
        <v>16.4989</v>
      </c>
      <c r="G221" s="3" t="s">
        <v>1099</v>
      </c>
      <c r="H221" s="3">
        <v>0.0179</v>
      </c>
      <c r="I221" s="3">
        <v>32.14</v>
      </c>
      <c r="J221" s="3">
        <v>90.61</v>
      </c>
      <c r="K221" s="3">
        <v>85.44</v>
      </c>
      <c r="L221" s="3">
        <v>95.88</v>
      </c>
      <c r="M221" s="10">
        <v>0.0</v>
      </c>
      <c r="N221" s="3">
        <v>32.0</v>
      </c>
      <c r="O221" s="35" t="str">
        <f>vlookup(A221,'Hb complex'!A$2:G$2000,7,0)</f>
        <v>0.017</v>
      </c>
      <c r="P221" s="66" t="s">
        <v>3546</v>
      </c>
      <c r="Q221" s="3">
        <v>300.0</v>
      </c>
      <c r="R221" s="3">
        <v>0.74</v>
      </c>
      <c r="S221" s="3" t="str">
        <f>vlookup(A221,'Ha complex'!A$2:E$2700,5,0)</f>
        <v>KPNO</v>
      </c>
      <c r="T221" s="41"/>
      <c r="U221" s="41"/>
      <c r="V221" s="3"/>
      <c r="W221" s="10">
        <v>43.82</v>
      </c>
      <c r="X221" s="3"/>
      <c r="Y221" s="3" t="str">
        <f>match(A221,bzcat!B$1:B$96,0)</f>
        <v>#N/A</v>
      </c>
      <c r="Z221" s="3" t="e">
        <v>#N/A</v>
      </c>
      <c r="AA221" s="3" t="str">
        <f>Vlookup(A221,'Ha complex'!A$2:E$528,5,0)</f>
        <v>KPNO</v>
      </c>
      <c r="AB221" s="3" t="e">
        <v>#N/A</v>
      </c>
      <c r="AC221" s="3" t="e">
        <v>#N/A</v>
      </c>
      <c r="AD221" s="3" t="e">
        <v>#N/A</v>
      </c>
      <c r="AE221" s="3" t="e">
        <v>#N/A</v>
      </c>
      <c r="AF221" s="3" t="e">
        <v>#N/A</v>
      </c>
      <c r="AH221" s="3" t="e">
        <v>#N/A</v>
      </c>
      <c r="AI221" s="3" t="s">
        <v>415</v>
      </c>
      <c r="AK221" s="3" t="e">
        <v>#N/A</v>
      </c>
      <c r="AM221" s="3" t="e">
        <v>#N/A</v>
      </c>
    </row>
    <row r="222">
      <c r="A222" s="10">
        <v>262.0</v>
      </c>
      <c r="B222" s="10" t="s">
        <v>643</v>
      </c>
      <c r="C222" s="10" t="s">
        <v>644</v>
      </c>
      <c r="E222" s="3">
        <v>77.9908</v>
      </c>
      <c r="F222" s="3">
        <v>-18.4939</v>
      </c>
      <c r="G222" s="3" t="s">
        <v>1130</v>
      </c>
      <c r="H222" s="3">
        <v>0.0421</v>
      </c>
      <c r="I222" s="3">
        <v>5.97</v>
      </c>
      <c r="J222" s="3">
        <v>13.72</v>
      </c>
      <c r="K222" s="3">
        <v>9.26</v>
      </c>
      <c r="L222" s="3">
        <v>18.72</v>
      </c>
      <c r="M222" s="10">
        <v>0.0</v>
      </c>
      <c r="N222" s="3" t="s">
        <v>518</v>
      </c>
      <c r="O222" s="35" t="str">
        <f>vlookup(A222,'Hb complex'!A$2:G$2000,7,0)</f>
        <v>0.042</v>
      </c>
      <c r="P222" s="66" t="s">
        <v>3547</v>
      </c>
      <c r="Q222" s="3">
        <v>1200.0</v>
      </c>
      <c r="R222" s="3">
        <v>5.8</v>
      </c>
      <c r="S222" s="3" t="str">
        <f>vlookup(A222,'Ha complex'!A$2:E$2700,5,0)</f>
        <v>6DF</v>
      </c>
      <c r="T222" s="41"/>
      <c r="U222" s="41"/>
      <c r="V222" s="3"/>
      <c r="W222" s="10">
        <v>43.75</v>
      </c>
      <c r="X222" s="3"/>
      <c r="Y222" s="3" t="str">
        <f>match(A222,bzcat!B$1:B$96,0)</f>
        <v>#N/A</v>
      </c>
      <c r="Z222" s="3" t="e">
        <v>#N/A</v>
      </c>
      <c r="AA222" s="3" t="str">
        <f>Vlookup(A222,'Ha complex'!A$2:E$528,5,0)</f>
        <v>6DF</v>
      </c>
      <c r="AB222" s="3" t="e">
        <v>#N/A</v>
      </c>
      <c r="AC222" s="3" t="e">
        <v>#N/A</v>
      </c>
      <c r="AD222" s="3" t="e">
        <v>#N/A</v>
      </c>
      <c r="AE222" s="3" t="e">
        <v>#N/A</v>
      </c>
      <c r="AF222" s="3" t="e">
        <v>#N/A</v>
      </c>
      <c r="AG222" s="3">
        <v>48.0</v>
      </c>
      <c r="AH222" s="3" t="e">
        <v>#N/A</v>
      </c>
      <c r="AI222" s="3" t="e">
        <v>#N/A</v>
      </c>
      <c r="AK222" s="3" t="e">
        <v>#N/A</v>
      </c>
      <c r="AM222" s="3" t="e">
        <v>#N/A</v>
      </c>
    </row>
    <row r="223">
      <c r="A223" s="10">
        <v>263.0</v>
      </c>
      <c r="B223" s="10" t="s">
        <v>3297</v>
      </c>
      <c r="C223" s="10" t="s">
        <v>1440</v>
      </c>
      <c r="E223" s="3">
        <v>78.3183</v>
      </c>
      <c r="F223" s="3">
        <v>66.4639</v>
      </c>
      <c r="G223" s="3" t="s">
        <v>423</v>
      </c>
      <c r="H223" s="3">
        <v>0.0149</v>
      </c>
      <c r="I223" s="3">
        <v>5.55</v>
      </c>
      <c r="J223" s="3">
        <v>11.75</v>
      </c>
      <c r="K223" s="3">
        <v>8.04</v>
      </c>
      <c r="L223" s="3">
        <v>15.99</v>
      </c>
      <c r="M223" s="10">
        <v>0.0</v>
      </c>
      <c r="N223" s="41"/>
      <c r="O223" s="3" t="str">
        <f>vlookup(A223,'Hb complex'!A$2:G$2000,7,0)</f>
        <v>#N/A</v>
      </c>
      <c r="P223" s="66"/>
      <c r="Q223" s="3"/>
      <c r="R223" s="41"/>
      <c r="S223" s="3" t="str">
        <f>vlookup(A223,'Ha complex'!A$2:E$2700,5,0)</f>
        <v>#N/A</v>
      </c>
      <c r="T223" s="41"/>
      <c r="U223" s="41"/>
      <c r="V223" s="3"/>
      <c r="W223" s="10">
        <v>42.77</v>
      </c>
      <c r="X223" s="3"/>
      <c r="Y223" s="3" t="str">
        <f>match(A223,bzcat!B$1:B$96,0)</f>
        <v>#N/A</v>
      </c>
      <c r="Z223" s="3" t="e">
        <v>#N/A</v>
      </c>
      <c r="AA223" s="3" t="str">
        <f>Vlookup(A223,'Ha complex'!A$2:E$528,5,0)</f>
        <v>#N/A</v>
      </c>
      <c r="AB223" s="3" t="e">
        <v>#N/A</v>
      </c>
      <c r="AC223" s="3" t="e">
        <v>#N/A</v>
      </c>
      <c r="AD223" s="3" t="e">
        <v>#N/A</v>
      </c>
      <c r="AE223" s="3" t="e">
        <v>#N/A</v>
      </c>
      <c r="AF223" s="3" t="e">
        <v>#N/A</v>
      </c>
      <c r="AH223" s="3" t="e">
        <v>#N/A</v>
      </c>
      <c r="AI223" s="3" t="e">
        <v>#N/A</v>
      </c>
      <c r="AK223" s="3" t="e">
        <v>#N/A</v>
      </c>
      <c r="AM223" s="3" t="e">
        <v>#N/A</v>
      </c>
    </row>
    <row r="224">
      <c r="A224" s="10">
        <v>265.0</v>
      </c>
      <c r="B224" s="10" t="s">
        <v>645</v>
      </c>
      <c r="C224" s="10" t="s">
        <v>1441</v>
      </c>
      <c r="E224" s="3">
        <v>78.8324</v>
      </c>
      <c r="F224" s="3">
        <v>18.9143</v>
      </c>
      <c r="G224" s="3" t="s">
        <v>423</v>
      </c>
      <c r="H224" s="3">
        <v>-1.0</v>
      </c>
      <c r="I224" s="3">
        <v>8.55</v>
      </c>
      <c r="J224" s="3">
        <v>29.84</v>
      </c>
      <c r="K224" s="3">
        <v>24.18</v>
      </c>
      <c r="L224" s="3">
        <v>35.84</v>
      </c>
      <c r="M224" s="10">
        <v>0.0</v>
      </c>
      <c r="N224" s="3">
        <v>300.0</v>
      </c>
      <c r="O224" s="35" t="str">
        <f>vlookup(A224,'Hb complex'!A$2:G$2000,7,0)</f>
        <v>0.023</v>
      </c>
      <c r="P224" s="66" t="s">
        <v>1655</v>
      </c>
      <c r="Q224" s="3">
        <v>2400.0</v>
      </c>
      <c r="R224" s="3">
        <v>0.96</v>
      </c>
      <c r="S224" s="3" t="str">
        <f>vlookup(A224,'Ha complex'!A$2:E$2700,5,0)</f>
        <v>Crenshaw_Deveny</v>
      </c>
      <c r="W224" s="67" t="s">
        <v>1023</v>
      </c>
      <c r="Y224" s="3" t="str">
        <f>match(A224,bzcat!B$1:B$96,0)</f>
        <v>#N/A</v>
      </c>
      <c r="AA224" s="3" t="str">
        <f>Vlookup(A224,'Ha complex'!A$2:E$528,5,0)</f>
        <v>Crenshaw_Deveny</v>
      </c>
      <c r="AB224" s="3" t="e">
        <v>#N/A</v>
      </c>
      <c r="AC224" s="3" t="e">
        <v>#N/A</v>
      </c>
      <c r="AD224" s="3" t="e">
        <v>#N/A</v>
      </c>
      <c r="AE224" s="3" t="e">
        <v>#N/A</v>
      </c>
      <c r="AF224" s="3" t="e">
        <v>#N/A</v>
      </c>
      <c r="AH224" s="3" t="e">
        <v>#N/A</v>
      </c>
      <c r="AI224" s="3" t="e">
        <v>#N/A</v>
      </c>
      <c r="AK224" s="3">
        <v>129.0</v>
      </c>
      <c r="AM224" s="3" t="e">
        <v>#N/A</v>
      </c>
    </row>
    <row r="225">
      <c r="A225" s="10">
        <v>266.0</v>
      </c>
      <c r="B225" s="10" t="s">
        <v>650</v>
      </c>
      <c r="C225" s="10" t="s">
        <v>651</v>
      </c>
      <c r="E225" s="3">
        <v>79.0476</v>
      </c>
      <c r="F225" s="3">
        <v>-0.1498</v>
      </c>
      <c r="G225" s="3" t="s">
        <v>1058</v>
      </c>
      <c r="H225" s="3">
        <v>0.0323</v>
      </c>
      <c r="I225" s="3">
        <v>29.52</v>
      </c>
      <c r="J225" s="3">
        <v>69.95</v>
      </c>
      <c r="K225" s="3">
        <v>65.22</v>
      </c>
      <c r="L225" s="3">
        <v>74.8</v>
      </c>
      <c r="M225" s="10">
        <v>0.0</v>
      </c>
      <c r="N225" s="41"/>
      <c r="O225" s="35" t="str">
        <f>vlookup(A225,'Hb complex'!A$2:G$2000,7,0)</f>
        <v>0.033</v>
      </c>
      <c r="P225" s="66" t="s">
        <v>3548</v>
      </c>
      <c r="Q225" s="3">
        <v>480.0</v>
      </c>
      <c r="R225" s="3">
        <v>1.33</v>
      </c>
      <c r="S225" s="3" t="str">
        <f>vlookup(A225,'Ha complex'!A$2:E$2700,5,0)</f>
        <v>LANDT2</v>
      </c>
      <c r="T225" s="41"/>
      <c r="U225" s="41"/>
      <c r="V225" s="3"/>
      <c r="W225" s="10">
        <v>44.23</v>
      </c>
      <c r="X225" s="3"/>
      <c r="Y225" s="3" t="str">
        <f>match(A225,bzcat!B$1:B$96,0)</f>
        <v>#N/A</v>
      </c>
      <c r="Z225" s="3" t="e">
        <v>#N/A</v>
      </c>
      <c r="AA225" s="3" t="str">
        <f>Vlookup(A225,'Ha complex'!A$2:E$528,5,0)</f>
        <v>LANDT2</v>
      </c>
      <c r="AB225" s="3" t="e">
        <v>#N/A</v>
      </c>
      <c r="AC225" s="3" t="e">
        <v>#N/A</v>
      </c>
      <c r="AD225" s="3" t="s">
        <v>652</v>
      </c>
      <c r="AE225" s="3" t="e">
        <v>#N/A</v>
      </c>
      <c r="AF225" s="3" t="e">
        <v>#N/A</v>
      </c>
      <c r="AG225" s="3" t="s">
        <v>1189</v>
      </c>
      <c r="AH225" s="3" t="e">
        <v>#N/A</v>
      </c>
      <c r="AI225" s="3" t="e">
        <v>#N/A</v>
      </c>
      <c r="AK225" s="3">
        <v>104.0</v>
      </c>
      <c r="AM225" s="3" t="e">
        <v>#N/A</v>
      </c>
      <c r="AO225" s="3" t="s">
        <v>1917</v>
      </c>
    </row>
    <row r="226">
      <c r="A226" s="10">
        <v>267.0</v>
      </c>
      <c r="B226" s="10" t="s">
        <v>3298</v>
      </c>
      <c r="C226" s="10" t="s">
        <v>1442</v>
      </c>
      <c r="E226" s="3">
        <v>79.0947</v>
      </c>
      <c r="F226" s="3">
        <v>19.4531</v>
      </c>
      <c r="G226" s="3" t="s">
        <v>423</v>
      </c>
      <c r="H226" s="3">
        <v>0.0212</v>
      </c>
      <c r="I226" s="3">
        <v>7.68</v>
      </c>
      <c r="J226" s="3">
        <v>21.57</v>
      </c>
      <c r="K226" s="3">
        <v>16.58</v>
      </c>
      <c r="L226" s="3">
        <v>27.05</v>
      </c>
      <c r="M226" s="10">
        <v>0.0</v>
      </c>
      <c r="O226" s="3" t="str">
        <f>vlookup(A226,'Hb complex'!A$2:G$2000,7,0)</f>
        <v>#N/A</v>
      </c>
      <c r="P226" s="68"/>
      <c r="S226" s="3" t="str">
        <f>vlookup(A226,'Ha complex'!A$2:E$2700,5,0)</f>
        <v>#N/A</v>
      </c>
      <c r="W226" s="10">
        <v>43.34</v>
      </c>
      <c r="Y226" s="3" t="str">
        <f>match(A226,bzcat!B$1:B$96,0)</f>
        <v>#N/A</v>
      </c>
      <c r="AA226" s="3" t="str">
        <f>Vlookup(A226,'Ha complex'!A$2:E$528,5,0)</f>
        <v>#N/A</v>
      </c>
      <c r="AB226" s="3" t="e">
        <v>#N/A</v>
      </c>
      <c r="AC226" s="3" t="e">
        <v>#N/A</v>
      </c>
      <c r="AD226" s="3" t="e">
        <v>#N/A</v>
      </c>
      <c r="AE226" s="3" t="e">
        <v>#N/A</v>
      </c>
      <c r="AF226" s="3" t="e">
        <v>#N/A</v>
      </c>
      <c r="AH226" s="3" t="e">
        <v>#N/A</v>
      </c>
      <c r="AI226" s="3" t="e">
        <v>#N/A</v>
      </c>
      <c r="AK226" s="3" t="e">
        <v>#N/A</v>
      </c>
      <c r="AM226" s="3" t="e">
        <v>#N/A</v>
      </c>
    </row>
    <row r="227">
      <c r="A227" s="10">
        <v>268.0</v>
      </c>
      <c r="B227" s="10" t="s">
        <v>1715</v>
      </c>
      <c r="C227" s="10" t="s">
        <v>1443</v>
      </c>
      <c r="E227" s="3">
        <v>79.0882</v>
      </c>
      <c r="F227" s="3">
        <v>-10.5615</v>
      </c>
      <c r="G227" s="3" t="s">
        <v>1058</v>
      </c>
      <c r="H227" s="3">
        <v>0.0285</v>
      </c>
      <c r="I227" s="3">
        <v>6.8</v>
      </c>
      <c r="J227" s="3">
        <v>13.58</v>
      </c>
      <c r="K227" s="3">
        <v>9.89</v>
      </c>
      <c r="L227" s="3">
        <v>17.71</v>
      </c>
      <c r="M227" s="10">
        <v>0.0</v>
      </c>
      <c r="N227" s="3" t="s">
        <v>518</v>
      </c>
      <c r="O227" s="35" t="str">
        <f>vlookup(A227,'Hb complex'!A$2:G$2000,7,0)</f>
        <v>0.029</v>
      </c>
      <c r="P227" s="66" t="s">
        <v>3549</v>
      </c>
      <c r="Q227" s="3">
        <v>1200.0</v>
      </c>
      <c r="R227" s="3">
        <v>4.0</v>
      </c>
      <c r="S227" s="3" t="str">
        <f>vlookup(A227,'Ha complex'!A$2:E$2700,5,0)</f>
        <v>6DF</v>
      </c>
      <c r="T227" s="41"/>
      <c r="U227" s="41"/>
      <c r="V227" s="3"/>
      <c r="W227" s="10">
        <v>43.4</v>
      </c>
      <c r="X227" s="3"/>
      <c r="Y227" s="3" t="str">
        <f>match(A227,bzcat!B$1:B$96,0)</f>
        <v>#N/A</v>
      </c>
      <c r="Z227" s="3" t="e">
        <v>#N/A</v>
      </c>
      <c r="AA227" s="3" t="str">
        <f>Vlookup(A227,'Ha complex'!A$2:E$528,5,0)</f>
        <v>6DF</v>
      </c>
      <c r="AB227" s="3" t="e">
        <v>#N/A</v>
      </c>
      <c r="AC227" s="3" t="e">
        <v>#N/A</v>
      </c>
      <c r="AD227" s="3" t="e">
        <v>#N/A</v>
      </c>
      <c r="AE227" s="3" t="e">
        <v>#N/A</v>
      </c>
      <c r="AF227" s="3" t="e">
        <v>#N/A</v>
      </c>
      <c r="AG227" s="3">
        <v>49.0</v>
      </c>
      <c r="AH227" s="3" t="e">
        <v>#N/A</v>
      </c>
      <c r="AI227" s="3" t="e">
        <v>#N/A</v>
      </c>
      <c r="AK227" s="3" t="e">
        <v>#N/A</v>
      </c>
      <c r="AM227" s="3" t="e">
        <v>#N/A</v>
      </c>
    </row>
    <row r="228">
      <c r="A228" s="10">
        <v>273.0</v>
      </c>
      <c r="B228" s="10" t="s">
        <v>1164</v>
      </c>
      <c r="C228" s="10" t="s">
        <v>1323</v>
      </c>
      <c r="E228" s="3">
        <v>80.7416</v>
      </c>
      <c r="F228" s="3">
        <v>-36.4586</v>
      </c>
      <c r="G228" s="3" t="s">
        <v>1677</v>
      </c>
      <c r="H228" s="3">
        <v>0.0553</v>
      </c>
      <c r="I228" s="3">
        <v>16.59</v>
      </c>
      <c r="J228" s="3">
        <v>34.15</v>
      </c>
      <c r="K228" s="3">
        <v>30.24</v>
      </c>
      <c r="L228" s="3">
        <v>38.22</v>
      </c>
      <c r="M228" s="10">
        <v>0.0</v>
      </c>
      <c r="N228" s="3">
        <v>7.0</v>
      </c>
      <c r="O228" s="35" t="str">
        <f>vlookup(A228,'Hb complex'!A$2:G$2000,7,0)</f>
        <v>0.000</v>
      </c>
      <c r="P228" s="66" t="s">
        <v>3532</v>
      </c>
      <c r="Q228" s="3">
        <v>150.033</v>
      </c>
      <c r="R228" s="3">
        <v>2.27</v>
      </c>
      <c r="S228" s="3" t="str">
        <f>vlookup(A228,'Ha complex'!A$2:E$2700,5,0)</f>
        <v>Saao</v>
      </c>
      <c r="T228" s="41"/>
      <c r="U228" s="41"/>
      <c r="V228" s="3"/>
      <c r="W228" s="10">
        <v>44.4</v>
      </c>
      <c r="X228" s="3"/>
      <c r="Y228" s="3" t="str">
        <f>match(A228,bzcat!B$1:B$96,0)</f>
        <v>63</v>
      </c>
      <c r="Z228" s="3">
        <v>24.0</v>
      </c>
      <c r="AA228" s="3" t="str">
        <f>Vlookup(A228,'Ha complex'!A$2:E$528,5,0)</f>
        <v>Saao</v>
      </c>
      <c r="AB228" s="3" t="e">
        <v>#N/A</v>
      </c>
      <c r="AC228" s="3" t="e">
        <v>#N/A</v>
      </c>
      <c r="AD228" s="3" t="e">
        <v>#N/A</v>
      </c>
      <c r="AE228" s="3" t="e">
        <v>#N/A</v>
      </c>
      <c r="AF228" s="3" t="e">
        <v>#N/A</v>
      </c>
      <c r="AG228" s="3">
        <v>51.0</v>
      </c>
      <c r="AH228" s="3" t="e">
        <v>#N/A</v>
      </c>
      <c r="AI228" s="3" t="e">
        <v>#N/A</v>
      </c>
      <c r="AK228" s="3" t="e">
        <v>#N/A</v>
      </c>
      <c r="AM228" s="3" t="e">
        <v>#N/A</v>
      </c>
    </row>
    <row r="229">
      <c r="A229" s="10">
        <v>270.0</v>
      </c>
      <c r="B229" s="10" t="s">
        <v>2297</v>
      </c>
      <c r="C229" s="10" t="s">
        <v>1445</v>
      </c>
      <c r="E229" s="3">
        <v>79.957</v>
      </c>
      <c r="F229" s="3">
        <v>-45.779</v>
      </c>
      <c r="G229" s="3" t="s">
        <v>3550</v>
      </c>
      <c r="H229" s="3">
        <v>0.0351</v>
      </c>
      <c r="I229" s="3">
        <v>20.91</v>
      </c>
      <c r="J229" s="3">
        <v>38.59</v>
      </c>
      <c r="K229" s="3">
        <v>34.93</v>
      </c>
      <c r="L229" s="3">
        <v>42.38</v>
      </c>
      <c r="M229" s="10">
        <v>0.0</v>
      </c>
      <c r="N229" s="3">
        <v>7.0</v>
      </c>
      <c r="O229" s="35" t="str">
        <f>vlookup(A229,'Hb complex'!A$2:G$2000,7,0)</f>
        <v>0.035</v>
      </c>
      <c r="P229" s="66" t="s">
        <v>3534</v>
      </c>
      <c r="Q229" s="3">
        <v>150.033</v>
      </c>
      <c r="R229" s="3">
        <v>1.44</v>
      </c>
      <c r="S229" s="3" t="str">
        <f>vlookup(A229,'Ha complex'!A$2:E$2700,5,0)</f>
        <v>Saao</v>
      </c>
      <c r="T229" s="41"/>
      <c r="U229" s="41"/>
      <c r="V229" s="3"/>
      <c r="W229" s="10">
        <v>44.04</v>
      </c>
      <c r="X229" s="3"/>
      <c r="Y229" s="3" t="str">
        <f>match(A229,bzcat!B$1:B$96,0)</f>
        <v>#N/A</v>
      </c>
      <c r="Z229" s="3" t="e">
        <v>#N/A</v>
      </c>
      <c r="AA229" s="3" t="str">
        <f>Vlookup(A229,'Ha complex'!A$2:E$528,5,0)</f>
        <v>Saao</v>
      </c>
      <c r="AB229" s="3" t="e">
        <v>#N/A</v>
      </c>
      <c r="AC229" s="3" t="e">
        <v>#N/A</v>
      </c>
      <c r="AD229" s="3" t="s">
        <v>3551</v>
      </c>
      <c r="AE229" s="3" t="e">
        <v>#N/A</v>
      </c>
      <c r="AF229" s="3" t="e">
        <v>#N/A</v>
      </c>
      <c r="AH229" s="3" t="e">
        <v>#N/A</v>
      </c>
      <c r="AI229" s="3" t="e">
        <v>#N/A</v>
      </c>
      <c r="AK229" s="3" t="e">
        <v>#N/A</v>
      </c>
      <c r="AM229" s="3" t="e">
        <v>#N/A</v>
      </c>
    </row>
    <row r="230">
      <c r="A230" s="10">
        <v>272.0</v>
      </c>
      <c r="B230" s="10" t="s">
        <v>3300</v>
      </c>
      <c r="C230" s="10" t="s">
        <v>1446</v>
      </c>
      <c r="E230" s="3">
        <v>80.2561</v>
      </c>
      <c r="F230" s="3">
        <v>-25.3626</v>
      </c>
      <c r="G230" s="3" t="s">
        <v>1130</v>
      </c>
      <c r="H230" s="3">
        <v>0.0426</v>
      </c>
      <c r="I230" s="3">
        <v>5.95</v>
      </c>
      <c r="J230" s="3">
        <v>12.51</v>
      </c>
      <c r="K230" s="3">
        <v>8.76</v>
      </c>
      <c r="L230" s="3">
        <v>16.73</v>
      </c>
      <c r="M230" s="10">
        <v>0.0</v>
      </c>
      <c r="N230" s="41"/>
      <c r="O230" s="3" t="str">
        <f>vlookup(A230,'Hb complex'!A$2:G$2000,7,0)</f>
        <v>#N/A</v>
      </c>
      <c r="P230" s="66"/>
      <c r="Q230" s="3"/>
      <c r="R230" s="41"/>
      <c r="S230" s="3" t="str">
        <f>vlookup(A230,'Ha complex'!A$2:E$2700,5,0)</f>
        <v>#N/A</v>
      </c>
      <c r="T230" s="41"/>
      <c r="U230" s="41"/>
      <c r="V230" s="3"/>
      <c r="W230" s="10">
        <v>43.72</v>
      </c>
      <c r="X230" s="3"/>
      <c r="Y230" s="3" t="str">
        <f>match(A230,bzcat!B$1:B$96,0)</f>
        <v>#N/A</v>
      </c>
      <c r="Z230" s="3" t="e">
        <v>#N/A</v>
      </c>
      <c r="AA230" s="3" t="str">
        <f>Vlookup(A230,'Ha complex'!A$2:E$528,5,0)</f>
        <v>#N/A</v>
      </c>
      <c r="AB230" s="3" t="e">
        <v>#N/A</v>
      </c>
      <c r="AC230" s="3" t="e">
        <v>#N/A</v>
      </c>
      <c r="AD230" s="3" t="e">
        <v>#N/A</v>
      </c>
      <c r="AE230" s="3" t="e">
        <v>#N/A</v>
      </c>
      <c r="AF230" s="3">
        <v>7.0</v>
      </c>
      <c r="AH230" s="3" t="e">
        <v>#N/A</v>
      </c>
      <c r="AI230" s="3" t="e">
        <v>#N/A</v>
      </c>
      <c r="AK230" s="3" t="e">
        <v>#N/A</v>
      </c>
      <c r="AM230" s="3" t="e">
        <v>#N/A</v>
      </c>
    </row>
    <row r="231">
      <c r="A231" s="10">
        <v>274.0</v>
      </c>
      <c r="B231" s="10" t="s">
        <v>2309</v>
      </c>
      <c r="C231" s="10" t="s">
        <v>1447</v>
      </c>
      <c r="E231" s="3">
        <v>81.0271</v>
      </c>
      <c r="F231" s="3">
        <v>-12.1666</v>
      </c>
      <c r="G231" s="3" t="s">
        <v>1058</v>
      </c>
      <c r="H231" s="3">
        <v>0.049</v>
      </c>
      <c r="I231" s="3">
        <v>8.39</v>
      </c>
      <c r="J231" s="3">
        <v>18.34</v>
      </c>
      <c r="K231" s="3">
        <v>14.18</v>
      </c>
      <c r="L231" s="3">
        <v>22.89</v>
      </c>
      <c r="M231" s="10">
        <v>0.0</v>
      </c>
      <c r="N231" s="3">
        <v>32.0</v>
      </c>
      <c r="O231" s="35" t="str">
        <f>vlookup(A231,'Hb complex'!A$2:G$2000,7,0)</f>
        <v>0.049</v>
      </c>
      <c r="P231" s="66" t="s">
        <v>3536</v>
      </c>
      <c r="Q231" s="3">
        <v>300.0</v>
      </c>
      <c r="R231" s="3">
        <v>2.01</v>
      </c>
      <c r="S231" s="3" t="str">
        <f>vlookup(A231,'Ha complex'!A$2:E$2700,5,0)</f>
        <v>KPNO</v>
      </c>
      <c r="T231" s="41"/>
      <c r="U231" s="41"/>
      <c r="V231" s="3"/>
      <c r="W231" s="10">
        <v>44.02</v>
      </c>
      <c r="X231" s="3"/>
      <c r="Y231" s="3" t="str">
        <f>match(A231,bzcat!B$1:B$96,0)</f>
        <v>#N/A</v>
      </c>
      <c r="Z231" s="3" t="e">
        <v>#N/A</v>
      </c>
      <c r="AA231" s="3" t="str">
        <f>Vlookup(A231,'Ha complex'!A$2:E$528,5,0)</f>
        <v>KPNO</v>
      </c>
      <c r="AB231" s="3" t="e">
        <v>#N/A</v>
      </c>
      <c r="AC231" s="3" t="e">
        <v>#N/A</v>
      </c>
      <c r="AD231" s="3" t="e">
        <v>#N/A</v>
      </c>
      <c r="AE231" s="3" t="e">
        <v>#N/A</v>
      </c>
      <c r="AF231" s="3" t="e">
        <v>#N/A</v>
      </c>
      <c r="AH231" s="3" t="e">
        <v>#N/A</v>
      </c>
      <c r="AI231" s="3" t="s">
        <v>415</v>
      </c>
      <c r="AK231" s="3" t="e">
        <v>#N/A</v>
      </c>
      <c r="AM231" s="3" t="e">
        <v>#N/A</v>
      </c>
    </row>
    <row r="232">
      <c r="A232" s="10">
        <v>276.0</v>
      </c>
      <c r="B232" s="10" t="s">
        <v>1625</v>
      </c>
      <c r="C232" s="10" t="s">
        <v>1448</v>
      </c>
      <c r="E232" s="3">
        <v>81.2771</v>
      </c>
      <c r="F232" s="3">
        <v>-23.6363</v>
      </c>
      <c r="G232" s="3" t="s">
        <v>1255</v>
      </c>
      <c r="H232" s="3">
        <v>3.1</v>
      </c>
      <c r="I232" s="3">
        <v>6.27</v>
      </c>
      <c r="J232" s="3">
        <v>16.75</v>
      </c>
      <c r="K232" s="3">
        <v>12.07</v>
      </c>
      <c r="L232" s="3">
        <v>21.86</v>
      </c>
      <c r="M232" s="10">
        <v>0.0</v>
      </c>
      <c r="N232" s="41"/>
      <c r="O232" s="3" t="str">
        <f>vlookup(A232,'Hb complex'!A$2:G$2000,7,0)</f>
        <v>#N/A</v>
      </c>
      <c r="P232" s="66"/>
      <c r="Q232" s="3"/>
      <c r="R232" s="41"/>
      <c r="S232" s="3" t="str">
        <f>vlookup(A232,'Ha complex'!A$2:E$2700,5,0)</f>
        <v>#N/A</v>
      </c>
      <c r="T232" s="41"/>
      <c r="U232" s="41"/>
      <c r="V232" s="3"/>
      <c r="W232" s="10">
        <v>48.15</v>
      </c>
      <c r="X232" s="3"/>
      <c r="Y232" s="3" t="str">
        <f>match(A232,bzcat!B$1:B$96,0)</f>
        <v>88</v>
      </c>
      <c r="Z232" s="3">
        <v>25.0</v>
      </c>
      <c r="AA232" s="3" t="str">
        <f>Vlookup(A232,'Ha complex'!A$2:E$528,5,0)</f>
        <v>#N/A</v>
      </c>
      <c r="AB232" s="3" t="e">
        <v>#N/A</v>
      </c>
      <c r="AC232" s="3" t="e">
        <v>#N/A</v>
      </c>
      <c r="AD232" s="3" t="e">
        <v>#N/A</v>
      </c>
      <c r="AE232" s="3" t="e">
        <v>#N/A</v>
      </c>
      <c r="AF232" s="3" t="e">
        <v>#N/A</v>
      </c>
      <c r="AH232" s="3" t="e">
        <v>#N/A</v>
      </c>
      <c r="AI232" s="3" t="e">
        <v>#N/A</v>
      </c>
      <c r="AK232" s="3" t="e">
        <v>#N/A</v>
      </c>
      <c r="AM232" s="3" t="e">
        <v>#N/A</v>
      </c>
    </row>
    <row r="233">
      <c r="A233" s="10">
        <v>277.0</v>
      </c>
      <c r="B233" s="10" t="s">
        <v>1334</v>
      </c>
      <c r="C233" s="10" t="s">
        <v>1335</v>
      </c>
      <c r="E233" s="3">
        <v>81.3808</v>
      </c>
      <c r="F233" s="3">
        <v>-45.9652</v>
      </c>
      <c r="G233" s="3" t="s">
        <v>2691</v>
      </c>
      <c r="H233" s="3">
        <v>1.479</v>
      </c>
      <c r="I233" s="3">
        <v>7.61</v>
      </c>
      <c r="J233" s="3">
        <v>19.68</v>
      </c>
      <c r="K233" s="3">
        <v>15.1</v>
      </c>
      <c r="L233" s="3">
        <v>24.59</v>
      </c>
      <c r="M233" s="10">
        <v>0.0</v>
      </c>
      <c r="N233" s="41"/>
      <c r="O233" s="3" t="str">
        <f>vlookup(A233,'Hb complex'!A$2:G$2000,7,0)</f>
        <v>#N/A</v>
      </c>
      <c r="P233" s="66"/>
      <c r="Q233" s="3"/>
      <c r="R233" s="41"/>
      <c r="S233" s="3" t="str">
        <f>vlookup(A233,'Ha complex'!A$2:E$2700,5,0)</f>
        <v>#N/A</v>
      </c>
      <c r="T233" s="41"/>
      <c r="U233" s="41"/>
      <c r="V233" s="3"/>
      <c r="W233" s="10">
        <v>47.43</v>
      </c>
      <c r="X233" s="3"/>
      <c r="Y233" s="3" t="str">
        <f>match(A233,bzcat!B$1:B$96,0)</f>
        <v>64</v>
      </c>
      <c r="Z233" s="3">
        <v>26.0</v>
      </c>
      <c r="AA233" s="3" t="str">
        <f>Vlookup(A233,'Ha complex'!A$2:E$528,5,0)</f>
        <v>#N/A</v>
      </c>
      <c r="AB233" s="3" t="e">
        <v>#N/A</v>
      </c>
      <c r="AC233" s="3" t="e">
        <v>#N/A</v>
      </c>
      <c r="AD233" s="3" t="e">
        <v>#N/A</v>
      </c>
      <c r="AE233" s="3" t="e">
        <v>#N/A</v>
      </c>
      <c r="AF233" s="3" t="e">
        <v>#N/A</v>
      </c>
      <c r="AH233" s="3" t="e">
        <v>#N/A</v>
      </c>
      <c r="AI233" s="3" t="e">
        <v>#N/A</v>
      </c>
      <c r="AK233" s="3" t="e">
        <v>#N/A</v>
      </c>
      <c r="AM233" s="3" t="e">
        <v>#N/A</v>
      </c>
    </row>
    <row r="234">
      <c r="A234" s="10">
        <v>279.0</v>
      </c>
      <c r="B234" s="10" t="s">
        <v>658</v>
      </c>
      <c r="C234" s="10" t="s">
        <v>659</v>
      </c>
      <c r="E234" s="3">
        <v>81.6135</v>
      </c>
      <c r="F234" s="3">
        <v>-21.2866</v>
      </c>
      <c r="G234" s="3" t="s">
        <v>1130</v>
      </c>
      <c r="H234" s="3">
        <v>0.0278</v>
      </c>
      <c r="I234" s="3">
        <v>6.69</v>
      </c>
      <c r="J234" s="3">
        <v>13.85</v>
      </c>
      <c r="K234" s="3">
        <v>9.75</v>
      </c>
      <c r="L234" s="3">
        <v>18.43</v>
      </c>
      <c r="M234" s="10">
        <v>0.0</v>
      </c>
      <c r="N234" s="3" t="s">
        <v>518</v>
      </c>
      <c r="O234" s="35" t="str">
        <f>vlookup(A234,'Hb complex'!A$2:G$2000,7,0)</f>
        <v>0.028</v>
      </c>
      <c r="P234" s="66" t="s">
        <v>3401</v>
      </c>
      <c r="Q234" s="3">
        <v>1200.0</v>
      </c>
      <c r="R234" s="3">
        <v>3.84</v>
      </c>
      <c r="S234" s="3" t="str">
        <f>vlookup(A234,'Ha complex'!A$2:E$2700,5,0)</f>
        <v>6DF</v>
      </c>
      <c r="T234" s="41"/>
      <c r="U234" s="41"/>
      <c r="V234" s="3"/>
      <c r="W234" s="10">
        <v>43.39</v>
      </c>
      <c r="X234" s="3"/>
      <c r="Y234" s="3" t="str">
        <f>match(A234,bzcat!B$1:B$96,0)</f>
        <v>#N/A</v>
      </c>
      <c r="Z234" s="3" t="e">
        <v>#N/A</v>
      </c>
      <c r="AA234" s="3" t="str">
        <f>Vlookup(A234,'Ha complex'!A$2:E$528,5,0)</f>
        <v>6DF</v>
      </c>
      <c r="AB234" s="3" t="e">
        <v>#N/A</v>
      </c>
      <c r="AC234" s="3" t="e">
        <v>#N/A</v>
      </c>
      <c r="AD234" s="3" t="e">
        <v>#N/A</v>
      </c>
      <c r="AE234" s="3" t="e">
        <v>#N/A</v>
      </c>
      <c r="AF234" s="3" t="e">
        <v>#N/A</v>
      </c>
      <c r="AG234" s="3">
        <v>52.0</v>
      </c>
      <c r="AH234" s="3" t="e">
        <v>#N/A</v>
      </c>
      <c r="AI234" s="3" t="e">
        <v>#N/A</v>
      </c>
      <c r="AK234" s="3" t="e">
        <v>#N/A</v>
      </c>
      <c r="AM234" s="3" t="e">
        <v>#N/A</v>
      </c>
    </row>
    <row r="235">
      <c r="A235" s="10">
        <v>280.0</v>
      </c>
      <c r="B235" s="10" t="s">
        <v>3301</v>
      </c>
      <c r="C235" s="10" t="s">
        <v>1451</v>
      </c>
      <c r="E235" s="3">
        <v>82.0104</v>
      </c>
      <c r="F235" s="3">
        <v>-39.5764</v>
      </c>
      <c r="G235" s="3" t="s">
        <v>3552</v>
      </c>
      <c r="H235" s="3">
        <v>0.037</v>
      </c>
      <c r="I235" s="3">
        <v>5.84</v>
      </c>
      <c r="J235" s="3">
        <v>10.79</v>
      </c>
      <c r="K235" s="3">
        <v>7.19</v>
      </c>
      <c r="L235" s="3">
        <v>14.89</v>
      </c>
      <c r="M235" s="10">
        <v>0.0</v>
      </c>
      <c r="N235" s="41"/>
      <c r="O235" s="3" t="str">
        <f>vlookup(A235,'Hb complex'!A$2:G$2000,7,0)</f>
        <v>#N/A</v>
      </c>
      <c r="P235" s="66"/>
      <c r="Q235" s="3"/>
      <c r="R235" s="41"/>
      <c r="S235" s="3" t="str">
        <f>vlookup(A235,'Ha complex'!A$2:E$2700,5,0)</f>
        <v>#N/A</v>
      </c>
      <c r="T235" s="41"/>
      <c r="U235" s="41"/>
      <c r="V235" s="3"/>
      <c r="W235" s="10">
        <v>43.54</v>
      </c>
      <c r="X235" s="3"/>
      <c r="Y235" s="3" t="str">
        <f>match(A235,bzcat!B$1:B$96,0)</f>
        <v>#N/A</v>
      </c>
      <c r="Z235" s="3" t="e">
        <v>#N/A</v>
      </c>
      <c r="AA235" s="3" t="str">
        <f>Vlookup(A235,'Ha complex'!A$2:E$528,5,0)</f>
        <v>#N/A</v>
      </c>
      <c r="AB235" s="3" t="e">
        <v>#N/A</v>
      </c>
      <c r="AC235" s="3" t="e">
        <v>#N/A</v>
      </c>
      <c r="AD235" s="3" t="e">
        <v>#N/A</v>
      </c>
      <c r="AE235" s="3" t="e">
        <v>#N/A</v>
      </c>
      <c r="AF235" s="3" t="e">
        <v>#N/A</v>
      </c>
      <c r="AH235" s="3" t="e">
        <v>#N/A</v>
      </c>
      <c r="AI235" s="3" t="e">
        <v>#N/A</v>
      </c>
      <c r="AK235" s="3" t="e">
        <v>#N/A</v>
      </c>
      <c r="AM235" s="3" t="e">
        <v>#N/A</v>
      </c>
    </row>
    <row r="236">
      <c r="A236" s="10">
        <v>282.0</v>
      </c>
      <c r="B236" s="10" t="s">
        <v>1339</v>
      </c>
      <c r="C236" s="10" t="s">
        <v>1340</v>
      </c>
      <c r="E236" s="3">
        <v>82.7351</v>
      </c>
      <c r="F236" s="3">
        <v>13.532</v>
      </c>
      <c r="G236" s="3" t="s">
        <v>3553</v>
      </c>
      <c r="H236" s="3">
        <v>2.06</v>
      </c>
      <c r="I236" s="3">
        <v>5.13</v>
      </c>
      <c r="J236" s="3">
        <v>22.29</v>
      </c>
      <c r="K236" s="3">
        <v>15.84</v>
      </c>
      <c r="L236" s="3">
        <v>29.28</v>
      </c>
      <c r="M236" s="10">
        <v>0.0</v>
      </c>
      <c r="O236" s="3" t="str">
        <f>vlookup(A236,'Hb complex'!A$2:G$2000,7,0)</f>
        <v>#N/A</v>
      </c>
      <c r="P236" s="68"/>
      <c r="S236" s="3" t="str">
        <f>vlookup(A236,'Ha complex'!A$2:E$2700,5,0)</f>
        <v>#N/A</v>
      </c>
      <c r="W236" s="10">
        <v>47.84</v>
      </c>
      <c r="Y236" s="3" t="str">
        <f>match(A236,bzcat!B$1:B$96,0)</f>
        <v>65</v>
      </c>
      <c r="Z236" s="3" t="s">
        <v>1690</v>
      </c>
      <c r="AA236" s="3" t="str">
        <f>Vlookup(A236,'Ha complex'!A$2:E$528,5,0)</f>
        <v>#N/A</v>
      </c>
      <c r="AB236" s="3" t="e">
        <v>#N/A</v>
      </c>
      <c r="AC236" s="3" t="e">
        <v>#N/A</v>
      </c>
      <c r="AD236" s="3" t="e">
        <v>#N/A</v>
      </c>
      <c r="AE236" s="3" t="e">
        <v>#N/A</v>
      </c>
      <c r="AF236" s="3" t="e">
        <v>#N/A</v>
      </c>
      <c r="AH236" s="3" t="e">
        <v>#N/A</v>
      </c>
      <c r="AI236" s="3" t="e">
        <v>#N/A</v>
      </c>
      <c r="AK236" s="3" t="e">
        <v>#N/A</v>
      </c>
      <c r="AM236" s="3" t="e">
        <v>#N/A</v>
      </c>
    </row>
    <row r="237">
      <c r="A237" s="10">
        <v>285.0</v>
      </c>
      <c r="B237" s="10" t="s">
        <v>3302</v>
      </c>
      <c r="C237" s="10" t="s">
        <v>1454</v>
      </c>
      <c r="E237" s="3">
        <v>83.2397</v>
      </c>
      <c r="F237" s="3">
        <v>13.7525</v>
      </c>
      <c r="G237" s="3" t="s">
        <v>3554</v>
      </c>
      <c r="H237" s="3">
        <v>-1.0</v>
      </c>
      <c r="I237" s="3">
        <v>5.2</v>
      </c>
      <c r="J237" s="3">
        <v>16.93</v>
      </c>
      <c r="K237" s="3">
        <v>11.23</v>
      </c>
      <c r="L237" s="3">
        <v>23.28</v>
      </c>
      <c r="M237" s="10">
        <v>0.0</v>
      </c>
      <c r="O237" s="3" t="str">
        <f>vlookup(A237,'Hb complex'!A$2:G$2000,7,0)</f>
        <v>#N/A</v>
      </c>
      <c r="P237" s="68"/>
      <c r="S237" s="3" t="str">
        <f>vlookup(A237,'Ha complex'!A$2:E$2700,5,0)</f>
        <v>#N/A</v>
      </c>
      <c r="W237" s="67" t="s">
        <v>1023</v>
      </c>
      <c r="Y237" s="3" t="str">
        <f>match(A237,bzcat!B$1:B$96,0)</f>
        <v>#N/A</v>
      </c>
      <c r="AA237" s="3" t="str">
        <f>Vlookup(A237,'Ha complex'!A$2:E$528,5,0)</f>
        <v>#N/A</v>
      </c>
      <c r="AB237" s="3" t="e">
        <v>#N/A</v>
      </c>
      <c r="AC237" s="3" t="e">
        <v>#N/A</v>
      </c>
      <c r="AD237" s="3" t="e">
        <v>#N/A</v>
      </c>
      <c r="AE237" s="3" t="e">
        <v>#N/A</v>
      </c>
      <c r="AF237" s="3" t="e">
        <v>#N/A</v>
      </c>
      <c r="AH237" s="3" t="e">
        <v>#N/A</v>
      </c>
      <c r="AI237" s="3" t="e">
        <v>#N/A</v>
      </c>
      <c r="AK237" s="3" t="e">
        <v>#N/A</v>
      </c>
      <c r="AM237" s="3" t="e">
        <v>#N/A</v>
      </c>
    </row>
    <row r="238">
      <c r="A238" s="10">
        <v>286.0</v>
      </c>
      <c r="B238" s="10" t="s">
        <v>3304</v>
      </c>
      <c r="C238" s="10" t="s">
        <v>1455</v>
      </c>
      <c r="E238" s="3">
        <v>83.4589</v>
      </c>
      <c r="F238" s="3">
        <v>-13.3553</v>
      </c>
      <c r="G238" s="3" t="s">
        <v>423</v>
      </c>
      <c r="H238" s="3">
        <v>-1.0</v>
      </c>
      <c r="I238" s="3">
        <v>6.67</v>
      </c>
      <c r="J238" s="3">
        <v>18.01</v>
      </c>
      <c r="K238" s="3">
        <v>13.3</v>
      </c>
      <c r="L238" s="3">
        <v>23.14</v>
      </c>
      <c r="M238" s="10">
        <v>0.0</v>
      </c>
      <c r="N238" s="41"/>
      <c r="O238" s="3" t="str">
        <f>vlookup(A238,'Hb complex'!A$2:G$2000,7,0)</f>
        <v>#N/A</v>
      </c>
      <c r="P238" s="66"/>
      <c r="Q238" s="3"/>
      <c r="R238" s="41"/>
      <c r="S238" s="3" t="str">
        <f>vlookup(A238,'Ha complex'!A$2:E$2700,5,0)</f>
        <v>#N/A</v>
      </c>
      <c r="T238" s="41"/>
      <c r="U238" s="41"/>
      <c r="V238" s="3"/>
      <c r="W238" s="67" t="s">
        <v>1023</v>
      </c>
      <c r="X238" s="3"/>
      <c r="Y238" s="3" t="str">
        <f>match(A238,bzcat!B$1:B$96,0)</f>
        <v>#N/A</v>
      </c>
      <c r="Z238" s="3" t="e">
        <v>#N/A</v>
      </c>
      <c r="AA238" s="3" t="str">
        <f>Vlookup(A238,'Ha complex'!A$2:E$528,5,0)</f>
        <v>#N/A</v>
      </c>
      <c r="AB238" s="3" t="e">
        <v>#N/A</v>
      </c>
      <c r="AC238" s="3" t="e">
        <v>#N/A</v>
      </c>
      <c r="AD238" s="3" t="e">
        <v>#N/A</v>
      </c>
      <c r="AE238" s="3" t="e">
        <v>#N/A</v>
      </c>
      <c r="AF238" s="3" t="e">
        <v>#N/A</v>
      </c>
      <c r="AH238" s="3" t="e">
        <v>#N/A</v>
      </c>
      <c r="AI238" s="3" t="e">
        <v>#N/A</v>
      </c>
      <c r="AK238" s="3" t="e">
        <v>#N/A</v>
      </c>
      <c r="AM238" s="3" t="e">
        <v>#N/A</v>
      </c>
    </row>
    <row r="239">
      <c r="A239" s="10">
        <v>291.0</v>
      </c>
      <c r="B239" s="10" t="s">
        <v>2315</v>
      </c>
      <c r="C239" s="10" t="s">
        <v>1456</v>
      </c>
      <c r="E239" s="3">
        <v>83.8838</v>
      </c>
      <c r="F239" s="3">
        <v>40.1877</v>
      </c>
      <c r="G239" s="3" t="s">
        <v>423</v>
      </c>
      <c r="H239" s="3">
        <v>-1.0</v>
      </c>
      <c r="I239" s="3">
        <v>5.1</v>
      </c>
      <c r="J239" s="3">
        <v>16.76</v>
      </c>
      <c r="K239" s="3">
        <v>11.63</v>
      </c>
      <c r="L239" s="3">
        <v>22.4</v>
      </c>
      <c r="M239" s="10">
        <v>0.0</v>
      </c>
      <c r="N239" s="3">
        <v>300.0</v>
      </c>
      <c r="O239" s="35" t="str">
        <f>vlookup(A239,'Hb complex'!A$2:G$2000,7,0)</f>
        <v>0.020</v>
      </c>
      <c r="P239" s="66" t="s">
        <v>3171</v>
      </c>
      <c r="Q239" s="3">
        <v>2400.0</v>
      </c>
      <c r="R239" s="3">
        <v>0.83</v>
      </c>
      <c r="S239" s="3" t="str">
        <f>vlookup(A239,'Ha complex'!A$2:E$2700,5,0)</f>
        <v>Crenshaw_Deveny</v>
      </c>
      <c r="W239" s="67" t="s">
        <v>1023</v>
      </c>
      <c r="Y239" s="3" t="str">
        <f>match(A239,bzcat!B$1:B$96,0)</f>
        <v>#N/A</v>
      </c>
      <c r="AA239" s="3" t="str">
        <f>Vlookup(A239,'Ha complex'!A$2:E$528,5,0)</f>
        <v>Crenshaw_Deveny</v>
      </c>
      <c r="AB239" s="3" t="e">
        <v>#N/A</v>
      </c>
      <c r="AC239" s="3" t="e">
        <v>#N/A</v>
      </c>
      <c r="AD239" s="3" t="e">
        <v>#N/A</v>
      </c>
      <c r="AE239" s="3" t="e">
        <v>#N/A</v>
      </c>
      <c r="AF239" s="3" t="e">
        <v>#N/A</v>
      </c>
      <c r="AH239" s="3" t="e">
        <v>#N/A</v>
      </c>
      <c r="AI239" s="3" t="e">
        <v>#N/A</v>
      </c>
      <c r="AK239" s="3">
        <v>130.0</v>
      </c>
      <c r="AM239" s="3" t="e">
        <v>#N/A</v>
      </c>
    </row>
    <row r="240">
      <c r="A240" s="10">
        <v>296.0</v>
      </c>
      <c r="B240" s="10" t="s">
        <v>79</v>
      </c>
      <c r="C240" s="10" t="s">
        <v>81</v>
      </c>
      <c r="E240" s="3">
        <v>84.9762</v>
      </c>
      <c r="F240" s="3">
        <v>-28.6655</v>
      </c>
      <c r="G240" s="3" t="s">
        <v>3555</v>
      </c>
      <c r="H240" s="3">
        <v>3.104</v>
      </c>
      <c r="I240" s="3">
        <v>10.15</v>
      </c>
      <c r="J240" s="3">
        <v>27.49</v>
      </c>
      <c r="K240" s="3">
        <v>22.63</v>
      </c>
      <c r="L240" s="3">
        <v>32.61</v>
      </c>
      <c r="M240" s="10">
        <v>0.0</v>
      </c>
      <c r="N240" s="41"/>
      <c r="O240" s="3" t="str">
        <f>vlookup(A240,'Hb complex'!A$2:G$2000,7,0)</f>
        <v>#N/A</v>
      </c>
      <c r="P240" s="66"/>
      <c r="Q240" s="3"/>
      <c r="R240" s="41"/>
      <c r="S240" s="3" t="str">
        <f>vlookup(A240,'Ha complex'!A$2:E$2700,5,0)</f>
        <v>#N/A</v>
      </c>
      <c r="T240" s="41"/>
      <c r="U240" s="41"/>
      <c r="V240" s="3"/>
      <c r="W240" s="10">
        <v>48.36</v>
      </c>
      <c r="X240" s="3"/>
      <c r="Y240" s="3" t="str">
        <f>match(A240,bzcat!B$1:B$96,0)</f>
        <v>6</v>
      </c>
      <c r="Z240" s="3">
        <v>28.0</v>
      </c>
      <c r="AA240" s="3" t="str">
        <f>Vlookup(A240,'Ha complex'!A$2:E$528,5,0)</f>
        <v>#N/A</v>
      </c>
      <c r="AB240" s="3" t="e">
        <v>#N/A</v>
      </c>
      <c r="AC240" s="3" t="e">
        <v>#N/A</v>
      </c>
      <c r="AD240" s="3" t="e">
        <v>#N/A</v>
      </c>
      <c r="AE240" s="3" t="e">
        <v>#N/A</v>
      </c>
      <c r="AF240" s="3" t="e">
        <v>#N/A</v>
      </c>
      <c r="AH240" s="3" t="e">
        <v>#N/A</v>
      </c>
      <c r="AI240" s="3" t="e">
        <v>#N/A</v>
      </c>
      <c r="AK240" s="3" t="e">
        <v>#N/A</v>
      </c>
      <c r="AM240" s="3" t="e">
        <v>#N/A</v>
      </c>
    </row>
    <row r="241">
      <c r="A241" s="10">
        <v>301.0</v>
      </c>
      <c r="B241" s="10" t="s">
        <v>2319</v>
      </c>
      <c r="C241" s="10" t="s">
        <v>1460</v>
      </c>
      <c r="E241" s="3">
        <v>85.8873</v>
      </c>
      <c r="F241" s="3">
        <v>-27.6514</v>
      </c>
      <c r="G241" s="3" t="s">
        <v>1156</v>
      </c>
      <c r="H241" s="3">
        <v>0.0099</v>
      </c>
      <c r="I241" s="3">
        <v>10.32</v>
      </c>
      <c r="J241" s="3">
        <v>20.04</v>
      </c>
      <c r="K241" s="3">
        <v>16.3</v>
      </c>
      <c r="L241" s="3">
        <v>24.04</v>
      </c>
      <c r="M241" s="10">
        <v>0.0</v>
      </c>
      <c r="N241" s="3">
        <v>7.0</v>
      </c>
      <c r="O241" s="35" t="str">
        <f>vlookup(A241,'Hb complex'!A$2:G$2000,7,0)</f>
        <v>0.000</v>
      </c>
      <c r="P241" s="66" t="s">
        <v>3556</v>
      </c>
      <c r="Q241" s="3">
        <v>150.033</v>
      </c>
      <c r="R241" s="3">
        <v>0.41</v>
      </c>
      <c r="S241" s="3" t="str">
        <f>vlookup(A241,'Ha complex'!A$2:E$2700,5,0)</f>
        <v>Saao</v>
      </c>
      <c r="T241" s="41"/>
      <c r="U241" s="41"/>
      <c r="V241" s="3"/>
      <c r="W241" s="10">
        <v>42.64</v>
      </c>
      <c r="X241" s="3"/>
      <c r="Y241" s="3" t="str">
        <f>match(A241,bzcat!B$1:B$96,0)</f>
        <v>#N/A</v>
      </c>
      <c r="Z241" s="3" t="e">
        <v>#N/A</v>
      </c>
      <c r="AA241" s="3" t="str">
        <f>Vlookup(A241,'Ha complex'!A$2:E$528,5,0)</f>
        <v>Saao</v>
      </c>
      <c r="AB241" s="3" t="e">
        <v>#N/A</v>
      </c>
      <c r="AC241" s="3" t="e">
        <v>#N/A</v>
      </c>
      <c r="AD241" s="3" t="e">
        <v>#N/A</v>
      </c>
      <c r="AE241" s="3" t="e">
        <v>#N/A</v>
      </c>
      <c r="AF241" s="3" t="e">
        <v>#N/A</v>
      </c>
      <c r="AH241" s="3" t="e">
        <v>#N/A</v>
      </c>
      <c r="AI241" s="3" t="e">
        <v>#N/A</v>
      </c>
      <c r="AK241" s="3" t="e">
        <v>#N/A</v>
      </c>
      <c r="AM241" s="3" t="e">
        <v>#N/A</v>
      </c>
    </row>
    <row r="242">
      <c r="A242" s="10">
        <v>303.0</v>
      </c>
      <c r="B242" s="10" t="s">
        <v>3066</v>
      </c>
      <c r="C242" s="10" t="s">
        <v>1486</v>
      </c>
      <c r="E242" s="3">
        <v>86.0941</v>
      </c>
      <c r="F242" s="3">
        <v>59.1267</v>
      </c>
      <c r="G242" s="3" t="s">
        <v>3212</v>
      </c>
      <c r="H242" s="3">
        <v>0.066</v>
      </c>
      <c r="I242" s="3">
        <v>9.84</v>
      </c>
      <c r="J242" s="3">
        <v>26.15</v>
      </c>
      <c r="K242" s="3">
        <v>21.33</v>
      </c>
      <c r="L242" s="3">
        <v>31.27</v>
      </c>
      <c r="M242" s="10">
        <v>0.0</v>
      </c>
      <c r="N242" s="3">
        <v>32.0</v>
      </c>
      <c r="O242" s="35" t="str">
        <f>vlookup(A242,'Hb complex'!A$2:G$2000,7,0)</f>
        <v>0.067</v>
      </c>
      <c r="P242" s="66" t="s">
        <v>3248</v>
      </c>
      <c r="Q242" s="3">
        <v>1200.0</v>
      </c>
      <c r="R242" s="3">
        <v>2.7</v>
      </c>
      <c r="S242" s="3" t="str">
        <f>vlookup(A242,'Ha complex'!A$2:E$2700,5,0)</f>
        <v>KPNO</v>
      </c>
      <c r="T242" s="41"/>
      <c r="U242" s="41"/>
      <c r="V242" s="3"/>
      <c r="W242" s="10">
        <v>44.44</v>
      </c>
      <c r="X242" s="3"/>
      <c r="Y242" s="3" t="str">
        <f>match(A242,bzcat!B$1:B$96,0)</f>
        <v>#N/A</v>
      </c>
      <c r="Z242" s="3" t="e">
        <v>#N/A</v>
      </c>
      <c r="AA242" s="3" t="str">
        <f>Vlookup(A242,'Ha complex'!A$2:E$528,5,0)</f>
        <v>KPNO</v>
      </c>
      <c r="AB242" s="3" t="e">
        <v>#N/A</v>
      </c>
      <c r="AC242" s="3" t="e">
        <v>#N/A</v>
      </c>
      <c r="AD242" s="3" t="e">
        <v>#N/A</v>
      </c>
      <c r="AE242" s="3" t="e">
        <v>#N/A</v>
      </c>
      <c r="AF242" s="3" t="e">
        <v>#N/A</v>
      </c>
      <c r="AH242" s="3" t="e">
        <v>#N/A</v>
      </c>
      <c r="AI242" s="3" t="s">
        <v>415</v>
      </c>
      <c r="AK242" s="3" t="e">
        <v>#N/A</v>
      </c>
      <c r="AM242" s="3" t="e">
        <v>#N/A</v>
      </c>
    </row>
    <row r="243">
      <c r="A243" s="10">
        <v>302.0</v>
      </c>
      <c r="B243" s="10" t="s">
        <v>3305</v>
      </c>
      <c r="C243" s="10" t="s">
        <v>1462</v>
      </c>
      <c r="E243" s="3">
        <v>86.0</v>
      </c>
      <c r="F243" s="3">
        <v>-43.424</v>
      </c>
      <c r="G243" s="3" t="s">
        <v>3557</v>
      </c>
      <c r="H243" s="3">
        <v>-1.0</v>
      </c>
      <c r="I243" s="3">
        <v>5.1</v>
      </c>
      <c r="J243" s="3">
        <v>7.14</v>
      </c>
      <c r="K243" s="3">
        <v>4.44</v>
      </c>
      <c r="L243" s="3">
        <v>10.39</v>
      </c>
      <c r="M243" s="10">
        <v>0.0</v>
      </c>
      <c r="N243" s="41"/>
      <c r="O243" s="3" t="str">
        <f>vlookup(A243,'Hb complex'!A$2:G$2000,7,0)</f>
        <v>#N/A</v>
      </c>
      <c r="P243" s="66"/>
      <c r="Q243" s="3"/>
      <c r="R243" s="41"/>
      <c r="S243" s="3" t="str">
        <f>vlookup(A243,'Ha complex'!A$2:E$2700,5,0)</f>
        <v>#N/A</v>
      </c>
      <c r="T243" s="41"/>
      <c r="U243" s="41"/>
      <c r="V243" s="3"/>
      <c r="W243" s="67" t="s">
        <v>1023</v>
      </c>
      <c r="X243" s="3"/>
      <c r="Y243" s="3" t="str">
        <f>match(A243,bzcat!B$1:B$96,0)</f>
        <v>#N/A</v>
      </c>
      <c r="Z243" s="3" t="e">
        <v>#N/A</v>
      </c>
      <c r="AA243" s="3" t="str">
        <f>Vlookup(A243,'Ha complex'!A$2:E$528,5,0)</f>
        <v>#N/A</v>
      </c>
      <c r="AB243" s="3" t="e">
        <v>#N/A</v>
      </c>
      <c r="AC243" s="3" t="e">
        <v>#N/A</v>
      </c>
      <c r="AD243" s="3" t="e">
        <v>#N/A</v>
      </c>
      <c r="AE243" s="3" t="e">
        <v>#N/A</v>
      </c>
      <c r="AF243" s="3" t="e">
        <v>#N/A</v>
      </c>
      <c r="AH243" s="3" t="e">
        <v>#N/A</v>
      </c>
      <c r="AI243" s="3" t="e">
        <v>#N/A</v>
      </c>
      <c r="AK243" s="3" t="e">
        <v>#N/A</v>
      </c>
      <c r="AM243" s="3" t="e">
        <v>#N/A</v>
      </c>
    </row>
    <row r="244">
      <c r="A244" s="10">
        <v>304.0</v>
      </c>
      <c r="B244" s="10" t="s">
        <v>3306</v>
      </c>
      <c r="C244" s="10" t="s">
        <v>1487</v>
      </c>
      <c r="E244" s="3">
        <v>86.8121</v>
      </c>
      <c r="F244" s="3">
        <v>50.6404</v>
      </c>
      <c r="G244" s="3" t="s">
        <v>423</v>
      </c>
      <c r="H244" s="3">
        <v>0.036</v>
      </c>
      <c r="I244" s="3">
        <v>10.22</v>
      </c>
      <c r="J244" s="3">
        <v>24.43</v>
      </c>
      <c r="K244" s="3">
        <v>20.06</v>
      </c>
      <c r="L244" s="3">
        <v>29.13</v>
      </c>
      <c r="M244" s="10">
        <v>0.0</v>
      </c>
      <c r="N244" s="41"/>
      <c r="O244" s="3" t="str">
        <f>vlookup(A244,'Hb complex'!A$2:G$2000,7,0)</f>
        <v>#N/A</v>
      </c>
      <c r="P244" s="66"/>
      <c r="Q244" s="3"/>
      <c r="R244" s="41"/>
      <c r="S244" s="3" t="str">
        <f>vlookup(A244,'Ha complex'!A$2:E$2700,5,0)</f>
        <v>#N/A</v>
      </c>
      <c r="T244" s="41"/>
      <c r="U244" s="41"/>
      <c r="V244" s="3"/>
      <c r="W244" s="10">
        <v>43.87</v>
      </c>
      <c r="X244" s="3"/>
      <c r="Y244" s="3" t="str">
        <f>match(A244,bzcat!B$1:B$96,0)</f>
        <v>#N/A</v>
      </c>
      <c r="Z244" s="3" t="e">
        <v>#N/A</v>
      </c>
      <c r="AA244" s="3" t="str">
        <f>Vlookup(A244,'Ha complex'!A$2:E$528,5,0)</f>
        <v>#N/A</v>
      </c>
      <c r="AB244" s="3" t="e">
        <v>#N/A</v>
      </c>
      <c r="AC244" s="3" t="e">
        <v>#N/A</v>
      </c>
      <c r="AD244" s="3" t="e">
        <v>#N/A</v>
      </c>
      <c r="AE244" s="3" t="e">
        <v>#N/A</v>
      </c>
      <c r="AF244" s="3" t="e">
        <v>#N/A</v>
      </c>
      <c r="AH244" s="3" t="e">
        <v>#N/A</v>
      </c>
      <c r="AI244" s="3" t="e">
        <v>#N/A</v>
      </c>
      <c r="AK244" s="3" t="e">
        <v>#N/A</v>
      </c>
      <c r="AM244" s="3" t="e">
        <v>#N/A</v>
      </c>
    </row>
    <row r="245">
      <c r="A245" s="10">
        <v>305.0</v>
      </c>
      <c r="B245" s="10" t="s">
        <v>3307</v>
      </c>
      <c r="C245" s="10" t="s">
        <v>1488</v>
      </c>
      <c r="E245" s="3">
        <v>87.1092</v>
      </c>
      <c r="F245" s="3">
        <v>-47.7588</v>
      </c>
      <c r="G245" s="3" t="s">
        <v>3165</v>
      </c>
      <c r="H245" s="3">
        <v>0.0505</v>
      </c>
      <c r="I245" s="3">
        <v>5.06</v>
      </c>
      <c r="J245" s="3">
        <v>7.61</v>
      </c>
      <c r="K245" s="3">
        <v>4.84</v>
      </c>
      <c r="L245" s="3">
        <v>10.91</v>
      </c>
      <c r="M245" s="10">
        <v>0.0</v>
      </c>
      <c r="N245" s="41"/>
      <c r="O245" s="3" t="str">
        <f>vlookup(A245,'Hb complex'!A$2:G$2000,7,0)</f>
        <v>#N/A</v>
      </c>
      <c r="P245" s="66"/>
      <c r="Q245" s="3"/>
      <c r="R245" s="41"/>
      <c r="S245" s="3" t="str">
        <f>vlookup(A245,'Ha complex'!A$2:E$2700,5,0)</f>
        <v>#N/A</v>
      </c>
      <c r="T245" s="41"/>
      <c r="U245" s="41"/>
      <c r="V245" s="3"/>
      <c r="W245" s="10">
        <v>43.66</v>
      </c>
      <c r="X245" s="3"/>
      <c r="Y245" s="3" t="str">
        <f>match(A245,bzcat!B$1:B$96,0)</f>
        <v>#N/A</v>
      </c>
      <c r="Z245" s="3" t="e">
        <v>#N/A</v>
      </c>
      <c r="AA245" s="3" t="str">
        <f>Vlookup(A245,'Ha complex'!A$2:E$528,5,0)</f>
        <v>#N/A</v>
      </c>
      <c r="AB245" s="3" t="e">
        <v>#N/A</v>
      </c>
      <c r="AC245" s="3" t="e">
        <v>#N/A</v>
      </c>
      <c r="AD245" s="3" t="e">
        <v>#N/A</v>
      </c>
      <c r="AE245" s="3" t="e">
        <v>#N/A</v>
      </c>
      <c r="AF245" s="3" t="e">
        <v>#N/A</v>
      </c>
      <c r="AH245" s="3" t="e">
        <v>#N/A</v>
      </c>
      <c r="AI245" s="3" t="e">
        <v>#N/A</v>
      </c>
      <c r="AK245" s="3" t="e">
        <v>#N/A</v>
      </c>
      <c r="AM245" s="3" t="e">
        <v>#N/A</v>
      </c>
    </row>
    <row r="246">
      <c r="A246" s="10">
        <v>306.0</v>
      </c>
      <c r="B246" s="10" t="s">
        <v>1346</v>
      </c>
      <c r="C246" s="10" t="s">
        <v>1348</v>
      </c>
      <c r="E246" s="3">
        <v>87.6699</v>
      </c>
      <c r="F246" s="3">
        <v>-32.2716</v>
      </c>
      <c r="G246" s="3" t="s">
        <v>1677</v>
      </c>
      <c r="H246" s="3">
        <v>0.069</v>
      </c>
      <c r="I246" s="3">
        <v>17.57</v>
      </c>
      <c r="J246" s="3">
        <v>15.88</v>
      </c>
      <c r="K246" s="3">
        <v>0.0</v>
      </c>
      <c r="L246" s="3">
        <v>0.0</v>
      </c>
      <c r="M246" s="10">
        <v>0.14</v>
      </c>
      <c r="N246" s="3">
        <v>7.0</v>
      </c>
      <c r="O246" s="35" t="str">
        <f>vlookup(A246,'Hb complex'!A$2:G$2000,7,0)</f>
        <v>0.000</v>
      </c>
      <c r="P246" s="66" t="s">
        <v>3269</v>
      </c>
      <c r="Q246" s="3">
        <v>150.033</v>
      </c>
      <c r="R246" s="3">
        <v>2.82</v>
      </c>
      <c r="S246" s="3" t="str">
        <f>vlookup(A246,'Ha complex'!A$2:E$2700,5,0)</f>
        <v>Saao</v>
      </c>
      <c r="T246" s="41"/>
      <c r="U246" s="41"/>
      <c r="V246" s="3"/>
      <c r="W246" s="10">
        <v>44.26</v>
      </c>
      <c r="X246" s="3"/>
      <c r="Y246" s="3" t="str">
        <f>match(A246,bzcat!B$1:B$96,0)</f>
        <v>66</v>
      </c>
      <c r="Z246" s="3">
        <v>29.0</v>
      </c>
      <c r="AA246" s="3" t="str">
        <f>Vlookup(A246,'Ha complex'!A$2:E$528,5,0)</f>
        <v>Saao</v>
      </c>
      <c r="AB246" s="3" t="e">
        <v>#N/A</v>
      </c>
      <c r="AC246" s="3" t="e">
        <v>#N/A</v>
      </c>
      <c r="AD246" s="3" t="e">
        <v>#N/A</v>
      </c>
      <c r="AE246" s="3" t="e">
        <v>#N/A</v>
      </c>
      <c r="AF246" s="3" t="e">
        <v>#N/A</v>
      </c>
      <c r="AH246" s="3" t="e">
        <v>#N/A</v>
      </c>
      <c r="AI246" s="3" t="e">
        <v>#N/A</v>
      </c>
      <c r="AK246" s="3" t="e">
        <v>#N/A</v>
      </c>
      <c r="AM246" s="3" t="e">
        <v>#N/A</v>
      </c>
    </row>
    <row r="247">
      <c r="A247" s="10">
        <v>308.0</v>
      </c>
      <c r="B247" s="10" t="s">
        <v>276</v>
      </c>
      <c r="C247" s="10" t="s">
        <v>278</v>
      </c>
      <c r="E247" s="3">
        <v>88.0474</v>
      </c>
      <c r="F247" s="3">
        <v>-7.4562</v>
      </c>
      <c r="G247" s="3" t="s">
        <v>1130</v>
      </c>
      <c r="H247" s="3">
        <v>0.0078</v>
      </c>
      <c r="I247" s="3">
        <v>118.21</v>
      </c>
      <c r="J247" s="3">
        <v>319.13</v>
      </c>
      <c r="K247" s="3">
        <v>313.77</v>
      </c>
      <c r="L247" s="3">
        <v>324.52</v>
      </c>
      <c r="M247" s="10">
        <v>0.0</v>
      </c>
      <c r="N247" s="3">
        <v>300.0</v>
      </c>
      <c r="O247" s="35" t="str">
        <f>vlookup(A247,'Hb complex'!A$2:G$2000,7,0)</f>
        <v>0.007</v>
      </c>
      <c r="P247" s="66" t="s">
        <v>3171</v>
      </c>
      <c r="Q247" s="3">
        <v>1800.0</v>
      </c>
      <c r="R247" s="3">
        <v>0.32</v>
      </c>
      <c r="S247" s="3" t="str">
        <f>vlookup(A247,'Ha complex'!A$2:E$2700,5,0)</f>
        <v>Palomar_txt</v>
      </c>
      <c r="T247" s="3">
        <v>35.6</v>
      </c>
      <c r="U247" s="3">
        <v>33.42</v>
      </c>
      <c r="V247" s="3"/>
      <c r="W247" s="10">
        <v>43.63</v>
      </c>
      <c r="X247" s="3"/>
      <c r="Y247" s="3" t="str">
        <f>match(A247,bzcat!B$1:B$96,0)</f>
        <v>#N/A</v>
      </c>
      <c r="Z247" s="3" t="e">
        <v>#N/A</v>
      </c>
      <c r="AA247" s="3" t="str">
        <f>Vlookup(A247,'Ha complex'!A$2:E$528,5,0)</f>
        <v>Palomar_txt</v>
      </c>
      <c r="AB247" s="3" t="e">
        <v>#N/A</v>
      </c>
      <c r="AC247" s="3" t="e">
        <v>#N/A</v>
      </c>
      <c r="AD247" s="3" t="e">
        <v>#N/A</v>
      </c>
      <c r="AE247" s="3" t="e">
        <v>#N/A</v>
      </c>
      <c r="AF247" s="3">
        <v>10.0</v>
      </c>
      <c r="AH247" s="3" t="e">
        <v>#N/A</v>
      </c>
      <c r="AI247" s="3" t="e">
        <v>#N/A</v>
      </c>
      <c r="AK247" s="3">
        <v>67.0</v>
      </c>
      <c r="AM247" s="3" t="e">
        <v>#N/A</v>
      </c>
      <c r="AN247" s="3" t="s">
        <v>1857</v>
      </c>
    </row>
    <row r="248">
      <c r="A248" s="10">
        <v>309.0</v>
      </c>
      <c r="B248" s="10" t="s">
        <v>3309</v>
      </c>
      <c r="C248" s="10" t="s">
        <v>1489</v>
      </c>
      <c r="E248" s="3">
        <v>88.1169</v>
      </c>
      <c r="F248" s="3">
        <v>59.4756</v>
      </c>
      <c r="G248" s="3" t="s">
        <v>1058</v>
      </c>
      <c r="H248" s="3">
        <v>0.0585</v>
      </c>
      <c r="I248" s="3">
        <v>8.9</v>
      </c>
      <c r="J248" s="3">
        <v>15.59</v>
      </c>
      <c r="K248" s="3">
        <v>12.28</v>
      </c>
      <c r="L248" s="3">
        <v>19.3</v>
      </c>
      <c r="M248" s="10">
        <v>0.0</v>
      </c>
      <c r="N248" s="41"/>
      <c r="O248" s="3" t="str">
        <f>vlookup(A248,'Hb complex'!A$2:G$2000,7,0)</f>
        <v>#N/A</v>
      </c>
      <c r="P248" s="66"/>
      <c r="Q248" s="3"/>
      <c r="R248" s="41"/>
      <c r="S248" s="3" t="str">
        <f>vlookup(A248,'Ha complex'!A$2:E$2700,5,0)</f>
        <v>#N/A</v>
      </c>
      <c r="T248" s="41"/>
      <c r="U248" s="41"/>
      <c r="V248" s="3"/>
      <c r="W248" s="10">
        <v>44.11</v>
      </c>
      <c r="X248" s="3"/>
      <c r="Y248" s="3" t="str">
        <f>match(A248,bzcat!B$1:B$96,0)</f>
        <v>#N/A</v>
      </c>
      <c r="Z248" s="3" t="e">
        <v>#N/A</v>
      </c>
      <c r="AA248" s="3" t="str">
        <f>Vlookup(A248,'Ha complex'!A$2:E$528,5,0)</f>
        <v>#N/A</v>
      </c>
      <c r="AB248" s="3" t="e">
        <v>#N/A</v>
      </c>
      <c r="AC248" s="3" t="e">
        <v>#N/A</v>
      </c>
      <c r="AD248" s="3" t="e">
        <v>#N/A</v>
      </c>
      <c r="AE248" s="3" t="e">
        <v>#N/A</v>
      </c>
      <c r="AF248" s="3" t="e">
        <v>#N/A</v>
      </c>
      <c r="AH248" s="3" t="e">
        <v>#N/A</v>
      </c>
      <c r="AI248" s="3" t="e">
        <v>#N/A</v>
      </c>
      <c r="AK248" s="3" t="e">
        <v>#N/A</v>
      </c>
      <c r="AM248" s="3" t="e">
        <v>#N/A</v>
      </c>
    </row>
    <row r="249">
      <c r="A249" s="10">
        <v>310.0</v>
      </c>
      <c r="B249" s="10" t="s">
        <v>665</v>
      </c>
      <c r="C249" s="10" t="s">
        <v>666</v>
      </c>
      <c r="E249" s="3">
        <v>88.7234</v>
      </c>
      <c r="F249" s="3">
        <v>46.4393</v>
      </c>
      <c r="G249" s="3" t="s">
        <v>1099</v>
      </c>
      <c r="H249" s="3">
        <v>0.0205</v>
      </c>
      <c r="I249" s="3">
        <v>54.83</v>
      </c>
      <c r="J249" s="3">
        <v>133.44</v>
      </c>
      <c r="K249" s="3">
        <v>128.77</v>
      </c>
      <c r="L249" s="3">
        <v>138.18</v>
      </c>
      <c r="M249" s="10">
        <v>0.0</v>
      </c>
      <c r="N249" s="3">
        <v>32.0</v>
      </c>
      <c r="O249" s="35" t="str">
        <f>vlookup(A249,'Hb complex'!A$2:G$2000,7,0)</f>
        <v>0.020</v>
      </c>
      <c r="P249" s="66" t="s">
        <v>3536</v>
      </c>
      <c r="Q249" s="3">
        <v>300.0</v>
      </c>
      <c r="R249" s="3">
        <v>0.85</v>
      </c>
      <c r="S249" s="3" t="str">
        <f>vlookup(A249,'Ha complex'!A$2:E$2700,5,0)</f>
        <v>KPNO</v>
      </c>
      <c r="T249" s="41"/>
      <c r="U249" s="41"/>
      <c r="V249" s="3"/>
      <c r="W249" s="10">
        <v>44.1</v>
      </c>
      <c r="X249" s="3"/>
      <c r="Y249" s="3" t="str">
        <f>match(A249,bzcat!B$1:B$96,0)</f>
        <v>#N/A</v>
      </c>
      <c r="Z249" s="3" t="e">
        <v>#N/A</v>
      </c>
      <c r="AA249" s="3" t="str">
        <f>Vlookup(A249,'Ha complex'!A$2:E$528,5,0)</f>
        <v>KPNO</v>
      </c>
      <c r="AB249" s="3" t="e">
        <v>#N/A</v>
      </c>
      <c r="AC249" s="3" t="e">
        <v>#N/A</v>
      </c>
      <c r="AD249" s="3" t="e">
        <v>#N/A</v>
      </c>
      <c r="AE249" s="3" t="e">
        <v>#N/A</v>
      </c>
      <c r="AF249" s="3" t="e">
        <v>#N/A</v>
      </c>
      <c r="AH249" s="3" t="e">
        <v>#N/A</v>
      </c>
      <c r="AI249" s="3" t="s">
        <v>415</v>
      </c>
      <c r="AK249" s="3">
        <v>92.0</v>
      </c>
      <c r="AM249" s="3" t="e">
        <v>#N/A</v>
      </c>
    </row>
    <row r="250">
      <c r="A250" s="10">
        <v>311.0</v>
      </c>
      <c r="B250" s="10" t="s">
        <v>86</v>
      </c>
      <c r="C250" s="10" t="s">
        <v>87</v>
      </c>
      <c r="E250" s="3">
        <v>88.8784</v>
      </c>
      <c r="F250" s="3">
        <v>39.8137</v>
      </c>
      <c r="G250" s="3" t="s">
        <v>3262</v>
      </c>
      <c r="H250" s="3">
        <v>2.365</v>
      </c>
      <c r="I250" s="3">
        <v>5.22</v>
      </c>
      <c r="J250" s="3">
        <v>17.75</v>
      </c>
      <c r="K250" s="3">
        <v>11.97</v>
      </c>
      <c r="L250" s="3">
        <v>24.17</v>
      </c>
      <c r="M250" s="10">
        <v>0.0</v>
      </c>
      <c r="O250" s="3" t="str">
        <f>vlookup(A250,'Hb complex'!A$2:G$2000,7,0)</f>
        <v>#N/A</v>
      </c>
      <c r="P250" s="68"/>
      <c r="S250" s="3" t="str">
        <f>vlookup(A250,'Ha complex'!A$2:E$2700,5,0)</f>
        <v>#N/A</v>
      </c>
      <c r="W250" s="10">
        <v>47.89</v>
      </c>
      <c r="Y250" s="3" t="str">
        <f>match(A250,bzcat!B$1:B$96,0)</f>
        <v>7</v>
      </c>
      <c r="Z250" s="3" t="s">
        <v>1690</v>
      </c>
      <c r="AA250" s="3" t="str">
        <f>Vlookup(A250,'Ha complex'!A$2:E$528,5,0)</f>
        <v>#N/A</v>
      </c>
      <c r="AB250" s="3" t="e">
        <v>#N/A</v>
      </c>
      <c r="AC250" s="3" t="e">
        <v>#N/A</v>
      </c>
      <c r="AD250" s="3" t="e">
        <v>#N/A</v>
      </c>
      <c r="AE250" s="3" t="e">
        <v>#N/A</v>
      </c>
      <c r="AF250" s="3" t="e">
        <v>#N/A</v>
      </c>
      <c r="AH250" s="3" t="e">
        <v>#N/A</v>
      </c>
      <c r="AI250" s="3" t="e">
        <v>#N/A</v>
      </c>
      <c r="AK250" s="3" t="e">
        <v>#N/A</v>
      </c>
      <c r="AM250" s="3" t="e">
        <v>#N/A</v>
      </c>
    </row>
    <row r="251">
      <c r="A251" s="10">
        <v>313.0</v>
      </c>
      <c r="B251" s="10" t="s">
        <v>2338</v>
      </c>
      <c r="C251" s="10" t="s">
        <v>1490</v>
      </c>
      <c r="E251" s="3">
        <v>89.5083</v>
      </c>
      <c r="F251" s="3">
        <v>-38.3346</v>
      </c>
      <c r="G251" s="3" t="s">
        <v>1058</v>
      </c>
      <c r="H251" s="3">
        <v>0.0339</v>
      </c>
      <c r="I251" s="3">
        <v>18.54</v>
      </c>
      <c r="J251" s="3">
        <v>29.27</v>
      </c>
      <c r="K251" s="3">
        <v>26.21</v>
      </c>
      <c r="L251" s="3">
        <v>32.48</v>
      </c>
      <c r="M251" s="10">
        <v>0.0</v>
      </c>
      <c r="N251" s="3">
        <v>7.0</v>
      </c>
      <c r="O251" s="35" t="str">
        <f>vlookup(A251,'Hb complex'!A$2:G$2000,7,0)</f>
        <v>0.036</v>
      </c>
      <c r="P251" s="66" t="s">
        <v>3558</v>
      </c>
      <c r="Q251" s="3">
        <v>150.033</v>
      </c>
      <c r="R251" s="3">
        <v>1.4</v>
      </c>
      <c r="S251" s="3" t="str">
        <f>vlookup(A251,'Ha complex'!A$2:E$2700,5,0)</f>
        <v>Saao</v>
      </c>
      <c r="T251" s="41"/>
      <c r="U251" s="41"/>
      <c r="V251" s="3"/>
      <c r="W251" s="10">
        <v>43.89</v>
      </c>
      <c r="X251" s="3"/>
      <c r="Y251" s="3" t="str">
        <f>match(A251,bzcat!B$1:B$96,0)</f>
        <v>#N/A</v>
      </c>
      <c r="Z251" s="3" t="e">
        <v>#N/A</v>
      </c>
      <c r="AA251" s="3" t="str">
        <f>Vlookup(A251,'Ha complex'!A$2:E$528,5,0)</f>
        <v>Saao</v>
      </c>
      <c r="AB251" s="3" t="e">
        <v>#N/A</v>
      </c>
      <c r="AC251" s="3" t="e">
        <v>#N/A</v>
      </c>
      <c r="AD251" s="3" t="e">
        <v>#N/A</v>
      </c>
      <c r="AE251" s="3" t="e">
        <v>#N/A</v>
      </c>
      <c r="AF251" s="3" t="e">
        <v>#N/A</v>
      </c>
      <c r="AH251" s="3" t="e">
        <v>#N/A</v>
      </c>
      <c r="AI251" s="3" t="e">
        <v>#N/A</v>
      </c>
      <c r="AK251" s="3" t="e">
        <v>#N/A</v>
      </c>
      <c r="AM251" s="3" t="e">
        <v>#N/A</v>
      </c>
    </row>
    <row r="252">
      <c r="A252" s="10">
        <v>314.0</v>
      </c>
      <c r="B252" s="10" t="s">
        <v>2341</v>
      </c>
      <c r="C252" s="10" t="s">
        <v>1491</v>
      </c>
      <c r="E252" s="3">
        <v>89.9474</v>
      </c>
      <c r="F252" s="3">
        <v>-50.4477</v>
      </c>
      <c r="G252" s="3" t="s">
        <v>3559</v>
      </c>
      <c r="H252" s="3">
        <v>0.1372</v>
      </c>
      <c r="I252" s="3">
        <v>11.75</v>
      </c>
      <c r="J252" s="3">
        <v>22.1</v>
      </c>
      <c r="K252" s="3">
        <v>18.39</v>
      </c>
      <c r="L252" s="3">
        <v>26.05</v>
      </c>
      <c r="M252" s="10">
        <v>0.0</v>
      </c>
      <c r="N252" s="3">
        <v>7.0</v>
      </c>
      <c r="O252" s="35" t="str">
        <f>vlookup(A252,'Hb complex'!A$2:G$2000,7,0)</f>
        <v>0.000</v>
      </c>
      <c r="P252" s="66" t="s">
        <v>3540</v>
      </c>
      <c r="Q252" s="3">
        <v>150.033</v>
      </c>
      <c r="R252" s="3">
        <v>5.52</v>
      </c>
      <c r="S252" s="3" t="str">
        <f>vlookup(A252,'Ha complex'!A$2:E$2700,5,0)</f>
        <v>Saao</v>
      </c>
      <c r="T252" s="41"/>
      <c r="U252" s="41"/>
      <c r="V252" s="3"/>
      <c r="W252" s="10">
        <v>45.04</v>
      </c>
      <c r="X252" s="3"/>
      <c r="Y252" s="3" t="str">
        <f>match(A252,bzcat!B$1:B$96,0)</f>
        <v>#N/A</v>
      </c>
      <c r="Z252" s="3" t="e">
        <v>#N/A</v>
      </c>
      <c r="AA252" s="3" t="str">
        <f>Vlookup(A252,'Ha complex'!A$2:E$528,5,0)</f>
        <v>Saao</v>
      </c>
      <c r="AB252" s="3" t="e">
        <v>#N/A</v>
      </c>
      <c r="AC252" s="3" t="e">
        <v>#N/A</v>
      </c>
      <c r="AD252" s="3" t="e">
        <v>#N/A</v>
      </c>
      <c r="AE252" s="3" t="e">
        <v>#N/A</v>
      </c>
      <c r="AF252" s="3" t="e">
        <v>#N/A</v>
      </c>
      <c r="AH252" s="3" t="e">
        <v>#N/A</v>
      </c>
      <c r="AI252" s="3" t="e">
        <v>#N/A</v>
      </c>
      <c r="AK252" s="3">
        <v>123.0</v>
      </c>
      <c r="AM252" s="3" t="e">
        <v>#N/A</v>
      </c>
    </row>
    <row r="253">
      <c r="A253" s="10">
        <v>315.0</v>
      </c>
      <c r="B253" s="10" t="s">
        <v>3310</v>
      </c>
      <c r="C253" s="10" t="s">
        <v>1492</v>
      </c>
      <c r="E253" s="3">
        <v>90.167</v>
      </c>
      <c r="F253" s="3">
        <v>0.1053</v>
      </c>
      <c r="G253" s="3" t="s">
        <v>2691</v>
      </c>
      <c r="H253" s="3">
        <v>0.1147</v>
      </c>
      <c r="I253" s="3">
        <v>7.28</v>
      </c>
      <c r="J253" s="3">
        <v>16.07</v>
      </c>
      <c r="K253" s="3">
        <v>11.91</v>
      </c>
      <c r="L253" s="3">
        <v>20.73</v>
      </c>
      <c r="M253" s="10">
        <v>0.0</v>
      </c>
      <c r="O253" s="3" t="str">
        <f>vlookup(A253,'Hb complex'!A$2:G$2000,7,0)</f>
        <v>#N/A</v>
      </c>
      <c r="P253" s="68"/>
      <c r="S253" s="3" t="str">
        <f>vlookup(A253,'Ha complex'!A$2:E$2700,5,0)</f>
        <v>#N/A</v>
      </c>
      <c r="W253" s="10">
        <v>44.74</v>
      </c>
      <c r="Y253" s="3" t="str">
        <f>match(A253,bzcat!B$1:B$96,0)</f>
        <v>#N/A</v>
      </c>
      <c r="AA253" s="3" t="str">
        <f>Vlookup(A253,'Ha complex'!A$2:E$528,5,0)</f>
        <v>#N/A</v>
      </c>
      <c r="AB253" s="3" t="e">
        <v>#N/A</v>
      </c>
      <c r="AC253" s="3" t="e">
        <v>#N/A</v>
      </c>
      <c r="AD253" s="3" t="e">
        <v>#N/A</v>
      </c>
      <c r="AE253" s="3" t="e">
        <v>#N/A</v>
      </c>
      <c r="AF253" s="3" t="e">
        <v>#N/A</v>
      </c>
      <c r="AH253" s="3" t="e">
        <v>#N/A</v>
      </c>
      <c r="AI253" s="3" t="e">
        <v>#N/A</v>
      </c>
      <c r="AK253" s="3" t="e">
        <v>#N/A</v>
      </c>
      <c r="AM253" s="3" t="e">
        <v>#N/A</v>
      </c>
    </row>
    <row r="254">
      <c r="A254" s="10">
        <v>319.0</v>
      </c>
      <c r="B254" s="10" t="s">
        <v>3140</v>
      </c>
      <c r="C254" s="10" t="s">
        <v>1496</v>
      </c>
      <c r="E254" s="3">
        <v>91.4235</v>
      </c>
      <c r="F254" s="3">
        <v>-86.6319</v>
      </c>
      <c r="G254" s="3" t="s">
        <v>1130</v>
      </c>
      <c r="H254" s="3">
        <v>0.0062</v>
      </c>
      <c r="I254" s="3">
        <v>13.06</v>
      </c>
      <c r="J254" s="3">
        <v>33.6</v>
      </c>
      <c r="K254" s="3">
        <v>29.22</v>
      </c>
      <c r="L254" s="3">
        <v>38.16</v>
      </c>
      <c r="M254" s="10">
        <v>0.0</v>
      </c>
      <c r="N254" s="3">
        <v>7.0</v>
      </c>
      <c r="O254" s="35" t="str">
        <f>vlookup(A254,'Hb complex'!A$2:G$2000,7,0)</f>
        <v>0.000</v>
      </c>
      <c r="P254" s="66" t="s">
        <v>3534</v>
      </c>
      <c r="Q254" s="3">
        <v>150.033</v>
      </c>
      <c r="R254" s="3">
        <v>0.26</v>
      </c>
      <c r="S254" s="3" t="str">
        <f>vlookup(A254,'Ha complex'!A$2:E$2700,5,0)</f>
        <v>Saao</v>
      </c>
      <c r="T254" s="3">
        <v>22.4</v>
      </c>
      <c r="U254" s="3">
        <v>26.78</v>
      </c>
      <c r="V254" s="3"/>
      <c r="W254" s="10">
        <v>42.46</v>
      </c>
      <c r="X254" s="3"/>
      <c r="Y254" s="3" t="str">
        <f>match(A254,bzcat!B$1:B$96,0)</f>
        <v>#N/A</v>
      </c>
      <c r="Z254" s="3" t="e">
        <v>#N/A</v>
      </c>
      <c r="AA254" s="3" t="str">
        <f>Vlookup(A254,'Ha complex'!A$2:E$528,5,0)</f>
        <v>Saao</v>
      </c>
      <c r="AB254" s="3" t="e">
        <v>#N/A</v>
      </c>
      <c r="AC254" s="3" t="e">
        <v>#N/A</v>
      </c>
      <c r="AD254" s="3" t="e">
        <v>#N/A</v>
      </c>
      <c r="AE254" s="3" t="e">
        <v>#N/A</v>
      </c>
      <c r="AF254" s="3" t="e">
        <v>#N/A</v>
      </c>
      <c r="AH254" s="3" t="e">
        <v>#N/A</v>
      </c>
      <c r="AI254" s="3" t="e">
        <v>#N/A</v>
      </c>
      <c r="AK254" s="3" t="e">
        <v>#N/A</v>
      </c>
      <c r="AM254" s="3" t="e">
        <v>#N/A</v>
      </c>
    </row>
    <row r="255">
      <c r="A255" s="10">
        <v>316.0</v>
      </c>
      <c r="B255" s="10" t="s">
        <v>668</v>
      </c>
      <c r="C255" s="10" t="s">
        <v>669</v>
      </c>
      <c r="E255" s="3">
        <v>90.5446</v>
      </c>
      <c r="F255" s="3">
        <v>28.4728</v>
      </c>
      <c r="G255" s="3" t="s">
        <v>1058</v>
      </c>
      <c r="H255" s="3">
        <v>0.033</v>
      </c>
      <c r="I255" s="3">
        <v>24.35</v>
      </c>
      <c r="J255" s="3">
        <v>65.19</v>
      </c>
      <c r="K255" s="3">
        <v>60.13</v>
      </c>
      <c r="L255" s="3">
        <v>70.39</v>
      </c>
      <c r="M255" s="10">
        <v>0.0</v>
      </c>
      <c r="N255" s="3" t="s">
        <v>1228</v>
      </c>
      <c r="O255" s="35" t="str">
        <f>vlookup(A255,'Hb complex'!A$2:G$2000,7,0)</f>
        <v>0.033</v>
      </c>
      <c r="P255" s="66" t="s">
        <v>3560</v>
      </c>
      <c r="Q255" s="3">
        <v>739.991</v>
      </c>
      <c r="R255" s="3">
        <v>0.68</v>
      </c>
      <c r="S255" s="3" t="str">
        <f>vlookup(A255,'Ha complex'!A$2:E$2700,5,0)</f>
        <v>Gemini</v>
      </c>
      <c r="T255" s="41"/>
      <c r="U255" s="41"/>
      <c r="V255" s="3"/>
      <c r="W255" s="10">
        <v>44.21</v>
      </c>
      <c r="X255" s="3"/>
      <c r="Y255" s="3" t="str">
        <f>match(A255,bzcat!B$1:B$96,0)</f>
        <v>#N/A</v>
      </c>
      <c r="Z255" s="3" t="e">
        <v>#N/A</v>
      </c>
      <c r="AA255" s="3" t="str">
        <f>Vlookup(A255,'Ha complex'!A$2:E$528,5,0)</f>
        <v>Gemini</v>
      </c>
      <c r="AB255" s="3" t="e">
        <v>#N/A</v>
      </c>
      <c r="AC255" s="3" t="e">
        <v>#N/A</v>
      </c>
      <c r="AD255" s="3" t="e">
        <v>#N/A</v>
      </c>
      <c r="AE255" s="3" t="e">
        <v>#N/A</v>
      </c>
      <c r="AF255" s="3" t="e">
        <v>#N/A</v>
      </c>
      <c r="AH255" s="3" t="e">
        <v>#N/A</v>
      </c>
      <c r="AI255" s="3" t="e">
        <v>#N/A</v>
      </c>
      <c r="AJ255" s="3" t="s">
        <v>226</v>
      </c>
      <c r="AK255" s="3">
        <v>102.0</v>
      </c>
      <c r="AL255" s="3" t="s">
        <v>2990</v>
      </c>
      <c r="AM255" s="3" t="e">
        <v>#N/A</v>
      </c>
    </row>
    <row r="256">
      <c r="A256" s="10">
        <v>317.0</v>
      </c>
      <c r="B256" s="10" t="s">
        <v>3311</v>
      </c>
      <c r="C256" s="10" t="s">
        <v>1493</v>
      </c>
      <c r="E256" s="3">
        <v>90.6581</v>
      </c>
      <c r="F256" s="3">
        <v>65.3712</v>
      </c>
      <c r="G256" s="3" t="s">
        <v>423</v>
      </c>
      <c r="H256" s="3">
        <v>0.0154</v>
      </c>
      <c r="I256" s="3">
        <v>8.09</v>
      </c>
      <c r="J256" s="3">
        <v>18.35</v>
      </c>
      <c r="K256" s="3">
        <v>13.94</v>
      </c>
      <c r="L256" s="3">
        <v>23.16</v>
      </c>
      <c r="M256" s="10">
        <v>0.0</v>
      </c>
      <c r="N256" s="41"/>
      <c r="O256" s="3" t="str">
        <f>vlookup(A256,'Hb complex'!A$2:G$2000,7,0)</f>
        <v>#N/A</v>
      </c>
      <c r="P256" s="66"/>
      <c r="Q256" s="3"/>
      <c r="R256" s="41"/>
      <c r="S256" s="3" t="str">
        <f>vlookup(A256,'Ha complex'!A$2:E$2700,5,0)</f>
        <v>#N/A</v>
      </c>
      <c r="T256" s="41"/>
      <c r="U256" s="41"/>
      <c r="V256" s="3"/>
      <c r="W256" s="10">
        <v>42.99</v>
      </c>
      <c r="X256" s="3"/>
      <c r="Y256" s="3" t="str">
        <f>match(A256,bzcat!B$1:B$96,0)</f>
        <v>#N/A</v>
      </c>
      <c r="Z256" s="3" t="e">
        <v>#N/A</v>
      </c>
      <c r="AA256" s="3" t="str">
        <f>Vlookup(A256,'Ha complex'!A$2:E$528,5,0)</f>
        <v>#N/A</v>
      </c>
      <c r="AB256" s="3" t="e">
        <v>#N/A</v>
      </c>
      <c r="AC256" s="3" t="e">
        <v>#N/A</v>
      </c>
      <c r="AD256" s="3" t="e">
        <v>#N/A</v>
      </c>
      <c r="AE256" s="3" t="e">
        <v>#N/A</v>
      </c>
      <c r="AF256" s="3" t="e">
        <v>#N/A</v>
      </c>
      <c r="AH256" s="3" t="e">
        <v>#N/A</v>
      </c>
      <c r="AI256" s="3" t="e">
        <v>#N/A</v>
      </c>
      <c r="AK256" s="3" t="e">
        <v>#N/A</v>
      </c>
      <c r="AM256" s="3" t="e">
        <v>#N/A</v>
      </c>
    </row>
    <row r="257">
      <c r="A257" s="10">
        <v>318.0</v>
      </c>
      <c r="B257" s="10" t="s">
        <v>1737</v>
      </c>
      <c r="C257" s="10" t="s">
        <v>1494</v>
      </c>
      <c r="E257" s="3">
        <v>91.454</v>
      </c>
      <c r="F257" s="3">
        <v>-27.9112</v>
      </c>
      <c r="G257" s="3" t="s">
        <v>1099</v>
      </c>
      <c r="H257" s="3">
        <v>0.0892</v>
      </c>
      <c r="I257" s="3">
        <v>7.31</v>
      </c>
      <c r="J257" s="3">
        <v>11.76</v>
      </c>
      <c r="K257" s="3">
        <v>8.6</v>
      </c>
      <c r="L257" s="3">
        <v>15.37</v>
      </c>
      <c r="M257" s="10">
        <v>0.0</v>
      </c>
      <c r="N257" s="3" t="s">
        <v>518</v>
      </c>
      <c r="O257" s="35" t="str">
        <f>vlookup(A257,'Hb complex'!A$2:G$2000,7,0)</f>
        <v>0.089</v>
      </c>
      <c r="P257" s="66" t="s">
        <v>3561</v>
      </c>
      <c r="Q257" s="3">
        <v>1200.0</v>
      </c>
      <c r="R257" s="3">
        <v>12.16</v>
      </c>
      <c r="S257" s="3" t="str">
        <f>vlookup(A257,'Ha complex'!A$2:E$2700,5,0)</f>
        <v>6DF</v>
      </c>
      <c r="T257" s="41"/>
      <c r="U257" s="41"/>
      <c r="V257" s="3"/>
      <c r="W257" s="10">
        <v>44.37</v>
      </c>
      <c r="X257" s="3"/>
      <c r="Y257" s="3" t="str">
        <f>match(A257,bzcat!B$1:B$96,0)</f>
        <v>#N/A</v>
      </c>
      <c r="Z257" s="3" t="e">
        <v>#N/A</v>
      </c>
      <c r="AA257" s="3" t="str">
        <f>Vlookup(A257,'Ha complex'!A$2:E$528,5,0)</f>
        <v>6DF</v>
      </c>
      <c r="AB257" s="3" t="e">
        <v>#N/A</v>
      </c>
      <c r="AC257" s="3" t="e">
        <v>#N/A</v>
      </c>
      <c r="AD257" s="3" t="e">
        <v>#N/A</v>
      </c>
      <c r="AE257" s="3" t="e">
        <v>#N/A</v>
      </c>
      <c r="AF257" s="3" t="e">
        <v>#N/A</v>
      </c>
      <c r="AG257" s="3">
        <v>53.0</v>
      </c>
      <c r="AH257" s="3" t="e">
        <v>#N/A</v>
      </c>
      <c r="AI257" s="3" t="e">
        <v>#N/A</v>
      </c>
      <c r="AK257" s="3" t="e">
        <v>#N/A</v>
      </c>
      <c r="AM257" s="3" t="e">
        <v>#N/A</v>
      </c>
    </row>
    <row r="258">
      <c r="A258" s="10">
        <v>320.0</v>
      </c>
      <c r="B258" s="10" t="s">
        <v>3312</v>
      </c>
      <c r="C258" s="10" t="s">
        <v>1497</v>
      </c>
      <c r="E258" s="3">
        <v>92.5272</v>
      </c>
      <c r="F258" s="3">
        <v>-62.7201</v>
      </c>
      <c r="G258" s="3" t="s">
        <v>3562</v>
      </c>
      <c r="H258" s="3">
        <v>-1.0</v>
      </c>
      <c r="I258" s="3">
        <v>5.76</v>
      </c>
      <c r="J258" s="3">
        <v>9.45</v>
      </c>
      <c r="K258" s="3">
        <v>0.0</v>
      </c>
      <c r="L258" s="3">
        <v>0.0</v>
      </c>
      <c r="M258" s="10">
        <v>0.22</v>
      </c>
      <c r="N258" s="41"/>
      <c r="O258" s="3" t="str">
        <f>vlookup(A258,'Hb complex'!A$2:G$2000,7,0)</f>
        <v>#N/A</v>
      </c>
      <c r="P258" s="66"/>
      <c r="Q258" s="3"/>
      <c r="R258" s="41"/>
      <c r="S258" s="3" t="str">
        <f>vlookup(A258,'Ha complex'!A$2:E$2700,5,0)</f>
        <v>#N/A</v>
      </c>
      <c r="T258" s="41"/>
      <c r="U258" s="41"/>
      <c r="V258" s="3"/>
      <c r="W258" s="67" t="s">
        <v>1023</v>
      </c>
      <c r="X258" s="3"/>
      <c r="Y258" s="3" t="str">
        <f>match(A258,bzcat!B$1:B$96,0)</f>
        <v>#N/A</v>
      </c>
      <c r="Z258" s="3" t="e">
        <v>#N/A</v>
      </c>
      <c r="AA258" s="3" t="str">
        <f>Vlookup(A258,'Ha complex'!A$2:E$528,5,0)</f>
        <v>#N/A</v>
      </c>
      <c r="AB258" s="3" t="e">
        <v>#N/A</v>
      </c>
      <c r="AC258" s="3" t="e">
        <v>#N/A</v>
      </c>
      <c r="AD258" s="3" t="e">
        <v>#N/A</v>
      </c>
      <c r="AE258" s="3" t="e">
        <v>#N/A</v>
      </c>
      <c r="AF258" s="3" t="e">
        <v>#N/A</v>
      </c>
      <c r="AH258" s="3" t="e">
        <v>#N/A</v>
      </c>
      <c r="AI258" s="3" t="e">
        <v>#N/A</v>
      </c>
      <c r="AK258" s="3" t="e">
        <v>#N/A</v>
      </c>
      <c r="AM258" s="3" t="e">
        <v>#N/A</v>
      </c>
    </row>
    <row r="259">
      <c r="A259" s="10">
        <v>321.0</v>
      </c>
      <c r="B259" s="10" t="s">
        <v>3313</v>
      </c>
      <c r="C259" s="10" t="s">
        <v>1498</v>
      </c>
      <c r="E259" s="3">
        <v>92.161</v>
      </c>
      <c r="F259" s="3">
        <v>-62.788</v>
      </c>
      <c r="G259" s="3" t="s">
        <v>423</v>
      </c>
      <c r="H259" s="3">
        <v>-1.0</v>
      </c>
      <c r="I259" s="3">
        <v>5.76</v>
      </c>
      <c r="J259" s="3">
        <v>3.88</v>
      </c>
      <c r="K259" s="3">
        <v>0.0</v>
      </c>
      <c r="L259" s="3">
        <v>0.0</v>
      </c>
      <c r="M259" s="10">
        <v>0.92</v>
      </c>
      <c r="N259" s="41"/>
      <c r="O259" s="3" t="str">
        <f>vlookup(A259,'Hb complex'!A$2:G$2000,7,0)</f>
        <v>#N/A</v>
      </c>
      <c r="P259" s="66"/>
      <c r="Q259" s="3"/>
      <c r="R259" s="41"/>
      <c r="S259" s="3" t="str">
        <f>vlookup(A259,'Ha complex'!A$2:E$2700,5,0)</f>
        <v>#N/A</v>
      </c>
      <c r="T259" s="41"/>
      <c r="U259" s="41"/>
      <c r="V259" s="3"/>
      <c r="W259" s="67" t="s">
        <v>1023</v>
      </c>
      <c r="X259" s="3"/>
      <c r="Y259" s="3" t="str">
        <f>match(A259,bzcat!B$1:B$96,0)</f>
        <v>#N/A</v>
      </c>
      <c r="Z259" s="3" t="e">
        <v>#N/A</v>
      </c>
      <c r="AA259" s="3" t="str">
        <f>Vlookup(A259,'Ha complex'!A$2:E$528,5,0)</f>
        <v>#N/A</v>
      </c>
      <c r="AB259" s="3" t="e">
        <v>#N/A</v>
      </c>
      <c r="AC259" s="3" t="e">
        <v>#N/A</v>
      </c>
      <c r="AD259" s="3" t="e">
        <v>#N/A</v>
      </c>
      <c r="AE259" s="3" t="e">
        <v>#N/A</v>
      </c>
      <c r="AF259" s="3" t="e">
        <v>#N/A</v>
      </c>
      <c r="AH259" s="3" t="e">
        <v>#N/A</v>
      </c>
      <c r="AI259" s="3" t="e">
        <v>#N/A</v>
      </c>
      <c r="AK259" s="3" t="e">
        <v>#N/A</v>
      </c>
      <c r="AM259" s="3" t="e">
        <v>#N/A</v>
      </c>
    </row>
    <row r="260">
      <c r="A260" s="10">
        <v>325.0</v>
      </c>
      <c r="B260" s="10" t="s">
        <v>2364</v>
      </c>
      <c r="C260" s="10" t="s">
        <v>1500</v>
      </c>
      <c r="E260" s="3">
        <v>93.9015</v>
      </c>
      <c r="F260" s="3">
        <v>71.0375</v>
      </c>
      <c r="G260" s="3" t="s">
        <v>1130</v>
      </c>
      <c r="H260" s="3">
        <v>0.0135</v>
      </c>
      <c r="I260" s="3">
        <v>55.96</v>
      </c>
      <c r="J260" s="3">
        <v>140.96</v>
      </c>
      <c r="K260" s="3">
        <v>136.45</v>
      </c>
      <c r="L260" s="3">
        <v>145.52</v>
      </c>
      <c r="M260" s="10">
        <v>0.0</v>
      </c>
      <c r="N260" s="3">
        <v>300.0</v>
      </c>
      <c r="O260" s="35" t="str">
        <f>vlookup(A260,'Hb complex'!A$2:G$2000,7,0)</f>
        <v>0.013</v>
      </c>
      <c r="P260" s="66" t="s">
        <v>3563</v>
      </c>
      <c r="Q260" s="3">
        <v>1200.0</v>
      </c>
      <c r="R260" s="3">
        <v>0.56</v>
      </c>
      <c r="S260" s="3" t="str">
        <f>vlookup(A260,'Ha complex'!A$2:E$2700,5,0)</f>
        <v>Crenshaw_Deveny</v>
      </c>
      <c r="T260" s="41"/>
      <c r="U260" s="41"/>
      <c r="V260" s="3"/>
      <c r="W260" s="10">
        <v>43.76</v>
      </c>
      <c r="X260" s="3"/>
      <c r="Y260" s="3" t="str">
        <f>match(A260,bzcat!B$1:B$96,0)</f>
        <v>#N/A</v>
      </c>
      <c r="Z260" s="3" t="e">
        <v>#N/A</v>
      </c>
      <c r="AA260" s="3" t="str">
        <f>Vlookup(A260,'Ha complex'!A$2:E$528,5,0)</f>
        <v>Crenshaw_Deveny</v>
      </c>
      <c r="AB260" s="3" t="e">
        <v>#N/A</v>
      </c>
      <c r="AC260" s="3" t="e">
        <v>#N/A</v>
      </c>
      <c r="AD260" s="3" t="e">
        <v>#N/A</v>
      </c>
      <c r="AE260" s="3" t="e">
        <v>#N/A</v>
      </c>
      <c r="AF260" s="3" t="e">
        <v>#N/A</v>
      </c>
      <c r="AH260" s="3" t="e">
        <v>#N/A</v>
      </c>
      <c r="AI260" s="3" t="s">
        <v>415</v>
      </c>
      <c r="AK260" s="3">
        <v>79.0</v>
      </c>
      <c r="AM260" s="3" t="e">
        <v>#N/A</v>
      </c>
      <c r="AN260" s="3" t="s">
        <v>3564</v>
      </c>
    </row>
    <row r="261">
      <c r="A261" s="10">
        <v>327.0</v>
      </c>
      <c r="B261" s="10" t="s">
        <v>130</v>
      </c>
      <c r="C261" s="10" t="s">
        <v>131</v>
      </c>
      <c r="E261" s="3">
        <v>95.7821</v>
      </c>
      <c r="F261" s="3">
        <v>-64.6057</v>
      </c>
      <c r="G261" s="3" t="s">
        <v>1058</v>
      </c>
      <c r="H261" s="3">
        <v>0.1289</v>
      </c>
      <c r="I261" s="3">
        <v>5.72</v>
      </c>
      <c r="J261" s="3">
        <v>10.98</v>
      </c>
      <c r="K261" s="3">
        <v>7.53</v>
      </c>
      <c r="L261" s="3">
        <v>14.84</v>
      </c>
      <c r="M261" s="10">
        <v>0.0</v>
      </c>
      <c r="N261" s="41"/>
      <c r="O261" s="3" t="str">
        <f>vlookup(A261,'Hb complex'!A$2:G$2000,7,0)</f>
        <v>#N/A</v>
      </c>
      <c r="P261" s="66"/>
      <c r="Q261" s="3"/>
      <c r="R261" s="41"/>
      <c r="S261" s="3" t="str">
        <f>vlookup(A261,'Ha complex'!A$2:E$2700,5,0)</f>
        <v>#N/A</v>
      </c>
      <c r="T261" s="41"/>
      <c r="U261" s="41"/>
      <c r="V261" s="3"/>
      <c r="W261" s="10">
        <v>44.68</v>
      </c>
      <c r="X261" s="3"/>
      <c r="Y261" s="3" t="str">
        <f>match(A261,bzcat!B$1:B$96,0)</f>
        <v>18</v>
      </c>
      <c r="Z261" s="3">
        <v>31.0</v>
      </c>
      <c r="AA261" s="3" t="str">
        <f>Vlookup(A261,'Ha complex'!A$2:E$528,5,0)</f>
        <v>#N/A</v>
      </c>
      <c r="AB261" s="3" t="e">
        <v>#N/A</v>
      </c>
      <c r="AC261" s="3" t="e">
        <v>#N/A</v>
      </c>
      <c r="AD261" s="3" t="e">
        <v>#N/A</v>
      </c>
      <c r="AE261" s="3" t="e">
        <v>#N/A</v>
      </c>
      <c r="AF261" s="3" t="e">
        <v>#N/A</v>
      </c>
      <c r="AH261" s="3" t="e">
        <v>#N/A</v>
      </c>
      <c r="AI261" s="3" t="e">
        <v>#N/A</v>
      </c>
      <c r="AK261" s="3" t="e">
        <v>#N/A</v>
      </c>
      <c r="AM261" s="3" t="e">
        <v>#N/A</v>
      </c>
    </row>
    <row r="262">
      <c r="A262" s="10">
        <v>328.0</v>
      </c>
      <c r="B262" s="10" t="s">
        <v>3314</v>
      </c>
      <c r="C262" s="10" t="s">
        <v>1634</v>
      </c>
      <c r="E262" s="3">
        <v>95.8964</v>
      </c>
      <c r="F262" s="3">
        <v>64.7601</v>
      </c>
      <c r="G262" s="3" t="s">
        <v>1058</v>
      </c>
      <c r="H262" s="3">
        <v>0.086</v>
      </c>
      <c r="I262" s="3">
        <v>5.42</v>
      </c>
      <c r="J262" s="3">
        <v>6.86</v>
      </c>
      <c r="K262" s="3">
        <v>4.5</v>
      </c>
      <c r="L262" s="3">
        <v>9.91</v>
      </c>
      <c r="M262" s="10">
        <v>0.0</v>
      </c>
      <c r="N262" s="41"/>
      <c r="O262" s="3" t="str">
        <f>vlookup(A262,'Hb complex'!A$2:G$2000,7,0)</f>
        <v>#N/A</v>
      </c>
      <c r="P262" s="66"/>
      <c r="Q262" s="3"/>
      <c r="R262" s="41"/>
      <c r="S262" s="3" t="str">
        <f>vlookup(A262,'Ha complex'!A$2:E$2700,5,0)</f>
        <v>#N/A</v>
      </c>
      <c r="T262" s="41"/>
      <c r="U262" s="41"/>
      <c r="V262" s="3"/>
      <c r="W262" s="10">
        <v>44.1</v>
      </c>
      <c r="X262" s="3"/>
      <c r="Y262" s="3" t="str">
        <f>match(A262,bzcat!B$1:B$96,0)</f>
        <v>#N/A</v>
      </c>
      <c r="Z262" s="3" t="e">
        <v>#N/A</v>
      </c>
      <c r="AA262" s="3" t="str">
        <f>Vlookup(A262,'Ha complex'!A$2:E$528,5,0)</f>
        <v>#N/A</v>
      </c>
      <c r="AB262" s="3" t="e">
        <v>#N/A</v>
      </c>
      <c r="AC262" s="3" t="e">
        <v>#N/A</v>
      </c>
      <c r="AD262" s="3" t="e">
        <v>#N/A</v>
      </c>
      <c r="AE262" s="3" t="e">
        <v>#N/A</v>
      </c>
      <c r="AF262" s="3" t="e">
        <v>#N/A</v>
      </c>
      <c r="AH262" s="3" t="e">
        <v>#N/A</v>
      </c>
      <c r="AI262" s="3" t="e">
        <v>#N/A</v>
      </c>
      <c r="AK262" s="3" t="e">
        <v>#N/A</v>
      </c>
      <c r="AM262" s="3" t="e">
        <v>#N/A</v>
      </c>
    </row>
    <row r="263">
      <c r="A263" s="10">
        <v>330.0</v>
      </c>
      <c r="B263" s="10" t="s">
        <v>3153</v>
      </c>
      <c r="C263" s="10" t="s">
        <v>1640</v>
      </c>
      <c r="E263" s="3">
        <v>95.9434</v>
      </c>
      <c r="F263" s="3">
        <v>-32.2166</v>
      </c>
      <c r="G263" s="3" t="s">
        <v>1130</v>
      </c>
      <c r="H263" s="3">
        <v>0.0224</v>
      </c>
      <c r="I263" s="3">
        <v>10.53</v>
      </c>
      <c r="J263" s="3">
        <v>24.36</v>
      </c>
      <c r="K263" s="3">
        <v>20.11</v>
      </c>
      <c r="L263" s="3">
        <v>28.83</v>
      </c>
      <c r="M263" s="10">
        <v>0.0</v>
      </c>
      <c r="N263" s="3">
        <v>7.0</v>
      </c>
      <c r="O263" s="35" t="str">
        <f>vlookup(A263,'Hb complex'!A$2:G$2000,7,0)</f>
        <v>0.022</v>
      </c>
      <c r="P263" s="66" t="s">
        <v>3556</v>
      </c>
      <c r="Q263" s="3">
        <v>150.033</v>
      </c>
      <c r="R263" s="3">
        <v>0.93</v>
      </c>
      <c r="S263" s="3" t="str">
        <f>vlookup(A263,'Ha complex'!A$2:E$2700,5,0)</f>
        <v>Saao</v>
      </c>
      <c r="T263" s="41"/>
      <c r="U263" s="41"/>
      <c r="V263" s="3"/>
      <c r="W263" s="10">
        <v>43.44</v>
      </c>
      <c r="X263" s="3"/>
      <c r="Y263" s="3" t="str">
        <f>match(A263,bzcat!B$1:B$96,0)</f>
        <v>#N/A</v>
      </c>
      <c r="Z263" s="3" t="e">
        <v>#N/A</v>
      </c>
      <c r="AA263" s="3" t="str">
        <f>Vlookup(A263,'Ha complex'!A$2:E$528,5,0)</f>
        <v>Saao</v>
      </c>
      <c r="AB263" s="3" t="e">
        <v>#N/A</v>
      </c>
      <c r="AC263" s="3" t="e">
        <v>#N/A</v>
      </c>
      <c r="AD263" s="3" t="e">
        <v>#N/A</v>
      </c>
      <c r="AE263" s="3" t="e">
        <v>#N/A</v>
      </c>
      <c r="AF263" s="3" t="e">
        <v>#N/A</v>
      </c>
      <c r="AG263" s="3">
        <v>54.0</v>
      </c>
      <c r="AH263" s="3" t="e">
        <v>#N/A</v>
      </c>
      <c r="AI263" s="3" t="e">
        <v>#N/A</v>
      </c>
      <c r="AK263" s="3" t="e">
        <v>#N/A</v>
      </c>
      <c r="AM263" s="3" t="e">
        <v>#N/A</v>
      </c>
    </row>
    <row r="264">
      <c r="A264" s="10">
        <v>329.0</v>
      </c>
      <c r="B264" s="10" t="s">
        <v>3141</v>
      </c>
      <c r="C264" s="10" t="s">
        <v>1639</v>
      </c>
      <c r="E264" s="3">
        <v>95.94</v>
      </c>
      <c r="F264" s="3">
        <v>-60.979</v>
      </c>
      <c r="G264" s="3" t="s">
        <v>1130</v>
      </c>
      <c r="H264" s="3">
        <v>0.0403</v>
      </c>
      <c r="I264" s="3">
        <v>13.6</v>
      </c>
      <c r="J264" s="3">
        <v>28.12</v>
      </c>
      <c r="K264" s="3">
        <v>24.39</v>
      </c>
      <c r="L264" s="3">
        <v>32.03</v>
      </c>
      <c r="M264" s="10">
        <v>0.0</v>
      </c>
      <c r="N264" s="3">
        <v>7.0</v>
      </c>
      <c r="O264" s="35" t="str">
        <f>vlookup(A264,'Hb complex'!A$2:G$2000,7,0)</f>
        <v>0.041</v>
      </c>
      <c r="P264" s="66" t="s">
        <v>3565</v>
      </c>
      <c r="Q264" s="3">
        <v>150.033</v>
      </c>
      <c r="R264" s="3">
        <v>1.66</v>
      </c>
      <c r="S264" s="3" t="str">
        <f>vlookup(A264,'Ha complex'!A$2:E$2700,5,0)</f>
        <v>Saao</v>
      </c>
      <c r="T264" s="41"/>
      <c r="U264" s="41"/>
      <c r="V264" s="3"/>
      <c r="W264" s="10">
        <v>44.03</v>
      </c>
      <c r="X264" s="3"/>
      <c r="Y264" s="3" t="str">
        <f>match(A264,bzcat!B$1:B$96,0)</f>
        <v>#N/A</v>
      </c>
      <c r="Z264" s="3" t="e">
        <v>#N/A</v>
      </c>
      <c r="AA264" s="3" t="str">
        <f>Vlookup(A264,'Ha complex'!A$2:E$528,5,0)</f>
        <v>Saao</v>
      </c>
      <c r="AB264" s="3" t="e">
        <v>#N/A</v>
      </c>
      <c r="AC264" s="3" t="e">
        <v>#N/A</v>
      </c>
      <c r="AD264" s="3" t="e">
        <v>#N/A</v>
      </c>
      <c r="AE264" s="3" t="e">
        <v>#N/A</v>
      </c>
      <c r="AF264" s="3" t="e">
        <v>#N/A</v>
      </c>
      <c r="AH264" s="3" t="e">
        <v>#N/A</v>
      </c>
      <c r="AI264" s="3" t="e">
        <v>#N/A</v>
      </c>
      <c r="AK264" s="3" t="e">
        <v>#N/A</v>
      </c>
      <c r="AM264" s="3" t="e">
        <v>#N/A</v>
      </c>
    </row>
    <row r="265">
      <c r="A265" s="10">
        <v>333.0</v>
      </c>
      <c r="B265" s="10" t="s">
        <v>3315</v>
      </c>
      <c r="C265" s="10" t="s">
        <v>1642</v>
      </c>
      <c r="E265" s="3">
        <v>96.6126</v>
      </c>
      <c r="F265" s="3">
        <v>7.458</v>
      </c>
      <c r="G265" s="3" t="s">
        <v>423</v>
      </c>
      <c r="H265" s="3">
        <v>-1.0</v>
      </c>
      <c r="I265" s="3">
        <v>5.28</v>
      </c>
      <c r="J265" s="3">
        <v>16.21</v>
      </c>
      <c r="K265" s="3">
        <v>11.0</v>
      </c>
      <c r="L265" s="3">
        <v>22.02</v>
      </c>
      <c r="M265" s="10">
        <v>0.0</v>
      </c>
      <c r="O265" s="3" t="str">
        <f>vlookup(A265,'Hb complex'!A$2:G$2000,7,0)</f>
        <v>#N/A</v>
      </c>
      <c r="P265" s="68"/>
      <c r="S265" s="3" t="str">
        <f>vlookup(A265,'Ha complex'!A$2:E$2700,5,0)</f>
        <v>#N/A</v>
      </c>
      <c r="W265" s="67" t="s">
        <v>1023</v>
      </c>
      <c r="Y265" s="3" t="str">
        <f>match(A265,bzcat!B$1:B$96,0)</f>
        <v>#N/A</v>
      </c>
      <c r="AA265" s="3" t="str">
        <f>Vlookup(A265,'Ha complex'!A$2:E$528,5,0)</f>
        <v>#N/A</v>
      </c>
      <c r="AB265" s="3" t="e">
        <v>#N/A</v>
      </c>
      <c r="AC265" s="3" t="e">
        <v>#N/A</v>
      </c>
      <c r="AD265" s="3" t="e">
        <v>#N/A</v>
      </c>
      <c r="AE265" s="3" t="e">
        <v>#N/A</v>
      </c>
      <c r="AF265" s="3" t="e">
        <v>#N/A</v>
      </c>
      <c r="AH265" s="3" t="e">
        <v>#N/A</v>
      </c>
      <c r="AI265" s="3" t="e">
        <v>#N/A</v>
      </c>
      <c r="AK265" s="3" t="e">
        <v>#N/A</v>
      </c>
      <c r="AM265" s="3" t="e">
        <v>#N/A</v>
      </c>
    </row>
    <row r="266">
      <c r="A266" s="10">
        <v>334.0</v>
      </c>
      <c r="B266" s="10" t="s">
        <v>1739</v>
      </c>
      <c r="C266" s="10" t="s">
        <v>1645</v>
      </c>
      <c r="E266" s="3">
        <v>96.7442</v>
      </c>
      <c r="F266" s="3">
        <v>-37.0996</v>
      </c>
      <c r="G266" s="3" t="s">
        <v>1099</v>
      </c>
      <c r="H266" s="3">
        <v>0.0393</v>
      </c>
      <c r="I266" s="3">
        <v>7.38</v>
      </c>
      <c r="J266" s="3">
        <v>11.69</v>
      </c>
      <c r="K266" s="3">
        <v>8.09</v>
      </c>
      <c r="L266" s="3">
        <v>15.74</v>
      </c>
      <c r="M266" s="10">
        <v>0.0</v>
      </c>
      <c r="N266" s="3" t="s">
        <v>518</v>
      </c>
      <c r="O266" s="35" t="str">
        <f>vlookup(A266,'Hb complex'!A$2:G$2000,7,0)</f>
        <v>0.039</v>
      </c>
      <c r="P266" s="66" t="s">
        <v>3566</v>
      </c>
      <c r="Q266" s="3">
        <v>1199.9</v>
      </c>
      <c r="R266" s="3">
        <v>5.31</v>
      </c>
      <c r="S266" s="3" t="str">
        <f>vlookup(A266,'Ha complex'!A$2:E$2700,5,0)</f>
        <v>6DF</v>
      </c>
      <c r="T266" s="41"/>
      <c r="U266" s="41"/>
      <c r="V266" s="3"/>
      <c r="W266" s="10">
        <v>43.62</v>
      </c>
      <c r="X266" s="3"/>
      <c r="Y266" s="3" t="str">
        <f>match(A266,bzcat!B$1:B$96,0)</f>
        <v>#N/A</v>
      </c>
      <c r="Z266" s="3" t="e">
        <v>#N/A</v>
      </c>
      <c r="AA266" s="3" t="str">
        <f>Vlookup(A266,'Ha complex'!A$2:E$528,5,0)</f>
        <v>6DF</v>
      </c>
      <c r="AB266" s="3" t="e">
        <v>#N/A</v>
      </c>
      <c r="AC266" s="3" t="e">
        <v>#N/A</v>
      </c>
      <c r="AD266" s="3" t="e">
        <v>#N/A</v>
      </c>
      <c r="AE266" s="3" t="e">
        <v>#N/A</v>
      </c>
      <c r="AF266" s="3" t="e">
        <v>#N/A</v>
      </c>
      <c r="AG266" s="3">
        <v>55.0</v>
      </c>
      <c r="AH266" s="3" t="e">
        <v>#N/A</v>
      </c>
      <c r="AI266" s="3" t="e">
        <v>#N/A</v>
      </c>
      <c r="AK266" s="3" t="e">
        <v>#N/A</v>
      </c>
      <c r="AM266" s="3" t="e">
        <v>#N/A</v>
      </c>
    </row>
    <row r="267">
      <c r="A267" s="10">
        <v>335.0</v>
      </c>
      <c r="B267" s="10" t="s">
        <v>3317</v>
      </c>
      <c r="C267" s="10" t="s">
        <v>1646</v>
      </c>
      <c r="E267" s="3">
        <v>98.1965</v>
      </c>
      <c r="F267" s="3">
        <v>63.6737</v>
      </c>
      <c r="G267" s="3" t="s">
        <v>1156</v>
      </c>
      <c r="H267" s="3">
        <v>0.0128</v>
      </c>
      <c r="I267" s="3">
        <v>6.13</v>
      </c>
      <c r="J267" s="3">
        <v>10.13</v>
      </c>
      <c r="K267" s="3">
        <v>0.0</v>
      </c>
      <c r="L267" s="3">
        <v>0.0</v>
      </c>
      <c r="M267" s="10">
        <v>0.12</v>
      </c>
      <c r="N267" s="41"/>
      <c r="O267" s="3" t="str">
        <f>vlookup(A267,'Hb complex'!A$2:G$2000,7,0)</f>
        <v>#N/A</v>
      </c>
      <c r="P267" s="66"/>
      <c r="Q267" s="3"/>
      <c r="R267" s="41"/>
      <c r="S267" s="3" t="str">
        <f>vlookup(A267,'Ha complex'!A$2:E$2700,5,0)</f>
        <v>#N/A</v>
      </c>
      <c r="T267" s="41"/>
      <c r="U267" s="41"/>
      <c r="V267" s="3"/>
      <c r="W267" s="10">
        <v>42.57</v>
      </c>
      <c r="X267" s="3"/>
      <c r="Y267" s="3" t="str">
        <f>match(A267,bzcat!B$1:B$96,0)</f>
        <v>#N/A</v>
      </c>
      <c r="Z267" s="3" t="e">
        <v>#N/A</v>
      </c>
      <c r="AA267" s="3" t="str">
        <f>Vlookup(A267,'Ha complex'!A$2:E$528,5,0)</f>
        <v>#N/A</v>
      </c>
      <c r="AB267" s="3" t="e">
        <v>#N/A</v>
      </c>
      <c r="AC267" s="3" t="e">
        <v>#N/A</v>
      </c>
      <c r="AD267" s="3" t="e">
        <v>#N/A</v>
      </c>
      <c r="AE267" s="3" t="e">
        <v>#N/A</v>
      </c>
      <c r="AF267" s="3" t="e">
        <v>#N/A</v>
      </c>
      <c r="AH267" s="3" t="e">
        <v>#N/A</v>
      </c>
      <c r="AI267" s="3" t="e">
        <v>#N/A</v>
      </c>
      <c r="AK267" s="3" t="e">
        <v>#N/A</v>
      </c>
      <c r="AM267" s="3" t="e">
        <v>#N/A</v>
      </c>
    </row>
    <row r="268">
      <c r="A268" s="10">
        <v>337.0</v>
      </c>
      <c r="B268" s="10" t="s">
        <v>1771</v>
      </c>
      <c r="C268" s="10" t="s">
        <v>1649</v>
      </c>
      <c r="E268" s="3">
        <v>97.6065</v>
      </c>
      <c r="F268" s="3">
        <v>63.6781</v>
      </c>
      <c r="G268" s="3" t="s">
        <v>1130</v>
      </c>
      <c r="H268" s="3">
        <v>0.0413</v>
      </c>
      <c r="I268" s="3">
        <v>5.99</v>
      </c>
      <c r="J268" s="3">
        <v>11.14</v>
      </c>
      <c r="K268" s="3">
        <v>0.0</v>
      </c>
      <c r="L268" s="3">
        <v>0.0</v>
      </c>
      <c r="M268" s="10">
        <v>0.17</v>
      </c>
      <c r="N268" s="41"/>
      <c r="O268" s="35" t="str">
        <f>vlookup(A268,'Hb complex'!A$2:G$2000,7,0)</f>
        <v>0.040</v>
      </c>
      <c r="P268" s="66" t="s">
        <v>3567</v>
      </c>
      <c r="Q268" s="3">
        <v>900.0</v>
      </c>
      <c r="R268" s="3">
        <v>1.61</v>
      </c>
      <c r="S268" s="3" t="str">
        <f>vlookup(A268,'Ha complex'!A$2:E$2700,5,0)</f>
        <v>Palomar_txt</v>
      </c>
      <c r="T268" s="41"/>
      <c r="U268" s="41"/>
      <c r="V268" s="81"/>
      <c r="W268" s="10">
        <v>43.65</v>
      </c>
      <c r="X268" s="81" t="s">
        <v>3568</v>
      </c>
      <c r="Y268" s="3" t="str">
        <f>match(A268,bzcat!B$1:B$96,0)</f>
        <v>#N/A</v>
      </c>
      <c r="Z268" s="3" t="e">
        <v>#N/A</v>
      </c>
      <c r="AA268" s="3" t="str">
        <f>Vlookup(A268,'Ha complex'!A$2:E$528,5,0)</f>
        <v>Palomar_txt</v>
      </c>
      <c r="AB268" s="3" t="e">
        <v>#N/A</v>
      </c>
      <c r="AC268" s="3" t="e">
        <v>#N/A</v>
      </c>
      <c r="AD268" s="3" t="e">
        <v>#N/A</v>
      </c>
      <c r="AE268" s="3" t="e">
        <v>#N/A</v>
      </c>
      <c r="AF268" s="3" t="e">
        <v>#N/A</v>
      </c>
      <c r="AH268" s="3" t="e">
        <v>#N/A</v>
      </c>
      <c r="AI268" s="3" t="e">
        <v>#N/A</v>
      </c>
      <c r="AK268" s="3" t="e">
        <v>#N/A</v>
      </c>
      <c r="AM268" s="3" t="e">
        <v>#N/A</v>
      </c>
      <c r="AN268" s="3" t="s">
        <v>1857</v>
      </c>
    </row>
    <row r="269">
      <c r="A269" s="10">
        <v>340.0</v>
      </c>
      <c r="B269" s="10" t="s">
        <v>1354</v>
      </c>
      <c r="C269" s="10" t="s">
        <v>1356</v>
      </c>
      <c r="E269" s="3">
        <v>98.9438</v>
      </c>
      <c r="F269" s="3">
        <v>-75.2713</v>
      </c>
      <c r="G269" s="3" t="s">
        <v>1058</v>
      </c>
      <c r="H269" s="3">
        <v>0.651</v>
      </c>
      <c r="I269" s="3">
        <v>8.69</v>
      </c>
      <c r="J269" s="3">
        <v>17.57</v>
      </c>
      <c r="K269" s="3">
        <v>14.01</v>
      </c>
      <c r="L269" s="3">
        <v>21.41</v>
      </c>
      <c r="M269" s="10">
        <v>0.0</v>
      </c>
      <c r="N269" s="41"/>
      <c r="O269" s="3" t="str">
        <f>vlookup(A269,'Hb complex'!A$2:G$2000,7,0)</f>
        <v>#N/A</v>
      </c>
      <c r="P269" s="66"/>
      <c r="Q269" s="3"/>
      <c r="R269" s="41"/>
      <c r="S269" s="3" t="str">
        <f>vlookup(A269,'Ha complex'!A$2:E$2700,5,0)</f>
        <v>#N/A</v>
      </c>
      <c r="T269" s="41"/>
      <c r="U269" s="41"/>
      <c r="V269" s="3"/>
      <c r="W269" s="10">
        <v>46.5</v>
      </c>
      <c r="X269" s="3"/>
      <c r="Y269" s="3" t="str">
        <f>match(A269,bzcat!B$1:B$96,0)</f>
        <v>67</v>
      </c>
      <c r="Z269" s="3">
        <v>32.0</v>
      </c>
      <c r="AA269" s="3" t="str">
        <f>Vlookup(A269,'Ha complex'!A$2:E$528,5,0)</f>
        <v>#N/A</v>
      </c>
      <c r="AB269" s="3" t="e">
        <v>#N/A</v>
      </c>
      <c r="AC269" s="3" t="e">
        <v>#N/A</v>
      </c>
      <c r="AD269" s="3" t="e">
        <v>#N/A</v>
      </c>
      <c r="AE269" s="3" t="e">
        <v>#N/A</v>
      </c>
      <c r="AF269" s="3" t="e">
        <v>#N/A</v>
      </c>
      <c r="AH269" s="3" t="e">
        <v>#N/A</v>
      </c>
      <c r="AI269" s="3" t="e">
        <v>#N/A</v>
      </c>
      <c r="AK269" s="3" t="e">
        <v>#N/A</v>
      </c>
      <c r="AM269" s="3" t="e">
        <v>#N/A</v>
      </c>
    </row>
    <row r="270">
      <c r="A270" s="10">
        <v>344.0</v>
      </c>
      <c r="B270" s="10" t="s">
        <v>3168</v>
      </c>
      <c r="C270" s="10" t="s">
        <v>1779</v>
      </c>
      <c r="E270" s="3">
        <v>100.1583</v>
      </c>
      <c r="F270" s="3">
        <v>-43.3558</v>
      </c>
      <c r="G270" s="3" t="s">
        <v>1130</v>
      </c>
      <c r="H270" s="3">
        <v>0.061</v>
      </c>
      <c r="I270" s="3">
        <v>7.03</v>
      </c>
      <c r="J270" s="3">
        <v>18.32</v>
      </c>
      <c r="K270" s="3">
        <v>14.03</v>
      </c>
      <c r="L270" s="3">
        <v>22.93</v>
      </c>
      <c r="M270" s="10">
        <v>0.0</v>
      </c>
      <c r="N270" s="3">
        <v>7.0</v>
      </c>
      <c r="O270" s="35" t="str">
        <f>vlookup(A270,'Hb complex'!A$2:G$2000,7,0)</f>
        <v>0.060</v>
      </c>
      <c r="P270" s="66" t="s">
        <v>3492</v>
      </c>
      <c r="Q270" s="3">
        <v>150.033</v>
      </c>
      <c r="R270" s="3">
        <v>2.5</v>
      </c>
      <c r="S270" s="3" t="str">
        <f>vlookup(A270,'Ha complex'!A$2:E$2700,5,0)</f>
        <v>Saao</v>
      </c>
      <c r="T270" s="41"/>
      <c r="U270" s="41"/>
      <c r="V270" s="3"/>
      <c r="W270" s="10">
        <v>44.21</v>
      </c>
      <c r="X270" s="3"/>
      <c r="Y270" s="3" t="str">
        <f>match(A270,bzcat!B$1:B$96,0)</f>
        <v>#N/A</v>
      </c>
      <c r="Z270" s="3" t="e">
        <v>#N/A</v>
      </c>
      <c r="AA270" s="3" t="str">
        <f>Vlookup(A270,'Ha complex'!A$2:E$528,5,0)</f>
        <v>Saao</v>
      </c>
      <c r="AB270" s="3" t="e">
        <v>#N/A</v>
      </c>
      <c r="AC270" s="3" t="e">
        <v>#N/A</v>
      </c>
      <c r="AD270" s="3" t="e">
        <v>#N/A</v>
      </c>
      <c r="AE270" s="3" t="e">
        <v>#N/A</v>
      </c>
      <c r="AF270" s="3" t="e">
        <v>#N/A</v>
      </c>
      <c r="AH270" s="3" t="e">
        <v>#N/A</v>
      </c>
      <c r="AI270" s="3" t="e">
        <v>#N/A</v>
      </c>
      <c r="AK270" s="3" t="e">
        <v>#N/A</v>
      </c>
      <c r="AM270" s="3" t="e">
        <v>#N/A</v>
      </c>
    </row>
    <row r="271">
      <c r="A271" s="10">
        <v>342.0</v>
      </c>
      <c r="B271" s="10" t="s">
        <v>1747</v>
      </c>
      <c r="C271" s="10" t="s">
        <v>1749</v>
      </c>
      <c r="E271" s="3">
        <v>100.0487</v>
      </c>
      <c r="F271" s="3">
        <v>-25.8954</v>
      </c>
      <c r="G271" s="3" t="s">
        <v>1156</v>
      </c>
      <c r="H271" s="3">
        <v>0.0248</v>
      </c>
      <c r="I271" s="3">
        <v>17.94</v>
      </c>
      <c r="J271" s="3">
        <v>37.42</v>
      </c>
      <c r="K271" s="3">
        <v>33.35</v>
      </c>
      <c r="L271" s="3">
        <v>41.66</v>
      </c>
      <c r="M271" s="10">
        <v>0.0</v>
      </c>
      <c r="N271" s="3" t="s">
        <v>518</v>
      </c>
      <c r="O271" s="35" t="str">
        <f>vlookup(A271,'Hb complex'!A$2:G$2000,7,0)</f>
        <v>0.000</v>
      </c>
      <c r="P271" s="66" t="s">
        <v>3569</v>
      </c>
      <c r="Q271" s="3">
        <v>600.0</v>
      </c>
      <c r="R271" s="3">
        <v>3.57</v>
      </c>
      <c r="S271" s="3" t="str">
        <f>vlookup(A271,'Ha complex'!A$2:E$2700,5,0)</f>
        <v>6DF</v>
      </c>
      <c r="T271" s="41"/>
      <c r="U271" s="41"/>
      <c r="V271" s="3"/>
      <c r="W271" s="10">
        <v>43.72</v>
      </c>
      <c r="X271" s="3"/>
      <c r="Y271" s="3" t="str">
        <f>match(A271,bzcat!B$1:B$96,0)</f>
        <v>#N/A</v>
      </c>
      <c r="Z271" s="3" t="e">
        <v>#N/A</v>
      </c>
      <c r="AA271" s="3" t="str">
        <f>Vlookup(A271,'Ha complex'!A$2:E$528,5,0)</f>
        <v>6DF</v>
      </c>
      <c r="AB271" s="3" t="e">
        <v>#N/A</v>
      </c>
      <c r="AC271" s="3" t="e">
        <v>#N/A</v>
      </c>
      <c r="AD271" s="3" t="e">
        <v>#N/A</v>
      </c>
      <c r="AE271" s="3" t="e">
        <v>#N/A</v>
      </c>
      <c r="AF271" s="3" t="e">
        <v>#N/A</v>
      </c>
      <c r="AG271" s="3">
        <v>56.0</v>
      </c>
      <c r="AH271" s="3" t="e">
        <v>#N/A</v>
      </c>
      <c r="AI271" s="3" t="e">
        <v>#N/A</v>
      </c>
      <c r="AK271" s="3" t="e">
        <v>#N/A</v>
      </c>
      <c r="AM271" s="3" t="e">
        <v>#N/A</v>
      </c>
    </row>
    <row r="272">
      <c r="A272" s="10">
        <v>345.0</v>
      </c>
      <c r="B272" s="10" t="s">
        <v>672</v>
      </c>
      <c r="C272" s="10" t="s">
        <v>1780</v>
      </c>
      <c r="E272" s="3">
        <v>100.3252</v>
      </c>
      <c r="F272" s="3">
        <v>32.8254</v>
      </c>
      <c r="G272" s="3" t="s">
        <v>1130</v>
      </c>
      <c r="H272" s="3">
        <v>0.047</v>
      </c>
      <c r="I272" s="3">
        <v>10.93</v>
      </c>
      <c r="J272" s="3">
        <v>35.08</v>
      </c>
      <c r="K272" s="3">
        <v>29.33</v>
      </c>
      <c r="L272" s="3">
        <v>41.13</v>
      </c>
      <c r="M272" s="10">
        <v>0.0</v>
      </c>
      <c r="N272" s="3">
        <v>35.0</v>
      </c>
      <c r="O272" s="35" t="str">
        <f>vlookup(A272,'Hb complex'!A$2:G$2000,7,0)</f>
        <v>0.049</v>
      </c>
      <c r="P272" s="66" t="s">
        <v>3527</v>
      </c>
      <c r="Q272" s="3">
        <v>5400.0</v>
      </c>
      <c r="R272" s="3">
        <v>1.99</v>
      </c>
      <c r="S272" s="3" t="str">
        <f>vlookup(A272,'Ha complex'!A$2:E$2700,5,0)</f>
        <v>LWINTER</v>
      </c>
      <c r="T272" s="41"/>
      <c r="U272" s="41"/>
      <c r="V272" s="3"/>
      <c r="W272" s="10">
        <v>44.26</v>
      </c>
      <c r="X272" s="3"/>
      <c r="Y272" s="3" t="str">
        <f>match(A272,bzcat!B$1:B$96,0)</f>
        <v>#N/A</v>
      </c>
      <c r="Z272" s="3" t="e">
        <v>#N/A</v>
      </c>
      <c r="AA272" s="3" t="str">
        <f>Vlookup(A272,'Ha complex'!A$2:E$528,5,0)</f>
        <v>LWINTER</v>
      </c>
      <c r="AB272" s="3" t="e">
        <v>#N/A</v>
      </c>
      <c r="AC272" s="3" t="e">
        <v>#N/A</v>
      </c>
      <c r="AD272" s="3" t="e">
        <v>#N/A</v>
      </c>
      <c r="AE272" s="3" t="e">
        <v>#N/A</v>
      </c>
      <c r="AF272" s="3" t="e">
        <v>#N/A</v>
      </c>
      <c r="AH272" s="3" t="e">
        <v>#N/A</v>
      </c>
      <c r="AI272" s="3" t="s">
        <v>415</v>
      </c>
      <c r="AK272" s="3" t="e">
        <v>#N/A</v>
      </c>
      <c r="AL272" s="3" t="s">
        <v>3570</v>
      </c>
      <c r="AM272" s="3" t="e">
        <v>#N/A</v>
      </c>
      <c r="AN272" s="3" t="s">
        <v>3571</v>
      </c>
    </row>
    <row r="273">
      <c r="A273" s="10">
        <v>346.0</v>
      </c>
      <c r="B273" s="10" t="s">
        <v>3318</v>
      </c>
      <c r="C273" s="10" t="s">
        <v>1782</v>
      </c>
      <c r="E273" s="3">
        <v>101.6108</v>
      </c>
      <c r="F273" s="3">
        <v>53.0758</v>
      </c>
      <c r="G273" s="3" t="s">
        <v>1130</v>
      </c>
      <c r="H273" s="3">
        <v>0.0359</v>
      </c>
      <c r="I273" s="3">
        <v>5.32</v>
      </c>
      <c r="J273" s="3">
        <v>11.83</v>
      </c>
      <c r="K273" s="3">
        <v>7.87</v>
      </c>
      <c r="L273" s="3">
        <v>16.28</v>
      </c>
      <c r="M273" s="10">
        <v>0.0</v>
      </c>
      <c r="N273" s="41"/>
      <c r="O273" s="3" t="str">
        <f>vlookup(A273,'Hb complex'!A$2:G$2000,7,0)</f>
        <v>#N/A</v>
      </c>
      <c r="P273" s="66"/>
      <c r="Q273" s="3"/>
      <c r="R273" s="41"/>
      <c r="S273" s="3" t="str">
        <f>vlookup(A273,'Ha complex'!A$2:E$2700,5,0)</f>
        <v>#N/A</v>
      </c>
      <c r="T273" s="41"/>
      <c r="U273" s="41"/>
      <c r="V273" s="3"/>
      <c r="W273" s="10">
        <v>43.55</v>
      </c>
      <c r="X273" s="3"/>
      <c r="Y273" s="3" t="str">
        <f>match(A273,bzcat!B$1:B$96,0)</f>
        <v>#N/A</v>
      </c>
      <c r="Z273" s="3" t="e">
        <v>#N/A</v>
      </c>
      <c r="AA273" s="3" t="str">
        <f>Vlookup(A273,'Ha complex'!A$2:E$528,5,0)</f>
        <v>#N/A</v>
      </c>
      <c r="AB273" s="3" t="e">
        <v>#N/A</v>
      </c>
      <c r="AC273" s="3" t="e">
        <v>#N/A</v>
      </c>
      <c r="AD273" s="3" t="e">
        <v>#N/A</v>
      </c>
      <c r="AE273" s="3" t="e">
        <v>#N/A</v>
      </c>
      <c r="AF273" s="3" t="e">
        <v>#N/A</v>
      </c>
      <c r="AH273" s="3" t="e">
        <v>#N/A</v>
      </c>
      <c r="AI273" s="3" t="e">
        <v>#N/A</v>
      </c>
      <c r="AK273" s="3" t="e">
        <v>#N/A</v>
      </c>
      <c r="AM273" s="3" t="e">
        <v>#N/A</v>
      </c>
    </row>
    <row r="274">
      <c r="A274" s="10">
        <v>347.0</v>
      </c>
      <c r="B274" s="10" t="s">
        <v>2404</v>
      </c>
      <c r="C274" s="10" t="s">
        <v>1783</v>
      </c>
      <c r="E274" s="3">
        <v>103.0511</v>
      </c>
      <c r="F274" s="3">
        <v>74.4271</v>
      </c>
      <c r="G274" s="3" t="s">
        <v>1099</v>
      </c>
      <c r="H274" s="3">
        <v>0.0188</v>
      </c>
      <c r="I274" s="3">
        <v>29.72</v>
      </c>
      <c r="J274" s="3">
        <v>60.6</v>
      </c>
      <c r="K274" s="3">
        <v>56.72</v>
      </c>
      <c r="L274" s="3">
        <v>64.58</v>
      </c>
      <c r="M274" s="10">
        <v>0.0</v>
      </c>
      <c r="N274" s="3">
        <v>32.0</v>
      </c>
      <c r="O274" s="35" t="str">
        <f>vlookup(A274,'Hb complex'!A$2:G$2000,7,0)</f>
        <v>0.019</v>
      </c>
      <c r="P274" s="66" t="s">
        <v>3248</v>
      </c>
      <c r="Q274" s="3">
        <v>300.0</v>
      </c>
      <c r="R274" s="3">
        <v>0.78</v>
      </c>
      <c r="S274" s="3" t="str">
        <f>vlookup(A274,'Ha complex'!A$2:E$2700,5,0)</f>
        <v>KPNO</v>
      </c>
      <c r="T274" s="41"/>
      <c r="U274" s="41"/>
      <c r="V274" s="3"/>
      <c r="W274" s="10">
        <v>43.69</v>
      </c>
      <c r="X274" s="3"/>
      <c r="Y274" s="3" t="str">
        <f>match(A274,bzcat!B$1:B$96,0)</f>
        <v>#N/A</v>
      </c>
      <c r="Z274" s="3" t="e">
        <v>#N/A</v>
      </c>
      <c r="AA274" s="3" t="str">
        <f>Vlookup(A274,'Ha complex'!A$2:E$528,5,0)</f>
        <v>KPNO</v>
      </c>
      <c r="AB274" s="3" t="e">
        <v>#N/A</v>
      </c>
      <c r="AC274" s="3" t="e">
        <v>#N/A</v>
      </c>
      <c r="AD274" s="3" t="e">
        <v>#N/A</v>
      </c>
      <c r="AE274" s="3" t="e">
        <v>#N/A</v>
      </c>
      <c r="AF274" s="3" t="e">
        <v>#N/A</v>
      </c>
      <c r="AH274" s="3" t="e">
        <v>#N/A</v>
      </c>
      <c r="AI274" s="3" t="s">
        <v>415</v>
      </c>
      <c r="AK274" s="3" t="e">
        <v>#N/A</v>
      </c>
      <c r="AM274" s="3" t="e">
        <v>#N/A</v>
      </c>
    </row>
    <row r="275">
      <c r="A275" s="10">
        <v>349.0</v>
      </c>
      <c r="B275" s="10" t="s">
        <v>673</v>
      </c>
      <c r="C275" s="10" t="s">
        <v>675</v>
      </c>
      <c r="E275" s="3">
        <v>103.9564</v>
      </c>
      <c r="F275" s="3">
        <v>40.0002</v>
      </c>
      <c r="G275" s="3" t="s">
        <v>1099</v>
      </c>
      <c r="H275" s="3">
        <v>0.0171</v>
      </c>
      <c r="I275" s="3">
        <v>8.73</v>
      </c>
      <c r="J275" s="3">
        <v>21.38</v>
      </c>
      <c r="K275" s="3">
        <v>16.86</v>
      </c>
      <c r="L275" s="3">
        <v>26.27</v>
      </c>
      <c r="M275" s="10">
        <v>0.0</v>
      </c>
      <c r="N275" s="3">
        <v>32.0</v>
      </c>
      <c r="O275" s="35" t="str">
        <f>vlookup(A275,'Hb complex'!A$2:G$2000,7,0)</f>
        <v>0.017</v>
      </c>
      <c r="P275" s="66" t="s">
        <v>3536</v>
      </c>
      <c r="Q275" s="3">
        <v>300.0</v>
      </c>
      <c r="R275" s="3">
        <v>0.71</v>
      </c>
      <c r="S275" s="3" t="str">
        <f>vlookup(A275,'Ha complex'!A$2:E$2700,5,0)</f>
        <v>KPNO</v>
      </c>
      <c r="T275" s="41"/>
      <c r="U275" s="41"/>
      <c r="V275" s="3"/>
      <c r="W275" s="10">
        <v>43.15</v>
      </c>
      <c r="X275" s="3"/>
      <c r="Y275" s="3" t="str">
        <f>match(A275,bzcat!B$1:B$96,0)</f>
        <v>#N/A</v>
      </c>
      <c r="Z275" s="3" t="e">
        <v>#N/A</v>
      </c>
      <c r="AA275" s="3" t="str">
        <f>Vlookup(A275,'Ha complex'!A$2:E$528,5,0)</f>
        <v>KPNO</v>
      </c>
      <c r="AB275" s="3" t="e">
        <v>#N/A</v>
      </c>
      <c r="AC275" s="3" t="e">
        <v>#N/A</v>
      </c>
      <c r="AD275" s="3" t="e">
        <v>#N/A</v>
      </c>
      <c r="AE275" s="3" t="e">
        <v>#N/A</v>
      </c>
      <c r="AF275" s="3" t="e">
        <v>#N/A</v>
      </c>
      <c r="AH275" s="3" t="e">
        <v>#N/A</v>
      </c>
      <c r="AI275" s="3" t="s">
        <v>415</v>
      </c>
      <c r="AK275" s="3" t="e">
        <v>#N/A</v>
      </c>
      <c r="AM275" s="3" t="e">
        <v>#N/A</v>
      </c>
    </row>
    <row r="276">
      <c r="A276" s="10">
        <v>350.0</v>
      </c>
      <c r="B276" s="10" t="s">
        <v>677</v>
      </c>
      <c r="C276" s="10" t="s">
        <v>678</v>
      </c>
      <c r="E276" s="3">
        <v>104.0498</v>
      </c>
      <c r="F276" s="3">
        <v>-49.3306</v>
      </c>
      <c r="G276" s="3" t="s">
        <v>1130</v>
      </c>
      <c r="H276" s="3">
        <v>0.041</v>
      </c>
      <c r="I276" s="3">
        <v>5.65</v>
      </c>
      <c r="J276" s="3">
        <v>12.17</v>
      </c>
      <c r="K276" s="3">
        <v>8.33</v>
      </c>
      <c r="L276" s="3">
        <v>16.49</v>
      </c>
      <c r="M276" s="10">
        <v>0.0</v>
      </c>
      <c r="N276" s="3" t="s">
        <v>518</v>
      </c>
      <c r="O276" s="35" t="str">
        <f>vlookup(A276,'Hb complex'!A$2:G$2000,7,0)</f>
        <v>0.041</v>
      </c>
      <c r="P276" s="66" t="s">
        <v>3572</v>
      </c>
      <c r="Q276" s="3">
        <v>1200.0</v>
      </c>
      <c r="R276" s="3">
        <v>5.65</v>
      </c>
      <c r="S276" s="3" t="str">
        <f>vlookup(A276,'Ha complex'!A$2:E$2700,5,0)</f>
        <v>6DF</v>
      </c>
      <c r="T276" s="41"/>
      <c r="U276" s="41"/>
      <c r="V276" s="3"/>
      <c r="W276" s="10">
        <v>43.68</v>
      </c>
      <c r="X276" s="3"/>
      <c r="Y276" s="3" t="str">
        <f>match(A276,bzcat!B$1:B$96,0)</f>
        <v>#N/A</v>
      </c>
      <c r="Z276" s="3" t="e">
        <v>#N/A</v>
      </c>
      <c r="AA276" s="3" t="str">
        <f>Vlookup(A276,'Ha complex'!A$2:E$528,5,0)</f>
        <v>6DF</v>
      </c>
      <c r="AB276" s="3" t="e">
        <v>#N/A</v>
      </c>
      <c r="AC276" s="3" t="e">
        <v>#N/A</v>
      </c>
      <c r="AD276" s="3" t="e">
        <v>#N/A</v>
      </c>
      <c r="AE276" s="3" t="e">
        <v>#N/A</v>
      </c>
      <c r="AF276" s="3" t="e">
        <v>#N/A</v>
      </c>
      <c r="AG276" s="3">
        <v>57.0</v>
      </c>
      <c r="AH276" s="3" t="e">
        <v>#N/A</v>
      </c>
      <c r="AI276" s="3" t="e">
        <v>#N/A</v>
      </c>
      <c r="AK276" s="3" t="e">
        <v>#N/A</v>
      </c>
      <c r="AM276" s="3" t="e">
        <v>#N/A</v>
      </c>
    </row>
    <row r="277">
      <c r="A277" s="10">
        <v>353.0</v>
      </c>
      <c r="B277" s="10" t="s">
        <v>3209</v>
      </c>
      <c r="C277" s="10" t="s">
        <v>1784</v>
      </c>
      <c r="E277" s="3">
        <v>104.7945</v>
      </c>
      <c r="F277" s="3">
        <v>24.0278</v>
      </c>
      <c r="G277" s="3" t="s">
        <v>423</v>
      </c>
      <c r="H277" s="3">
        <v>-1.0</v>
      </c>
      <c r="I277" s="3">
        <v>5.09</v>
      </c>
      <c r="J277" s="3">
        <v>12.08</v>
      </c>
      <c r="K277" s="3">
        <v>7.61</v>
      </c>
      <c r="L277" s="3">
        <v>17.38</v>
      </c>
      <c r="M277" s="10">
        <v>0.0</v>
      </c>
      <c r="N277" s="3">
        <v>300.0</v>
      </c>
      <c r="O277" s="35" t="str">
        <f>vlookup(A277,'Hb complex'!A$2:G$2000,7,0)</f>
        <v>0.091</v>
      </c>
      <c r="P277" s="66" t="s">
        <v>3573</v>
      </c>
      <c r="Q277" s="3">
        <v>1220.0</v>
      </c>
      <c r="R277" s="3">
        <v>4.43</v>
      </c>
      <c r="S277" s="3" t="str">
        <f>vlookup(A277,'Ha complex'!A$2:E$2700,5,0)</f>
        <v>SNIFS</v>
      </c>
      <c r="T277" s="41"/>
      <c r="U277" s="41"/>
      <c r="V277" s="3"/>
      <c r="W277" s="67" t="s">
        <v>1023</v>
      </c>
      <c r="X277" s="3"/>
      <c r="Y277" s="3" t="str">
        <f>match(A277,bzcat!B$1:B$96,0)</f>
        <v>#N/A</v>
      </c>
      <c r="Z277" s="3" t="e">
        <v>#N/A</v>
      </c>
      <c r="AA277" s="3" t="str">
        <f>Vlookup(A277,'Ha complex'!A$2:E$528,5,0)</f>
        <v>#N/A</v>
      </c>
      <c r="AB277" s="3" t="e">
        <v>#N/A</v>
      </c>
      <c r="AC277" s="3" t="e">
        <v>#N/A</v>
      </c>
      <c r="AD277" s="3" t="e">
        <v>#N/A</v>
      </c>
      <c r="AE277" s="3" t="e">
        <v>#N/A</v>
      </c>
      <c r="AF277" s="3" t="e">
        <v>#N/A</v>
      </c>
      <c r="AH277" s="3" t="e">
        <v>#N/A</v>
      </c>
      <c r="AI277" s="3" t="e">
        <v>#N/A</v>
      </c>
      <c r="AK277" s="3" t="e">
        <v>#N/A</v>
      </c>
      <c r="AM277" s="3" t="e">
        <v>#N/A</v>
      </c>
    </row>
    <row r="278">
      <c r="A278" s="10">
        <v>354.0</v>
      </c>
      <c r="B278" s="10" t="s">
        <v>3320</v>
      </c>
      <c r="C278" s="10" t="s">
        <v>1786</v>
      </c>
      <c r="E278" s="3">
        <v>105.2927</v>
      </c>
      <c r="F278" s="3">
        <v>-32.5814</v>
      </c>
      <c r="G278" s="3" t="s">
        <v>423</v>
      </c>
      <c r="H278" s="3">
        <v>0.0438</v>
      </c>
      <c r="I278" s="3">
        <v>4.87</v>
      </c>
      <c r="J278" s="3">
        <v>7.5</v>
      </c>
      <c r="K278" s="3">
        <v>4.57</v>
      </c>
      <c r="L278" s="3">
        <v>11.03</v>
      </c>
      <c r="M278" s="10">
        <v>0.0</v>
      </c>
      <c r="N278" s="41"/>
      <c r="O278" s="3" t="str">
        <f>vlookup(A278,'Hb complex'!A$2:G$2000,7,0)</f>
        <v>#N/A</v>
      </c>
      <c r="P278" s="66"/>
      <c r="Q278" s="3"/>
      <c r="R278" s="41"/>
      <c r="S278" s="3" t="str">
        <f>vlookup(A278,'Ha complex'!A$2:E$2700,5,0)</f>
        <v>#N/A</v>
      </c>
      <c r="T278" s="41"/>
      <c r="U278" s="41"/>
      <c r="V278" s="3"/>
      <c r="W278" s="10">
        <v>43.53</v>
      </c>
      <c r="X278" s="3"/>
      <c r="Y278" s="3" t="str">
        <f>match(A278,bzcat!B$1:B$96,0)</f>
        <v>#N/A</v>
      </c>
      <c r="Z278" s="3" t="e">
        <v>#N/A</v>
      </c>
      <c r="AA278" s="3" t="str">
        <f>Vlookup(A278,'Ha complex'!A$2:E$528,5,0)</f>
        <v>#N/A</v>
      </c>
      <c r="AB278" s="3" t="e">
        <v>#N/A</v>
      </c>
      <c r="AC278" s="3" t="e">
        <v>#N/A</v>
      </c>
      <c r="AD278" s="3" t="e">
        <v>#N/A</v>
      </c>
      <c r="AE278" s="3" t="e">
        <v>#N/A</v>
      </c>
      <c r="AF278" s="3" t="e">
        <v>#N/A</v>
      </c>
      <c r="AH278" s="3" t="e">
        <v>#N/A</v>
      </c>
      <c r="AI278" s="3" t="e">
        <v>#N/A</v>
      </c>
      <c r="AK278" s="3" t="e">
        <v>#N/A</v>
      </c>
      <c r="AM278" s="3" t="e">
        <v>#N/A</v>
      </c>
    </row>
    <row r="279">
      <c r="A279" s="10">
        <v>357.0</v>
      </c>
      <c r="B279" s="10" t="s">
        <v>3321</v>
      </c>
      <c r="C279" s="10" t="s">
        <v>1962</v>
      </c>
      <c r="E279" s="3">
        <v>106.8047</v>
      </c>
      <c r="F279" s="3">
        <v>64.5997</v>
      </c>
      <c r="G279" s="3" t="s">
        <v>1921</v>
      </c>
      <c r="H279" s="3">
        <v>0.0797</v>
      </c>
      <c r="I279" s="3">
        <v>5.47</v>
      </c>
      <c r="J279" s="3">
        <v>12.61</v>
      </c>
      <c r="K279" s="3">
        <v>8.57</v>
      </c>
      <c r="L279" s="3">
        <v>17.11</v>
      </c>
      <c r="M279" s="10">
        <v>0.0</v>
      </c>
      <c r="N279" s="41"/>
      <c r="O279" s="3" t="str">
        <f>vlookup(A279,'Hb complex'!A$2:G$2000,7,0)</f>
        <v>#N/A</v>
      </c>
      <c r="P279" s="66"/>
      <c r="Q279" s="3"/>
      <c r="R279" s="41"/>
      <c r="S279" s="3" t="str">
        <f>vlookup(A279,'Ha complex'!A$2:E$2700,5,0)</f>
        <v>#N/A</v>
      </c>
      <c r="T279" s="41"/>
      <c r="U279" s="41"/>
      <c r="V279" s="3"/>
      <c r="W279" s="10">
        <v>44.3</v>
      </c>
      <c r="X279" s="3"/>
      <c r="Y279" s="3" t="str">
        <f>match(A279,bzcat!B$1:B$96,0)</f>
        <v>#N/A</v>
      </c>
      <c r="Z279" s="3" t="e">
        <v>#N/A</v>
      </c>
      <c r="AA279" s="3" t="str">
        <f>Vlookup(A279,'Ha complex'!A$2:E$528,5,0)</f>
        <v>#N/A</v>
      </c>
      <c r="AB279" s="3" t="e">
        <v>#N/A</v>
      </c>
      <c r="AC279" s="3" t="e">
        <v>#N/A</v>
      </c>
      <c r="AD279" s="3" t="e">
        <v>#N/A</v>
      </c>
      <c r="AE279" s="3" t="e">
        <v>#N/A</v>
      </c>
      <c r="AF279" s="3" t="e">
        <v>#N/A</v>
      </c>
      <c r="AH279" s="3" t="e">
        <v>#N/A</v>
      </c>
      <c r="AI279" s="3" t="e">
        <v>#N/A</v>
      </c>
      <c r="AK279" s="3" t="e">
        <v>#N/A</v>
      </c>
      <c r="AM279" s="3" t="e">
        <v>#N/A</v>
      </c>
    </row>
    <row r="280">
      <c r="A280" s="10">
        <v>358.0</v>
      </c>
      <c r="B280" s="10" t="s">
        <v>681</v>
      </c>
      <c r="C280" s="10" t="s">
        <v>684</v>
      </c>
      <c r="E280" s="3">
        <v>107.1803</v>
      </c>
      <c r="F280" s="3">
        <v>-46.7137</v>
      </c>
      <c r="G280" s="3" t="s">
        <v>1130</v>
      </c>
      <c r="H280" s="3">
        <v>0.0469</v>
      </c>
      <c r="I280" s="3">
        <v>7.13</v>
      </c>
      <c r="J280" s="3">
        <v>13.75</v>
      </c>
      <c r="K280" s="3">
        <v>10.29</v>
      </c>
      <c r="L280" s="3">
        <v>17.58</v>
      </c>
      <c r="M280" s="10">
        <v>0.0</v>
      </c>
      <c r="N280" s="3" t="s">
        <v>518</v>
      </c>
      <c r="O280" s="35" t="str">
        <f>vlookup(A280,'Hb complex'!A$2:G$2000,7,0)</f>
        <v>0.047</v>
      </c>
      <c r="P280" s="66" t="s">
        <v>3574</v>
      </c>
      <c r="Q280" s="3">
        <v>1199.9</v>
      </c>
      <c r="R280" s="3">
        <v>6.46</v>
      </c>
      <c r="S280" s="3" t="str">
        <f>vlookup(A280,'Ha complex'!A$2:E$2700,5,0)</f>
        <v>6DF</v>
      </c>
      <c r="T280" s="41"/>
      <c r="U280" s="41"/>
      <c r="V280" s="3"/>
      <c r="W280" s="10">
        <v>43.85</v>
      </c>
      <c r="X280" s="3"/>
      <c r="Y280" s="3" t="str">
        <f>match(A280,bzcat!B$1:B$96,0)</f>
        <v>#N/A</v>
      </c>
      <c r="Z280" s="3" t="e">
        <v>#N/A</v>
      </c>
      <c r="AA280" s="3" t="str">
        <f>Vlookup(A280,'Ha complex'!A$2:E$528,5,0)</f>
        <v>6DF</v>
      </c>
      <c r="AB280" s="3" t="e">
        <v>#N/A</v>
      </c>
      <c r="AC280" s="3" t="e">
        <v>#N/A</v>
      </c>
      <c r="AD280" s="3" t="e">
        <v>#N/A</v>
      </c>
      <c r="AE280" s="3" t="e">
        <v>#N/A</v>
      </c>
      <c r="AF280" s="3" t="e">
        <v>#N/A</v>
      </c>
      <c r="AG280" s="3">
        <v>58.0</v>
      </c>
      <c r="AH280" s="3" t="e">
        <v>#N/A</v>
      </c>
      <c r="AI280" s="3" t="e">
        <v>#N/A</v>
      </c>
      <c r="AK280" s="3" t="e">
        <v>#N/A</v>
      </c>
      <c r="AM280" s="3" t="e">
        <v>#N/A</v>
      </c>
    </row>
    <row r="281">
      <c r="A281" s="10">
        <v>360.0</v>
      </c>
      <c r="B281" s="10" t="s">
        <v>3322</v>
      </c>
      <c r="C281" s="10" t="s">
        <v>1968</v>
      </c>
      <c r="E281" s="3">
        <v>107.3087</v>
      </c>
      <c r="F281" s="3">
        <v>-36.0227</v>
      </c>
      <c r="G281" s="3" t="s">
        <v>3575</v>
      </c>
      <c r="H281" s="3">
        <v>0.1108</v>
      </c>
      <c r="I281" s="3">
        <v>8.87</v>
      </c>
      <c r="J281" s="3">
        <v>19.81</v>
      </c>
      <c r="K281" s="3">
        <v>15.84</v>
      </c>
      <c r="L281" s="3">
        <v>24.07</v>
      </c>
      <c r="M281" s="10">
        <v>0.0</v>
      </c>
      <c r="O281" s="3" t="str">
        <f>vlookup(A281,'Hb complex'!A$2:G$2000,7,0)</f>
        <v>#N/A</v>
      </c>
      <c r="P281" s="68"/>
      <c r="S281" s="3" t="str">
        <f>vlookup(A281,'Ha complex'!A$2:E$2700,5,0)</f>
        <v>#N/A</v>
      </c>
      <c r="W281" s="10">
        <v>44.8</v>
      </c>
      <c r="Y281" s="3" t="str">
        <f>match(A281,bzcat!B$1:B$96,0)</f>
        <v>#N/A</v>
      </c>
      <c r="AA281" s="3" t="str">
        <f>Vlookup(A281,'Ha complex'!A$2:E$528,5,0)</f>
        <v>#N/A</v>
      </c>
      <c r="AB281" s="3" t="e">
        <v>#N/A</v>
      </c>
      <c r="AC281" s="3" t="e">
        <v>#N/A</v>
      </c>
      <c r="AD281" s="3" t="e">
        <v>#N/A</v>
      </c>
      <c r="AE281" s="3" t="e">
        <v>#N/A</v>
      </c>
      <c r="AF281" s="3" t="e">
        <v>#N/A</v>
      </c>
      <c r="AH281" s="3" t="e">
        <v>#N/A</v>
      </c>
      <c r="AI281" s="3" t="e">
        <v>#N/A</v>
      </c>
      <c r="AK281" s="3" t="e">
        <v>#N/A</v>
      </c>
      <c r="AM281" s="3" t="e">
        <v>#N/A</v>
      </c>
    </row>
    <row r="282">
      <c r="A282" s="10">
        <v>361.0</v>
      </c>
      <c r="B282" s="10" t="s">
        <v>136</v>
      </c>
      <c r="C282" s="10" t="s">
        <v>137</v>
      </c>
      <c r="E282" s="3">
        <v>107.6253</v>
      </c>
      <c r="F282" s="3">
        <v>59.139</v>
      </c>
      <c r="G282" s="3" t="s">
        <v>1677</v>
      </c>
      <c r="H282" s="3">
        <v>0.125</v>
      </c>
      <c r="I282" s="3">
        <v>13.22</v>
      </c>
      <c r="J282" s="3">
        <v>23.18</v>
      </c>
      <c r="K282" s="3">
        <v>19.68</v>
      </c>
      <c r="L282" s="3">
        <v>26.93</v>
      </c>
      <c r="M282" s="10">
        <v>0.0</v>
      </c>
      <c r="N282" s="41"/>
      <c r="O282" s="3" t="str">
        <f>vlookup(A282,'Hb complex'!A$2:G$2000,7,0)</f>
        <v>#N/A</v>
      </c>
      <c r="P282" s="66"/>
      <c r="Q282" s="3"/>
      <c r="R282" s="41"/>
      <c r="S282" s="3" t="str">
        <f>vlookup(A282,'Ha complex'!A$2:E$2700,5,0)</f>
        <v>#N/A</v>
      </c>
      <c r="T282" s="41"/>
      <c r="U282" s="41"/>
      <c r="V282" s="3"/>
      <c r="W282" s="10">
        <v>44.98</v>
      </c>
      <c r="X282" s="3"/>
      <c r="Y282" s="3" t="str">
        <f>match(A282,bzcat!B$1:B$96,0)</f>
        <v>19</v>
      </c>
      <c r="Z282" s="3">
        <v>33.0</v>
      </c>
      <c r="AA282" s="3" t="str">
        <f>Vlookup(A282,'Ha complex'!A$2:E$528,5,0)</f>
        <v>#N/A</v>
      </c>
      <c r="AB282" s="3" t="e">
        <v>#N/A</v>
      </c>
      <c r="AC282" s="3" t="e">
        <v>#N/A</v>
      </c>
      <c r="AD282" s="3" t="e">
        <v>#N/A</v>
      </c>
      <c r="AE282" s="3" t="e">
        <v>#N/A</v>
      </c>
      <c r="AF282" s="3" t="e">
        <v>#N/A</v>
      </c>
      <c r="AH282" s="3" t="e">
        <v>#N/A</v>
      </c>
      <c r="AI282" s="3" t="e">
        <v>#N/A</v>
      </c>
      <c r="AK282" s="3" t="e">
        <v>#N/A</v>
      </c>
      <c r="AM282" s="3" t="e">
        <v>#N/A</v>
      </c>
    </row>
    <row r="283">
      <c r="A283" s="10">
        <v>362.0</v>
      </c>
      <c r="B283" s="10" t="s">
        <v>685</v>
      </c>
      <c r="C283" s="10" t="s">
        <v>686</v>
      </c>
      <c r="E283" s="3">
        <v>108.5161</v>
      </c>
      <c r="F283" s="3">
        <v>35.2793</v>
      </c>
      <c r="G283" s="3" t="s">
        <v>1130</v>
      </c>
      <c r="H283" s="3">
        <v>0.0157</v>
      </c>
      <c r="I283" s="3">
        <v>6.08</v>
      </c>
      <c r="J283" s="3">
        <v>16.71</v>
      </c>
      <c r="K283" s="3">
        <v>11.97</v>
      </c>
      <c r="L283" s="3">
        <v>21.93</v>
      </c>
      <c r="M283" s="10">
        <v>0.0</v>
      </c>
      <c r="N283" s="41"/>
      <c r="O283" s="35" t="str">
        <f>vlookup(A283,'Hb complex'!A$2:G$2000,7,0)</f>
        <v>0.016</v>
      </c>
      <c r="P283" s="66" t="s">
        <v>1832</v>
      </c>
      <c r="Q283" s="3">
        <v>240.0</v>
      </c>
      <c r="R283" s="3">
        <v>0.65</v>
      </c>
      <c r="S283" s="3" t="str">
        <f>vlookup(A283,'Ha complex'!A$2:E$2700,5,0)</f>
        <v>Palomar</v>
      </c>
      <c r="T283" s="41"/>
      <c r="U283" s="41"/>
      <c r="V283" s="3"/>
      <c r="W283" s="10">
        <v>42.97</v>
      </c>
      <c r="X283" s="3"/>
      <c r="Y283" s="3" t="str">
        <f>match(A283,bzcat!B$1:B$96,0)</f>
        <v>#N/A</v>
      </c>
      <c r="Z283" s="3" t="e">
        <v>#N/A</v>
      </c>
      <c r="AA283" s="3" t="str">
        <f>Vlookup(A283,'Ha complex'!A$2:E$528,5,0)</f>
        <v>Palomar</v>
      </c>
      <c r="AB283" s="3" t="e">
        <v>#N/A</v>
      </c>
      <c r="AC283" s="3" t="e">
        <v>#N/A</v>
      </c>
      <c r="AD283" s="3" t="e">
        <v>#N/A</v>
      </c>
      <c r="AE283" s="3" t="e">
        <v>#N/A</v>
      </c>
      <c r="AF283" s="3" t="e">
        <v>#N/A</v>
      </c>
      <c r="AH283" s="3" t="e">
        <v>#N/A</v>
      </c>
      <c r="AI283" s="3" t="e">
        <v>#N/A</v>
      </c>
      <c r="AK283" s="3" t="e">
        <v>#N/A</v>
      </c>
      <c r="AM283" s="3" t="e">
        <v>#N/A</v>
      </c>
      <c r="AN283" s="3" t="s">
        <v>3576</v>
      </c>
    </row>
    <row r="284">
      <c r="A284" s="10">
        <v>363.0</v>
      </c>
      <c r="B284" s="10" t="s">
        <v>688</v>
      </c>
      <c r="C284" s="10" t="s">
        <v>689</v>
      </c>
      <c r="E284" s="3">
        <v>108.5628</v>
      </c>
      <c r="F284" s="3">
        <v>45.6988</v>
      </c>
      <c r="G284" s="3" t="s">
        <v>1099</v>
      </c>
      <c r="H284" s="3">
        <v>0.056</v>
      </c>
      <c r="I284" s="3">
        <v>4.93</v>
      </c>
      <c r="J284" s="3">
        <v>8.7</v>
      </c>
      <c r="K284" s="3">
        <v>5.41</v>
      </c>
      <c r="L284" s="3">
        <v>12.53</v>
      </c>
      <c r="M284" s="10">
        <v>0.0</v>
      </c>
      <c r="N284" s="41"/>
      <c r="O284" s="35" t="str">
        <f>vlookup(A284,'Hb complex'!A$2:G$2000,7,0)</f>
        <v>0.056</v>
      </c>
      <c r="P284" s="66"/>
      <c r="Q284" s="3"/>
      <c r="R284" s="41"/>
      <c r="S284" s="3" t="str">
        <f>vlookup(A284,'Ha complex'!A$2:E$2700,5,0)</f>
        <v>Marziani03</v>
      </c>
      <c r="T284" s="41"/>
      <c r="U284" s="41"/>
      <c r="V284" s="3"/>
      <c r="W284" s="10">
        <v>43.81</v>
      </c>
      <c r="X284" s="3"/>
      <c r="Y284" s="3" t="str">
        <f>match(A284,bzcat!B$1:B$96,0)</f>
        <v>#N/A</v>
      </c>
      <c r="Z284" s="3" t="e">
        <v>#N/A</v>
      </c>
      <c r="AA284" s="3" t="str">
        <f>Vlookup(A284,'Ha complex'!A$2:E$528,5,0)</f>
        <v>Marziani03</v>
      </c>
      <c r="AB284" s="3" t="e">
        <v>#N/A</v>
      </c>
      <c r="AC284" s="3" t="e">
        <v>#N/A</v>
      </c>
      <c r="AD284" s="3" t="s">
        <v>690</v>
      </c>
      <c r="AE284" s="3" t="e">
        <v>#N/A</v>
      </c>
      <c r="AF284" s="3" t="e">
        <v>#N/A</v>
      </c>
      <c r="AH284" s="3" t="e">
        <v>#N/A</v>
      </c>
      <c r="AI284" s="3" t="e">
        <v>#N/A</v>
      </c>
      <c r="AK284" s="3" t="e">
        <v>#N/A</v>
      </c>
      <c r="AM284" s="3" t="e">
        <v>#N/A</v>
      </c>
    </row>
    <row r="285">
      <c r="A285" s="10">
        <v>366.0</v>
      </c>
      <c r="B285" s="10" t="s">
        <v>3324</v>
      </c>
      <c r="C285" s="10" t="s">
        <v>1979</v>
      </c>
      <c r="E285" s="3">
        <v>109.5024</v>
      </c>
      <c r="F285" s="3">
        <v>44.0909</v>
      </c>
      <c r="G285" s="3" t="s">
        <v>1099</v>
      </c>
      <c r="H285" s="3">
        <v>0.0614</v>
      </c>
      <c r="I285" s="3">
        <v>11.29</v>
      </c>
      <c r="J285" s="3">
        <v>24.51</v>
      </c>
      <c r="K285" s="3">
        <v>20.33</v>
      </c>
      <c r="L285" s="3">
        <v>28.97</v>
      </c>
      <c r="M285" s="10">
        <v>0.0</v>
      </c>
      <c r="N285" s="41"/>
      <c r="O285" s="3" t="str">
        <f>vlookup(A285,'Hb complex'!A$2:G$2000,7,0)</f>
        <v>#N/A</v>
      </c>
      <c r="P285" s="66"/>
      <c r="Q285" s="3"/>
      <c r="R285" s="41"/>
      <c r="S285" s="3" t="str">
        <f>vlookup(A285,'Ha complex'!A$2:E$2700,5,0)</f>
        <v>#N/A</v>
      </c>
      <c r="T285" s="41"/>
      <c r="U285" s="41"/>
      <c r="V285" s="3"/>
      <c r="W285" s="10">
        <v>44.35</v>
      </c>
      <c r="X285" s="3"/>
      <c r="Y285" s="3" t="str">
        <f>match(A285,bzcat!B$1:B$96,0)</f>
        <v>#N/A</v>
      </c>
      <c r="Z285" s="3" t="e">
        <v>#N/A</v>
      </c>
      <c r="AA285" s="3" t="str">
        <f>Vlookup(A285,'Ha complex'!A$2:E$528,5,0)</f>
        <v>#N/A</v>
      </c>
      <c r="AB285" s="3" t="e">
        <v>#N/A</v>
      </c>
      <c r="AC285" s="3" t="e">
        <v>#N/A</v>
      </c>
      <c r="AD285" s="3" t="e">
        <v>#N/A</v>
      </c>
      <c r="AE285" s="3" t="e">
        <v>#N/A</v>
      </c>
      <c r="AF285" s="3" t="e">
        <v>#N/A</v>
      </c>
      <c r="AH285" s="3" t="e">
        <v>#N/A</v>
      </c>
      <c r="AI285" s="3" t="e">
        <v>#N/A</v>
      </c>
      <c r="AK285" s="3" t="e">
        <v>#N/A</v>
      </c>
      <c r="AM285" s="3" t="e">
        <v>#N/A</v>
      </c>
    </row>
    <row r="286">
      <c r="A286" s="10">
        <v>368.0</v>
      </c>
      <c r="B286" s="10" t="s">
        <v>1363</v>
      </c>
      <c r="C286" s="10" t="s">
        <v>1365</v>
      </c>
      <c r="E286" s="3">
        <v>111.461</v>
      </c>
      <c r="F286" s="3">
        <v>-0.9157</v>
      </c>
      <c r="G286" s="3" t="s">
        <v>3577</v>
      </c>
      <c r="H286" s="3">
        <v>0.128</v>
      </c>
      <c r="I286" s="3">
        <v>4.93</v>
      </c>
      <c r="J286" s="3">
        <v>16.59</v>
      </c>
      <c r="K286" s="3">
        <v>11.19</v>
      </c>
      <c r="L286" s="3">
        <v>22.49</v>
      </c>
      <c r="M286" s="10">
        <v>0.0</v>
      </c>
      <c r="N286" s="41"/>
      <c r="O286" s="3" t="str">
        <f>vlookup(A286,'Hb complex'!A$2:G$2000,7,0)</f>
        <v>#N/A</v>
      </c>
      <c r="P286" s="66"/>
      <c r="Q286" s="3"/>
      <c r="R286" s="41"/>
      <c r="S286" s="3" t="str">
        <f>vlookup(A286,'Ha complex'!A$2:E$2700,5,0)</f>
        <v>#N/A</v>
      </c>
      <c r="T286" s="41"/>
      <c r="U286" s="41"/>
      <c r="V286" s="3"/>
      <c r="W286" s="10">
        <v>44.85</v>
      </c>
      <c r="X286" s="3"/>
      <c r="Y286" s="3" t="str">
        <f>match(A286,bzcat!B$1:B$96,0)</f>
        <v>68</v>
      </c>
      <c r="Z286" s="3">
        <v>34.0</v>
      </c>
      <c r="AA286" s="3" t="str">
        <f>Vlookup(A286,'Ha complex'!A$2:E$528,5,0)</f>
        <v>#N/A</v>
      </c>
      <c r="AB286" s="3" t="e">
        <v>#N/A</v>
      </c>
      <c r="AC286" s="3" t="e">
        <v>#N/A</v>
      </c>
      <c r="AD286" s="3" t="e">
        <v>#N/A</v>
      </c>
      <c r="AE286" s="3" t="e">
        <v>#N/A</v>
      </c>
      <c r="AF286" s="3" t="e">
        <v>#N/A</v>
      </c>
      <c r="AH286" s="3" t="e">
        <v>#N/A</v>
      </c>
      <c r="AI286" s="3" t="e">
        <v>#N/A</v>
      </c>
      <c r="AK286" s="3" t="e">
        <v>#N/A</v>
      </c>
      <c r="AM286" s="3" t="e">
        <v>#N/A</v>
      </c>
    </row>
    <row r="287">
      <c r="A287" s="10">
        <v>369.0</v>
      </c>
      <c r="B287" s="10" t="s">
        <v>3325</v>
      </c>
      <c r="C287" s="10" t="s">
        <v>1983</v>
      </c>
      <c r="E287" s="3">
        <v>111.4057</v>
      </c>
      <c r="F287" s="3">
        <v>29.9541</v>
      </c>
      <c r="G287" s="3" t="s">
        <v>3578</v>
      </c>
      <c r="H287" s="3">
        <v>0.0188</v>
      </c>
      <c r="I287" s="3">
        <v>4.83</v>
      </c>
      <c r="J287" s="3">
        <v>9.97</v>
      </c>
      <c r="K287" s="3">
        <v>5.93</v>
      </c>
      <c r="L287" s="3">
        <v>14.71</v>
      </c>
      <c r="M287" s="10">
        <v>0.0</v>
      </c>
      <c r="N287" s="41"/>
      <c r="O287" s="3" t="str">
        <f>vlookup(A287,'Hb complex'!A$2:G$2000,7,0)</f>
        <v>#N/A</v>
      </c>
      <c r="P287" s="66"/>
      <c r="Q287" s="3"/>
      <c r="R287" s="41"/>
      <c r="S287" s="3" t="str">
        <f>vlookup(A287,'Ha complex'!A$2:E$2700,5,0)</f>
        <v>#N/A</v>
      </c>
      <c r="T287" s="41"/>
      <c r="U287" s="41"/>
      <c r="V287" s="3"/>
      <c r="W287" s="10">
        <v>42.9</v>
      </c>
      <c r="X287" s="3"/>
      <c r="Y287" s="3" t="str">
        <f>match(A287,bzcat!B$1:B$96,0)</f>
        <v>#N/A</v>
      </c>
      <c r="Z287" s="3" t="e">
        <v>#N/A</v>
      </c>
      <c r="AA287" s="3" t="str">
        <f>Vlookup(A287,'Ha complex'!A$2:E$528,5,0)</f>
        <v>#N/A</v>
      </c>
      <c r="AB287" s="3" t="e">
        <v>#N/A</v>
      </c>
      <c r="AC287" s="3" t="e">
        <v>#N/A</v>
      </c>
      <c r="AD287" s="3" t="e">
        <v>#N/A</v>
      </c>
      <c r="AE287" s="3" t="e">
        <v>#N/A</v>
      </c>
      <c r="AF287" s="3" t="e">
        <v>#N/A</v>
      </c>
      <c r="AH287" s="3" t="e">
        <v>#N/A</v>
      </c>
      <c r="AI287" s="3" t="e">
        <v>#N/A</v>
      </c>
      <c r="AK287" s="3" t="e">
        <v>#N/A</v>
      </c>
      <c r="AM287" s="3" t="e">
        <v>#N/A</v>
      </c>
    </row>
    <row r="288">
      <c r="A288" s="10">
        <v>371.0</v>
      </c>
      <c r="B288" s="10" t="s">
        <v>3327</v>
      </c>
      <c r="C288" s="10" t="s">
        <v>1990</v>
      </c>
      <c r="E288" s="3">
        <v>111.6472</v>
      </c>
      <c r="F288" s="3">
        <v>37.0008</v>
      </c>
      <c r="G288" s="3" t="s">
        <v>3579</v>
      </c>
      <c r="H288" s="3">
        <v>0.19</v>
      </c>
      <c r="I288" s="3">
        <v>5.33</v>
      </c>
      <c r="J288" s="3">
        <v>10.88</v>
      </c>
      <c r="K288" s="3">
        <v>7.17</v>
      </c>
      <c r="L288" s="3">
        <v>15.23</v>
      </c>
      <c r="M288" s="10">
        <v>0.0</v>
      </c>
      <c r="N288" s="41"/>
      <c r="O288" s="3" t="str">
        <f>vlookup(A288,'Hb complex'!A$2:G$2000,7,0)</f>
        <v>#N/A</v>
      </c>
      <c r="P288" s="66"/>
      <c r="Q288" s="3"/>
      <c r="R288" s="41"/>
      <c r="S288" s="3" t="str">
        <f>vlookup(A288,'Ha complex'!A$2:E$2700,5,0)</f>
        <v>#N/A</v>
      </c>
      <c r="T288" s="41"/>
      <c r="U288" s="41"/>
      <c r="V288" s="3"/>
      <c r="W288" s="10">
        <v>45.05</v>
      </c>
      <c r="X288" s="3"/>
      <c r="Y288" s="3" t="str">
        <f>match(A288,bzcat!B$1:B$96,0)</f>
        <v>#N/A</v>
      </c>
      <c r="Z288" s="3" t="e">
        <v>#N/A</v>
      </c>
      <c r="AA288" s="3" t="str">
        <f>Vlookup(A288,'Ha complex'!A$2:E$528,5,0)</f>
        <v>#N/A</v>
      </c>
      <c r="AB288" s="3" t="e">
        <v>#N/A</v>
      </c>
      <c r="AC288" s="3" t="e">
        <v>#N/A</v>
      </c>
      <c r="AD288" s="3" t="e">
        <v>#N/A</v>
      </c>
      <c r="AE288" s="3" t="e">
        <v>#N/A</v>
      </c>
      <c r="AF288" s="3" t="e">
        <v>#N/A</v>
      </c>
      <c r="AH288" s="3" t="e">
        <v>#N/A</v>
      </c>
      <c r="AI288" s="3" t="e">
        <v>#N/A</v>
      </c>
      <c r="AK288" s="3" t="e">
        <v>#N/A</v>
      </c>
      <c r="AM288" s="3" t="e">
        <v>#N/A</v>
      </c>
    </row>
    <row r="289">
      <c r="A289" s="10">
        <v>370.0</v>
      </c>
      <c r="B289" s="10" t="s">
        <v>3326</v>
      </c>
      <c r="C289" s="10" t="s">
        <v>1987</v>
      </c>
      <c r="E289" s="3">
        <v>111.6098</v>
      </c>
      <c r="F289" s="3">
        <v>-35.906</v>
      </c>
      <c r="G289" s="3" t="s">
        <v>1130</v>
      </c>
      <c r="H289" s="3">
        <v>0.0294</v>
      </c>
      <c r="I289" s="3">
        <v>8.25</v>
      </c>
      <c r="J289" s="3">
        <v>23.35</v>
      </c>
      <c r="K289" s="3">
        <v>18.82</v>
      </c>
      <c r="L289" s="3">
        <v>28.13</v>
      </c>
      <c r="M289" s="10">
        <v>0.0</v>
      </c>
      <c r="N289" s="41"/>
      <c r="O289" s="3" t="str">
        <f>vlookup(A289,'Hb complex'!A$2:G$2000,7,0)</f>
        <v>#N/A</v>
      </c>
      <c r="P289" s="66"/>
      <c r="Q289" s="3"/>
      <c r="R289" s="41"/>
      <c r="S289" s="3" t="str">
        <f>vlookup(A289,'Ha complex'!A$2:E$2700,5,0)</f>
        <v>#N/A</v>
      </c>
      <c r="T289" s="41"/>
      <c r="U289" s="41"/>
      <c r="V289" s="3"/>
      <c r="W289" s="10">
        <v>43.67</v>
      </c>
      <c r="X289" s="3"/>
      <c r="Y289" s="3" t="str">
        <f>match(A289,bzcat!B$1:B$96,0)</f>
        <v>#N/A</v>
      </c>
      <c r="Z289" s="3" t="e">
        <v>#N/A</v>
      </c>
      <c r="AA289" s="3" t="str">
        <f>Vlookup(A289,'Ha complex'!A$2:E$528,5,0)</f>
        <v>#N/A</v>
      </c>
      <c r="AB289" s="3" t="e">
        <v>#N/A</v>
      </c>
      <c r="AC289" s="3" t="e">
        <v>#N/A</v>
      </c>
      <c r="AD289" s="3" t="e">
        <v>#N/A</v>
      </c>
      <c r="AE289" s="3" t="e">
        <v>#N/A</v>
      </c>
      <c r="AF289" s="3" t="e">
        <v>#N/A</v>
      </c>
      <c r="AH289" s="3" t="e">
        <v>#N/A</v>
      </c>
      <c r="AI289" s="3" t="e">
        <v>#N/A</v>
      </c>
      <c r="AK289" s="3" t="e">
        <v>#N/A</v>
      </c>
      <c r="AM289" s="3" t="e">
        <v>#N/A</v>
      </c>
    </row>
    <row r="290">
      <c r="A290" s="10">
        <v>372.0</v>
      </c>
      <c r="B290" s="10" t="s">
        <v>3328</v>
      </c>
      <c r="C290" s="10" t="s">
        <v>1992</v>
      </c>
      <c r="E290" s="3">
        <v>111.8951</v>
      </c>
      <c r="F290" s="3">
        <v>-24.1039</v>
      </c>
      <c r="G290" s="3" t="s">
        <v>3212</v>
      </c>
      <c r="H290" s="3">
        <v>0.123</v>
      </c>
      <c r="I290" s="3">
        <v>8.42</v>
      </c>
      <c r="J290" s="3">
        <v>20.21</v>
      </c>
      <c r="K290" s="3">
        <v>15.57</v>
      </c>
      <c r="L290" s="3">
        <v>25.25</v>
      </c>
      <c r="M290" s="10">
        <v>0.0</v>
      </c>
      <c r="O290" s="3" t="str">
        <f>vlookup(A290,'Hb complex'!A$2:G$2000,7,0)</f>
        <v>#N/A</v>
      </c>
      <c r="P290" s="68"/>
      <c r="S290" s="3" t="str">
        <f>vlookup(A290,'Ha complex'!A$2:E$2700,5,0)</f>
        <v>#N/A</v>
      </c>
      <c r="W290" s="10">
        <v>44.9</v>
      </c>
      <c r="Y290" s="3" t="str">
        <f>match(A290,bzcat!B$1:B$96,0)</f>
        <v>#N/A</v>
      </c>
      <c r="AA290" s="3" t="str">
        <f>Vlookup(A290,'Ha complex'!A$2:E$528,5,0)</f>
        <v>#N/A</v>
      </c>
      <c r="AB290" s="3" t="e">
        <v>#N/A</v>
      </c>
      <c r="AC290" s="3" t="e">
        <v>#N/A</v>
      </c>
      <c r="AD290" s="3" t="e">
        <v>#N/A</v>
      </c>
      <c r="AE290" s="3" t="e">
        <v>#N/A</v>
      </c>
      <c r="AF290" s="3" t="e">
        <v>#N/A</v>
      </c>
      <c r="AH290" s="3" t="e">
        <v>#N/A</v>
      </c>
      <c r="AI290" s="3" t="e">
        <v>#N/A</v>
      </c>
      <c r="AK290" s="3" t="e">
        <v>#N/A</v>
      </c>
      <c r="AM290" s="3" t="e">
        <v>#N/A</v>
      </c>
    </row>
    <row r="291">
      <c r="A291" s="10">
        <v>376.0</v>
      </c>
      <c r="B291" s="10" t="s">
        <v>693</v>
      </c>
      <c r="C291" s="10" t="s">
        <v>694</v>
      </c>
      <c r="E291" s="3">
        <v>113.2883</v>
      </c>
      <c r="F291" s="3">
        <v>45.9184</v>
      </c>
      <c r="G291" s="3" t="s">
        <v>3580</v>
      </c>
      <c r="H291" s="3">
        <v>0.1414</v>
      </c>
      <c r="I291" s="3">
        <v>5.1</v>
      </c>
      <c r="J291" s="3">
        <v>10.44</v>
      </c>
      <c r="K291" s="3">
        <v>6.75</v>
      </c>
      <c r="L291" s="3">
        <v>14.67</v>
      </c>
      <c r="M291" s="10">
        <v>0.0</v>
      </c>
      <c r="N291" s="3" t="s">
        <v>135</v>
      </c>
      <c r="O291" s="35" t="str">
        <f>vlookup(A291,'Hb complex'!A$2:G$2000,7,0)</f>
        <v>0.141</v>
      </c>
      <c r="P291" s="66" t="s">
        <v>3581</v>
      </c>
      <c r="Q291" s="3">
        <v>3300.3</v>
      </c>
      <c r="R291" s="3">
        <v>8.52</v>
      </c>
      <c r="S291" s="3" t="str">
        <f>vlookup(A291,'Ha complex'!A$2:E$2700,5,0)</f>
        <v>SDSS</v>
      </c>
      <c r="T291" s="41"/>
      <c r="U291" s="41"/>
      <c r="V291" s="3"/>
      <c r="W291" s="10">
        <v>44.75</v>
      </c>
      <c r="X291" s="3"/>
      <c r="Y291" s="3" t="str">
        <f>match(A291,bzcat!B$1:B$96,0)</f>
        <v>#N/A</v>
      </c>
      <c r="Z291" s="3" t="e">
        <v>#N/A</v>
      </c>
      <c r="AA291" s="3" t="str">
        <f>Vlookup(A291,'Ha complex'!A$2:E$528,5,0)</f>
        <v>SDSS</v>
      </c>
      <c r="AB291" s="3">
        <v>138.0</v>
      </c>
      <c r="AC291" s="3" t="e">
        <v>#N/A</v>
      </c>
      <c r="AD291" s="3" t="e">
        <v>#N/A</v>
      </c>
      <c r="AE291" s="3" t="e">
        <v>#N/A</v>
      </c>
      <c r="AF291" s="3" t="e">
        <v>#N/A</v>
      </c>
      <c r="AH291" s="3" t="e">
        <v>#N/A</v>
      </c>
      <c r="AI291" s="3" t="e">
        <v>#N/A</v>
      </c>
      <c r="AJ291" s="3" t="s">
        <v>226</v>
      </c>
      <c r="AK291" s="3" t="e">
        <v>#N/A</v>
      </c>
      <c r="AM291" s="3" t="e">
        <v>#N/A</v>
      </c>
    </row>
    <row r="292">
      <c r="A292" s="10">
        <v>377.0</v>
      </c>
      <c r="B292" s="10" t="s">
        <v>3330</v>
      </c>
      <c r="C292" s="10" t="s">
        <v>1998</v>
      </c>
      <c r="E292" s="3">
        <v>113.3617</v>
      </c>
      <c r="F292" s="3">
        <v>51.8989</v>
      </c>
      <c r="G292" s="3" t="s">
        <v>423</v>
      </c>
      <c r="H292" s="3">
        <v>-1.0</v>
      </c>
      <c r="I292" s="3">
        <v>4.93</v>
      </c>
      <c r="J292" s="3">
        <v>6.11</v>
      </c>
      <c r="K292" s="3">
        <v>3.33</v>
      </c>
      <c r="L292" s="3">
        <v>10.28</v>
      </c>
      <c r="M292" s="10">
        <v>0.0</v>
      </c>
      <c r="N292" s="41"/>
      <c r="O292" s="3" t="str">
        <f>vlookup(A292,'Hb complex'!A$2:G$2000,7,0)</f>
        <v>#N/A</v>
      </c>
      <c r="P292" s="66"/>
      <c r="Q292" s="3"/>
      <c r="R292" s="41"/>
      <c r="S292" s="3" t="str">
        <f>vlookup(A292,'Ha complex'!A$2:E$2700,5,0)</f>
        <v>#N/A</v>
      </c>
      <c r="T292" s="41"/>
      <c r="U292" s="41"/>
      <c r="V292" s="3"/>
      <c r="W292" s="67" t="s">
        <v>1023</v>
      </c>
      <c r="X292" s="3"/>
      <c r="Y292" s="3" t="str">
        <f>match(A292,bzcat!B$1:B$96,0)</f>
        <v>#N/A</v>
      </c>
      <c r="Z292" s="3" t="e">
        <v>#N/A</v>
      </c>
      <c r="AA292" s="3" t="str">
        <f>Vlookup(A292,'Ha complex'!A$2:E$528,5,0)</f>
        <v>#N/A</v>
      </c>
      <c r="AB292" s="3" t="e">
        <v>#N/A</v>
      </c>
      <c r="AC292" s="3" t="e">
        <v>#N/A</v>
      </c>
      <c r="AD292" s="3" t="e">
        <v>#N/A</v>
      </c>
      <c r="AE292" s="3" t="e">
        <v>#N/A</v>
      </c>
      <c r="AF292" s="3" t="e">
        <v>#N/A</v>
      </c>
      <c r="AH292" s="3" t="e">
        <v>#N/A</v>
      </c>
      <c r="AI292" s="3" t="e">
        <v>#N/A</v>
      </c>
      <c r="AK292" s="3" t="e">
        <v>#N/A</v>
      </c>
      <c r="AM292" s="3" t="e">
        <v>#N/A</v>
      </c>
    </row>
    <row r="293">
      <c r="A293" s="10">
        <v>378.0</v>
      </c>
      <c r="B293" s="10" t="s">
        <v>3201</v>
      </c>
      <c r="C293" s="10" t="s">
        <v>2000</v>
      </c>
      <c r="E293" s="3">
        <v>114.2374</v>
      </c>
      <c r="F293" s="3">
        <v>58.7704</v>
      </c>
      <c r="G293" s="3" t="s">
        <v>1099</v>
      </c>
      <c r="H293" s="3">
        <v>0.0399</v>
      </c>
      <c r="I293" s="3">
        <v>4.9</v>
      </c>
      <c r="J293" s="3">
        <v>8.63</v>
      </c>
      <c r="K293" s="3">
        <v>5.59</v>
      </c>
      <c r="L293" s="3">
        <v>11.96</v>
      </c>
      <c r="M293" s="10">
        <v>0.0</v>
      </c>
      <c r="N293" s="41"/>
      <c r="O293" s="35" t="str">
        <f>vlookup(A293,'Hb complex'!A$2:G$2000,7,0)</f>
        <v>0.040</v>
      </c>
      <c r="P293" s="66"/>
      <c r="Q293" s="3"/>
      <c r="R293" s="41"/>
      <c r="S293" s="3" t="str">
        <f>vlookup(A293,'Ha complex'!A$2:E$2700,5,0)</f>
        <v>Palomar</v>
      </c>
      <c r="T293" s="41"/>
      <c r="U293" s="41"/>
      <c r="V293" s="3"/>
      <c r="W293" s="10">
        <v>43.5</v>
      </c>
      <c r="X293" s="3"/>
      <c r="Y293" s="3" t="str">
        <f>match(A293,bzcat!B$1:B$96,0)</f>
        <v>#N/A</v>
      </c>
      <c r="Z293" s="3" t="e">
        <v>#N/A</v>
      </c>
      <c r="AA293" s="3" t="str">
        <f>Vlookup(A293,'Ha complex'!A$2:E$528,5,0)</f>
        <v>Palomar</v>
      </c>
      <c r="AB293" s="3" t="e">
        <v>#N/A</v>
      </c>
      <c r="AC293" s="3" t="e">
        <v>#N/A</v>
      </c>
      <c r="AD293" s="3" t="e">
        <v>#N/A</v>
      </c>
      <c r="AE293" s="3" t="e">
        <v>#N/A</v>
      </c>
      <c r="AF293" s="3" t="e">
        <v>#N/A</v>
      </c>
      <c r="AH293" s="3" t="e">
        <v>#N/A</v>
      </c>
      <c r="AI293" s="3" t="e">
        <v>#N/A</v>
      </c>
      <c r="AK293" s="3" t="e">
        <v>#N/A</v>
      </c>
      <c r="AM293" s="3" t="e">
        <v>#N/A</v>
      </c>
    </row>
    <row r="294">
      <c r="A294" s="10">
        <v>379.0</v>
      </c>
      <c r="B294" s="10" t="s">
        <v>3331</v>
      </c>
      <c r="C294" s="10" t="s">
        <v>2005</v>
      </c>
      <c r="E294" s="3">
        <v>114.9362</v>
      </c>
      <c r="F294" s="3">
        <v>-31.7174</v>
      </c>
      <c r="G294" s="3" t="s">
        <v>1130</v>
      </c>
      <c r="H294" s="3">
        <v>0.0258</v>
      </c>
      <c r="I294" s="3">
        <v>12.14</v>
      </c>
      <c r="J294" s="3">
        <v>26.72</v>
      </c>
      <c r="K294" s="3">
        <v>22.54</v>
      </c>
      <c r="L294" s="3">
        <v>31.13</v>
      </c>
      <c r="M294" s="10">
        <v>0.0</v>
      </c>
      <c r="O294" s="3" t="str">
        <f>vlookup(A294,'Hb complex'!A$2:G$2000,7,0)</f>
        <v>#N/A</v>
      </c>
      <c r="P294" s="68"/>
      <c r="S294" s="3" t="str">
        <f>vlookup(A294,'Ha complex'!A$2:E$2700,5,0)</f>
        <v>#N/A</v>
      </c>
      <c r="W294" s="10">
        <v>43.61</v>
      </c>
      <c r="Y294" s="3" t="str">
        <f>match(A294,bzcat!B$1:B$96,0)</f>
        <v>#N/A</v>
      </c>
      <c r="AA294" s="3" t="str">
        <f>Vlookup(A294,'Ha complex'!A$2:E$528,5,0)</f>
        <v>#N/A</v>
      </c>
      <c r="AB294" s="3" t="e">
        <v>#N/A</v>
      </c>
      <c r="AC294" s="3" t="e">
        <v>#N/A</v>
      </c>
      <c r="AD294" s="3" t="e">
        <v>#N/A</v>
      </c>
      <c r="AE294" s="3" t="e">
        <v>#N/A</v>
      </c>
      <c r="AF294" s="3" t="e">
        <v>#N/A</v>
      </c>
      <c r="AH294" s="3" t="e">
        <v>#N/A</v>
      </c>
      <c r="AI294" s="3" t="e">
        <v>#N/A</v>
      </c>
      <c r="AK294" s="3" t="e">
        <v>#N/A</v>
      </c>
      <c r="AM294" s="3" t="e">
        <v>#N/A</v>
      </c>
    </row>
    <row r="295">
      <c r="A295" s="10">
        <v>380.0</v>
      </c>
      <c r="B295" s="10" t="s">
        <v>3332</v>
      </c>
      <c r="C295" s="10" t="s">
        <v>2008</v>
      </c>
      <c r="E295" s="3">
        <v>115.2884</v>
      </c>
      <c r="F295" s="3">
        <v>-54.7961</v>
      </c>
      <c r="G295" s="3" t="s">
        <v>423</v>
      </c>
      <c r="H295" s="3">
        <v>-1.0</v>
      </c>
      <c r="I295" s="3">
        <v>5.44</v>
      </c>
      <c r="J295" s="3">
        <v>11.51</v>
      </c>
      <c r="K295" s="3">
        <v>7.62</v>
      </c>
      <c r="L295" s="3">
        <v>15.88</v>
      </c>
      <c r="M295" s="10">
        <v>0.0</v>
      </c>
      <c r="N295" s="41"/>
      <c r="O295" s="3" t="str">
        <f>vlookup(A295,'Hb complex'!A$2:G$2000,7,0)</f>
        <v>#N/A</v>
      </c>
      <c r="P295" s="66"/>
      <c r="Q295" s="3"/>
      <c r="R295" s="41"/>
      <c r="S295" s="3" t="str">
        <f>vlookup(A295,'Ha complex'!A$2:E$2700,5,0)</f>
        <v>#N/A</v>
      </c>
      <c r="T295" s="41"/>
      <c r="U295" s="41"/>
      <c r="V295" s="3"/>
      <c r="W295" s="67" t="s">
        <v>1023</v>
      </c>
      <c r="X295" s="3"/>
      <c r="Y295" s="3" t="str">
        <f>match(A295,bzcat!B$1:B$96,0)</f>
        <v>#N/A</v>
      </c>
      <c r="Z295" s="3" t="e">
        <v>#N/A</v>
      </c>
      <c r="AA295" s="3" t="str">
        <f>Vlookup(A295,'Ha complex'!A$2:E$528,5,0)</f>
        <v>#N/A</v>
      </c>
      <c r="AB295" s="3" t="e">
        <v>#N/A</v>
      </c>
      <c r="AC295" s="3" t="e">
        <v>#N/A</v>
      </c>
      <c r="AD295" s="3" t="e">
        <v>#N/A</v>
      </c>
      <c r="AE295" s="3" t="e">
        <v>#N/A</v>
      </c>
      <c r="AF295" s="3" t="e">
        <v>#N/A</v>
      </c>
      <c r="AH295" s="3" t="e">
        <v>#N/A</v>
      </c>
      <c r="AI295" s="3" t="e">
        <v>#N/A</v>
      </c>
      <c r="AK295" s="3" t="e">
        <v>#N/A</v>
      </c>
      <c r="AM295" s="3" t="e">
        <v>#N/A</v>
      </c>
    </row>
    <row r="296">
      <c r="A296" s="10">
        <v>381.0</v>
      </c>
      <c r="B296" s="10" t="s">
        <v>3333</v>
      </c>
      <c r="C296" s="10" t="s">
        <v>2011</v>
      </c>
      <c r="E296" s="3">
        <v>115.7553</v>
      </c>
      <c r="F296" s="3">
        <v>80.4406</v>
      </c>
      <c r="G296" s="3" t="s">
        <v>3582</v>
      </c>
      <c r="H296" s="3">
        <v>0.1182</v>
      </c>
      <c r="I296" s="3">
        <v>5.44</v>
      </c>
      <c r="J296" s="3">
        <v>12.17</v>
      </c>
      <c r="K296" s="3">
        <v>8.2</v>
      </c>
      <c r="L296" s="3">
        <v>16.6</v>
      </c>
      <c r="M296" s="10">
        <v>0.0</v>
      </c>
      <c r="N296" s="41"/>
      <c r="O296" s="3" t="str">
        <f>vlookup(A296,'Hb complex'!A$2:G$2000,7,0)</f>
        <v>#N/A</v>
      </c>
      <c r="P296" s="66"/>
      <c r="Q296" s="3"/>
      <c r="R296" s="41"/>
      <c r="S296" s="3" t="str">
        <f>vlookup(A296,'Ha complex'!A$2:E$2700,5,0)</f>
        <v>#N/A</v>
      </c>
      <c r="T296" s="41"/>
      <c r="U296" s="41"/>
      <c r="V296" s="3"/>
      <c r="W296" s="10">
        <v>44.64</v>
      </c>
      <c r="X296" s="3"/>
      <c r="Y296" s="3" t="str">
        <f>match(A296,bzcat!B$1:B$96,0)</f>
        <v>#N/A</v>
      </c>
      <c r="Z296" s="3" t="e">
        <v>#N/A</v>
      </c>
      <c r="AA296" s="3" t="str">
        <f>Vlookup(A296,'Ha complex'!A$2:E$528,5,0)</f>
        <v>#N/A</v>
      </c>
      <c r="AB296" s="3" t="e">
        <v>#N/A</v>
      </c>
      <c r="AC296" s="3" t="e">
        <v>#N/A</v>
      </c>
      <c r="AD296" s="3" t="e">
        <v>#N/A</v>
      </c>
      <c r="AE296" s="3" t="e">
        <v>#N/A</v>
      </c>
      <c r="AF296" s="3" t="e">
        <v>#N/A</v>
      </c>
      <c r="AH296" s="3" t="e">
        <v>#N/A</v>
      </c>
      <c r="AI296" s="3" t="e">
        <v>#N/A</v>
      </c>
      <c r="AK296" s="3" t="e">
        <v>#N/A</v>
      </c>
      <c r="AM296" s="3" t="e">
        <v>#N/A</v>
      </c>
    </row>
    <row r="297">
      <c r="A297" s="10">
        <v>382.0</v>
      </c>
      <c r="B297" s="10" t="s">
        <v>696</v>
      </c>
      <c r="C297" s="10" t="s">
        <v>697</v>
      </c>
      <c r="E297" s="3">
        <v>115.6367</v>
      </c>
      <c r="F297" s="3">
        <v>49.8097</v>
      </c>
      <c r="G297" s="3" t="s">
        <v>1156</v>
      </c>
      <c r="H297" s="3">
        <v>0.0222</v>
      </c>
      <c r="I297" s="3">
        <v>22.76</v>
      </c>
      <c r="J297" s="3">
        <v>46.57</v>
      </c>
      <c r="K297" s="3">
        <v>42.6</v>
      </c>
      <c r="L297" s="3">
        <v>50.67</v>
      </c>
      <c r="M297" s="10">
        <v>0.0</v>
      </c>
      <c r="N297" s="41"/>
      <c r="O297" s="35" t="str">
        <f>vlookup(A297,'Hb complex'!A$2:G$2000,7,0)</f>
        <v>0.022</v>
      </c>
      <c r="P297" s="66" t="s">
        <v>3548</v>
      </c>
      <c r="Q297" s="3">
        <v>720.0</v>
      </c>
      <c r="R297" s="3">
        <v>0.92</v>
      </c>
      <c r="S297" s="3" t="str">
        <f>vlookup(A297,'Ha complex'!A$2:E$2700,5,0)</f>
        <v>LANDT2</v>
      </c>
      <c r="T297" s="41"/>
      <c r="U297" s="41"/>
      <c r="V297" s="3"/>
      <c r="W297" s="10">
        <v>43.72</v>
      </c>
      <c r="X297" s="3"/>
      <c r="Y297" s="3" t="str">
        <f>match(A297,bzcat!B$1:B$96,0)</f>
        <v>#N/A</v>
      </c>
      <c r="Z297" s="3" t="e">
        <v>#N/A</v>
      </c>
      <c r="AA297" s="3" t="str">
        <f>Vlookup(A297,'Ha complex'!A$2:E$528,5,0)</f>
        <v>LANDT2</v>
      </c>
      <c r="AB297" s="3" t="e">
        <v>#N/A</v>
      </c>
      <c r="AC297" s="3" t="e">
        <v>#N/A</v>
      </c>
      <c r="AD297" s="3" t="e">
        <v>#N/A</v>
      </c>
      <c r="AE297" s="3" t="e">
        <v>#N/A</v>
      </c>
      <c r="AF297" s="3" t="e">
        <v>#N/A</v>
      </c>
      <c r="AG297" s="3" t="s">
        <v>1189</v>
      </c>
      <c r="AH297" s="3" t="e">
        <v>#N/A</v>
      </c>
      <c r="AI297" s="3" t="e">
        <v>#N/A</v>
      </c>
      <c r="AK297" s="3">
        <v>75.0</v>
      </c>
      <c r="AL297" s="3" t="s">
        <v>2990</v>
      </c>
      <c r="AM297" s="3" t="e">
        <v>#N/A</v>
      </c>
    </row>
    <row r="298">
      <c r="A298" s="10">
        <v>383.0</v>
      </c>
      <c r="B298" s="10" t="s">
        <v>2945</v>
      </c>
      <c r="C298" s="10" t="s">
        <v>2013</v>
      </c>
      <c r="E298" s="3">
        <v>115.6739</v>
      </c>
      <c r="F298" s="3">
        <v>65.1771</v>
      </c>
      <c r="G298" s="3" t="s">
        <v>1130</v>
      </c>
      <c r="H298" s="3">
        <v>0.0371</v>
      </c>
      <c r="I298" s="3">
        <v>4.95</v>
      </c>
      <c r="J298" s="3">
        <v>10.74</v>
      </c>
      <c r="K298" s="3">
        <v>6.73</v>
      </c>
      <c r="L298" s="3">
        <v>15.39</v>
      </c>
      <c r="M298" s="10">
        <v>0.0</v>
      </c>
      <c r="N298" s="3">
        <v>300.0</v>
      </c>
      <c r="O298" s="35" t="str">
        <f>vlookup(A298,'Hb complex'!A$2:G$2000,7,0)</f>
        <v>0.037</v>
      </c>
      <c r="P298" s="66" t="s">
        <v>1655</v>
      </c>
      <c r="Q298" s="3">
        <v>2400.0</v>
      </c>
      <c r="R298" s="3">
        <v>1.53</v>
      </c>
      <c r="S298" s="3" t="str">
        <f>vlookup(A298,'Ha complex'!A$2:E$2700,5,0)</f>
        <v>Crenshaw_Deveny</v>
      </c>
      <c r="T298" s="41"/>
      <c r="U298" s="41"/>
      <c r="V298" s="3"/>
      <c r="W298" s="10">
        <v>43.54</v>
      </c>
      <c r="X298" s="3"/>
      <c r="Y298" s="3" t="str">
        <f>match(A298,bzcat!B$1:B$96,0)</f>
        <v>#N/A</v>
      </c>
      <c r="Z298" s="3" t="e">
        <v>#N/A</v>
      </c>
      <c r="AA298" s="3" t="str">
        <f>Vlookup(A298,'Ha complex'!A$2:E$528,5,0)</f>
        <v>Crenshaw_Deveny</v>
      </c>
      <c r="AB298" s="3" t="e">
        <v>#N/A</v>
      </c>
      <c r="AC298" s="3" t="e">
        <v>#N/A</v>
      </c>
      <c r="AD298" s="3" t="e">
        <v>#N/A</v>
      </c>
      <c r="AE298" s="3" t="e">
        <v>#N/A</v>
      </c>
      <c r="AF298" s="3" t="e">
        <v>#N/A</v>
      </c>
      <c r="AH298" s="3" t="e">
        <v>#N/A</v>
      </c>
      <c r="AI298" s="3" t="e">
        <v>#N/A</v>
      </c>
      <c r="AK298" s="3">
        <v>59.0</v>
      </c>
      <c r="AM298" s="3" t="e">
        <v>#N/A</v>
      </c>
    </row>
    <row r="299">
      <c r="A299" s="10">
        <v>384.0</v>
      </c>
      <c r="B299" s="10" t="s">
        <v>3334</v>
      </c>
      <c r="C299" s="10" t="s">
        <v>2014</v>
      </c>
      <c r="E299" s="3">
        <v>115.8114</v>
      </c>
      <c r="F299" s="3">
        <v>-25.7639</v>
      </c>
      <c r="G299" s="3" t="s">
        <v>1156</v>
      </c>
      <c r="H299" s="3">
        <v>0.023</v>
      </c>
      <c r="I299" s="3">
        <v>10.14</v>
      </c>
      <c r="J299" s="3">
        <v>20.7</v>
      </c>
      <c r="K299" s="3">
        <v>16.64</v>
      </c>
      <c r="L299" s="3">
        <v>25.08</v>
      </c>
      <c r="M299" s="10">
        <v>0.0</v>
      </c>
      <c r="O299" s="3" t="str">
        <f>vlookup(A299,'Hb complex'!A$2:G$2000,7,0)</f>
        <v>#N/A</v>
      </c>
      <c r="P299" s="68"/>
      <c r="S299" s="3" t="str">
        <f>vlookup(A299,'Ha complex'!A$2:E$2700,5,0)</f>
        <v>#N/A</v>
      </c>
      <c r="W299" s="10">
        <v>43.4</v>
      </c>
      <c r="Y299" s="3" t="str">
        <f>match(A299,bzcat!B$1:B$96,0)</f>
        <v>#N/A</v>
      </c>
      <c r="AA299" s="3" t="str">
        <f>Vlookup(A299,'Ha complex'!A$2:E$528,5,0)</f>
        <v>#N/A</v>
      </c>
      <c r="AB299" s="3" t="e">
        <v>#N/A</v>
      </c>
      <c r="AC299" s="3" t="e">
        <v>#N/A</v>
      </c>
      <c r="AD299" s="3" t="e">
        <v>#N/A</v>
      </c>
      <c r="AE299" s="3" t="e">
        <v>#N/A</v>
      </c>
      <c r="AF299" s="3" t="e">
        <v>#N/A</v>
      </c>
      <c r="AH299" s="3" t="e">
        <v>#N/A</v>
      </c>
      <c r="AI299" s="3" t="e">
        <v>#N/A</v>
      </c>
      <c r="AK299" s="3" t="e">
        <v>#N/A</v>
      </c>
      <c r="AM299" s="3" t="e">
        <v>#N/A</v>
      </c>
    </row>
    <row r="300">
      <c r="A300" s="10">
        <v>385.0</v>
      </c>
      <c r="B300" s="10" t="s">
        <v>370</v>
      </c>
      <c r="C300" s="10" t="s">
        <v>371</v>
      </c>
      <c r="E300" s="3">
        <v>116.0296</v>
      </c>
      <c r="F300" s="3">
        <v>29.2493</v>
      </c>
      <c r="G300" s="3" t="s">
        <v>3583</v>
      </c>
      <c r="H300" s="3">
        <v>0.0159</v>
      </c>
      <c r="I300" s="3">
        <v>6.85</v>
      </c>
      <c r="J300" s="3">
        <v>16.98</v>
      </c>
      <c r="K300" s="3">
        <v>12.66</v>
      </c>
      <c r="L300" s="3">
        <v>21.75</v>
      </c>
      <c r="M300" s="10">
        <v>0.0</v>
      </c>
      <c r="N300" s="3" t="s">
        <v>135</v>
      </c>
      <c r="O300" s="35" t="str">
        <f>vlookup(A300,'Hb complex'!A$2:G$2000,7,0)</f>
        <v>0.016</v>
      </c>
      <c r="P300" s="66"/>
      <c r="Q300" s="3"/>
      <c r="R300" s="3">
        <v>0.98</v>
      </c>
      <c r="S300" s="3" t="str">
        <f>vlookup(A300,'Ha complex'!A$2:E$2700,5,0)</f>
        <v>Palomar</v>
      </c>
      <c r="T300" s="41"/>
      <c r="U300" s="41"/>
      <c r="V300" s="3"/>
      <c r="W300" s="10">
        <v>42.99</v>
      </c>
      <c r="X300" s="3" t="s">
        <v>3584</v>
      </c>
      <c r="Y300" s="3" t="str">
        <f>match(A300,bzcat!B$1:B$96,0)</f>
        <v>#N/A</v>
      </c>
      <c r="Z300" s="3" t="e">
        <v>#N/A</v>
      </c>
      <c r="AA300" s="3" t="str">
        <f>Vlookup(A300,'Ha complex'!A$2:E$528,5,0)</f>
        <v>Palomar</v>
      </c>
      <c r="AB300" s="3">
        <v>110.0</v>
      </c>
      <c r="AC300" s="3" t="e">
        <v>#N/A</v>
      </c>
      <c r="AD300" s="3" t="e">
        <v>#N/A</v>
      </c>
      <c r="AE300" s="3" t="e">
        <v>#N/A</v>
      </c>
      <c r="AF300" s="3" t="e">
        <v>#N/A</v>
      </c>
      <c r="AH300" s="3" t="e">
        <v>#N/A</v>
      </c>
      <c r="AI300" s="3" t="e">
        <v>#N/A</v>
      </c>
      <c r="AJ300" s="3" t="s">
        <v>226</v>
      </c>
      <c r="AK300" s="3" t="e">
        <v>#N/A</v>
      </c>
      <c r="AM300" s="3" t="e">
        <v>#N/A</v>
      </c>
    </row>
    <row r="301">
      <c r="A301" s="10">
        <v>387.0</v>
      </c>
      <c r="B301" s="10" t="s">
        <v>969</v>
      </c>
      <c r="C301" s="10" t="s">
        <v>970</v>
      </c>
      <c r="E301" s="3">
        <v>116.6078</v>
      </c>
      <c r="F301" s="3">
        <v>25.8173</v>
      </c>
      <c r="G301" s="3" t="s">
        <v>3555</v>
      </c>
      <c r="H301" s="3">
        <v>2.9793</v>
      </c>
      <c r="I301" s="3">
        <v>13.08</v>
      </c>
      <c r="J301" s="3">
        <v>48.89</v>
      </c>
      <c r="K301" s="3">
        <v>42.81</v>
      </c>
      <c r="L301" s="3">
        <v>55.19</v>
      </c>
      <c r="M301" s="10">
        <v>0.0</v>
      </c>
      <c r="N301" s="41"/>
      <c r="O301" s="35" t="str">
        <f>vlookup(A301,'Hb complex'!A$2:G$2000,7,0)</f>
        <v>0.000</v>
      </c>
      <c r="P301" s="66"/>
      <c r="Q301" s="3"/>
      <c r="R301" s="41"/>
      <c r="S301" s="3" t="str">
        <f>vlookup(A301,'Ha complex'!A$2:E$2700,5,0)</f>
        <v>SDSS DR12B</v>
      </c>
      <c r="T301" s="41"/>
      <c r="U301" s="41"/>
      <c r="V301" s="3"/>
      <c r="W301" s="10">
        <v>48.57</v>
      </c>
      <c r="X301" s="3"/>
      <c r="Y301" s="3" t="str">
        <f>match(A301,bzcat!B$1:B$96,0)</f>
        <v>44</v>
      </c>
      <c r="Z301" s="3">
        <v>35.0</v>
      </c>
      <c r="AA301" s="3" t="str">
        <f>Vlookup(A301,'Ha complex'!A$2:E$528,5,0)</f>
        <v>#N/A</v>
      </c>
      <c r="AB301" s="3">
        <v>120.0</v>
      </c>
      <c r="AC301" s="3" t="e">
        <v>#N/A</v>
      </c>
      <c r="AD301" s="3" t="e">
        <v>#N/A</v>
      </c>
      <c r="AE301" s="3" t="e">
        <v>#N/A</v>
      </c>
      <c r="AF301" s="3" t="e">
        <v>#N/A</v>
      </c>
      <c r="AH301" s="3" t="e">
        <v>#N/A</v>
      </c>
      <c r="AI301" s="3" t="e">
        <v>#N/A</v>
      </c>
      <c r="AK301" s="3" t="e">
        <v>#N/A</v>
      </c>
      <c r="AM301" s="3" t="e">
        <v>#N/A</v>
      </c>
    </row>
    <row r="302">
      <c r="A302" s="10">
        <v>389.0</v>
      </c>
      <c r="B302" s="10" t="s">
        <v>701</v>
      </c>
      <c r="C302" s="10" t="s">
        <v>702</v>
      </c>
      <c r="E302" s="3">
        <v>116.8714</v>
      </c>
      <c r="F302" s="3">
        <v>60.9335</v>
      </c>
      <c r="G302" s="3" t="s">
        <v>1156</v>
      </c>
      <c r="H302" s="3">
        <v>0.0293</v>
      </c>
      <c r="I302" s="3">
        <v>7.92</v>
      </c>
      <c r="J302" s="3">
        <v>14.8</v>
      </c>
      <c r="K302" s="3">
        <v>11.3</v>
      </c>
      <c r="L302" s="3">
        <v>18.65</v>
      </c>
      <c r="M302" s="10">
        <v>0.0</v>
      </c>
      <c r="N302" s="3">
        <v>300.0</v>
      </c>
      <c r="O302" s="35" t="str">
        <f>vlookup(A302,'Hb complex'!A$2:G$2000,7,0)</f>
        <v>0.029</v>
      </c>
      <c r="P302" s="66" t="s">
        <v>3585</v>
      </c>
      <c r="Q302" s="3">
        <v>1800.0</v>
      </c>
      <c r="R302" s="3">
        <v>1.21</v>
      </c>
      <c r="S302" s="3" t="str">
        <f>vlookup(A302,'Ha complex'!A$2:E$2700,5,0)</f>
        <v>Crenshaw_Deveny</v>
      </c>
      <c r="T302" s="41"/>
      <c r="U302" s="41"/>
      <c r="V302" s="3"/>
      <c r="W302" s="10">
        <v>43.46</v>
      </c>
      <c r="X302" s="3"/>
      <c r="Y302" s="3" t="str">
        <f>match(A302,bzcat!B$1:B$96,0)</f>
        <v>#N/A</v>
      </c>
      <c r="Z302" s="3" t="e">
        <v>#N/A</v>
      </c>
      <c r="AA302" s="3" t="str">
        <f>Vlookup(A302,'Ha complex'!A$2:E$528,5,0)</f>
        <v>Crenshaw_Deveny</v>
      </c>
      <c r="AB302" s="3" t="e">
        <v>#N/A</v>
      </c>
      <c r="AC302" s="3" t="e">
        <v>#N/A</v>
      </c>
      <c r="AD302" s="3" t="e">
        <v>#N/A</v>
      </c>
      <c r="AE302" s="3" t="e">
        <v>#N/A</v>
      </c>
      <c r="AF302" s="3" t="e">
        <v>#N/A</v>
      </c>
      <c r="AH302" s="3" t="e">
        <v>#N/A</v>
      </c>
      <c r="AI302" s="3" t="s">
        <v>415</v>
      </c>
      <c r="AK302" s="3">
        <v>56.0</v>
      </c>
      <c r="AM302" s="3" t="e">
        <v>#N/A</v>
      </c>
    </row>
    <row r="303">
      <c r="A303" s="10">
        <v>390.0</v>
      </c>
      <c r="B303" s="10" t="s">
        <v>3335</v>
      </c>
      <c r="C303" s="10" t="s">
        <v>2016</v>
      </c>
      <c r="E303" s="3">
        <v>116.9098</v>
      </c>
      <c r="F303" s="3">
        <v>-73.4314</v>
      </c>
      <c r="G303" s="3" t="s">
        <v>423</v>
      </c>
      <c r="H303" s="3">
        <v>0.0367</v>
      </c>
      <c r="I303" s="3">
        <v>6.76</v>
      </c>
      <c r="J303" s="3">
        <v>14.23</v>
      </c>
      <c r="K303" s="3">
        <v>10.63</v>
      </c>
      <c r="L303" s="3">
        <v>18.17</v>
      </c>
      <c r="M303" s="10">
        <v>0.0</v>
      </c>
      <c r="N303" s="41"/>
      <c r="O303" s="3" t="str">
        <f>vlookup(A303,'Hb complex'!A$2:G$2000,7,0)</f>
        <v>#N/A</v>
      </c>
      <c r="P303" s="66"/>
      <c r="Q303" s="3"/>
      <c r="R303" s="41"/>
      <c r="S303" s="3" t="str">
        <f>vlookup(A303,'Ha complex'!A$2:E$2700,5,0)</f>
        <v>#N/A</v>
      </c>
      <c r="T303" s="41"/>
      <c r="U303" s="41"/>
      <c r="V303" s="3"/>
      <c r="W303" s="10">
        <v>43.65</v>
      </c>
      <c r="X303" s="3"/>
      <c r="Y303" s="3" t="str">
        <f>match(A303,bzcat!B$1:B$96,0)</f>
        <v>#N/A</v>
      </c>
      <c r="Z303" s="3" t="e">
        <v>#N/A</v>
      </c>
      <c r="AA303" s="3" t="str">
        <f>Vlookup(A303,'Ha complex'!A$2:E$528,5,0)</f>
        <v>#N/A</v>
      </c>
      <c r="AB303" s="3" t="e">
        <v>#N/A</v>
      </c>
      <c r="AC303" s="3" t="e">
        <v>#N/A</v>
      </c>
      <c r="AD303" s="3" t="e">
        <v>#N/A</v>
      </c>
      <c r="AE303" s="3" t="e">
        <v>#N/A</v>
      </c>
      <c r="AF303" s="3" t="e">
        <v>#N/A</v>
      </c>
      <c r="AH303" s="3" t="e">
        <v>#N/A</v>
      </c>
      <c r="AI303" s="3" t="e">
        <v>#N/A</v>
      </c>
      <c r="AK303" s="3" t="e">
        <v>#N/A</v>
      </c>
      <c r="AM303" s="3" t="e">
        <v>#N/A</v>
      </c>
    </row>
    <row r="304">
      <c r="A304" s="10">
        <v>394.0</v>
      </c>
      <c r="B304" s="10" t="s">
        <v>705</v>
      </c>
      <c r="C304" s="10" t="s">
        <v>706</v>
      </c>
      <c r="E304" s="3">
        <v>118.0743</v>
      </c>
      <c r="F304" s="3">
        <v>19.5951</v>
      </c>
      <c r="G304" s="3" t="s">
        <v>3579</v>
      </c>
      <c r="H304" s="3">
        <v>0.1172</v>
      </c>
      <c r="I304" s="3">
        <v>6.77</v>
      </c>
      <c r="J304" s="3">
        <v>15.71</v>
      </c>
      <c r="K304" s="3">
        <v>11.38</v>
      </c>
      <c r="L304" s="3">
        <v>20.55</v>
      </c>
      <c r="M304" s="10">
        <v>0.0</v>
      </c>
      <c r="N304" s="3" t="s">
        <v>135</v>
      </c>
      <c r="O304" s="35" t="str">
        <f>vlookup(A304,'Hb complex'!A$2:G$2000,7,0)</f>
        <v>0.117</v>
      </c>
      <c r="P304" s="66" t="s">
        <v>3586</v>
      </c>
      <c r="Q304" s="3">
        <v>3300.3</v>
      </c>
      <c r="R304" s="3">
        <v>7.09</v>
      </c>
      <c r="S304" s="3" t="str">
        <f>vlookup(A304,'Ha complex'!A$2:E$2700,5,0)</f>
        <v>SDSS</v>
      </c>
      <c r="T304" s="41"/>
      <c r="U304" s="41"/>
      <c r="V304" s="3"/>
      <c r="W304" s="10">
        <v>44.75</v>
      </c>
      <c r="X304" s="3"/>
      <c r="Y304" s="3" t="str">
        <f>match(A304,bzcat!B$1:B$96,0)</f>
        <v>#N/A</v>
      </c>
      <c r="Z304" s="3" t="e">
        <v>#N/A</v>
      </c>
      <c r="AA304" s="3" t="str">
        <f>Vlookup(A304,'Ha complex'!A$2:E$528,5,0)</f>
        <v>SDSS</v>
      </c>
      <c r="AB304" s="3">
        <v>130.0</v>
      </c>
      <c r="AC304" s="3" t="e">
        <v>#N/A</v>
      </c>
      <c r="AD304" s="3" t="e">
        <v>#N/A</v>
      </c>
      <c r="AE304" s="3" t="e">
        <v>#N/A</v>
      </c>
      <c r="AF304" s="3" t="e">
        <v>#N/A</v>
      </c>
      <c r="AH304" s="3" t="e">
        <v>#N/A</v>
      </c>
      <c r="AI304" s="3" t="e">
        <v>#N/A</v>
      </c>
      <c r="AK304" s="3" t="e">
        <v>#N/A</v>
      </c>
      <c r="AM304" s="3" t="e">
        <v>#N/A</v>
      </c>
    </row>
    <row r="305">
      <c r="A305" s="10">
        <v>395.0</v>
      </c>
      <c r="B305" s="10" t="s">
        <v>707</v>
      </c>
      <c r="C305" s="10" t="s">
        <v>708</v>
      </c>
      <c r="E305" s="3">
        <v>118.1842</v>
      </c>
      <c r="F305" s="3">
        <v>45.9493</v>
      </c>
      <c r="G305" s="3" t="s">
        <v>1058</v>
      </c>
      <c r="H305" s="3">
        <v>0.0518</v>
      </c>
      <c r="I305" s="3">
        <v>5.65</v>
      </c>
      <c r="J305" s="3">
        <v>15.41</v>
      </c>
      <c r="K305" s="3">
        <v>10.93</v>
      </c>
      <c r="L305" s="3">
        <v>20.35</v>
      </c>
      <c r="M305" s="10">
        <v>0.0</v>
      </c>
      <c r="N305" s="3" t="s">
        <v>135</v>
      </c>
      <c r="O305" s="35" t="str">
        <f>vlookup(A305,'Hb complex'!A$2:G$2000,7,0)</f>
        <v>0.052</v>
      </c>
      <c r="P305" s="66" t="s">
        <v>3587</v>
      </c>
      <c r="Q305" s="3">
        <v>3600.3</v>
      </c>
      <c r="R305" s="3">
        <v>3.18</v>
      </c>
      <c r="S305" s="3" t="str">
        <f>vlookup(A305,'Ha complex'!A$2:E$2700,5,0)</f>
        <v>SDSS</v>
      </c>
      <c r="T305" s="41"/>
      <c r="U305" s="41"/>
      <c r="V305" s="3"/>
      <c r="W305" s="10">
        <v>43.99</v>
      </c>
      <c r="X305" s="3"/>
      <c r="Y305" s="3" t="str">
        <f>match(A305,bzcat!B$1:B$96,0)</f>
        <v>#N/A</v>
      </c>
      <c r="Z305" s="3" t="e">
        <v>#N/A</v>
      </c>
      <c r="AA305" s="3" t="str">
        <f>Vlookup(A305,'Ha complex'!A$2:E$528,5,0)</f>
        <v>SDSS</v>
      </c>
      <c r="AB305" s="3">
        <v>4.0</v>
      </c>
      <c r="AC305" s="3" t="e">
        <v>#N/A</v>
      </c>
      <c r="AD305" s="3" t="e">
        <v>#N/A</v>
      </c>
      <c r="AE305" s="3" t="e">
        <v>#N/A</v>
      </c>
      <c r="AF305" s="3" t="e">
        <v>#N/A</v>
      </c>
      <c r="AH305" s="3" t="e">
        <v>#N/A</v>
      </c>
      <c r="AI305" s="3" t="e">
        <v>#N/A</v>
      </c>
      <c r="AK305" s="3" t="e">
        <v>#N/A</v>
      </c>
      <c r="AM305" s="3" t="e">
        <v>#N/A</v>
      </c>
    </row>
    <row r="306">
      <c r="A306" s="10">
        <v>397.0</v>
      </c>
      <c r="B306" s="10" t="s">
        <v>3336</v>
      </c>
      <c r="C306" s="10" t="s">
        <v>2080</v>
      </c>
      <c r="E306" s="3">
        <v>119.0817</v>
      </c>
      <c r="F306" s="3">
        <v>-41.6284</v>
      </c>
      <c r="G306" s="3" t="s">
        <v>1130</v>
      </c>
      <c r="H306" s="3">
        <v>0.021</v>
      </c>
      <c r="I306" s="3">
        <v>5.42</v>
      </c>
      <c r="J306" s="3">
        <v>10.54</v>
      </c>
      <c r="K306" s="3">
        <v>6.78</v>
      </c>
      <c r="L306" s="3">
        <v>14.9</v>
      </c>
      <c r="M306" s="10">
        <v>0.0</v>
      </c>
      <c r="O306" s="3" t="str">
        <f>vlookup(A306,'Hb complex'!A$2:G$2000,7,0)</f>
        <v>#N/A</v>
      </c>
      <c r="P306" s="68"/>
      <c r="S306" s="3" t="str">
        <f>vlookup(A306,'Ha complex'!A$2:E$2700,5,0)</f>
        <v>#N/A</v>
      </c>
      <c r="W306" s="10">
        <v>43.02</v>
      </c>
      <c r="Y306" s="3" t="str">
        <f>match(A306,bzcat!B$1:B$96,0)</f>
        <v>#N/A</v>
      </c>
      <c r="AA306" s="3" t="str">
        <f>Vlookup(A306,'Ha complex'!A$2:E$528,5,0)</f>
        <v>#N/A</v>
      </c>
      <c r="AB306" s="3" t="e">
        <v>#N/A</v>
      </c>
      <c r="AC306" s="3" t="e">
        <v>#N/A</v>
      </c>
      <c r="AD306" s="3" t="e">
        <v>#N/A</v>
      </c>
      <c r="AE306" s="3" t="e">
        <v>#N/A</v>
      </c>
      <c r="AF306" s="3" t="e">
        <v>#N/A</v>
      </c>
      <c r="AH306" s="3" t="e">
        <v>#N/A</v>
      </c>
      <c r="AI306" s="3" t="e">
        <v>#N/A</v>
      </c>
      <c r="AK306" s="3" t="e">
        <v>#N/A</v>
      </c>
      <c r="AM306" s="3" t="e">
        <v>#N/A</v>
      </c>
    </row>
    <row r="307">
      <c r="A307" s="10">
        <v>398.0</v>
      </c>
      <c r="B307" s="10" t="s">
        <v>3337</v>
      </c>
      <c r="C307" s="10" t="s">
        <v>2082</v>
      </c>
      <c r="E307" s="3">
        <v>119.9242</v>
      </c>
      <c r="F307" s="3">
        <v>-38.7322</v>
      </c>
      <c r="G307" s="3" t="s">
        <v>1156</v>
      </c>
      <c r="H307" s="3">
        <v>0.04</v>
      </c>
      <c r="I307" s="3">
        <v>25.94</v>
      </c>
      <c r="J307" s="3">
        <v>50.64</v>
      </c>
      <c r="K307" s="3">
        <v>46.76</v>
      </c>
      <c r="L307" s="3">
        <v>54.63</v>
      </c>
      <c r="M307" s="10">
        <v>0.0</v>
      </c>
      <c r="O307" s="3" t="str">
        <f>vlookup(A307,'Hb complex'!A$2:G$2000,7,0)</f>
        <v>#N/A</v>
      </c>
      <c r="P307" s="68"/>
      <c r="S307" s="3" t="str">
        <f>vlookup(A307,'Ha complex'!A$2:E$2700,5,0)</f>
        <v>#N/A</v>
      </c>
      <c r="W307" s="10">
        <v>44.28</v>
      </c>
      <c r="Y307" s="3" t="str">
        <f>match(A307,bzcat!B$1:B$96,0)</f>
        <v>#N/A</v>
      </c>
      <c r="AA307" s="3" t="str">
        <f>Vlookup(A307,'Ha complex'!A$2:E$528,5,0)</f>
        <v>#N/A</v>
      </c>
      <c r="AB307" s="3" t="e">
        <v>#N/A</v>
      </c>
      <c r="AC307" s="3" t="e">
        <v>#N/A</v>
      </c>
      <c r="AD307" s="3" t="e">
        <v>#N/A</v>
      </c>
      <c r="AE307" s="3" t="e">
        <v>#N/A</v>
      </c>
      <c r="AF307" s="3" t="e">
        <v>#N/A</v>
      </c>
      <c r="AH307" s="3" t="e">
        <v>#N/A</v>
      </c>
      <c r="AI307" s="3" t="e">
        <v>#N/A</v>
      </c>
      <c r="AK307" s="3" t="e">
        <v>#N/A</v>
      </c>
      <c r="AM307" s="3" t="e">
        <v>#N/A</v>
      </c>
    </row>
    <row r="308">
      <c r="A308" s="10">
        <v>400.0</v>
      </c>
      <c r="B308" s="10" t="s">
        <v>713</v>
      </c>
      <c r="C308" s="10" t="s">
        <v>714</v>
      </c>
      <c r="E308" s="3">
        <v>120.0874</v>
      </c>
      <c r="F308" s="3">
        <v>26.6135</v>
      </c>
      <c r="G308" s="3" t="s">
        <v>1058</v>
      </c>
      <c r="H308" s="3">
        <v>0.0269</v>
      </c>
      <c r="I308" s="3">
        <v>12.14</v>
      </c>
      <c r="J308" s="3">
        <v>32.16</v>
      </c>
      <c r="K308" s="3">
        <v>27.24</v>
      </c>
      <c r="L308" s="3">
        <v>37.34</v>
      </c>
      <c r="M308" s="10">
        <v>0.0</v>
      </c>
      <c r="N308" s="3" t="s">
        <v>135</v>
      </c>
      <c r="O308" s="35" t="str">
        <f>vlookup(A308,'Hb complex'!A$2:G$2000,7,0)</f>
        <v>0.027</v>
      </c>
      <c r="P308" s="66" t="s">
        <v>3588</v>
      </c>
      <c r="Q308" s="3">
        <v>3300.3</v>
      </c>
      <c r="R308" s="3">
        <v>1.64</v>
      </c>
      <c r="S308" s="3" t="str">
        <f>vlookup(A308,'Ha complex'!A$2:E$2700,5,0)</f>
        <v>SDSS</v>
      </c>
      <c r="T308" s="41"/>
      <c r="U308" s="41"/>
      <c r="V308" s="3"/>
      <c r="W308" s="10">
        <v>43.73</v>
      </c>
      <c r="X308" s="3"/>
      <c r="Y308" s="3" t="str">
        <f>match(A308,bzcat!B$1:B$96,0)</f>
        <v>#N/A</v>
      </c>
      <c r="Z308" s="3" t="e">
        <v>#N/A</v>
      </c>
      <c r="AA308" s="3" t="str">
        <f>Vlookup(A308,'Ha complex'!A$2:E$528,5,0)</f>
        <v>SDSS</v>
      </c>
      <c r="AB308" s="3">
        <v>5.0</v>
      </c>
      <c r="AC308" s="3" t="e">
        <v>#N/A</v>
      </c>
      <c r="AD308" s="3" t="e">
        <v>#N/A</v>
      </c>
      <c r="AE308" s="3" t="e">
        <v>#N/A</v>
      </c>
      <c r="AF308" s="3" t="e">
        <v>#N/A</v>
      </c>
      <c r="AH308" s="3" t="e">
        <v>#N/A</v>
      </c>
      <c r="AI308" s="3" t="e">
        <v>#N/A</v>
      </c>
      <c r="AK308" s="3" t="e">
        <v>#N/A</v>
      </c>
      <c r="AM308" s="3" t="e">
        <v>#N/A</v>
      </c>
    </row>
    <row r="309">
      <c r="A309" s="10">
        <v>399.0</v>
      </c>
      <c r="B309" s="10" t="s">
        <v>710</v>
      </c>
      <c r="C309" s="10" t="s">
        <v>711</v>
      </c>
      <c r="E309" s="3">
        <v>119.9728</v>
      </c>
      <c r="F309" s="3">
        <v>23.3901</v>
      </c>
      <c r="G309" s="3" t="s">
        <v>1130</v>
      </c>
      <c r="H309" s="3">
        <v>0.0292</v>
      </c>
      <c r="I309" s="3">
        <v>11.95</v>
      </c>
      <c r="J309" s="3">
        <v>34.54</v>
      </c>
      <c r="K309" s="3">
        <v>29.31</v>
      </c>
      <c r="L309" s="3">
        <v>40.03</v>
      </c>
      <c r="M309" s="10">
        <v>0.0</v>
      </c>
      <c r="N309" s="3" t="s">
        <v>135</v>
      </c>
      <c r="O309" s="35" t="str">
        <f>vlookup(A309,'Hb complex'!A$2:G$2000,7,0)</f>
        <v>0.029</v>
      </c>
      <c r="P309" s="66" t="s">
        <v>3589</v>
      </c>
      <c r="Q309" s="3">
        <v>2220.3</v>
      </c>
      <c r="R309" s="3">
        <v>1.79</v>
      </c>
      <c r="S309" s="3" t="str">
        <f>vlookup(A309,'Ha complex'!A$2:E$2700,5,0)</f>
        <v>SDSS</v>
      </c>
      <c r="T309" s="41"/>
      <c r="U309" s="41"/>
      <c r="V309" s="3"/>
      <c r="W309" s="10">
        <v>43.83</v>
      </c>
      <c r="X309" s="3"/>
      <c r="Y309" s="3" t="str">
        <f>match(A309,bzcat!B$1:B$96,0)</f>
        <v>#N/A</v>
      </c>
      <c r="Z309" s="3" t="e">
        <v>#N/A</v>
      </c>
      <c r="AA309" s="3" t="str">
        <f>Vlookup(A309,'Ha complex'!A$2:E$528,5,0)</f>
        <v>SDSS</v>
      </c>
      <c r="AB309" s="3">
        <v>74.0</v>
      </c>
      <c r="AC309" s="3" t="e">
        <v>#N/A</v>
      </c>
      <c r="AD309" s="3" t="e">
        <v>#N/A</v>
      </c>
      <c r="AE309" s="3" t="e">
        <v>#N/A</v>
      </c>
      <c r="AF309" s="3" t="e">
        <v>#N/A</v>
      </c>
      <c r="AH309" s="3" t="e">
        <v>#N/A</v>
      </c>
      <c r="AI309" s="3" t="e">
        <v>#N/A</v>
      </c>
      <c r="AK309" s="3" t="e">
        <v>#N/A</v>
      </c>
      <c r="AM309" s="3" t="e">
        <v>#N/A</v>
      </c>
      <c r="AN309" s="3" t="s">
        <v>3564</v>
      </c>
    </row>
    <row r="310">
      <c r="A310" s="10">
        <v>402.0</v>
      </c>
      <c r="B310" s="10" t="s">
        <v>3338</v>
      </c>
      <c r="C310" s="10" t="s">
        <v>2084</v>
      </c>
      <c r="E310" s="3">
        <v>120.4917</v>
      </c>
      <c r="F310" s="3">
        <v>-49.7767</v>
      </c>
      <c r="G310" s="3" t="s">
        <v>1099</v>
      </c>
      <c r="H310" s="3">
        <v>0.0405</v>
      </c>
      <c r="I310" s="3">
        <v>10.62</v>
      </c>
      <c r="J310" s="3">
        <v>21.27</v>
      </c>
      <c r="K310" s="3">
        <v>17.66</v>
      </c>
      <c r="L310" s="3">
        <v>25.12</v>
      </c>
      <c r="M310" s="10">
        <v>0.0</v>
      </c>
      <c r="N310" s="41"/>
      <c r="O310" s="3" t="str">
        <f>vlookup(A310,'Hb complex'!A$2:G$2000,7,0)</f>
        <v>#N/A</v>
      </c>
      <c r="P310" s="66"/>
      <c r="Q310" s="3"/>
      <c r="R310" s="41"/>
      <c r="S310" s="3" t="str">
        <f>vlookup(A310,'Ha complex'!A$2:E$2700,5,0)</f>
        <v>#N/A</v>
      </c>
      <c r="T310" s="41"/>
      <c r="U310" s="41"/>
      <c r="V310" s="3"/>
      <c r="W310" s="10">
        <v>43.91</v>
      </c>
      <c r="X310" s="3"/>
      <c r="Y310" s="3" t="str">
        <f>match(A310,bzcat!B$1:B$96,0)</f>
        <v>#N/A</v>
      </c>
      <c r="Z310" s="3" t="e">
        <v>#N/A</v>
      </c>
      <c r="AA310" s="3" t="str">
        <f>Vlookup(A310,'Ha complex'!A$2:E$528,5,0)</f>
        <v>#N/A</v>
      </c>
      <c r="AB310" s="3" t="e">
        <v>#N/A</v>
      </c>
      <c r="AC310" s="3" t="e">
        <v>#N/A</v>
      </c>
      <c r="AD310" s="3" t="e">
        <v>#N/A</v>
      </c>
      <c r="AE310" s="3" t="e">
        <v>#N/A</v>
      </c>
      <c r="AF310" s="3" t="e">
        <v>#N/A</v>
      </c>
      <c r="AH310" s="3" t="e">
        <v>#N/A</v>
      </c>
      <c r="AI310" s="3" t="e">
        <v>#N/A</v>
      </c>
      <c r="AK310" s="3" t="e">
        <v>#N/A</v>
      </c>
      <c r="AM310" s="3" t="e">
        <v>#N/A</v>
      </c>
    </row>
    <row r="311">
      <c r="A311" s="10">
        <v>403.0</v>
      </c>
      <c r="B311" s="10" t="s">
        <v>715</v>
      </c>
      <c r="C311" s="10" t="s">
        <v>716</v>
      </c>
      <c r="E311" s="3">
        <v>120.8641</v>
      </c>
      <c r="F311" s="3">
        <v>8.6978</v>
      </c>
      <c r="G311" s="3" t="s">
        <v>1058</v>
      </c>
      <c r="H311" s="3">
        <v>0.0468</v>
      </c>
      <c r="I311" s="3">
        <v>7.92</v>
      </c>
      <c r="J311" s="3">
        <v>17.32</v>
      </c>
      <c r="K311" s="3">
        <v>13.27</v>
      </c>
      <c r="L311" s="3">
        <v>21.74</v>
      </c>
      <c r="M311" s="10">
        <v>0.0</v>
      </c>
      <c r="N311" s="3" t="s">
        <v>135</v>
      </c>
      <c r="O311" s="35" t="str">
        <f>vlookup(A311,'Hb complex'!A$2:G$2000,7,0)</f>
        <v>0.047</v>
      </c>
      <c r="P311" s="66" t="s">
        <v>3590</v>
      </c>
      <c r="Q311" s="3">
        <v>4502.0</v>
      </c>
      <c r="R311" s="3">
        <v>2.89</v>
      </c>
      <c r="S311" s="3" t="str">
        <f>vlookup(A311,'Ha complex'!A$2:E$2700,5,0)</f>
        <v>SDSS</v>
      </c>
      <c r="T311" s="41"/>
      <c r="U311" s="41"/>
      <c r="V311" s="3"/>
      <c r="W311" s="10">
        <v>43.95</v>
      </c>
      <c r="X311" s="3"/>
      <c r="Y311" s="3" t="str">
        <f>match(A311,bzcat!B$1:B$96,0)</f>
        <v>#N/A</v>
      </c>
      <c r="Z311" s="3" t="e">
        <v>#N/A</v>
      </c>
      <c r="AA311" s="3" t="str">
        <f>Vlookup(A311,'Ha complex'!A$2:E$528,5,0)</f>
        <v>SDSS</v>
      </c>
      <c r="AB311" s="3">
        <v>114.0</v>
      </c>
      <c r="AC311" s="3" t="e">
        <v>#N/A</v>
      </c>
      <c r="AD311" s="3" t="e">
        <v>#N/A</v>
      </c>
      <c r="AE311" s="3" t="e">
        <v>#N/A</v>
      </c>
      <c r="AF311" s="3" t="e">
        <v>#N/A</v>
      </c>
      <c r="AH311" s="3" t="e">
        <v>#N/A</v>
      </c>
      <c r="AI311" s="3" t="e">
        <v>#N/A</v>
      </c>
      <c r="AK311" s="3" t="e">
        <v>#N/A</v>
      </c>
      <c r="AM311" s="3" t="e">
        <v>#N/A</v>
      </c>
    </row>
    <row r="312">
      <c r="A312" s="10">
        <v>404.0</v>
      </c>
      <c r="B312" s="10" t="s">
        <v>69</v>
      </c>
      <c r="C312" s="10" t="s">
        <v>71</v>
      </c>
      <c r="E312" s="3">
        <v>121.0244</v>
      </c>
      <c r="F312" s="3">
        <v>5.1138</v>
      </c>
      <c r="G312" s="3" t="s">
        <v>1130</v>
      </c>
      <c r="H312" s="3">
        <v>0.0135</v>
      </c>
      <c r="I312" s="3">
        <v>23.03</v>
      </c>
      <c r="J312" s="3">
        <v>54.44</v>
      </c>
      <c r="K312" s="3">
        <v>49.85</v>
      </c>
      <c r="L312" s="3">
        <v>59.18</v>
      </c>
      <c r="M312" s="10">
        <v>0.0</v>
      </c>
      <c r="N312" s="3">
        <v>300.0</v>
      </c>
      <c r="O312" s="35" t="str">
        <f>vlookup(A312,'Hb complex'!A$2:G$2000,7,0)</f>
        <v>0.014</v>
      </c>
      <c r="P312" s="66" t="s">
        <v>1655</v>
      </c>
      <c r="Q312" s="3">
        <v>1800.0</v>
      </c>
      <c r="R312" s="3">
        <v>0.56</v>
      </c>
      <c r="S312" s="3" t="str">
        <f>vlookup(A312,'Ha complex'!A$2:E$2700,5,0)</f>
        <v>Palomar_txt</v>
      </c>
      <c r="T312" s="41"/>
      <c r="U312" s="41"/>
      <c r="V312" s="3"/>
      <c r="W312" s="10">
        <v>43.35</v>
      </c>
      <c r="X312" s="3"/>
      <c r="Y312" s="3" t="str">
        <f>match(A312,bzcat!B$1:B$96,0)</f>
        <v>#N/A</v>
      </c>
      <c r="Z312" s="3" t="e">
        <v>#N/A</v>
      </c>
      <c r="AA312" s="3" t="str">
        <f>Vlookup(A312,'Ha complex'!A$2:E$528,5,0)</f>
        <v>Palomar_txt</v>
      </c>
      <c r="AB312" s="3" t="e">
        <v>#N/A</v>
      </c>
      <c r="AC312" s="3" t="e">
        <v>#N/A</v>
      </c>
      <c r="AD312" s="3" t="e">
        <v>#N/A</v>
      </c>
      <c r="AE312" s="3" t="e">
        <v>#N/A</v>
      </c>
      <c r="AF312" s="3" t="e">
        <v>#N/A</v>
      </c>
      <c r="AH312" s="3" t="e">
        <v>#N/A</v>
      </c>
      <c r="AI312" s="3" t="s">
        <v>415</v>
      </c>
      <c r="AK312" s="3">
        <v>48.0</v>
      </c>
      <c r="AM312" s="3" t="e">
        <v>#N/A</v>
      </c>
      <c r="AN312" s="3" t="s">
        <v>1345</v>
      </c>
    </row>
    <row r="313">
      <c r="A313" s="10">
        <v>405.0</v>
      </c>
      <c r="B313" s="10" t="s">
        <v>718</v>
      </c>
      <c r="C313" s="10" t="s">
        <v>719</v>
      </c>
      <c r="E313" s="3">
        <v>121.1933</v>
      </c>
      <c r="F313" s="3">
        <v>10.7767</v>
      </c>
      <c r="G313" s="3" t="s">
        <v>3591</v>
      </c>
      <c r="H313" s="3">
        <v>0.0344</v>
      </c>
      <c r="I313" s="3">
        <v>5.48</v>
      </c>
      <c r="J313" s="3">
        <v>15.22</v>
      </c>
      <c r="K313" s="3">
        <v>9.99</v>
      </c>
      <c r="L313" s="3">
        <v>21.12</v>
      </c>
      <c r="M313" s="10">
        <v>0.0</v>
      </c>
      <c r="N313" s="3" t="s">
        <v>135</v>
      </c>
      <c r="O313" s="35" t="str">
        <f>vlookup(A313,'Hb complex'!A$2:G$2000,7,0)</f>
        <v>0.035</v>
      </c>
      <c r="P313" s="66" t="s">
        <v>3592</v>
      </c>
      <c r="Q313" s="3">
        <v>6720.5</v>
      </c>
      <c r="R313" s="3">
        <v>2.15</v>
      </c>
      <c r="S313" s="3" t="str">
        <f>vlookup(A313,'Ha complex'!A$2:E$2700,5,0)</f>
        <v>SDSS</v>
      </c>
      <c r="T313" s="41"/>
      <c r="U313" s="41"/>
      <c r="V313" s="3"/>
      <c r="W313" s="10">
        <v>43.62</v>
      </c>
      <c r="X313" s="3"/>
      <c r="Y313" s="3" t="str">
        <f>match(A313,bzcat!B$1:B$96,0)</f>
        <v>#N/A</v>
      </c>
      <c r="Z313" s="3" t="e">
        <v>#N/A</v>
      </c>
      <c r="AA313" s="3" t="str">
        <f>Vlookup(A313,'Ha complex'!A$2:E$528,5,0)</f>
        <v>SDSS</v>
      </c>
      <c r="AB313" s="3">
        <v>60.0</v>
      </c>
      <c r="AC313" s="3" t="e">
        <v>#N/A</v>
      </c>
      <c r="AD313" s="3" t="e">
        <v>#N/A</v>
      </c>
      <c r="AE313" s="3" t="e">
        <v>#N/A</v>
      </c>
      <c r="AF313" s="3" t="e">
        <v>#N/A</v>
      </c>
      <c r="AH313" s="3" t="e">
        <v>#N/A</v>
      </c>
      <c r="AI313" s="3" t="e">
        <v>#N/A</v>
      </c>
      <c r="AK313" s="3" t="e">
        <v>#N/A</v>
      </c>
      <c r="AM313" s="3" t="e">
        <v>#N/A</v>
      </c>
    </row>
    <row r="314">
      <c r="A314" s="10">
        <v>406.0</v>
      </c>
      <c r="B314" s="10" t="s">
        <v>720</v>
      </c>
      <c r="C314" s="10" t="s">
        <v>722</v>
      </c>
      <c r="E314" s="3">
        <v>121.2208</v>
      </c>
      <c r="F314" s="3">
        <v>-1.1466</v>
      </c>
      <c r="G314" s="3" t="s">
        <v>3397</v>
      </c>
      <c r="H314" s="3">
        <v>0.0919</v>
      </c>
      <c r="I314" s="3">
        <v>4.85</v>
      </c>
      <c r="J314" s="3">
        <v>13.32</v>
      </c>
      <c r="K314" s="3">
        <v>8.13</v>
      </c>
      <c r="L314" s="3">
        <v>19.19</v>
      </c>
      <c r="M314" s="10">
        <v>0.0</v>
      </c>
      <c r="N314" s="3" t="s">
        <v>518</v>
      </c>
      <c r="O314" s="35" t="str">
        <f>vlookup(A314,'Hb complex'!A$2:G$2000,7,0)</f>
        <v>0.092</v>
      </c>
      <c r="P314" s="66" t="s">
        <v>3593</v>
      </c>
      <c r="Q314" s="3">
        <v>1200.0</v>
      </c>
      <c r="R314" s="3">
        <v>12.52</v>
      </c>
      <c r="S314" s="3" t="str">
        <f>vlookup(A314,'Ha complex'!A$2:E$2700,5,0)</f>
        <v>6DF</v>
      </c>
      <c r="T314" s="41"/>
      <c r="U314" s="41"/>
      <c r="V314" s="3"/>
      <c r="W314" s="10">
        <v>44.45</v>
      </c>
      <c r="X314" s="3"/>
      <c r="Y314" s="3" t="str">
        <f>match(A314,bzcat!B$1:B$96,0)</f>
        <v>#N/A</v>
      </c>
      <c r="Z314" s="3" t="e">
        <v>#N/A</v>
      </c>
      <c r="AA314" s="3" t="str">
        <f>Vlookup(A314,'Ha complex'!A$2:E$528,5,0)</f>
        <v>6DF</v>
      </c>
      <c r="AB314" s="3" t="e">
        <v>#N/A</v>
      </c>
      <c r="AC314" s="3" t="e">
        <v>#N/A</v>
      </c>
      <c r="AD314" s="3" t="e">
        <v>#N/A</v>
      </c>
      <c r="AE314" s="3" t="e">
        <v>#N/A</v>
      </c>
      <c r="AF314" s="3" t="e">
        <v>#N/A</v>
      </c>
      <c r="AG314" s="3">
        <v>59.0</v>
      </c>
      <c r="AH314" s="3" t="e">
        <v>#N/A</v>
      </c>
      <c r="AI314" s="3" t="e">
        <v>#N/A</v>
      </c>
      <c r="AK314" s="3" t="e">
        <v>#N/A</v>
      </c>
      <c r="AM314" s="3" t="e">
        <v>#N/A</v>
      </c>
    </row>
    <row r="315">
      <c r="A315" s="10">
        <v>407.0</v>
      </c>
      <c r="B315" s="10" t="s">
        <v>1101</v>
      </c>
      <c r="C315" s="10" t="s">
        <v>1102</v>
      </c>
      <c r="E315" s="3">
        <v>121.3257</v>
      </c>
      <c r="F315" s="3">
        <v>61.7399</v>
      </c>
      <c r="G315" s="3" t="s">
        <v>2691</v>
      </c>
      <c r="H315" s="3">
        <v>3.033</v>
      </c>
      <c r="I315" s="3">
        <v>7.14</v>
      </c>
      <c r="J315" s="3">
        <v>20.6</v>
      </c>
      <c r="K315" s="3">
        <v>15.82</v>
      </c>
      <c r="L315" s="3">
        <v>25.72</v>
      </c>
      <c r="M315" s="10">
        <v>0.0</v>
      </c>
      <c r="N315" s="41"/>
      <c r="O315" s="3" t="str">
        <f>vlookup(A315,'Hb complex'!A$2:G$2000,7,0)</f>
        <v>#N/A</v>
      </c>
      <c r="P315" s="66"/>
      <c r="Q315" s="3"/>
      <c r="R315" s="41"/>
      <c r="S315" s="3" t="str">
        <f>vlookup(A315,'Ha complex'!A$2:E$2700,5,0)</f>
        <v>#N/A</v>
      </c>
      <c r="T315" s="41"/>
      <c r="U315" s="41"/>
      <c r="V315" s="3"/>
      <c r="W315" s="10">
        <v>48.21</v>
      </c>
      <c r="X315" s="3"/>
      <c r="Y315" s="3" t="str">
        <f>match(A315,bzcat!B$1:B$96,0)</f>
        <v>48</v>
      </c>
      <c r="Z315" s="3">
        <v>36.0</v>
      </c>
      <c r="AA315" s="3" t="str">
        <f>Vlookup(A315,'Ha complex'!A$2:E$528,5,0)</f>
        <v>#N/A</v>
      </c>
      <c r="AB315" s="3" t="e">
        <v>#N/A</v>
      </c>
      <c r="AC315" s="3" t="e">
        <v>#N/A</v>
      </c>
      <c r="AD315" s="3" t="e">
        <v>#N/A</v>
      </c>
      <c r="AE315" s="3" t="e">
        <v>#N/A</v>
      </c>
      <c r="AF315" s="3" t="e">
        <v>#N/A</v>
      </c>
      <c r="AH315" s="3" t="e">
        <v>#N/A</v>
      </c>
      <c r="AI315" s="3" t="e">
        <v>#N/A</v>
      </c>
      <c r="AK315" s="3" t="e">
        <v>#N/A</v>
      </c>
      <c r="AM315" s="3" t="e">
        <v>#N/A</v>
      </c>
    </row>
    <row r="316">
      <c r="A316" s="10">
        <v>408.0</v>
      </c>
      <c r="B316" s="10" t="s">
        <v>723</v>
      </c>
      <c r="C316" s="10" t="s">
        <v>724</v>
      </c>
      <c r="E316" s="3">
        <v>121.921</v>
      </c>
      <c r="F316" s="3">
        <v>39.0042</v>
      </c>
      <c r="G316" s="3" t="s">
        <v>1130</v>
      </c>
      <c r="H316" s="3">
        <v>0.0232</v>
      </c>
      <c r="I316" s="3">
        <v>5.02</v>
      </c>
      <c r="J316" s="3">
        <v>9.65</v>
      </c>
      <c r="K316" s="3">
        <v>6.0</v>
      </c>
      <c r="L316" s="3">
        <v>13.94</v>
      </c>
      <c r="M316" s="10">
        <v>0.0</v>
      </c>
      <c r="N316" s="3" t="s">
        <v>135</v>
      </c>
      <c r="O316" s="35" t="str">
        <f>vlookup(A316,'Hb complex'!A$2:G$2000,7,0)</f>
        <v>0.023</v>
      </c>
      <c r="P316" s="66" t="s">
        <v>3569</v>
      </c>
      <c r="Q316" s="3">
        <v>4203.0</v>
      </c>
      <c r="R316" s="3">
        <v>1.44</v>
      </c>
      <c r="S316" s="3" t="str">
        <f>vlookup(A316,'Ha complex'!A$2:E$2700,5,0)</f>
        <v>SDSS</v>
      </c>
      <c r="T316" s="41"/>
      <c r="U316" s="41"/>
      <c r="V316" s="3"/>
      <c r="W316" s="10">
        <v>43.07</v>
      </c>
      <c r="X316" s="3"/>
      <c r="Y316" s="3" t="str">
        <f>match(A316,bzcat!B$1:B$96,0)</f>
        <v>#N/A</v>
      </c>
      <c r="Z316" s="3" t="e">
        <v>#N/A</v>
      </c>
      <c r="AA316" s="3" t="str">
        <f>Vlookup(A316,'Ha complex'!A$2:E$528,5,0)</f>
        <v>SDSS</v>
      </c>
      <c r="AB316" s="3">
        <v>75.0</v>
      </c>
      <c r="AC316" s="3" t="e">
        <v>#N/A</v>
      </c>
      <c r="AD316" s="3" t="e">
        <v>#N/A</v>
      </c>
      <c r="AE316" s="3" t="e">
        <v>#N/A</v>
      </c>
      <c r="AF316" s="3" t="e">
        <v>#N/A</v>
      </c>
      <c r="AH316" s="3" t="e">
        <v>#N/A</v>
      </c>
      <c r="AI316" s="3" t="e">
        <v>#N/A</v>
      </c>
      <c r="AK316" s="3">
        <v>32.0</v>
      </c>
      <c r="AM316" s="3" t="e">
        <v>#N/A</v>
      </c>
    </row>
    <row r="317">
      <c r="A317" s="10">
        <v>409.0</v>
      </c>
      <c r="B317" s="10" t="s">
        <v>725</v>
      </c>
      <c r="C317" s="10" t="s">
        <v>726</v>
      </c>
      <c r="E317" s="3">
        <v>122.744</v>
      </c>
      <c r="F317" s="3">
        <v>76.045</v>
      </c>
      <c r="G317" s="3" t="s">
        <v>1058</v>
      </c>
      <c r="H317" s="3">
        <v>0.1</v>
      </c>
      <c r="I317" s="3">
        <v>10.1</v>
      </c>
      <c r="J317" s="3">
        <v>14.72</v>
      </c>
      <c r="K317" s="3">
        <v>11.74</v>
      </c>
      <c r="L317" s="3">
        <v>18.02</v>
      </c>
      <c r="M317" s="10">
        <v>0.0</v>
      </c>
      <c r="N317" s="41"/>
      <c r="O317" s="35" t="str">
        <f>vlookup(A317,'Hb complex'!A$2:G$2000,7,0)</f>
        <v>0.100</v>
      </c>
      <c r="P317" s="66"/>
      <c r="Q317" s="3"/>
      <c r="R317" s="41"/>
      <c r="S317" s="3" t="str">
        <f>vlookup(A317,'Ha complex'!A$2:E$2700,5,0)</f>
        <v>Marziani03</v>
      </c>
      <c r="T317" s="41"/>
      <c r="U317" s="41"/>
      <c r="V317" s="3"/>
      <c r="W317" s="10">
        <v>44.57</v>
      </c>
      <c r="X317" s="3"/>
      <c r="Y317" s="3" t="str">
        <f>match(A317,bzcat!B$1:B$96,0)</f>
        <v>#N/A</v>
      </c>
      <c r="Z317" s="3" t="e">
        <v>#N/A</v>
      </c>
      <c r="AA317" s="3" t="str">
        <f>Vlookup(A317,'Ha complex'!A$2:E$528,5,0)</f>
        <v>Marziani03</v>
      </c>
      <c r="AB317" s="3" t="e">
        <v>#N/A</v>
      </c>
      <c r="AC317" s="3" t="e">
        <v>#N/A</v>
      </c>
      <c r="AD317" s="3" t="s">
        <v>727</v>
      </c>
      <c r="AE317" s="3" t="e">
        <v>#N/A</v>
      </c>
      <c r="AF317" s="3" t="e">
        <v>#N/A</v>
      </c>
      <c r="AH317" s="3" t="e">
        <v>#N/A</v>
      </c>
      <c r="AI317" s="3" t="e">
        <v>#N/A</v>
      </c>
      <c r="AK317" s="3" t="e">
        <v>#N/A</v>
      </c>
      <c r="AM317" s="3" t="e">
        <v>#N/A</v>
      </c>
    </row>
    <row r="318">
      <c r="A318" s="10">
        <v>411.0</v>
      </c>
      <c r="B318" s="10" t="s">
        <v>3339</v>
      </c>
      <c r="C318" s="10" t="s">
        <v>2179</v>
      </c>
      <c r="E318" s="3">
        <v>123.6055</v>
      </c>
      <c r="F318" s="3">
        <v>4.3424</v>
      </c>
      <c r="G318" s="3" t="s">
        <v>1058</v>
      </c>
      <c r="H318" s="3">
        <v>0.0331</v>
      </c>
      <c r="I318" s="3">
        <v>8.94</v>
      </c>
      <c r="J318" s="3">
        <v>20.88</v>
      </c>
      <c r="K318" s="3">
        <v>16.14</v>
      </c>
      <c r="L318" s="3">
        <v>26.01</v>
      </c>
      <c r="M318" s="10">
        <v>0.0</v>
      </c>
      <c r="N318" s="41"/>
      <c r="O318" s="3" t="str">
        <f>vlookup(A318,'Hb complex'!A$2:G$2000,7,0)</f>
        <v>#N/A</v>
      </c>
      <c r="P318" s="66"/>
      <c r="Q318" s="3"/>
      <c r="R318" s="41"/>
      <c r="S318" s="3" t="str">
        <f>vlookup(A318,'Ha complex'!A$2:E$2700,5,0)</f>
        <v>#N/A</v>
      </c>
      <c r="T318" s="41"/>
      <c r="U318" s="41"/>
      <c r="V318" s="3"/>
      <c r="W318" s="10">
        <v>43.72</v>
      </c>
      <c r="X318" s="3"/>
      <c r="Y318" s="3" t="str">
        <f>match(A318,bzcat!B$1:B$96,0)</f>
        <v>#N/A</v>
      </c>
      <c r="Z318" s="3" t="e">
        <v>#N/A</v>
      </c>
      <c r="AA318" s="3" t="str">
        <f>Vlookup(A318,'Ha complex'!A$2:E$528,5,0)</f>
        <v>#N/A</v>
      </c>
      <c r="AB318" s="3" t="e">
        <v>#N/A</v>
      </c>
      <c r="AC318" s="3" t="e">
        <v>#N/A</v>
      </c>
      <c r="AD318" s="3" t="e">
        <v>#N/A</v>
      </c>
      <c r="AE318" s="3" t="e">
        <v>#N/A</v>
      </c>
      <c r="AF318" s="3" t="e">
        <v>#N/A</v>
      </c>
      <c r="AH318" s="3" t="e">
        <v>#N/A</v>
      </c>
      <c r="AI318" s="3" t="e">
        <v>#N/A</v>
      </c>
      <c r="AK318" s="3" t="e">
        <v>#N/A</v>
      </c>
      <c r="AM318" s="3" t="e">
        <v>#N/A</v>
      </c>
    </row>
    <row r="319">
      <c r="A319" s="10">
        <v>412.0</v>
      </c>
      <c r="B319" s="10" t="s">
        <v>3340</v>
      </c>
      <c r="C319" s="10" t="s">
        <v>2180</v>
      </c>
      <c r="E319" s="3">
        <v>124.455</v>
      </c>
      <c r="F319" s="3">
        <v>2.8499</v>
      </c>
      <c r="G319" s="3" t="s">
        <v>1058</v>
      </c>
      <c r="H319" s="3">
        <v>0.106</v>
      </c>
      <c r="I319" s="3">
        <v>6.08</v>
      </c>
      <c r="J319" s="3">
        <v>13.18</v>
      </c>
      <c r="K319" s="3">
        <v>8.92</v>
      </c>
      <c r="L319" s="3">
        <v>18.04</v>
      </c>
      <c r="M319" s="10">
        <v>0.0</v>
      </c>
      <c r="N319" s="41"/>
      <c r="O319" s="3" t="str">
        <f>vlookup(A319,'Hb complex'!A$2:G$2000,7,0)</f>
        <v>#N/A</v>
      </c>
      <c r="P319" s="66"/>
      <c r="Q319" s="3"/>
      <c r="R319" s="41"/>
      <c r="S319" s="3" t="str">
        <f>vlookup(A319,'Ha complex'!A$2:E$2700,5,0)</f>
        <v>#N/A</v>
      </c>
      <c r="T319" s="41"/>
      <c r="U319" s="41"/>
      <c r="V319" s="3"/>
      <c r="W319" s="10">
        <v>44.58</v>
      </c>
      <c r="X319" s="3"/>
      <c r="Y319" s="3" t="str">
        <f>match(A319,bzcat!B$1:B$96,0)</f>
        <v>#N/A</v>
      </c>
      <c r="Z319" s="3" t="e">
        <v>#N/A</v>
      </c>
      <c r="AA319" s="3" t="str">
        <f>Vlookup(A319,'Ha complex'!A$2:E$528,5,0)</f>
        <v>#N/A</v>
      </c>
      <c r="AB319" s="3" t="e">
        <v>#N/A</v>
      </c>
      <c r="AC319" s="3" t="e">
        <v>#N/A</v>
      </c>
      <c r="AD319" s="3" t="e">
        <v>#N/A</v>
      </c>
      <c r="AE319" s="3" t="e">
        <v>#N/A</v>
      </c>
      <c r="AF319" s="3" t="e">
        <v>#N/A</v>
      </c>
      <c r="AH319" s="3" t="e">
        <v>#N/A</v>
      </c>
      <c r="AI319" s="3" t="e">
        <v>#N/A</v>
      </c>
      <c r="AK319" s="3" t="e">
        <v>#N/A</v>
      </c>
      <c r="AM319" s="3" t="e">
        <v>#N/A</v>
      </c>
    </row>
    <row r="320">
      <c r="A320" s="10">
        <v>413.0</v>
      </c>
      <c r="B320" s="10" t="s">
        <v>2526</v>
      </c>
      <c r="C320" s="10" t="s">
        <v>2181</v>
      </c>
      <c r="E320" s="3">
        <v>124.561</v>
      </c>
      <c r="F320" s="3">
        <v>1.374</v>
      </c>
      <c r="G320" s="3" t="s">
        <v>2190</v>
      </c>
      <c r="H320" s="3">
        <v>0.089</v>
      </c>
      <c r="I320" s="3">
        <v>7.91</v>
      </c>
      <c r="J320" s="3">
        <v>21.59</v>
      </c>
      <c r="K320" s="3">
        <v>16.57</v>
      </c>
      <c r="L320" s="3">
        <v>27.01</v>
      </c>
      <c r="M320" s="10">
        <v>0.0</v>
      </c>
      <c r="N320" s="3" t="s">
        <v>1228</v>
      </c>
      <c r="O320" s="35" t="str">
        <f>vlookup(A320,'Hb complex'!A$2:G$2000,7,0)</f>
        <v>0.089</v>
      </c>
      <c r="P320" s="66" t="s">
        <v>3594</v>
      </c>
      <c r="Q320" s="3">
        <v>539.9931</v>
      </c>
      <c r="R320" s="3">
        <v>1.81</v>
      </c>
      <c r="S320" s="3" t="str">
        <f>vlookup(A320,'Ha complex'!A$2:E$2700,5,0)</f>
        <v>Gemini</v>
      </c>
      <c r="T320" s="41"/>
      <c r="U320" s="41"/>
      <c r="V320" s="3"/>
      <c r="W320" s="10">
        <v>44.63</v>
      </c>
      <c r="X320" s="3"/>
      <c r="Y320" s="3" t="str">
        <f>match(A320,bzcat!B$1:B$96,0)</f>
        <v>#N/A</v>
      </c>
      <c r="Z320" s="3" t="e">
        <v>#N/A</v>
      </c>
      <c r="AA320" s="3" t="str">
        <f>Vlookup(A320,'Ha complex'!A$2:E$528,5,0)</f>
        <v>Gemini</v>
      </c>
      <c r="AB320" s="3" t="e">
        <v>#N/A</v>
      </c>
      <c r="AC320" s="3" t="e">
        <v>#N/A</v>
      </c>
      <c r="AD320" s="3" t="e">
        <v>#N/A</v>
      </c>
      <c r="AE320" s="3" t="e">
        <v>#N/A</v>
      </c>
      <c r="AF320" s="3" t="e">
        <v>#N/A</v>
      </c>
      <c r="AH320" s="3" t="e">
        <v>#N/A</v>
      </c>
      <c r="AI320" s="3" t="e">
        <v>#N/A</v>
      </c>
      <c r="AJ320" s="3" t="s">
        <v>226</v>
      </c>
      <c r="AK320" s="3" t="e">
        <v>#N/A</v>
      </c>
      <c r="AM320" s="3" t="e">
        <v>#N/A</v>
      </c>
    </row>
    <row r="321">
      <c r="A321" s="10">
        <v>414.0</v>
      </c>
      <c r="B321" s="10" t="s">
        <v>3341</v>
      </c>
      <c r="C321" s="10" t="s">
        <v>2182</v>
      </c>
      <c r="E321" s="3">
        <v>124.741</v>
      </c>
      <c r="F321" s="3">
        <v>-22.877</v>
      </c>
      <c r="G321" s="3" t="s">
        <v>1058</v>
      </c>
      <c r="H321" s="3">
        <v>0.0346</v>
      </c>
      <c r="I321" s="3">
        <v>4.81</v>
      </c>
      <c r="J321" s="3">
        <v>12.06</v>
      </c>
      <c r="K321" s="3">
        <v>7.29</v>
      </c>
      <c r="L321" s="3">
        <v>17.6</v>
      </c>
      <c r="M321" s="10">
        <v>0.0</v>
      </c>
      <c r="N321" s="41"/>
      <c r="O321" s="3" t="str">
        <f>vlookup(A321,'Hb complex'!A$2:G$2000,7,0)</f>
        <v>#N/A</v>
      </c>
      <c r="P321" s="66"/>
      <c r="Q321" s="3"/>
      <c r="R321" s="41"/>
      <c r="S321" s="3" t="str">
        <f>vlookup(A321,'Ha complex'!A$2:E$2700,5,0)</f>
        <v>#N/A</v>
      </c>
      <c r="T321" s="41"/>
      <c r="U321" s="41"/>
      <c r="V321" s="3"/>
      <c r="W321" s="10">
        <v>43.52</v>
      </c>
      <c r="X321" s="3"/>
      <c r="Y321" s="3" t="str">
        <f>match(A321,bzcat!B$1:B$96,0)</f>
        <v>#N/A</v>
      </c>
      <c r="Z321" s="3" t="e">
        <v>#N/A</v>
      </c>
      <c r="AA321" s="3" t="str">
        <f>Vlookup(A321,'Ha complex'!A$2:E$528,5,0)</f>
        <v>#N/A</v>
      </c>
      <c r="AB321" s="3" t="e">
        <v>#N/A</v>
      </c>
      <c r="AC321" s="3" t="e">
        <v>#N/A</v>
      </c>
      <c r="AD321" s="3" t="e">
        <v>#N/A</v>
      </c>
      <c r="AE321" s="3" t="e">
        <v>#N/A</v>
      </c>
      <c r="AF321" s="3" t="e">
        <v>#N/A</v>
      </c>
      <c r="AH321" s="3" t="e">
        <v>#N/A</v>
      </c>
      <c r="AI321" s="3" t="e">
        <v>#N/A</v>
      </c>
      <c r="AK321" s="3" t="e">
        <v>#N/A</v>
      </c>
      <c r="AM321" s="3" t="e">
        <v>#N/A</v>
      </c>
    </row>
    <row r="322">
      <c r="A322" s="10">
        <v>416.0</v>
      </c>
      <c r="B322" s="10" t="s">
        <v>729</v>
      </c>
      <c r="C322" s="10" t="s">
        <v>730</v>
      </c>
      <c r="E322" s="3">
        <v>125.7546</v>
      </c>
      <c r="F322" s="3">
        <v>-4.9349</v>
      </c>
      <c r="G322" s="3" t="s">
        <v>1130</v>
      </c>
      <c r="H322" s="3">
        <v>0.0218</v>
      </c>
      <c r="I322" s="3">
        <v>16.97</v>
      </c>
      <c r="J322" s="3">
        <v>46.43</v>
      </c>
      <c r="K322" s="3">
        <v>41.25</v>
      </c>
      <c r="L322" s="3">
        <v>51.81</v>
      </c>
      <c r="M322" s="10">
        <v>0.0</v>
      </c>
      <c r="N322" s="3" t="s">
        <v>1228</v>
      </c>
      <c r="O322" s="35" t="str">
        <f>vlookup(A322,'Hb complex'!A$2:G$2000,7,0)</f>
        <v>0.022</v>
      </c>
      <c r="P322" s="66" t="s">
        <v>3595</v>
      </c>
      <c r="Q322" s="3">
        <v>739.9908</v>
      </c>
      <c r="R322" s="3">
        <v>0.45</v>
      </c>
      <c r="S322" s="3" t="str">
        <f>vlookup(A322,'Ha complex'!A$2:E$2700,5,0)</f>
        <v>Palomar</v>
      </c>
      <c r="T322" s="41"/>
      <c r="U322" s="41"/>
      <c r="V322" s="3"/>
      <c r="W322" s="10">
        <v>43.7</v>
      </c>
      <c r="X322" s="3"/>
      <c r="Y322" s="3" t="str">
        <f>match(A322,bzcat!B$1:B$96,0)</f>
        <v>#N/A</v>
      </c>
      <c r="Z322" s="3" t="e">
        <v>#N/A</v>
      </c>
      <c r="AA322" s="3" t="str">
        <f>Vlookup(A322,'Ha complex'!A$2:E$528,5,0)</f>
        <v>Palomar</v>
      </c>
      <c r="AB322" s="3" t="e">
        <v>#N/A</v>
      </c>
      <c r="AC322" s="3" t="e">
        <v>#N/A</v>
      </c>
      <c r="AD322" s="3" t="e">
        <v>#N/A</v>
      </c>
      <c r="AE322" s="3" t="e">
        <v>#N/A</v>
      </c>
      <c r="AF322" s="3" t="e">
        <v>#N/A</v>
      </c>
      <c r="AH322" s="3" t="e">
        <v>#N/A</v>
      </c>
      <c r="AI322" s="3" t="s">
        <v>415</v>
      </c>
      <c r="AK322" s="3" t="e">
        <v>#N/A</v>
      </c>
      <c r="AM322" s="3" t="e">
        <v>#N/A</v>
      </c>
    </row>
    <row r="323">
      <c r="A323" s="10">
        <v>418.0</v>
      </c>
      <c r="B323" s="10" t="s">
        <v>733</v>
      </c>
      <c r="C323" s="10" t="s">
        <v>734</v>
      </c>
      <c r="E323" s="3">
        <v>127.4277</v>
      </c>
      <c r="F323" s="3">
        <v>41.9102</v>
      </c>
      <c r="G323" s="3" t="s">
        <v>1058</v>
      </c>
      <c r="H323" s="3">
        <v>0.1263</v>
      </c>
      <c r="I323" s="3">
        <v>6.11</v>
      </c>
      <c r="J323" s="3">
        <v>13.03</v>
      </c>
      <c r="K323" s="3">
        <v>9.11</v>
      </c>
      <c r="L323" s="3">
        <v>17.44</v>
      </c>
      <c r="M323" s="10">
        <v>0.0</v>
      </c>
      <c r="N323" s="3" t="s">
        <v>135</v>
      </c>
      <c r="O323" s="35" t="str">
        <f>vlookup(A323,'Hb complex'!A$2:G$2000,7,0)</f>
        <v>0.126</v>
      </c>
      <c r="P323" s="66" t="s">
        <v>3596</v>
      </c>
      <c r="Q323" s="3">
        <v>3503.0</v>
      </c>
      <c r="R323" s="3">
        <v>7.63</v>
      </c>
      <c r="S323" s="3" t="str">
        <f>vlookup(A323,'Ha complex'!A$2:E$2700,5,0)</f>
        <v>SDSS</v>
      </c>
      <c r="T323" s="41"/>
      <c r="U323" s="41"/>
      <c r="V323" s="3"/>
      <c r="W323" s="10">
        <v>44.74</v>
      </c>
      <c r="X323" s="3"/>
      <c r="Y323" s="3" t="str">
        <f>match(A323,bzcat!B$1:B$96,0)</f>
        <v>#N/A</v>
      </c>
      <c r="Z323" s="3" t="e">
        <v>#N/A</v>
      </c>
      <c r="AA323" s="3" t="str">
        <f>Vlookup(A323,'Ha complex'!A$2:E$528,5,0)</f>
        <v>SDSS</v>
      </c>
      <c r="AB323" s="3">
        <v>6.0</v>
      </c>
      <c r="AC323" s="3" t="e">
        <v>#N/A</v>
      </c>
      <c r="AD323" s="3" t="e">
        <v>#N/A</v>
      </c>
      <c r="AE323" s="3" t="e">
        <v>#N/A</v>
      </c>
      <c r="AF323" s="3" t="e">
        <v>#N/A</v>
      </c>
      <c r="AH323" s="3" t="e">
        <v>#N/A</v>
      </c>
      <c r="AI323" s="3" t="e">
        <v>#N/A</v>
      </c>
      <c r="AK323" s="3" t="e">
        <v>#N/A</v>
      </c>
      <c r="AM323" s="3" t="e">
        <v>#N/A</v>
      </c>
    </row>
    <row r="324">
      <c r="A324" s="10">
        <v>419.0</v>
      </c>
      <c r="B324" s="10" t="s">
        <v>1773</v>
      </c>
      <c r="C324" s="10" t="s">
        <v>1774</v>
      </c>
      <c r="E324" s="3">
        <v>127.5689</v>
      </c>
      <c r="F324" s="3">
        <v>-67.4248</v>
      </c>
      <c r="G324" s="3" t="s">
        <v>2190</v>
      </c>
      <c r="H324" s="3">
        <v>0.0348</v>
      </c>
      <c r="I324" s="3">
        <v>4.88</v>
      </c>
      <c r="J324" s="3">
        <v>7.97</v>
      </c>
      <c r="K324" s="3">
        <v>5.02</v>
      </c>
      <c r="L324" s="3">
        <v>11.43</v>
      </c>
      <c r="M324" s="10">
        <v>0.0</v>
      </c>
      <c r="N324" s="3" t="s">
        <v>518</v>
      </c>
      <c r="O324" s="35" t="str">
        <f>vlookup(A324,'Hb complex'!A$2:G$2000,7,0)</f>
        <v>0.035</v>
      </c>
      <c r="P324" s="66" t="s">
        <v>3597</v>
      </c>
      <c r="Q324" s="3">
        <v>1199.9</v>
      </c>
      <c r="R324" s="3">
        <v>4.8</v>
      </c>
      <c r="S324" s="3" t="str">
        <f>vlookup(A324,'Ha complex'!A$2:E$2700,5,0)</f>
        <v>6DF</v>
      </c>
      <c r="T324" s="41"/>
      <c r="U324" s="41"/>
      <c r="V324" s="3"/>
      <c r="W324" s="10">
        <v>43.35</v>
      </c>
      <c r="X324" s="3"/>
      <c r="Y324" s="3" t="str">
        <f>match(A324,bzcat!B$1:B$96,0)</f>
        <v>#N/A</v>
      </c>
      <c r="Z324" s="3" t="e">
        <v>#N/A</v>
      </c>
      <c r="AA324" s="3" t="str">
        <f>Vlookup(A324,'Ha complex'!A$2:E$528,5,0)</f>
        <v>6DF</v>
      </c>
      <c r="AB324" s="3" t="e">
        <v>#N/A</v>
      </c>
      <c r="AC324" s="3" t="e">
        <v>#N/A</v>
      </c>
      <c r="AD324" s="3" t="e">
        <v>#N/A</v>
      </c>
      <c r="AE324" s="3" t="e">
        <v>#N/A</v>
      </c>
      <c r="AF324" s="3" t="e">
        <v>#N/A</v>
      </c>
      <c r="AG324" s="3">
        <v>60.0</v>
      </c>
      <c r="AH324" s="3" t="e">
        <v>#N/A</v>
      </c>
      <c r="AI324" s="3" t="e">
        <v>#N/A</v>
      </c>
      <c r="AK324" s="3" t="e">
        <v>#N/A</v>
      </c>
      <c r="AM324" s="3" t="e">
        <v>#N/A</v>
      </c>
    </row>
    <row r="325">
      <c r="A325" s="10">
        <v>420.0</v>
      </c>
      <c r="B325" s="10" t="s">
        <v>736</v>
      </c>
      <c r="C325" s="10" t="s">
        <v>737</v>
      </c>
      <c r="E325" s="3">
        <v>128.106</v>
      </c>
      <c r="F325" s="3">
        <v>37.127</v>
      </c>
      <c r="G325" s="3" t="s">
        <v>1156</v>
      </c>
      <c r="H325" s="3">
        <v>0.0919</v>
      </c>
      <c r="I325" s="3">
        <v>8.78</v>
      </c>
      <c r="J325" s="3">
        <v>16.5</v>
      </c>
      <c r="K325" s="3">
        <v>12.49</v>
      </c>
      <c r="L325" s="3">
        <v>20.96</v>
      </c>
      <c r="M325" s="10">
        <v>0.0</v>
      </c>
      <c r="N325" s="3" t="s">
        <v>135</v>
      </c>
      <c r="O325" s="35" t="str">
        <f>vlookup(A325,'Hb complex'!A$2:G$2000,7,0)</f>
        <v>0.092</v>
      </c>
      <c r="P325" s="66" t="s">
        <v>3598</v>
      </c>
      <c r="Q325" s="3">
        <v>5103.0</v>
      </c>
      <c r="R325" s="3">
        <v>5.61</v>
      </c>
      <c r="S325" s="3" t="str">
        <f>vlookup(A325,'Ha complex'!A$2:E$2700,5,0)</f>
        <v>SDSS</v>
      </c>
      <c r="T325" s="41"/>
      <c r="U325" s="41"/>
      <c r="V325" s="3"/>
      <c r="W325" s="10">
        <v>44.54</v>
      </c>
      <c r="X325" s="3"/>
      <c r="Y325" s="3" t="str">
        <f>match(A325,bzcat!B$1:B$96,0)</f>
        <v>#N/A</v>
      </c>
      <c r="Z325" s="3" t="e">
        <v>#N/A</v>
      </c>
      <c r="AA325" s="3" t="str">
        <f>Vlookup(A325,'Ha complex'!A$2:E$528,5,0)</f>
        <v>SDSS</v>
      </c>
      <c r="AB325" s="3">
        <v>42.0</v>
      </c>
      <c r="AC325" s="3" t="e">
        <v>#N/A</v>
      </c>
      <c r="AD325" s="3" t="e">
        <v>#N/A</v>
      </c>
      <c r="AE325" s="3" t="e">
        <v>#N/A</v>
      </c>
      <c r="AF325" s="3" t="e">
        <v>#N/A</v>
      </c>
      <c r="AH325" s="3" t="e">
        <v>#N/A</v>
      </c>
      <c r="AI325" s="3" t="e">
        <v>#N/A</v>
      </c>
      <c r="AK325" s="3" t="e">
        <v>#N/A</v>
      </c>
      <c r="AM325" s="3" t="e">
        <v>#N/A</v>
      </c>
    </row>
    <row r="326">
      <c r="A326" s="10">
        <v>423.0</v>
      </c>
      <c r="B326" s="10" t="s">
        <v>3342</v>
      </c>
      <c r="C326" s="10" t="s">
        <v>2183</v>
      </c>
      <c r="E326" s="3">
        <v>129.6283</v>
      </c>
      <c r="F326" s="3">
        <v>-35.9926</v>
      </c>
      <c r="G326" s="3" t="s">
        <v>1099</v>
      </c>
      <c r="H326" s="3">
        <v>0.0316</v>
      </c>
      <c r="I326" s="3">
        <v>15.0</v>
      </c>
      <c r="J326" s="3">
        <v>28.91</v>
      </c>
      <c r="K326" s="3">
        <v>25.16</v>
      </c>
      <c r="L326" s="3">
        <v>32.88</v>
      </c>
      <c r="M326" s="10">
        <v>0.0</v>
      </c>
      <c r="N326" s="41"/>
      <c r="O326" s="3" t="str">
        <f>vlookup(A326,'Hb complex'!A$2:G$2000,7,0)</f>
        <v>#N/A</v>
      </c>
      <c r="P326" s="66"/>
      <c r="Q326" s="3"/>
      <c r="R326" s="41"/>
      <c r="S326" s="3" t="str">
        <f>vlookup(A326,'Ha complex'!A$2:E$2700,5,0)</f>
        <v>#N/A</v>
      </c>
      <c r="T326" s="41"/>
      <c r="U326" s="41"/>
      <c r="V326" s="3"/>
      <c r="W326" s="10">
        <v>43.82</v>
      </c>
      <c r="X326" s="3"/>
      <c r="Y326" s="3" t="str">
        <f>match(A326,bzcat!B$1:B$96,0)</f>
        <v>#N/A</v>
      </c>
      <c r="Z326" s="3" t="e">
        <v>#N/A</v>
      </c>
      <c r="AA326" s="3" t="str">
        <f>Vlookup(A326,'Ha complex'!A$2:E$528,5,0)</f>
        <v>#N/A</v>
      </c>
      <c r="AB326" s="3" t="e">
        <v>#N/A</v>
      </c>
      <c r="AC326" s="3" t="e">
        <v>#N/A</v>
      </c>
      <c r="AD326" s="3" t="e">
        <v>#N/A</v>
      </c>
      <c r="AE326" s="3" t="e">
        <v>#N/A</v>
      </c>
      <c r="AF326" s="3" t="e">
        <v>#N/A</v>
      </c>
      <c r="AH326" s="3" t="e">
        <v>#N/A</v>
      </c>
      <c r="AI326" s="3" t="e">
        <v>#N/A</v>
      </c>
      <c r="AK326" s="3" t="e">
        <v>#N/A</v>
      </c>
      <c r="AM326" s="3" t="e">
        <v>#N/A</v>
      </c>
    </row>
    <row r="327">
      <c r="A327" s="10">
        <v>425.0</v>
      </c>
      <c r="B327" s="10" t="s">
        <v>738</v>
      </c>
      <c r="C327" s="10" t="s">
        <v>739</v>
      </c>
      <c r="E327" s="3">
        <v>129.9609</v>
      </c>
      <c r="F327" s="3">
        <v>-12.2428</v>
      </c>
      <c r="G327" s="3" t="s">
        <v>2691</v>
      </c>
      <c r="H327" s="3">
        <v>0.1976</v>
      </c>
      <c r="I327" s="3">
        <v>11.14</v>
      </c>
      <c r="J327" s="3">
        <v>24.65</v>
      </c>
      <c r="K327" s="3">
        <v>20.28</v>
      </c>
      <c r="L327" s="3">
        <v>29.35</v>
      </c>
      <c r="M327" s="10">
        <v>0.0</v>
      </c>
      <c r="N327" s="3">
        <v>7.0</v>
      </c>
      <c r="O327" s="35" t="str">
        <f>vlookup(A327,'Hb complex'!A$2:G$2000,7,0)</f>
        <v>0.198</v>
      </c>
      <c r="P327" s="66" t="s">
        <v>3540</v>
      </c>
      <c r="Q327" s="3">
        <v>150.033</v>
      </c>
      <c r="R327" s="3">
        <v>7.83</v>
      </c>
      <c r="S327" s="3" t="str">
        <f>vlookup(A327,'Ha complex'!A$2:E$2700,5,0)</f>
        <v>Saao</v>
      </c>
      <c r="T327" s="41"/>
      <c r="U327" s="41"/>
      <c r="V327" s="3"/>
      <c r="W327" s="10">
        <v>45.44</v>
      </c>
      <c r="X327" s="3"/>
      <c r="Y327" s="3" t="str">
        <f>match(A327,bzcat!B$1:B$96,0)</f>
        <v>#N/A</v>
      </c>
      <c r="Z327" s="3" t="e">
        <v>#N/A</v>
      </c>
      <c r="AA327" s="3" t="str">
        <f>Vlookup(A327,'Ha complex'!A$2:E$528,5,0)</f>
        <v>Saao</v>
      </c>
      <c r="AB327" s="3" t="e">
        <v>#N/A</v>
      </c>
      <c r="AC327" s="3" t="e">
        <v>#N/A</v>
      </c>
      <c r="AD327" s="3" t="s">
        <v>740</v>
      </c>
      <c r="AE327" s="3" t="e">
        <v>#N/A</v>
      </c>
      <c r="AF327" s="3" t="e">
        <v>#N/A</v>
      </c>
      <c r="AH327" s="3" t="e">
        <v>#N/A</v>
      </c>
      <c r="AI327" s="3" t="e">
        <v>#N/A</v>
      </c>
      <c r="AK327" s="3" t="e">
        <v>#N/A</v>
      </c>
      <c r="AM327" s="3" t="e">
        <v>#N/A</v>
      </c>
    </row>
    <row r="328">
      <c r="A328" s="10">
        <v>426.0</v>
      </c>
      <c r="B328" s="10" t="s">
        <v>741</v>
      </c>
      <c r="C328" s="10" t="s">
        <v>742</v>
      </c>
      <c r="E328" s="3">
        <v>130.0099</v>
      </c>
      <c r="F328" s="3">
        <v>29.8174</v>
      </c>
      <c r="G328" s="3" t="s">
        <v>1130</v>
      </c>
      <c r="H328" s="3">
        <v>0.0647</v>
      </c>
      <c r="I328" s="3">
        <v>7.31</v>
      </c>
      <c r="J328" s="3">
        <v>16.06</v>
      </c>
      <c r="K328" s="3">
        <v>11.67</v>
      </c>
      <c r="L328" s="3">
        <v>20.91</v>
      </c>
      <c r="M328" s="10">
        <v>0.0</v>
      </c>
      <c r="N328" s="3" t="s">
        <v>135</v>
      </c>
      <c r="O328" s="35" t="str">
        <f>vlookup(A328,'Hb complex'!A$2:G$2000,7,0)</f>
        <v>0.065</v>
      </c>
      <c r="P328" s="66" t="s">
        <v>3599</v>
      </c>
      <c r="Q328" s="3">
        <v>3300.3</v>
      </c>
      <c r="R328" s="3">
        <v>3.97</v>
      </c>
      <c r="S328" s="3" t="str">
        <f>vlookup(A328,'Ha complex'!A$2:E$2700,5,0)</f>
        <v>SDSS</v>
      </c>
      <c r="T328" s="41"/>
      <c r="U328" s="41"/>
      <c r="V328" s="3"/>
      <c r="W328" s="10">
        <v>44.21</v>
      </c>
      <c r="X328" s="3"/>
      <c r="Y328" s="3" t="str">
        <f>match(A328,bzcat!B$1:B$96,0)</f>
        <v>#N/A</v>
      </c>
      <c r="Z328" s="3" t="e">
        <v>#N/A</v>
      </c>
      <c r="AA328" s="3" t="str">
        <f>Vlookup(A328,'Ha complex'!A$2:E$528,5,0)</f>
        <v>SDSS</v>
      </c>
      <c r="AB328" s="3">
        <v>76.0</v>
      </c>
      <c r="AC328" s="3" t="e">
        <v>#N/A</v>
      </c>
      <c r="AD328" s="3" t="e">
        <v>#N/A</v>
      </c>
      <c r="AE328" s="3" t="e">
        <v>#N/A</v>
      </c>
      <c r="AF328" s="3" t="e">
        <v>#N/A</v>
      </c>
      <c r="AH328" s="3" t="e">
        <v>#N/A</v>
      </c>
      <c r="AI328" s="3" t="e">
        <v>#N/A</v>
      </c>
      <c r="AK328" s="3" t="e">
        <v>#N/A</v>
      </c>
      <c r="AM328" s="3" t="e">
        <v>#N/A</v>
      </c>
    </row>
    <row r="329">
      <c r="A329" s="10">
        <v>428.0</v>
      </c>
      <c r="B329" s="10" t="s">
        <v>92</v>
      </c>
      <c r="C329" s="10" t="s">
        <v>94</v>
      </c>
      <c r="E329" s="3">
        <v>130.3515</v>
      </c>
      <c r="F329" s="3">
        <v>70.8951</v>
      </c>
      <c r="G329" s="3" t="s">
        <v>3555</v>
      </c>
      <c r="H329" s="3">
        <v>2.172</v>
      </c>
      <c r="I329" s="3">
        <v>30.06</v>
      </c>
      <c r="J329" s="3">
        <v>67.74</v>
      </c>
      <c r="K329" s="3">
        <v>63.43</v>
      </c>
      <c r="L329" s="3">
        <v>72.14</v>
      </c>
      <c r="M329" s="10">
        <v>0.0</v>
      </c>
      <c r="N329" s="41"/>
      <c r="O329" s="3" t="str">
        <f>vlookup(A329,'Hb complex'!A$2:G$2000,7,0)</f>
        <v>#N/A</v>
      </c>
      <c r="P329" s="66"/>
      <c r="Q329" s="3"/>
      <c r="R329" s="41"/>
      <c r="S329" s="3" t="str">
        <f>vlookup(A329,'Ha complex'!A$2:E$2700,5,0)</f>
        <v>#N/A</v>
      </c>
      <c r="T329" s="41"/>
      <c r="U329" s="41"/>
      <c r="V329" s="3"/>
      <c r="W329" s="10">
        <v>48.38</v>
      </c>
      <c r="X329" s="3"/>
      <c r="Y329" s="3" t="str">
        <f>match(A329,bzcat!B$1:B$96,0)</f>
        <v>8</v>
      </c>
      <c r="Z329" s="3">
        <v>37.0</v>
      </c>
      <c r="AA329" s="3" t="str">
        <f>Vlookup(A329,'Ha complex'!A$2:E$528,5,0)</f>
        <v>#N/A</v>
      </c>
      <c r="AB329" s="3" t="e">
        <v>#N/A</v>
      </c>
      <c r="AC329" s="3" t="e">
        <v>#N/A</v>
      </c>
      <c r="AD329" s="3" t="e">
        <v>#N/A</v>
      </c>
      <c r="AE329" s="3" t="e">
        <v>#N/A</v>
      </c>
      <c r="AF329" s="3" t="e">
        <v>#N/A</v>
      </c>
      <c r="AH329" s="3" t="e">
        <v>#N/A</v>
      </c>
      <c r="AI329" s="3" t="e">
        <v>#N/A</v>
      </c>
      <c r="AK329" s="3" t="e">
        <v>#N/A</v>
      </c>
      <c r="AM329" s="3" t="e">
        <v>#N/A</v>
      </c>
    </row>
    <row r="330">
      <c r="A330" s="10">
        <v>429.0</v>
      </c>
      <c r="B330" s="10" t="s">
        <v>1478</v>
      </c>
      <c r="C330" s="10" t="s">
        <v>1479</v>
      </c>
      <c r="E330" s="3">
        <v>130.5232</v>
      </c>
      <c r="F330" s="3">
        <v>7.9904</v>
      </c>
      <c r="G330" s="3" t="s">
        <v>2691</v>
      </c>
      <c r="H330" s="3">
        <v>0.1338</v>
      </c>
      <c r="I330" s="3">
        <v>6.81</v>
      </c>
      <c r="J330" s="3">
        <v>15.69</v>
      </c>
      <c r="K330" s="3">
        <v>10.91</v>
      </c>
      <c r="L330" s="3">
        <v>21.07</v>
      </c>
      <c r="M330" s="10">
        <v>0.0</v>
      </c>
      <c r="N330" s="3" t="s">
        <v>135</v>
      </c>
      <c r="O330" s="35" t="str">
        <f>vlookup(A330,'Hb complex'!A$2:G$2000,7,0)</f>
        <v>0.134</v>
      </c>
      <c r="P330" s="66" t="s">
        <v>3600</v>
      </c>
      <c r="Q330" s="3">
        <v>2240.3</v>
      </c>
      <c r="R330" s="3">
        <v>8.08</v>
      </c>
      <c r="S330" s="3" t="str">
        <f>vlookup(A330,'Ha complex'!A$2:E$2700,5,0)</f>
        <v>SDSS</v>
      </c>
      <c r="T330" s="41"/>
      <c r="U330" s="41"/>
      <c r="V330" s="3"/>
      <c r="W330" s="10">
        <v>44.87</v>
      </c>
      <c r="X330" s="3"/>
      <c r="Y330" s="3" t="str">
        <f>match(A330,bzcat!B$1:B$96,0)</f>
        <v>#N/A</v>
      </c>
      <c r="Z330" s="3" t="e">
        <v>#N/A</v>
      </c>
      <c r="AA330" s="3" t="str">
        <f>Vlookup(A330,'Ha complex'!A$2:E$528,5,0)</f>
        <v>SDSS</v>
      </c>
      <c r="AB330" s="3">
        <v>125.0</v>
      </c>
      <c r="AC330" s="3" t="e">
        <v>#N/A</v>
      </c>
      <c r="AD330" s="3" t="e">
        <v>#N/A</v>
      </c>
      <c r="AE330" s="3" t="e">
        <v>#N/A</v>
      </c>
      <c r="AF330" s="3" t="e">
        <v>#N/A</v>
      </c>
      <c r="AH330" s="3" t="e">
        <v>#N/A</v>
      </c>
      <c r="AI330" s="3" t="e">
        <v>#N/A</v>
      </c>
      <c r="AK330" s="3" t="e">
        <v>#N/A</v>
      </c>
      <c r="AM330" s="3" t="e">
        <v>#N/A</v>
      </c>
    </row>
    <row r="331">
      <c r="A331" s="10">
        <v>430.0</v>
      </c>
      <c r="B331" s="10" t="s">
        <v>743</v>
      </c>
      <c r="C331" s="10" t="s">
        <v>744</v>
      </c>
      <c r="E331" s="3">
        <v>130.9375</v>
      </c>
      <c r="F331" s="3">
        <v>35.8283</v>
      </c>
      <c r="G331" s="3" t="s">
        <v>1130</v>
      </c>
      <c r="H331" s="3">
        <v>0.054</v>
      </c>
      <c r="I331" s="3">
        <v>5.65</v>
      </c>
      <c r="J331" s="3">
        <v>10.74</v>
      </c>
      <c r="K331" s="3">
        <v>7.02</v>
      </c>
      <c r="L331" s="3">
        <v>15.03</v>
      </c>
      <c r="M331" s="10">
        <v>0.0</v>
      </c>
      <c r="N331" s="3" t="s">
        <v>135</v>
      </c>
      <c r="O331" s="35" t="str">
        <f>vlookup(A331,'Hb complex'!A$2:G$2000,7,0)</f>
        <v>0.054</v>
      </c>
      <c r="P331" s="66" t="s">
        <v>3601</v>
      </c>
      <c r="Q331" s="3">
        <v>2100.3</v>
      </c>
      <c r="R331" s="3">
        <v>3.32</v>
      </c>
      <c r="S331" s="3" t="str">
        <f>vlookup(A331,'Ha complex'!A$2:E$2700,5,0)</f>
        <v>SDSS</v>
      </c>
      <c r="T331" s="41"/>
      <c r="U331" s="41"/>
      <c r="V331" s="3"/>
      <c r="W331" s="10">
        <v>43.87</v>
      </c>
      <c r="X331" s="3"/>
      <c r="Y331" s="3" t="str">
        <f>match(A331,bzcat!B$1:B$96,0)</f>
        <v>#N/A</v>
      </c>
      <c r="Z331" s="3" t="e">
        <v>#N/A</v>
      </c>
      <c r="AA331" s="3" t="str">
        <f>Vlookup(A331,'Ha complex'!A$2:E$528,5,0)</f>
        <v>SDSS</v>
      </c>
      <c r="AB331" s="3">
        <v>77.0</v>
      </c>
      <c r="AC331" s="3" t="e">
        <v>#N/A</v>
      </c>
      <c r="AD331" s="3" t="e">
        <v>#N/A</v>
      </c>
      <c r="AE331" s="3" t="e">
        <v>#N/A</v>
      </c>
      <c r="AF331" s="3" t="e">
        <v>#N/A</v>
      </c>
      <c r="AH331" s="3" t="e">
        <v>#N/A</v>
      </c>
      <c r="AI331" s="3" t="e">
        <v>#N/A</v>
      </c>
      <c r="AK331" s="3" t="e">
        <v>#N/A</v>
      </c>
      <c r="AM331" s="3" t="e">
        <v>#N/A</v>
      </c>
    </row>
    <row r="332">
      <c r="A332" s="10">
        <v>431.0</v>
      </c>
      <c r="B332" s="10" t="s">
        <v>3344</v>
      </c>
      <c r="C332" s="10" t="s">
        <v>2184</v>
      </c>
      <c r="E332" s="3">
        <v>131.3404</v>
      </c>
      <c r="F332" s="3">
        <v>-35.5133</v>
      </c>
      <c r="G332" s="3" t="s">
        <v>3602</v>
      </c>
      <c r="H332" s="3">
        <v>0.137</v>
      </c>
      <c r="I332" s="3">
        <v>6.47</v>
      </c>
      <c r="J332" s="3">
        <v>12.76</v>
      </c>
      <c r="K332" s="3">
        <v>9.02</v>
      </c>
      <c r="L332" s="3">
        <v>16.98</v>
      </c>
      <c r="M332" s="10">
        <v>0.0</v>
      </c>
      <c r="O332" s="3" t="str">
        <f>vlookup(A332,'Hb complex'!A$2:G$2000,7,0)</f>
        <v>#N/A</v>
      </c>
      <c r="P332" s="68"/>
      <c r="S332" s="3" t="str">
        <f>vlookup(A332,'Ha complex'!A$2:E$2700,5,0)</f>
        <v>#N/A</v>
      </c>
      <c r="W332" s="10">
        <v>44.8</v>
      </c>
      <c r="Y332" s="3" t="str">
        <f>match(A332,bzcat!B$1:B$96,0)</f>
        <v>#N/A</v>
      </c>
      <c r="AA332" s="3" t="str">
        <f>Vlookup(A332,'Ha complex'!A$2:E$528,5,0)</f>
        <v>#N/A</v>
      </c>
      <c r="AB332" s="3" t="e">
        <v>#N/A</v>
      </c>
      <c r="AC332" s="3" t="e">
        <v>#N/A</v>
      </c>
      <c r="AD332" s="3" t="e">
        <v>#N/A</v>
      </c>
      <c r="AE332" s="3" t="e">
        <v>#N/A</v>
      </c>
      <c r="AF332" s="3" t="e">
        <v>#N/A</v>
      </c>
      <c r="AH332" s="3" t="e">
        <v>#N/A</v>
      </c>
      <c r="AI332" s="3" t="e">
        <v>#N/A</v>
      </c>
      <c r="AK332" s="3" t="e">
        <v>#N/A</v>
      </c>
      <c r="AM332" s="3" t="e">
        <v>#N/A</v>
      </c>
    </row>
    <row r="333">
      <c r="A333" s="10">
        <v>432.0</v>
      </c>
      <c r="B333" s="10" t="s">
        <v>2593</v>
      </c>
      <c r="C333" s="10" t="s">
        <v>2185</v>
      </c>
      <c r="E333" s="3">
        <v>131.3272</v>
      </c>
      <c r="F333" s="3">
        <v>14.3428</v>
      </c>
      <c r="G333" s="3" t="s">
        <v>3212</v>
      </c>
      <c r="H333" s="3">
        <v>0.0606</v>
      </c>
      <c r="I333" s="3">
        <v>8.86</v>
      </c>
      <c r="J333" s="3">
        <v>19.91</v>
      </c>
      <c r="K333" s="3">
        <v>15.36</v>
      </c>
      <c r="L333" s="3">
        <v>24.88</v>
      </c>
      <c r="M333" s="10">
        <v>0.0</v>
      </c>
      <c r="N333" s="3" t="s">
        <v>135</v>
      </c>
      <c r="O333" s="35" t="str">
        <f>vlookup(A333,'Hb complex'!A$2:G$2000,7,0)</f>
        <v>0.061</v>
      </c>
      <c r="P333" s="66" t="s">
        <v>3603</v>
      </c>
      <c r="Q333" s="3">
        <v>3000.3</v>
      </c>
      <c r="R333" s="3">
        <v>3.73</v>
      </c>
      <c r="S333" s="3" t="str">
        <f>vlookup(A333,'Ha complex'!A$2:E$2700,5,0)</f>
        <v>SDSS</v>
      </c>
      <c r="T333" s="41"/>
      <c r="U333" s="41"/>
      <c r="V333" s="3"/>
      <c r="W333" s="10">
        <v>44.24</v>
      </c>
      <c r="X333" s="3"/>
      <c r="Y333" s="3" t="str">
        <f>match(A333,bzcat!B$1:B$96,0)</f>
        <v>#N/A</v>
      </c>
      <c r="Z333" s="3" t="e">
        <v>#N/A</v>
      </c>
      <c r="AA333" s="3" t="str">
        <f>Vlookup(A333,'Ha complex'!A$2:E$528,5,0)</f>
        <v>SDSS</v>
      </c>
      <c r="AB333" s="3">
        <v>62.0</v>
      </c>
      <c r="AC333" s="3" t="e">
        <v>#N/A</v>
      </c>
      <c r="AD333" s="3" t="e">
        <v>#N/A</v>
      </c>
      <c r="AE333" s="3" t="e">
        <v>#N/A</v>
      </c>
      <c r="AF333" s="3" t="e">
        <v>#N/A</v>
      </c>
      <c r="AH333" s="3" t="e">
        <v>#N/A</v>
      </c>
      <c r="AI333" s="3" t="e">
        <v>#N/A</v>
      </c>
      <c r="AK333" s="3" t="e">
        <v>#N/A</v>
      </c>
      <c r="AM333" s="3" t="e">
        <v>#N/A</v>
      </c>
    </row>
    <row r="334">
      <c r="A334" s="10">
        <v>434.0</v>
      </c>
      <c r="B334" s="10" t="s">
        <v>745</v>
      </c>
      <c r="C334" s="10" t="s">
        <v>746</v>
      </c>
      <c r="E334" s="3">
        <v>133.8023</v>
      </c>
      <c r="F334" s="3">
        <v>64.3959</v>
      </c>
      <c r="G334" s="3" t="s">
        <v>1130</v>
      </c>
      <c r="H334" s="3">
        <v>0.036</v>
      </c>
      <c r="I334" s="3">
        <v>8.65</v>
      </c>
      <c r="J334" s="3">
        <v>17.71</v>
      </c>
      <c r="K334" s="3">
        <v>13.93</v>
      </c>
      <c r="L334" s="3">
        <v>21.81</v>
      </c>
      <c r="M334" s="10">
        <v>0.0</v>
      </c>
      <c r="N334" s="3" t="s">
        <v>135</v>
      </c>
      <c r="O334" s="35" t="str">
        <f>vlookup(A334,'Hb complex'!A$2:G$2000,7,0)</f>
        <v>0.036</v>
      </c>
      <c r="P334" s="66" t="s">
        <v>3604</v>
      </c>
      <c r="Q334" s="3">
        <v>10503.0</v>
      </c>
      <c r="R334" s="3">
        <v>2.24</v>
      </c>
      <c r="S334" s="3" t="str">
        <f>vlookup(A334,'Ha complex'!A$2:E$2700,5,0)</f>
        <v>SDSS</v>
      </c>
      <c r="T334" s="41"/>
      <c r="U334" s="41"/>
      <c r="V334" s="3"/>
      <c r="W334" s="10">
        <v>43.73</v>
      </c>
      <c r="X334" s="3"/>
      <c r="Y334" s="3" t="str">
        <f>match(A334,bzcat!B$1:B$96,0)</f>
        <v>#N/A</v>
      </c>
      <c r="Z334" s="3" t="e">
        <v>#N/A</v>
      </c>
      <c r="AA334" s="3" t="str">
        <f>Vlookup(A334,'Ha complex'!A$2:E$528,5,0)</f>
        <v>SDSS</v>
      </c>
      <c r="AB334" s="3">
        <v>78.0</v>
      </c>
      <c r="AC334" s="3" t="e">
        <v>#N/A</v>
      </c>
      <c r="AD334" s="3" t="e">
        <v>#N/A</v>
      </c>
      <c r="AE334" s="3" t="e">
        <v>#N/A</v>
      </c>
      <c r="AF334" s="3" t="e">
        <v>#N/A</v>
      </c>
      <c r="AH334" s="3" t="e">
        <v>#N/A</v>
      </c>
      <c r="AI334" s="3" t="e">
        <v>#N/A</v>
      </c>
      <c r="AK334" s="3">
        <v>78.0</v>
      </c>
      <c r="AM334" s="3" t="e">
        <v>#N/A</v>
      </c>
    </row>
    <row r="335">
      <c r="A335" s="10">
        <v>435.0</v>
      </c>
      <c r="B335" s="10" t="s">
        <v>3345</v>
      </c>
      <c r="C335" s="10" t="s">
        <v>2187</v>
      </c>
      <c r="E335" s="3">
        <v>133.8228</v>
      </c>
      <c r="F335" s="3">
        <v>-28.9059</v>
      </c>
      <c r="G335" s="3" t="s">
        <v>423</v>
      </c>
      <c r="H335" s="3">
        <v>-1.0</v>
      </c>
      <c r="I335" s="3">
        <v>6.48</v>
      </c>
      <c r="J335" s="3">
        <v>8.53</v>
      </c>
      <c r="K335" s="3">
        <v>5.56</v>
      </c>
      <c r="L335" s="3">
        <v>12.12</v>
      </c>
      <c r="M335" s="10">
        <v>0.0</v>
      </c>
      <c r="N335" s="41"/>
      <c r="O335" s="3" t="str">
        <f>vlookup(A335,'Hb complex'!A$2:G$2000,7,0)</f>
        <v>#N/A</v>
      </c>
      <c r="P335" s="66"/>
      <c r="Q335" s="3"/>
      <c r="R335" s="41"/>
      <c r="S335" s="3" t="str">
        <f>vlookup(A335,'Ha complex'!A$2:E$2700,5,0)</f>
        <v>#N/A</v>
      </c>
      <c r="T335" s="41"/>
      <c r="U335" s="41"/>
      <c r="V335" s="3"/>
      <c r="W335" s="67" t="s">
        <v>1023</v>
      </c>
      <c r="X335" s="3"/>
      <c r="Y335" s="3" t="str">
        <f>match(A335,bzcat!B$1:B$96,0)</f>
        <v>#N/A</v>
      </c>
      <c r="Z335" s="3" t="e">
        <v>#N/A</v>
      </c>
      <c r="AA335" s="3" t="str">
        <f>Vlookup(A335,'Ha complex'!A$2:E$528,5,0)</f>
        <v>#N/A</v>
      </c>
      <c r="AB335" s="3" t="e">
        <v>#N/A</v>
      </c>
      <c r="AC335" s="3" t="e">
        <v>#N/A</v>
      </c>
      <c r="AD335" s="3" t="e">
        <v>#N/A</v>
      </c>
      <c r="AE335" s="3" t="e">
        <v>#N/A</v>
      </c>
      <c r="AF335" s="3" t="e">
        <v>#N/A</v>
      </c>
      <c r="AH335" s="3" t="e">
        <v>#N/A</v>
      </c>
      <c r="AI335" s="3" t="e">
        <v>#N/A</v>
      </c>
      <c r="AK335" s="3" t="e">
        <v>#N/A</v>
      </c>
      <c r="AM335" s="3" t="e">
        <v>#N/A</v>
      </c>
    </row>
    <row r="336">
      <c r="A336" s="10">
        <v>436.0</v>
      </c>
      <c r="B336" s="10" t="s">
        <v>3181</v>
      </c>
      <c r="C336" s="10" t="s">
        <v>2188</v>
      </c>
      <c r="E336" s="3">
        <v>133.9072</v>
      </c>
      <c r="F336" s="3">
        <v>78.2231</v>
      </c>
      <c r="G336" s="3" t="s">
        <v>1130</v>
      </c>
      <c r="H336" s="3">
        <v>0.0047</v>
      </c>
      <c r="I336" s="3">
        <v>6.63</v>
      </c>
      <c r="J336" s="3">
        <v>13.44</v>
      </c>
      <c r="K336" s="3">
        <v>9.72</v>
      </c>
      <c r="L336" s="3">
        <v>17.54</v>
      </c>
      <c r="M336" s="10">
        <v>0.0</v>
      </c>
      <c r="N336" s="41"/>
      <c r="O336" s="35" t="str">
        <f>vlookup(A336,'Hb complex'!A$2:G$2000,7,0)</f>
        <v>0.000</v>
      </c>
      <c r="P336" s="66" t="s">
        <v>1832</v>
      </c>
      <c r="Q336" s="3">
        <v>120.0</v>
      </c>
      <c r="R336" s="3">
        <v>0.19</v>
      </c>
      <c r="S336" s="3" t="str">
        <f>vlookup(A336,'Ha complex'!A$2:E$2700,5,0)</f>
        <v>Trump_double</v>
      </c>
      <c r="T336" s="3">
        <v>24.4</v>
      </c>
      <c r="U336" s="3">
        <v>20.04</v>
      </c>
      <c r="V336" s="3"/>
      <c r="W336" s="10">
        <v>41.81</v>
      </c>
      <c r="X336" s="3"/>
      <c r="Y336" s="3" t="str">
        <f>match(A336,bzcat!B$1:B$96,0)</f>
        <v>#N/A</v>
      </c>
      <c r="Z336" s="3" t="e">
        <v>#N/A</v>
      </c>
      <c r="AA336" s="3" t="str">
        <f>Vlookup(A336,'Ha complex'!A$2:E$528,5,0)</f>
        <v>#N/A</v>
      </c>
      <c r="AB336" s="3" t="e">
        <v>#N/A</v>
      </c>
      <c r="AC336" s="3" t="e">
        <v>#N/A</v>
      </c>
      <c r="AD336" s="3" t="e">
        <v>#N/A</v>
      </c>
      <c r="AE336" s="3" t="e">
        <v>#N/A</v>
      </c>
      <c r="AF336" s="3" t="e">
        <v>#N/A</v>
      </c>
      <c r="AH336" s="3" t="e">
        <v>#N/A</v>
      </c>
      <c r="AI336" s="3" t="e">
        <v>#N/A</v>
      </c>
      <c r="AK336" s="3" t="e">
        <v>#N/A</v>
      </c>
      <c r="AM336" s="3" t="e">
        <v>#N/A</v>
      </c>
      <c r="AN336" s="3" t="s">
        <v>3564</v>
      </c>
    </row>
    <row r="337">
      <c r="A337" s="10">
        <v>437.0</v>
      </c>
      <c r="B337" s="10" t="s">
        <v>3346</v>
      </c>
      <c r="C337" s="10" t="s">
        <v>2189</v>
      </c>
      <c r="E337" s="3">
        <v>134.877</v>
      </c>
      <c r="F337" s="3">
        <v>44.9139</v>
      </c>
      <c r="G337" s="3" t="s">
        <v>423</v>
      </c>
      <c r="H337" s="3">
        <v>0.0061</v>
      </c>
      <c r="I337" s="3">
        <v>5.46</v>
      </c>
      <c r="J337" s="3">
        <v>8.71</v>
      </c>
      <c r="K337" s="3">
        <v>5.77</v>
      </c>
      <c r="L337" s="3">
        <v>12.21</v>
      </c>
      <c r="M337" s="10">
        <v>0.0</v>
      </c>
      <c r="N337" s="41"/>
      <c r="O337" s="3" t="str">
        <f>vlookup(A337,'Hb complex'!A$2:G$2000,7,0)</f>
        <v>#N/A</v>
      </c>
      <c r="P337" s="66"/>
      <c r="Q337" s="3"/>
      <c r="R337" s="41"/>
      <c r="S337" s="3" t="str">
        <f>vlookup(A337,'Ha complex'!A$2:E$2700,5,0)</f>
        <v>#N/A</v>
      </c>
      <c r="T337" s="41"/>
      <c r="U337" s="41"/>
      <c r="V337" s="3"/>
      <c r="W337" s="10">
        <v>41.85</v>
      </c>
      <c r="X337" s="3"/>
      <c r="Y337" s="3" t="str">
        <f>match(A337,bzcat!B$1:B$96,0)</f>
        <v>#N/A</v>
      </c>
      <c r="Z337" s="3" t="e">
        <v>#N/A</v>
      </c>
      <c r="AA337" s="3" t="str">
        <f>Vlookup(A337,'Ha complex'!A$2:E$528,5,0)</f>
        <v>#N/A</v>
      </c>
      <c r="AB337" s="3" t="e">
        <v>#N/A</v>
      </c>
      <c r="AC337" s="3" t="e">
        <v>#N/A</v>
      </c>
      <c r="AD337" s="3" t="e">
        <v>#N/A</v>
      </c>
      <c r="AE337" s="3" t="e">
        <v>#N/A</v>
      </c>
      <c r="AF337" s="3" t="e">
        <v>#N/A</v>
      </c>
      <c r="AH337" s="3" t="e">
        <v>#N/A</v>
      </c>
      <c r="AI337" s="3" t="e">
        <v>#N/A</v>
      </c>
      <c r="AK337" s="3" t="e">
        <v>#N/A</v>
      </c>
      <c r="AM337" s="3" t="e">
        <v>#N/A</v>
      </c>
    </row>
    <row r="338">
      <c r="A338" s="10">
        <v>439.0</v>
      </c>
      <c r="B338" s="10" t="s">
        <v>747</v>
      </c>
      <c r="C338" s="10" t="s">
        <v>748</v>
      </c>
      <c r="E338" s="3">
        <v>135.493</v>
      </c>
      <c r="F338" s="3">
        <v>60.152</v>
      </c>
      <c r="G338" s="3" t="s">
        <v>1130</v>
      </c>
      <c r="H338" s="3">
        <v>0.0111</v>
      </c>
      <c r="I338" s="3">
        <v>5.52</v>
      </c>
      <c r="J338" s="3">
        <v>12.21</v>
      </c>
      <c r="K338" s="3">
        <v>8.07</v>
      </c>
      <c r="L338" s="3">
        <v>16.86</v>
      </c>
      <c r="M338" s="10">
        <v>0.0</v>
      </c>
      <c r="N338" s="3" t="s">
        <v>135</v>
      </c>
      <c r="O338" s="35" t="str">
        <f>vlookup(A338,'Hb complex'!A$2:G$2000,7,0)</f>
        <v>0.011</v>
      </c>
      <c r="P338" s="66" t="s">
        <v>3605</v>
      </c>
      <c r="Q338" s="3">
        <v>4204.0</v>
      </c>
      <c r="R338" s="3">
        <v>0.69</v>
      </c>
      <c r="S338" s="3" t="str">
        <f>vlookup(A338,'Ha complex'!A$2:E$2700,5,0)</f>
        <v>Palomar</v>
      </c>
      <c r="T338" s="41"/>
      <c r="U338" s="41"/>
      <c r="V338" s="3"/>
      <c r="W338" s="10">
        <v>42.53</v>
      </c>
      <c r="X338" s="3"/>
      <c r="Y338" s="3" t="str">
        <f>match(A338,bzcat!B$1:B$96,0)</f>
        <v>#N/A</v>
      </c>
      <c r="Z338" s="3" t="e">
        <v>#N/A</v>
      </c>
      <c r="AA338" s="3" t="str">
        <f>Vlookup(A338,'Ha complex'!A$2:E$528,5,0)</f>
        <v>Palomar</v>
      </c>
      <c r="AB338" s="3">
        <v>79.0</v>
      </c>
      <c r="AC338" s="3" t="e">
        <v>#N/A</v>
      </c>
      <c r="AD338" s="3" t="e">
        <v>#N/A</v>
      </c>
      <c r="AE338" s="3" t="e">
        <v>#N/A</v>
      </c>
      <c r="AF338" s="3" t="e">
        <v>#N/A</v>
      </c>
      <c r="AH338" s="3" t="e">
        <v>#N/A</v>
      </c>
      <c r="AI338" s="3" t="e">
        <v>#N/A</v>
      </c>
      <c r="AK338" s="3" t="e">
        <v>#N/A</v>
      </c>
      <c r="AL338" s="3" t="s">
        <v>417</v>
      </c>
      <c r="AM338" s="3" t="e">
        <v>#N/A</v>
      </c>
      <c r="AN338" s="3" t="s">
        <v>3564</v>
      </c>
    </row>
    <row r="339">
      <c r="A339" s="10">
        <v>441.0</v>
      </c>
      <c r="B339" s="10" t="s">
        <v>3347</v>
      </c>
      <c r="C339" s="10" t="s">
        <v>2191</v>
      </c>
      <c r="E339" s="3">
        <v>135.6555</v>
      </c>
      <c r="F339" s="3">
        <v>-48.2261</v>
      </c>
      <c r="G339" s="3" t="s">
        <v>1058</v>
      </c>
      <c r="H339" s="3">
        <v>0.0391</v>
      </c>
      <c r="I339" s="3">
        <v>13.11</v>
      </c>
      <c r="J339" s="3">
        <v>29.41</v>
      </c>
      <c r="K339" s="3">
        <v>25.37</v>
      </c>
      <c r="L339" s="3">
        <v>33.66</v>
      </c>
      <c r="M339" s="10">
        <v>0.0</v>
      </c>
      <c r="O339" s="3" t="str">
        <f>vlookup(A339,'Hb complex'!A$2:G$2000,7,0)</f>
        <v>#N/A</v>
      </c>
      <c r="P339" s="68"/>
      <c r="S339" s="3" t="str">
        <f>vlookup(A339,'Ha complex'!A$2:E$2700,5,0)</f>
        <v>#N/A</v>
      </c>
      <c r="W339" s="10">
        <v>44.02</v>
      </c>
      <c r="Y339" s="3" t="str">
        <f>match(A339,bzcat!B$1:B$96,0)</f>
        <v>#N/A</v>
      </c>
      <c r="AA339" s="3" t="str">
        <f>Vlookup(A339,'Ha complex'!A$2:E$528,5,0)</f>
        <v>#N/A</v>
      </c>
      <c r="AB339" s="3" t="e">
        <v>#N/A</v>
      </c>
      <c r="AC339" s="3" t="e">
        <v>#N/A</v>
      </c>
      <c r="AD339" s="3" t="e">
        <v>#N/A</v>
      </c>
      <c r="AE339" s="3" t="e">
        <v>#N/A</v>
      </c>
      <c r="AF339" s="3" t="e">
        <v>#N/A</v>
      </c>
      <c r="AH339" s="3" t="e">
        <v>#N/A</v>
      </c>
      <c r="AI339" s="3" t="e">
        <v>#N/A</v>
      </c>
      <c r="AK339" s="3" t="e">
        <v>#N/A</v>
      </c>
      <c r="AM339" s="3" t="e">
        <v>#N/A</v>
      </c>
    </row>
    <row r="340">
      <c r="A340" s="10">
        <v>440.0</v>
      </c>
      <c r="B340" s="10" t="s">
        <v>749</v>
      </c>
      <c r="C340" s="10" t="s">
        <v>750</v>
      </c>
      <c r="E340" s="3">
        <v>135.664</v>
      </c>
      <c r="F340" s="3">
        <v>-68.227</v>
      </c>
      <c r="G340" s="3" t="s">
        <v>3397</v>
      </c>
      <c r="H340" s="3">
        <v>0.0133</v>
      </c>
      <c r="I340" s="3">
        <v>8.05</v>
      </c>
      <c r="J340" s="3">
        <v>20.47</v>
      </c>
      <c r="K340" s="3">
        <v>16.33</v>
      </c>
      <c r="L340" s="3">
        <v>24.88</v>
      </c>
      <c r="M340" s="10">
        <v>0.0</v>
      </c>
      <c r="N340" s="3" t="s">
        <v>518</v>
      </c>
      <c r="O340" s="35" t="str">
        <f>vlookup(A340,'Hb complex'!A$2:G$2000,7,0)</f>
        <v>0.000</v>
      </c>
      <c r="P340" s="66" t="s">
        <v>3606</v>
      </c>
      <c r="Q340" s="3">
        <v>1200.0</v>
      </c>
      <c r="R340" s="3">
        <v>1.83</v>
      </c>
      <c r="S340" s="3" t="str">
        <f>vlookup(A340,'Ha complex'!A$2:E$2700,5,0)</f>
        <v>6DF</v>
      </c>
      <c r="T340" s="41"/>
      <c r="U340" s="41"/>
      <c r="V340" s="3"/>
      <c r="W340" s="10">
        <v>42.91</v>
      </c>
      <c r="X340" s="3"/>
      <c r="Y340" s="3" t="str">
        <f>match(A340,bzcat!B$1:B$96,0)</f>
        <v>#N/A</v>
      </c>
      <c r="Z340" s="3" t="e">
        <v>#N/A</v>
      </c>
      <c r="AA340" s="3" t="str">
        <f>Vlookup(A340,'Ha complex'!A$2:E$528,5,0)</f>
        <v>6DF</v>
      </c>
      <c r="AB340" s="3" t="e">
        <v>#N/A</v>
      </c>
      <c r="AC340" s="3" t="e">
        <v>#N/A</v>
      </c>
      <c r="AD340" s="3" t="e">
        <v>#N/A</v>
      </c>
      <c r="AE340" s="3" t="e">
        <v>#N/A</v>
      </c>
      <c r="AF340" s="3" t="e">
        <v>#N/A</v>
      </c>
      <c r="AG340" s="3">
        <v>61.0</v>
      </c>
      <c r="AH340" s="3" t="e">
        <v>#N/A</v>
      </c>
      <c r="AI340" s="3" t="e">
        <v>#N/A</v>
      </c>
      <c r="AK340" s="3" t="e">
        <v>#N/A</v>
      </c>
      <c r="AM340" s="3" t="e">
        <v>#N/A</v>
      </c>
    </row>
    <row r="341">
      <c r="A341" s="10">
        <v>442.0</v>
      </c>
      <c r="B341" s="10" t="s">
        <v>1793</v>
      </c>
      <c r="C341" s="10" t="s">
        <v>1795</v>
      </c>
      <c r="E341" s="3">
        <v>135.9287</v>
      </c>
      <c r="F341" s="3">
        <v>-74.2381</v>
      </c>
      <c r="G341" s="3" t="s">
        <v>1130</v>
      </c>
      <c r="H341" s="3">
        <v>0.091</v>
      </c>
      <c r="I341" s="3">
        <v>4.95</v>
      </c>
      <c r="J341" s="3">
        <v>12.87</v>
      </c>
      <c r="K341" s="3">
        <v>8.58</v>
      </c>
      <c r="L341" s="3">
        <v>17.68</v>
      </c>
      <c r="M341" s="10">
        <v>0.0</v>
      </c>
      <c r="N341" s="3" t="s">
        <v>518</v>
      </c>
      <c r="O341" s="35" t="str">
        <f>vlookup(A341,'Hb complex'!A$2:G$2000,7,0)</f>
        <v>0.091</v>
      </c>
      <c r="P341" s="66" t="s">
        <v>3607</v>
      </c>
      <c r="Q341" s="3">
        <v>1199.9</v>
      </c>
      <c r="R341" s="3">
        <v>12.4</v>
      </c>
      <c r="S341" s="3" t="str">
        <f>vlookup(A341,'Ha complex'!A$2:E$2700,5,0)</f>
        <v>6DF</v>
      </c>
      <c r="T341" s="41"/>
      <c r="U341" s="41"/>
      <c r="V341" s="3"/>
      <c r="W341" s="10">
        <v>44.43</v>
      </c>
      <c r="X341" s="3"/>
      <c r="Y341" s="3" t="str">
        <f>match(A341,bzcat!B$1:B$96,0)</f>
        <v>#N/A</v>
      </c>
      <c r="Z341" s="3" t="e">
        <v>#N/A</v>
      </c>
      <c r="AA341" s="3" t="str">
        <f>Vlookup(A341,'Ha complex'!A$2:E$528,5,0)</f>
        <v>6DF</v>
      </c>
      <c r="AB341" s="3" t="e">
        <v>#N/A</v>
      </c>
      <c r="AC341" s="3" t="e">
        <v>#N/A</v>
      </c>
      <c r="AD341" s="3" t="e">
        <v>#N/A</v>
      </c>
      <c r="AE341" s="3" t="e">
        <v>#N/A</v>
      </c>
      <c r="AF341" s="3" t="e">
        <v>#N/A</v>
      </c>
      <c r="AG341" s="3">
        <v>62.0</v>
      </c>
      <c r="AH341" s="3" t="e">
        <v>#N/A</v>
      </c>
      <c r="AI341" s="3" t="e">
        <v>#N/A</v>
      </c>
      <c r="AK341" s="3" t="e">
        <v>#N/A</v>
      </c>
      <c r="AM341" s="3" t="e">
        <v>#N/A</v>
      </c>
    </row>
    <row r="342">
      <c r="A342" s="10">
        <v>443.0</v>
      </c>
      <c r="B342" s="10" t="s">
        <v>751</v>
      </c>
      <c r="C342" s="10" t="s">
        <v>752</v>
      </c>
      <c r="E342" s="3">
        <v>136.154</v>
      </c>
      <c r="F342" s="3">
        <v>55.6008</v>
      </c>
      <c r="G342" s="3" t="s">
        <v>1058</v>
      </c>
      <c r="H342" s="3">
        <v>0.037</v>
      </c>
      <c r="I342" s="3">
        <v>7.92</v>
      </c>
      <c r="J342" s="3">
        <v>15.2</v>
      </c>
      <c r="K342" s="3">
        <v>11.47</v>
      </c>
      <c r="L342" s="3">
        <v>19.33</v>
      </c>
      <c r="M342" s="10">
        <v>0.0</v>
      </c>
      <c r="N342" s="3" t="s">
        <v>135</v>
      </c>
      <c r="O342" s="35" t="str">
        <f>vlookup(A342,'Hb complex'!A$2:G$2000,7,0)</f>
        <v>0.037</v>
      </c>
      <c r="P342" s="66" t="s">
        <v>3608</v>
      </c>
      <c r="Q342" s="3">
        <v>9000.0</v>
      </c>
      <c r="R342" s="3">
        <v>2.29</v>
      </c>
      <c r="S342" s="3" t="str">
        <f>vlookup(A342,'Ha complex'!A$2:E$2700,5,0)</f>
        <v>SDSS</v>
      </c>
      <c r="T342" s="41"/>
      <c r="U342" s="41"/>
      <c r="V342" s="3"/>
      <c r="W342" s="10">
        <v>43.68</v>
      </c>
      <c r="X342" s="3"/>
      <c r="Y342" s="3" t="str">
        <f>match(A342,bzcat!B$1:B$96,0)</f>
        <v>#N/A</v>
      </c>
      <c r="Z342" s="3" t="e">
        <v>#N/A</v>
      </c>
      <c r="AA342" s="3" t="str">
        <f>Vlookup(A342,'Ha complex'!A$2:E$528,5,0)</f>
        <v>SDSS</v>
      </c>
      <c r="AB342" s="3">
        <v>7.0</v>
      </c>
      <c r="AC342" s="3" t="e">
        <v>#N/A</v>
      </c>
      <c r="AD342" s="3" t="e">
        <v>#N/A</v>
      </c>
      <c r="AE342" s="3" t="e">
        <v>#N/A</v>
      </c>
      <c r="AF342" s="3" t="e">
        <v>#N/A</v>
      </c>
      <c r="AH342" s="3" t="e">
        <v>#N/A</v>
      </c>
      <c r="AI342" s="3" t="e">
        <v>#N/A</v>
      </c>
      <c r="AJ342" s="3" t="s">
        <v>226</v>
      </c>
      <c r="AK342" s="3">
        <v>71.0</v>
      </c>
      <c r="AM342" s="3" t="e">
        <v>#N/A</v>
      </c>
    </row>
    <row r="343">
      <c r="A343" s="10">
        <v>445.0</v>
      </c>
      <c r="B343" s="10" t="s">
        <v>1196</v>
      </c>
      <c r="C343" s="10" t="s">
        <v>1197</v>
      </c>
      <c r="E343" s="3">
        <v>137.3164</v>
      </c>
      <c r="F343" s="3">
        <v>3.9119</v>
      </c>
      <c r="G343" s="3" t="s">
        <v>2691</v>
      </c>
      <c r="H343" s="3">
        <v>3.2</v>
      </c>
      <c r="I343" s="3">
        <v>5.4</v>
      </c>
      <c r="J343" s="3">
        <v>10.53</v>
      </c>
      <c r="K343" s="3">
        <v>6.55</v>
      </c>
      <c r="L343" s="3">
        <v>15.17</v>
      </c>
      <c r="M343" s="10">
        <v>0.0</v>
      </c>
      <c r="N343" s="41"/>
      <c r="O343" s="35" t="str">
        <f>vlookup(A343,'Hb complex'!A$2:G$2000,7,0)</f>
        <v>0.000</v>
      </c>
      <c r="P343" s="66"/>
      <c r="Q343" s="3"/>
      <c r="R343" s="41"/>
      <c r="S343" s="3" t="str">
        <f>vlookup(A343,'Ha complex'!A$2:E$2700,5,0)</f>
        <v>SDSS DR12B</v>
      </c>
      <c r="T343" s="41"/>
      <c r="U343" s="41"/>
      <c r="V343" s="3"/>
      <c r="W343" s="10">
        <v>47.98</v>
      </c>
      <c r="X343" s="3"/>
      <c r="Y343" s="3" t="str">
        <f>match(A343,bzcat!B$1:B$96,0)</f>
        <v>#N/A</v>
      </c>
      <c r="Z343" s="3" t="e">
        <v>#N/A</v>
      </c>
      <c r="AA343" s="3" t="str">
        <f>Vlookup(A343,'Ha complex'!A$2:E$528,5,0)</f>
        <v>#N/A</v>
      </c>
      <c r="AB343" s="3">
        <v>126.0</v>
      </c>
      <c r="AC343" s="3" t="e">
        <v>#N/A</v>
      </c>
      <c r="AD343" s="3" t="e">
        <v>#N/A</v>
      </c>
      <c r="AE343" s="3" t="e">
        <v>#N/A</v>
      </c>
      <c r="AF343" s="3" t="e">
        <v>#N/A</v>
      </c>
      <c r="AH343" s="3" t="e">
        <v>#N/A</v>
      </c>
      <c r="AI343" s="3" t="e">
        <v>#N/A</v>
      </c>
      <c r="AK343" s="3" t="e">
        <v>#N/A</v>
      </c>
      <c r="AM343" s="3" t="e">
        <v>#N/A</v>
      </c>
    </row>
    <row r="344">
      <c r="A344" s="10">
        <v>446.0</v>
      </c>
      <c r="B344" s="10" t="s">
        <v>754</v>
      </c>
      <c r="C344" s="10" t="s">
        <v>755</v>
      </c>
      <c r="E344" s="3">
        <v>137.8749</v>
      </c>
      <c r="F344" s="3">
        <v>45.4683</v>
      </c>
      <c r="G344" s="3" t="s">
        <v>1130</v>
      </c>
      <c r="H344" s="3">
        <v>0.0268</v>
      </c>
      <c r="I344" s="3">
        <v>9.33</v>
      </c>
      <c r="J344" s="3">
        <v>16.0</v>
      </c>
      <c r="K344" s="3">
        <v>12.64</v>
      </c>
      <c r="L344" s="3">
        <v>19.7</v>
      </c>
      <c r="M344" s="10">
        <v>0.0</v>
      </c>
      <c r="N344" s="3" t="s">
        <v>135</v>
      </c>
      <c r="O344" s="35" t="str">
        <f>vlookup(A344,'Hb complex'!A$2:G$2000,7,0)</f>
        <v>0.027</v>
      </c>
      <c r="P344" s="66" t="s">
        <v>3609</v>
      </c>
      <c r="Q344" s="3">
        <v>4803.0</v>
      </c>
      <c r="R344" s="3">
        <v>1.65</v>
      </c>
      <c r="S344" s="3" t="str">
        <f>vlookup(A344,'Ha complex'!A$2:E$2700,5,0)</f>
        <v>SDSS</v>
      </c>
      <c r="T344" s="41"/>
      <c r="U344" s="41"/>
      <c r="V344" s="3"/>
      <c r="W344" s="10">
        <v>43.42</v>
      </c>
      <c r="X344" s="3"/>
      <c r="Y344" s="3" t="str">
        <f>match(A344,bzcat!B$1:B$96,0)</f>
        <v>#N/A</v>
      </c>
      <c r="Z344" s="3" t="e">
        <v>#N/A</v>
      </c>
      <c r="AA344" s="3" t="str">
        <f>Vlookup(A344,'Ha complex'!A$2:E$528,5,0)</f>
        <v>SDSS</v>
      </c>
      <c r="AB344" s="3">
        <v>80.0</v>
      </c>
      <c r="AC344" s="3" t="e">
        <v>#N/A</v>
      </c>
      <c r="AD344" s="3" t="e">
        <v>#N/A</v>
      </c>
      <c r="AE344" s="3" t="e">
        <v>#N/A</v>
      </c>
      <c r="AF344" s="3" t="e">
        <v>#N/A</v>
      </c>
      <c r="AH344" s="3" t="e">
        <v>#N/A</v>
      </c>
      <c r="AI344" s="3" t="e">
        <v>#N/A</v>
      </c>
      <c r="AK344" s="3" t="e">
        <v>#N/A</v>
      </c>
      <c r="AM344" s="3" t="e">
        <v>#N/A</v>
      </c>
    </row>
    <row r="345">
      <c r="A345" s="10">
        <v>447.0</v>
      </c>
      <c r="B345" s="10" t="s">
        <v>2611</v>
      </c>
      <c r="C345" s="10" t="s">
        <v>2198</v>
      </c>
      <c r="E345" s="3">
        <v>139.0392</v>
      </c>
      <c r="F345" s="3">
        <v>-62.3249</v>
      </c>
      <c r="G345" s="3" t="s">
        <v>1058</v>
      </c>
      <c r="H345" s="3">
        <v>0.0573</v>
      </c>
      <c r="I345" s="3">
        <v>17.62</v>
      </c>
      <c r="J345" s="3">
        <v>31.8</v>
      </c>
      <c r="K345" s="3">
        <v>28.27</v>
      </c>
      <c r="L345" s="3">
        <v>35.5</v>
      </c>
      <c r="M345" s="10">
        <v>0.0</v>
      </c>
      <c r="N345" s="3">
        <v>300.0</v>
      </c>
      <c r="O345" s="35" t="str">
        <f>vlookup(A345,'Hb complex'!A$2:G$2000,7,0)</f>
        <v>0.000</v>
      </c>
      <c r="P345" s="66" t="s">
        <v>3610</v>
      </c>
      <c r="Q345" s="3">
        <v>1800.0</v>
      </c>
      <c r="R345" s="3">
        <v>2.35</v>
      </c>
      <c r="S345" s="3" t="str">
        <f>vlookup(A345,'Ha complex'!A$2:E$2700,5,0)</f>
        <v>Crenshaw_Loral1K</v>
      </c>
      <c r="T345" s="41"/>
      <c r="U345" s="41"/>
      <c r="V345" s="3"/>
      <c r="W345" s="10">
        <v>44.4</v>
      </c>
      <c r="X345" s="3"/>
      <c r="Y345" s="3" t="str">
        <f>match(A345,bzcat!B$1:B$96,0)</f>
        <v>#N/A</v>
      </c>
      <c r="Z345" s="3" t="e">
        <v>#N/A</v>
      </c>
      <c r="AA345" s="3" t="str">
        <f>Vlookup(A345,'Ha complex'!A$2:E$528,5,0)</f>
        <v>Crenshaw_Loral1K</v>
      </c>
      <c r="AB345" s="3" t="e">
        <v>#N/A</v>
      </c>
      <c r="AC345" s="3" t="e">
        <v>#N/A</v>
      </c>
      <c r="AD345" s="3" t="e">
        <v>#N/A</v>
      </c>
      <c r="AE345" s="3" t="e">
        <v>#N/A</v>
      </c>
      <c r="AF345" s="3" t="e">
        <v>#N/A</v>
      </c>
      <c r="AH345" s="3" t="e">
        <v>#N/A</v>
      </c>
      <c r="AI345" s="3" t="e">
        <v>#N/A</v>
      </c>
      <c r="AK345" s="3">
        <v>110.0</v>
      </c>
      <c r="AM345" s="3" t="e">
        <v>#N/A</v>
      </c>
    </row>
    <row r="346">
      <c r="A346" s="10">
        <v>448.0</v>
      </c>
      <c r="B346" s="10" t="s">
        <v>1811</v>
      </c>
      <c r="C346" s="10" t="s">
        <v>1812</v>
      </c>
      <c r="E346" s="3">
        <v>139.3634</v>
      </c>
      <c r="F346" s="3">
        <v>-64.9409</v>
      </c>
      <c r="G346" s="3" t="s">
        <v>423</v>
      </c>
      <c r="H346" s="3">
        <v>0.09</v>
      </c>
      <c r="I346" s="3">
        <v>5.81</v>
      </c>
      <c r="J346" s="3">
        <v>12.97</v>
      </c>
      <c r="K346" s="3">
        <v>9.15</v>
      </c>
      <c r="L346" s="3">
        <v>17.18</v>
      </c>
      <c r="M346" s="10">
        <v>0.0</v>
      </c>
      <c r="N346" s="3" t="s">
        <v>518</v>
      </c>
      <c r="O346" s="35" t="str">
        <f>vlookup(A346,'Hb complex'!A$2:G$2000,7,0)</f>
        <v>0.086</v>
      </c>
      <c r="P346" s="66" t="s">
        <v>3611</v>
      </c>
      <c r="Q346" s="3">
        <v>1199.9</v>
      </c>
      <c r="R346" s="3">
        <v>11.72</v>
      </c>
      <c r="S346" s="3" t="str">
        <f>vlookup(A346,'Ha complex'!A$2:E$2700,5,0)</f>
        <v>6DF</v>
      </c>
      <c r="T346" s="41"/>
      <c r="U346" s="41"/>
      <c r="V346" s="3"/>
      <c r="W346" s="10">
        <v>44.42</v>
      </c>
      <c r="X346" s="3"/>
      <c r="Y346" s="3" t="str">
        <f>match(A346,bzcat!B$1:B$96,0)</f>
        <v>#N/A</v>
      </c>
      <c r="Z346" s="3" t="e">
        <v>#N/A</v>
      </c>
      <c r="AA346" s="3" t="str">
        <f>Vlookup(A346,'Ha complex'!A$2:E$528,5,0)</f>
        <v>6DF</v>
      </c>
      <c r="AB346" s="3" t="e">
        <v>#N/A</v>
      </c>
      <c r="AC346" s="3" t="e">
        <v>#N/A</v>
      </c>
      <c r="AD346" s="3" t="e">
        <v>#N/A</v>
      </c>
      <c r="AE346" s="3" t="e">
        <v>#N/A</v>
      </c>
      <c r="AF346" s="3" t="e">
        <v>#N/A</v>
      </c>
      <c r="AG346" s="3">
        <v>63.0</v>
      </c>
      <c r="AH346" s="3" t="e">
        <v>#N/A</v>
      </c>
      <c r="AI346" s="3" t="e">
        <v>#N/A</v>
      </c>
      <c r="AK346" s="3" t="e">
        <v>#N/A</v>
      </c>
      <c r="AM346" s="3" t="e">
        <v>#N/A</v>
      </c>
    </row>
    <row r="347">
      <c r="A347" s="10">
        <v>449.0</v>
      </c>
      <c r="B347" s="10" t="s">
        <v>14</v>
      </c>
      <c r="C347" s="10" t="s">
        <v>16</v>
      </c>
      <c r="E347" s="3">
        <v>139.6084</v>
      </c>
      <c r="F347" s="3">
        <v>16.3053</v>
      </c>
      <c r="G347" s="3" t="s">
        <v>1099</v>
      </c>
      <c r="H347" s="3">
        <v>0.0292</v>
      </c>
      <c r="I347" s="3">
        <v>16.61</v>
      </c>
      <c r="J347" s="3">
        <v>33.09</v>
      </c>
      <c r="K347" s="3">
        <v>28.98</v>
      </c>
      <c r="L347" s="3">
        <v>37.41</v>
      </c>
      <c r="M347" s="10">
        <v>0.0</v>
      </c>
      <c r="N347" s="3">
        <v>32.0</v>
      </c>
      <c r="O347" s="35" t="str">
        <f>vlookup(A347,'Hb complex'!A$2:G$2000,7,0)</f>
        <v>0.029</v>
      </c>
      <c r="P347" s="66" t="s">
        <v>3536</v>
      </c>
      <c r="Q347" s="3">
        <v>300.0</v>
      </c>
      <c r="R347" s="3">
        <v>1.21</v>
      </c>
      <c r="S347" s="3" t="str">
        <f>vlookup(A347,'Ha complex'!A$2:E$2700,5,0)</f>
        <v>Palomar</v>
      </c>
      <c r="T347" s="41"/>
      <c r="U347" s="41"/>
      <c r="V347" s="3"/>
      <c r="W347" s="10">
        <v>43.81</v>
      </c>
      <c r="X347" s="3"/>
      <c r="Y347" s="3" t="str">
        <f>match(A347,bzcat!B$1:B$96,0)</f>
        <v>#N/A</v>
      </c>
      <c r="Z347" s="3" t="e">
        <v>#N/A</v>
      </c>
      <c r="AA347" s="3" t="str">
        <f>Vlookup(A347,'Ha complex'!A$2:E$528,5,0)</f>
        <v>Palomar</v>
      </c>
      <c r="AB347" s="3" t="e">
        <v>#N/A</v>
      </c>
      <c r="AC347" s="3" t="e">
        <v>#N/A</v>
      </c>
      <c r="AD347" s="3" t="s">
        <v>756</v>
      </c>
      <c r="AE347" s="3" t="e">
        <v>#N/A</v>
      </c>
      <c r="AF347" s="3" t="e">
        <v>#N/A</v>
      </c>
      <c r="AH347" s="3" t="e">
        <v>#N/A</v>
      </c>
      <c r="AI347" s="3" t="s">
        <v>415</v>
      </c>
      <c r="AK347" s="3" t="e">
        <v>#N/A</v>
      </c>
      <c r="AM347" s="3" t="e">
        <v>#N/A</v>
      </c>
    </row>
    <row r="348">
      <c r="A348" s="10">
        <v>450.0</v>
      </c>
      <c r="B348" s="10" t="s">
        <v>758</v>
      </c>
      <c r="C348" s="10" t="s">
        <v>759</v>
      </c>
      <c r="E348" s="3">
        <v>139.805</v>
      </c>
      <c r="F348" s="3">
        <v>55.4653</v>
      </c>
      <c r="G348" s="3" t="s">
        <v>1130</v>
      </c>
      <c r="H348" s="3">
        <v>0.0494</v>
      </c>
      <c r="I348" s="3">
        <v>4.91</v>
      </c>
      <c r="J348" s="3">
        <v>8.13</v>
      </c>
      <c r="K348" s="3">
        <v>4.9</v>
      </c>
      <c r="L348" s="3">
        <v>11.95</v>
      </c>
      <c r="M348" s="10">
        <v>0.0</v>
      </c>
      <c r="N348" s="3" t="s">
        <v>135</v>
      </c>
      <c r="O348" s="35" t="str">
        <f>vlookup(A348,'Hb complex'!A$2:G$2000,7,0)</f>
        <v>0.049</v>
      </c>
      <c r="P348" s="66" t="s">
        <v>3612</v>
      </c>
      <c r="Q348" s="3">
        <v>4500.0</v>
      </c>
      <c r="R348" s="3">
        <v>3.02</v>
      </c>
      <c r="S348" s="3" t="str">
        <f>vlookup(A348,'Ha complex'!A$2:E$2700,5,0)</f>
        <v>SDSS</v>
      </c>
      <c r="T348" s="41"/>
      <c r="U348" s="41"/>
      <c r="V348" s="3"/>
      <c r="W348" s="10">
        <v>43.67</v>
      </c>
      <c r="X348" s="3" t="s">
        <v>3613</v>
      </c>
      <c r="Y348" s="3" t="str">
        <f>match(A348,bzcat!B$1:B$96,0)</f>
        <v>#N/A</v>
      </c>
      <c r="Z348" s="3" t="e">
        <v>#N/A</v>
      </c>
      <c r="AA348" s="3" t="str">
        <f>Vlookup(A348,'Ha complex'!A$2:E$528,5,0)</f>
        <v>SDSS</v>
      </c>
      <c r="AB348" s="3">
        <v>81.0</v>
      </c>
      <c r="AC348" s="3" t="e">
        <v>#N/A</v>
      </c>
      <c r="AD348" s="3" t="e">
        <v>#N/A</v>
      </c>
      <c r="AE348" s="3" t="e">
        <v>#N/A</v>
      </c>
      <c r="AF348" s="3" t="e">
        <v>#N/A</v>
      </c>
      <c r="AH348" s="3" t="e">
        <v>#N/A</v>
      </c>
      <c r="AI348" s="3" t="e">
        <v>#N/A</v>
      </c>
      <c r="AK348" s="3" t="e">
        <v>#N/A</v>
      </c>
      <c r="AM348" s="3" t="e">
        <v>#N/A</v>
      </c>
    </row>
    <row r="349">
      <c r="A349" s="10">
        <v>451.0</v>
      </c>
      <c r="B349" s="10" t="s">
        <v>760</v>
      </c>
      <c r="C349" s="10" t="s">
        <v>761</v>
      </c>
      <c r="E349" s="3">
        <v>139.992</v>
      </c>
      <c r="F349" s="3">
        <v>37.191</v>
      </c>
      <c r="G349" s="3" t="s">
        <v>3212</v>
      </c>
      <c r="H349" s="3">
        <v>0.0075</v>
      </c>
      <c r="I349" s="3">
        <v>10.75</v>
      </c>
      <c r="J349" s="3">
        <v>19.91</v>
      </c>
      <c r="K349" s="3">
        <v>16.15</v>
      </c>
      <c r="L349" s="3">
        <v>23.97</v>
      </c>
      <c r="M349" s="10">
        <v>0.0</v>
      </c>
      <c r="N349" s="3" t="s">
        <v>135</v>
      </c>
      <c r="O349" s="35" t="str">
        <f>vlookup(A349,'Hb complex'!A$2:G$2000,7,0)</f>
        <v>0.008</v>
      </c>
      <c r="P349" s="66" t="s">
        <v>3415</v>
      </c>
      <c r="Q349" s="3">
        <v>2370.3</v>
      </c>
      <c r="R349" s="3">
        <v>0.47</v>
      </c>
      <c r="S349" s="3" t="str">
        <f>vlookup(A349,'Ha complex'!A$2:E$2700,5,0)</f>
        <v>SDSS</v>
      </c>
      <c r="T349" s="3">
        <v>54.18</v>
      </c>
      <c r="U349" s="3">
        <v>32.47</v>
      </c>
      <c r="V349" s="81"/>
      <c r="W349" s="10">
        <v>42.4</v>
      </c>
      <c r="X349" s="81" t="s">
        <v>3614</v>
      </c>
      <c r="Y349" s="3" t="str">
        <f>match(A349,bzcat!B$1:B$96,0)</f>
        <v>#N/A</v>
      </c>
      <c r="Z349" s="3" t="e">
        <v>#N/A</v>
      </c>
      <c r="AA349" s="3" t="str">
        <f>Vlookup(A349,'Ha complex'!A$2:E$528,5,0)</f>
        <v>SDSS</v>
      </c>
      <c r="AB349" s="3">
        <v>63.0</v>
      </c>
      <c r="AC349" s="3" t="e">
        <v>#N/A</v>
      </c>
      <c r="AD349" s="3" t="e">
        <v>#N/A</v>
      </c>
      <c r="AE349" s="3" t="e">
        <v>#N/A</v>
      </c>
      <c r="AF349" s="3" t="e">
        <v>#N/A</v>
      </c>
      <c r="AH349" s="3" t="e">
        <v>#N/A</v>
      </c>
      <c r="AI349" s="3" t="e">
        <v>#N/A</v>
      </c>
      <c r="AK349" s="3" t="e">
        <v>#N/A</v>
      </c>
      <c r="AM349" s="3" t="e">
        <v>#N/A</v>
      </c>
    </row>
    <row r="350">
      <c r="A350" s="10">
        <v>453.0</v>
      </c>
      <c r="B350" s="10" t="s">
        <v>762</v>
      </c>
      <c r="C350" s="10" t="s">
        <v>763</v>
      </c>
      <c r="E350" s="3">
        <v>140.1927</v>
      </c>
      <c r="F350" s="3">
        <v>-8.0561</v>
      </c>
      <c r="G350" s="3" t="s">
        <v>1130</v>
      </c>
      <c r="H350" s="3">
        <v>0.0196</v>
      </c>
      <c r="I350" s="3">
        <v>19.36</v>
      </c>
      <c r="J350" s="3">
        <v>40.82</v>
      </c>
      <c r="K350" s="3">
        <v>36.7</v>
      </c>
      <c r="L350" s="3">
        <v>45.1</v>
      </c>
      <c r="M350" s="10">
        <v>0.0</v>
      </c>
      <c r="N350" s="3">
        <v>26.0</v>
      </c>
      <c r="O350" s="35" t="str">
        <f>vlookup(A350,'Hb complex'!A$2:G$2000,7,0)</f>
        <v>0.020</v>
      </c>
      <c r="P350" s="66" t="s">
        <v>3615</v>
      </c>
      <c r="Q350" s="3">
        <v>1199.0</v>
      </c>
      <c r="R350" s="3">
        <v>0.81</v>
      </c>
      <c r="S350" s="3" t="str">
        <f>vlookup(A350,'Ha complex'!A$2:E$2700,5,0)</f>
        <v>Palomar_txt</v>
      </c>
      <c r="T350" s="41"/>
      <c r="U350" s="41"/>
      <c r="V350" s="3"/>
      <c r="W350" s="10">
        <v>43.55</v>
      </c>
      <c r="X350" s="3"/>
      <c r="Y350" s="3" t="str">
        <f>match(A350,bzcat!B$1:B$96,0)</f>
        <v>#N/A</v>
      </c>
      <c r="Z350" s="3" t="e">
        <v>#N/A</v>
      </c>
      <c r="AA350" s="3" t="str">
        <f>Vlookup(A350,'Ha complex'!A$2:E$528,5,0)</f>
        <v>Palomar_txt</v>
      </c>
      <c r="AB350" s="3" t="e">
        <v>#N/A</v>
      </c>
      <c r="AC350" s="3" t="e">
        <v>#N/A</v>
      </c>
      <c r="AD350" s="3" t="e">
        <v>#N/A</v>
      </c>
      <c r="AE350" s="3" t="e">
        <v>#N/A</v>
      </c>
      <c r="AF350" s="3" t="e">
        <v>#N/A</v>
      </c>
      <c r="AG350" s="3">
        <v>64.0</v>
      </c>
      <c r="AH350" s="3" t="e">
        <v>#N/A</v>
      </c>
      <c r="AI350" s="3" t="e">
        <v>#N/A</v>
      </c>
      <c r="AK350" s="3" t="e">
        <v>#N/A</v>
      </c>
      <c r="AL350" s="3" t="s">
        <v>2990</v>
      </c>
      <c r="AM350" s="3" t="e">
        <v>#N/A</v>
      </c>
    </row>
    <row r="351">
      <c r="A351" s="10">
        <v>454.0</v>
      </c>
      <c r="B351" s="10" t="s">
        <v>1370</v>
      </c>
      <c r="C351" s="10" t="s">
        <v>1371</v>
      </c>
      <c r="E351" s="3">
        <v>140.912</v>
      </c>
      <c r="F351" s="3">
        <v>-21.5964</v>
      </c>
      <c r="G351" s="3" t="s">
        <v>3575</v>
      </c>
      <c r="H351" s="3">
        <v>0.052</v>
      </c>
      <c r="I351" s="3">
        <v>6.86</v>
      </c>
      <c r="J351" s="3">
        <v>15.43</v>
      </c>
      <c r="K351" s="3">
        <v>11.23</v>
      </c>
      <c r="L351" s="3">
        <v>20.12</v>
      </c>
      <c r="M351" s="10">
        <v>0.0</v>
      </c>
      <c r="N351" s="41"/>
      <c r="O351" s="3" t="str">
        <f>vlookup(A351,'Hb complex'!A$2:G$2000,7,0)</f>
        <v>#N/A</v>
      </c>
      <c r="P351" s="66"/>
      <c r="Q351" s="3"/>
      <c r="R351" s="41"/>
      <c r="S351" s="3" t="str">
        <f>vlookup(A351,'Ha complex'!A$2:E$2700,5,0)</f>
        <v>#N/A</v>
      </c>
      <c r="T351" s="41"/>
      <c r="U351" s="41"/>
      <c r="V351" s="3"/>
      <c r="W351" s="10">
        <v>44.0</v>
      </c>
      <c r="X351" s="3"/>
      <c r="Y351" s="3" t="str">
        <f>match(A351,bzcat!B$1:B$96,0)</f>
        <v>69</v>
      </c>
      <c r="Z351" s="3">
        <v>38.0</v>
      </c>
      <c r="AA351" s="3" t="str">
        <f>Vlookup(A351,'Ha complex'!A$2:E$528,5,0)</f>
        <v>#N/A</v>
      </c>
      <c r="AB351" s="3" t="e">
        <v>#N/A</v>
      </c>
      <c r="AC351" s="3" t="e">
        <v>#N/A</v>
      </c>
      <c r="AD351" s="3" t="e">
        <v>#N/A</v>
      </c>
      <c r="AE351" s="3" t="e">
        <v>#N/A</v>
      </c>
      <c r="AF351" s="3" t="e">
        <v>#N/A</v>
      </c>
      <c r="AH351" s="3" t="e">
        <v>#N/A</v>
      </c>
      <c r="AI351" s="3" t="e">
        <v>#N/A</v>
      </c>
      <c r="AK351" s="3" t="e">
        <v>#N/A</v>
      </c>
      <c r="AM351" s="3" t="e">
        <v>#N/A</v>
      </c>
    </row>
    <row r="352">
      <c r="A352" s="10">
        <v>455.0</v>
      </c>
      <c r="B352" s="10" t="s">
        <v>63</v>
      </c>
      <c r="C352" s="10" t="s">
        <v>764</v>
      </c>
      <c r="E352" s="3">
        <v>140.9292</v>
      </c>
      <c r="F352" s="3">
        <v>22.909</v>
      </c>
      <c r="G352" s="3" t="s">
        <v>1156</v>
      </c>
      <c r="H352" s="3">
        <v>0.0323</v>
      </c>
      <c r="I352" s="3">
        <v>17.38</v>
      </c>
      <c r="J352" s="3">
        <v>39.86</v>
      </c>
      <c r="K352" s="3">
        <v>35.5</v>
      </c>
      <c r="L352" s="3">
        <v>44.38</v>
      </c>
      <c r="M352" s="10">
        <v>0.0</v>
      </c>
      <c r="N352" s="3" t="s">
        <v>135</v>
      </c>
      <c r="O352" s="35" t="str">
        <f>vlookup(A352,'Hb complex'!A$2:G$2000,7,0)</f>
        <v>0.033</v>
      </c>
      <c r="P352" s="66" t="s">
        <v>3616</v>
      </c>
      <c r="Q352" s="3">
        <v>4800.4</v>
      </c>
      <c r="R352" s="3">
        <v>2.04</v>
      </c>
      <c r="S352" s="3" t="str">
        <f>vlookup(A352,'Ha complex'!A$2:E$2700,5,0)</f>
        <v>Palomar</v>
      </c>
      <c r="T352" s="41"/>
      <c r="U352" s="41"/>
      <c r="V352" s="3"/>
      <c r="W352" s="10">
        <v>43.98</v>
      </c>
      <c r="X352" s="3"/>
      <c r="Y352" s="3" t="str">
        <f>match(A352,bzcat!B$1:B$96,0)</f>
        <v>#N/A</v>
      </c>
      <c r="Z352" s="3" t="e">
        <v>#N/A</v>
      </c>
      <c r="AA352" s="3" t="str">
        <f>Vlookup(A352,'Ha complex'!A$2:E$528,5,0)</f>
        <v>Palomar</v>
      </c>
      <c r="AB352" s="3">
        <v>43.0</v>
      </c>
      <c r="AC352" s="3" t="e">
        <v>#N/A</v>
      </c>
      <c r="AD352" s="3" t="e">
        <v>#N/A</v>
      </c>
      <c r="AE352" s="3" t="e">
        <v>#N/A</v>
      </c>
      <c r="AF352" s="3" t="e">
        <v>#N/A</v>
      </c>
      <c r="AH352" s="3" t="e">
        <v>#N/A</v>
      </c>
      <c r="AI352" s="3" t="e">
        <v>#N/A</v>
      </c>
      <c r="AK352" s="3" t="e">
        <v>#N/A</v>
      </c>
      <c r="AL352" s="3" t="s">
        <v>417</v>
      </c>
      <c r="AM352" s="3" t="e">
        <v>#N/A</v>
      </c>
    </row>
    <row r="353">
      <c r="A353" s="10">
        <v>456.0</v>
      </c>
      <c r="B353" s="10" t="s">
        <v>3155</v>
      </c>
      <c r="C353" s="10" t="s">
        <v>2256</v>
      </c>
      <c r="E353" s="3">
        <v>140.9739</v>
      </c>
      <c r="F353" s="3">
        <v>-31.6919</v>
      </c>
      <c r="G353" s="3" t="s">
        <v>3212</v>
      </c>
      <c r="H353" s="3">
        <v>0.0422</v>
      </c>
      <c r="I353" s="3">
        <v>11.29</v>
      </c>
      <c r="J353" s="3">
        <v>19.16</v>
      </c>
      <c r="K353" s="3">
        <v>15.77</v>
      </c>
      <c r="L353" s="3">
        <v>22.86</v>
      </c>
      <c r="M353" s="10">
        <v>0.0</v>
      </c>
      <c r="N353" s="3">
        <v>32.0</v>
      </c>
      <c r="O353" s="35" t="str">
        <f>vlookup(A353,'Hb complex'!A$2:G$2000,7,0)</f>
        <v>0.043</v>
      </c>
      <c r="P353" s="66" t="s">
        <v>3536</v>
      </c>
      <c r="Q353" s="3">
        <v>900.0</v>
      </c>
      <c r="R353" s="3">
        <v>1.74</v>
      </c>
      <c r="S353" s="3" t="str">
        <f>vlookup(A353,'Ha complex'!A$2:E$2700,5,0)</f>
        <v>KPNO</v>
      </c>
      <c r="T353" s="41"/>
      <c r="U353" s="41"/>
      <c r="V353" s="3"/>
      <c r="W353" s="10">
        <v>43.9</v>
      </c>
      <c r="X353" s="3"/>
      <c r="Y353" s="3" t="str">
        <f>match(A353,bzcat!B$1:B$96,0)</f>
        <v>#N/A</v>
      </c>
      <c r="Z353" s="3" t="e">
        <v>#N/A</v>
      </c>
      <c r="AA353" s="3" t="str">
        <f>Vlookup(A353,'Ha complex'!A$2:E$528,5,0)</f>
        <v>KPNO</v>
      </c>
      <c r="AB353" s="3" t="e">
        <v>#N/A</v>
      </c>
      <c r="AC353" s="3" t="e">
        <v>#N/A</v>
      </c>
      <c r="AD353" s="3" t="e">
        <v>#N/A</v>
      </c>
      <c r="AE353" s="3" t="e">
        <v>#N/A</v>
      </c>
      <c r="AF353" s="3" t="e">
        <v>#N/A</v>
      </c>
      <c r="AH353" s="3" t="e">
        <v>#N/A</v>
      </c>
      <c r="AI353" s="3" t="s">
        <v>415</v>
      </c>
      <c r="AK353" s="3" t="e">
        <v>#N/A</v>
      </c>
      <c r="AM353" s="3" t="e">
        <v>#N/A</v>
      </c>
    </row>
    <row r="354">
      <c r="A354" s="10">
        <v>458.0</v>
      </c>
      <c r="B354" s="10" t="s">
        <v>233</v>
      </c>
      <c r="C354" s="10" t="s">
        <v>235</v>
      </c>
      <c r="E354" s="3">
        <v>141.3036</v>
      </c>
      <c r="F354" s="3">
        <v>52.2863</v>
      </c>
      <c r="G354" s="3" t="s">
        <v>1058</v>
      </c>
      <c r="H354" s="3">
        <v>0.0353</v>
      </c>
      <c r="I354" s="3">
        <v>32.07</v>
      </c>
      <c r="J354" s="3">
        <v>57.17</v>
      </c>
      <c r="K354" s="3">
        <v>53.59</v>
      </c>
      <c r="L354" s="3">
        <v>60.85</v>
      </c>
      <c r="M354" s="10">
        <v>0.0</v>
      </c>
      <c r="N354" s="41"/>
      <c r="O354" s="35" t="str">
        <f>vlookup(A354,'Hb complex'!A$2:G$2000,7,0)</f>
        <v>0.035</v>
      </c>
      <c r="P354" s="66" t="s">
        <v>3617</v>
      </c>
      <c r="Q354" s="3">
        <v>540.05</v>
      </c>
      <c r="R354" s="3">
        <v>1.47</v>
      </c>
      <c r="S354" s="3" t="str">
        <f>vlookup(A354,'Ha complex'!A$2:E$2700,5,0)</f>
        <v>LANDT2</v>
      </c>
      <c r="T354" s="41"/>
      <c r="U354" s="41"/>
      <c r="V354" s="3"/>
      <c r="W354" s="10">
        <v>44.22</v>
      </c>
      <c r="X354" s="3"/>
      <c r="Y354" s="3" t="str">
        <f>match(A354,bzcat!B$1:B$96,0)</f>
        <v>#N/A</v>
      </c>
      <c r="Z354" s="3" t="e">
        <v>#N/A</v>
      </c>
      <c r="AA354" s="3" t="str">
        <f>Vlookup(A354,'Ha complex'!A$2:E$528,5,0)</f>
        <v>LANDT2</v>
      </c>
      <c r="AB354" s="3">
        <v>8.0</v>
      </c>
      <c r="AC354" s="3" t="e">
        <v>#N/A</v>
      </c>
      <c r="AD354" s="3" t="s">
        <v>765</v>
      </c>
      <c r="AE354" s="3" t="e">
        <v>#N/A</v>
      </c>
      <c r="AF354" s="3" t="e">
        <v>#N/A</v>
      </c>
      <c r="AG354" s="3" t="s">
        <v>1189</v>
      </c>
      <c r="AH354" s="3" t="e">
        <v>#N/A</v>
      </c>
      <c r="AI354" s="3" t="s">
        <v>415</v>
      </c>
      <c r="AK354" s="3">
        <v>103.0</v>
      </c>
      <c r="AM354" s="3" t="e">
        <v>#N/A</v>
      </c>
    </row>
    <row r="355">
      <c r="A355" s="10">
        <v>457.0</v>
      </c>
      <c r="B355" s="10" t="s">
        <v>1839</v>
      </c>
      <c r="C355" s="10" t="s">
        <v>1841</v>
      </c>
      <c r="E355" s="3">
        <v>141.5735</v>
      </c>
      <c r="F355" s="3">
        <v>-84.3593</v>
      </c>
      <c r="G355" s="3" t="s">
        <v>1130</v>
      </c>
      <c r="H355" s="3">
        <v>0.0632</v>
      </c>
      <c r="I355" s="3">
        <v>5.54</v>
      </c>
      <c r="J355" s="3">
        <v>8.83</v>
      </c>
      <c r="K355" s="3">
        <v>5.67</v>
      </c>
      <c r="L355" s="3">
        <v>12.67</v>
      </c>
      <c r="M355" s="10">
        <v>0.0</v>
      </c>
      <c r="N355" s="3" t="s">
        <v>518</v>
      </c>
      <c r="O355" s="35" t="str">
        <f>vlookup(A355,'Hb complex'!A$2:G$2000,7,0)</f>
        <v>0.063</v>
      </c>
      <c r="P355" s="66" t="s">
        <v>3618</v>
      </c>
      <c r="Q355" s="3">
        <v>1199.9</v>
      </c>
      <c r="R355" s="3">
        <v>8.67</v>
      </c>
      <c r="S355" s="3" t="str">
        <f>vlookup(A355,'Ha complex'!A$2:E$2700,5,0)</f>
        <v>6DF</v>
      </c>
      <c r="T355" s="41"/>
      <c r="U355" s="41"/>
      <c r="V355" s="3"/>
      <c r="W355" s="10">
        <v>43.93</v>
      </c>
      <c r="X355" s="3"/>
      <c r="Y355" s="3" t="str">
        <f>match(A355,bzcat!B$1:B$96,0)</f>
        <v>#N/A</v>
      </c>
      <c r="Z355" s="3" t="e">
        <v>#N/A</v>
      </c>
      <c r="AA355" s="3" t="str">
        <f>Vlookup(A355,'Ha complex'!A$2:E$528,5,0)</f>
        <v>6DF</v>
      </c>
      <c r="AB355" s="3" t="e">
        <v>#N/A</v>
      </c>
      <c r="AC355" s="3" t="e">
        <v>#N/A</v>
      </c>
      <c r="AD355" s="3" t="e">
        <v>#N/A</v>
      </c>
      <c r="AE355" s="3" t="e">
        <v>#N/A</v>
      </c>
      <c r="AF355" s="3" t="e">
        <v>#N/A</v>
      </c>
      <c r="AG355" s="3">
        <v>65.0</v>
      </c>
      <c r="AH355" s="3" t="e">
        <v>#N/A</v>
      </c>
      <c r="AI355" s="3" t="e">
        <v>#N/A</v>
      </c>
      <c r="AK355" s="3" t="e">
        <v>#N/A</v>
      </c>
      <c r="AM355" s="3" t="e">
        <v>#N/A</v>
      </c>
    </row>
    <row r="356">
      <c r="A356" s="10">
        <v>459.0</v>
      </c>
      <c r="B356" s="10" t="s">
        <v>3351</v>
      </c>
      <c r="C356" s="10" t="s">
        <v>2257</v>
      </c>
      <c r="E356" s="3">
        <v>141.4481</v>
      </c>
      <c r="F356" s="3">
        <v>69.4648</v>
      </c>
      <c r="G356" s="3" t="s">
        <v>1058</v>
      </c>
      <c r="H356" s="3">
        <v>0.039</v>
      </c>
      <c r="I356" s="3">
        <v>6.17</v>
      </c>
      <c r="J356" s="3">
        <v>9.23</v>
      </c>
      <c r="K356" s="3">
        <v>6.18</v>
      </c>
      <c r="L356" s="3">
        <v>12.84</v>
      </c>
      <c r="M356" s="10">
        <v>0.0</v>
      </c>
      <c r="N356" s="41"/>
      <c r="O356" s="3" t="str">
        <f>vlookup(A356,'Hb complex'!A$2:G$2000,7,0)</f>
        <v>#N/A</v>
      </c>
      <c r="P356" s="66"/>
      <c r="Q356" s="3"/>
      <c r="R356" s="41"/>
      <c r="S356" s="3" t="str">
        <f>vlookup(A356,'Ha complex'!A$2:E$2700,5,0)</f>
        <v>#N/A</v>
      </c>
      <c r="T356" s="41"/>
      <c r="U356" s="41"/>
      <c r="V356" s="3"/>
      <c r="W356" s="10">
        <v>43.51</v>
      </c>
      <c r="X356" s="3"/>
      <c r="Y356" s="3" t="str">
        <f>match(A356,bzcat!B$1:B$96,0)</f>
        <v>#N/A</v>
      </c>
      <c r="Z356" s="3" t="e">
        <v>#N/A</v>
      </c>
      <c r="AA356" s="3" t="str">
        <f>Vlookup(A356,'Ha complex'!A$2:E$528,5,0)</f>
        <v>#N/A</v>
      </c>
      <c r="AB356" s="3" t="e">
        <v>#N/A</v>
      </c>
      <c r="AC356" s="3" t="e">
        <v>#N/A</v>
      </c>
      <c r="AD356" s="3" t="e">
        <v>#N/A</v>
      </c>
      <c r="AE356" s="3" t="e">
        <v>#N/A</v>
      </c>
      <c r="AF356" s="3" t="e">
        <v>#N/A</v>
      </c>
      <c r="AH356" s="3" t="e">
        <v>#N/A</v>
      </c>
      <c r="AI356" s="3" t="e">
        <v>#N/A</v>
      </c>
      <c r="AK356" s="3" t="e">
        <v>#N/A</v>
      </c>
      <c r="AM356" s="3" t="e">
        <v>#N/A</v>
      </c>
    </row>
    <row r="357">
      <c r="A357" s="10">
        <v>460.0</v>
      </c>
      <c r="B357" s="10" t="s">
        <v>766</v>
      </c>
      <c r="C357" s="10" t="s">
        <v>767</v>
      </c>
      <c r="E357" s="3">
        <v>141.5137</v>
      </c>
      <c r="F357" s="3">
        <v>12.7343</v>
      </c>
      <c r="G357" s="3" t="s">
        <v>1156</v>
      </c>
      <c r="H357" s="3">
        <v>0.0291</v>
      </c>
      <c r="I357" s="3">
        <v>7.72</v>
      </c>
      <c r="J357" s="3">
        <v>15.88</v>
      </c>
      <c r="K357" s="3">
        <v>11.91</v>
      </c>
      <c r="L357" s="3">
        <v>20.27</v>
      </c>
      <c r="M357" s="10">
        <v>0.0</v>
      </c>
      <c r="N357" s="3" t="s">
        <v>135</v>
      </c>
      <c r="O357" s="35" t="str">
        <f>vlookup(A357,'Hb complex'!A$2:G$2000,7,0)</f>
        <v>0.029</v>
      </c>
      <c r="P357" s="66" t="s">
        <v>3619</v>
      </c>
      <c r="Q357" s="3">
        <v>5101.0</v>
      </c>
      <c r="R357" s="3">
        <v>1.77</v>
      </c>
      <c r="S357" s="3" t="str">
        <f>vlookup(A357,'Ha complex'!A$2:E$2700,5,0)</f>
        <v>SDSS</v>
      </c>
      <c r="T357" s="41"/>
      <c r="U357" s="41"/>
      <c r="V357" s="3"/>
      <c r="W357" s="10">
        <v>43.49</v>
      </c>
      <c r="X357" s="3"/>
      <c r="Y357" s="3" t="str">
        <f>match(A357,bzcat!B$1:B$96,0)</f>
        <v>#N/A</v>
      </c>
      <c r="Z357" s="3" t="e">
        <v>#N/A</v>
      </c>
      <c r="AA357" s="3" t="str">
        <f>Vlookup(A357,'Ha complex'!A$2:E$528,5,0)</f>
        <v>SDSS</v>
      </c>
      <c r="AB357" s="3">
        <v>44.0</v>
      </c>
      <c r="AC357" s="3" t="e">
        <v>#N/A</v>
      </c>
      <c r="AD357" s="3" t="s">
        <v>768</v>
      </c>
      <c r="AE357" s="3" t="e">
        <v>#N/A</v>
      </c>
      <c r="AF357" s="3" t="e">
        <v>#N/A</v>
      </c>
      <c r="AH357" s="3" t="e">
        <v>#N/A</v>
      </c>
      <c r="AI357" s="3" t="e">
        <v>#N/A</v>
      </c>
      <c r="AK357" s="3">
        <v>57.0</v>
      </c>
      <c r="AM357" s="3" t="e">
        <v>#N/A</v>
      </c>
    </row>
    <row r="358">
      <c r="A358" s="10">
        <v>461.0</v>
      </c>
      <c r="B358" s="10" t="s">
        <v>771</v>
      </c>
      <c r="C358" s="10" t="s">
        <v>772</v>
      </c>
      <c r="E358" s="3">
        <v>141.8271</v>
      </c>
      <c r="F358" s="3">
        <v>23.0201</v>
      </c>
      <c r="G358" s="3" t="s">
        <v>1058</v>
      </c>
      <c r="H358" s="3">
        <v>0.0263</v>
      </c>
      <c r="I358" s="3">
        <v>5.33</v>
      </c>
      <c r="J358" s="3">
        <v>15.91</v>
      </c>
      <c r="K358" s="3">
        <v>10.98</v>
      </c>
      <c r="L358" s="3">
        <v>21.3</v>
      </c>
      <c r="M358" s="10">
        <v>0.0</v>
      </c>
      <c r="N358" s="3" t="s">
        <v>135</v>
      </c>
      <c r="O358" s="35" t="str">
        <f>vlookup(A358,'Hb complex'!A$2:G$2000,7,0)</f>
        <v>0.026</v>
      </c>
      <c r="P358" s="66" t="s">
        <v>3620</v>
      </c>
      <c r="Q358" s="3">
        <v>5700.5</v>
      </c>
      <c r="R358" s="3">
        <v>1.64</v>
      </c>
      <c r="S358" s="3" t="str">
        <f>vlookup(A358,'Ha complex'!A$2:E$2700,5,0)</f>
        <v>SDSS</v>
      </c>
      <c r="T358" s="41"/>
      <c r="U358" s="41"/>
      <c r="V358" s="3"/>
      <c r="W358" s="10">
        <v>43.4</v>
      </c>
      <c r="X358" s="3"/>
      <c r="Y358" s="3" t="str">
        <f>match(A358,bzcat!B$1:B$96,0)</f>
        <v>#N/A</v>
      </c>
      <c r="Z358" s="3" t="e">
        <v>#N/A</v>
      </c>
      <c r="AA358" s="3" t="str">
        <f>Vlookup(A358,'Ha complex'!A$2:E$528,5,0)</f>
        <v>SDSS</v>
      </c>
      <c r="AB358" s="3">
        <v>9.0</v>
      </c>
      <c r="AC358" s="3" t="e">
        <v>#N/A</v>
      </c>
      <c r="AD358" s="3" t="e">
        <v>#N/A</v>
      </c>
      <c r="AE358" s="3" t="e">
        <v>#N/A</v>
      </c>
      <c r="AF358" s="3" t="e">
        <v>#N/A</v>
      </c>
      <c r="AH358" s="3" t="e">
        <v>#N/A</v>
      </c>
      <c r="AI358" s="3" t="e">
        <v>#N/A</v>
      </c>
      <c r="AK358" s="3" t="e">
        <v>#N/A</v>
      </c>
      <c r="AM358" s="3" t="e">
        <v>#N/A</v>
      </c>
    </row>
    <row r="359">
      <c r="A359" s="10">
        <v>463.0</v>
      </c>
      <c r="B359" s="10" t="s">
        <v>774</v>
      </c>
      <c r="C359" s="10" t="s">
        <v>775</v>
      </c>
      <c r="E359" s="3">
        <v>142.4077</v>
      </c>
      <c r="F359" s="3">
        <v>62.544</v>
      </c>
      <c r="G359" s="3" t="s">
        <v>1130</v>
      </c>
      <c r="H359" s="3">
        <v>0.0256</v>
      </c>
      <c r="I359" s="3">
        <v>5.46</v>
      </c>
      <c r="J359" s="3">
        <v>9.04</v>
      </c>
      <c r="K359" s="3">
        <v>5.9</v>
      </c>
      <c r="L359" s="3">
        <v>12.67</v>
      </c>
      <c r="M359" s="10">
        <v>0.0</v>
      </c>
      <c r="N359" s="3" t="s">
        <v>135</v>
      </c>
      <c r="O359" s="35" t="str">
        <f>vlookup(A359,'Hb complex'!A$2:G$2000,7,0)</f>
        <v>0.026</v>
      </c>
      <c r="P359" s="66" t="s">
        <v>3621</v>
      </c>
      <c r="Q359" s="3">
        <v>3903.0</v>
      </c>
      <c r="R359" s="3">
        <v>1.59</v>
      </c>
      <c r="S359" s="3" t="str">
        <f>vlookup(A359,'Ha complex'!A$2:E$2700,5,0)</f>
        <v>SDSS</v>
      </c>
      <c r="T359" s="41"/>
      <c r="U359" s="41"/>
      <c r="V359" s="3"/>
      <c r="W359" s="10">
        <v>43.13</v>
      </c>
      <c r="X359" s="3"/>
      <c r="Y359" s="3" t="str">
        <f>match(A359,bzcat!B$1:B$96,0)</f>
        <v>#N/A</v>
      </c>
      <c r="Z359" s="3" t="e">
        <v>#N/A</v>
      </c>
      <c r="AA359" s="3" t="str">
        <f>Vlookup(A359,'Ha complex'!A$2:E$528,5,0)</f>
        <v>SDSS</v>
      </c>
      <c r="AB359" s="3">
        <v>82.0</v>
      </c>
      <c r="AC359" s="3" t="e">
        <v>#N/A</v>
      </c>
      <c r="AD359" s="3" t="e">
        <v>#N/A</v>
      </c>
      <c r="AE359" s="3" t="e">
        <v>#N/A</v>
      </c>
      <c r="AF359" s="3" t="e">
        <v>#N/A</v>
      </c>
      <c r="AH359" s="3" t="e">
        <v>#N/A</v>
      </c>
      <c r="AI359" s="3" t="e">
        <v>#N/A</v>
      </c>
      <c r="AK359" s="3" t="e">
        <v>#N/A</v>
      </c>
      <c r="AM359" s="3" t="e">
        <v>#N/A</v>
      </c>
      <c r="AN359" s="3" t="s">
        <v>1345</v>
      </c>
    </row>
    <row r="360">
      <c r="A360" s="10">
        <v>465.0</v>
      </c>
      <c r="B360" s="10" t="s">
        <v>3352</v>
      </c>
      <c r="C360" s="10" t="s">
        <v>2262</v>
      </c>
      <c r="E360" s="3">
        <v>143.6815</v>
      </c>
      <c r="F360" s="3">
        <v>-21.9278</v>
      </c>
      <c r="G360" s="3" t="s">
        <v>1130</v>
      </c>
      <c r="H360" s="3">
        <v>0.0163</v>
      </c>
      <c r="I360" s="3">
        <v>5.78</v>
      </c>
      <c r="J360" s="3">
        <v>20.68</v>
      </c>
      <c r="K360" s="3">
        <v>15.1</v>
      </c>
      <c r="L360" s="3">
        <v>26.73</v>
      </c>
      <c r="M360" s="10">
        <v>0.0</v>
      </c>
      <c r="N360" s="41"/>
      <c r="O360" s="3" t="str">
        <f>vlookup(A360,'Hb complex'!A$2:G$2000,7,0)</f>
        <v>#N/A</v>
      </c>
      <c r="P360" s="66"/>
      <c r="Q360" s="3"/>
      <c r="R360" s="41"/>
      <c r="S360" s="3" t="str">
        <f>vlookup(A360,'Ha complex'!A$2:E$2700,5,0)</f>
        <v>#N/A</v>
      </c>
      <c r="T360" s="41"/>
      <c r="U360" s="41"/>
      <c r="V360" s="3"/>
      <c r="W360" s="10">
        <v>43.09</v>
      </c>
      <c r="X360" s="3"/>
      <c r="Y360" s="3" t="str">
        <f>match(A360,bzcat!B$1:B$96,0)</f>
        <v>#N/A</v>
      </c>
      <c r="Z360" s="3" t="e">
        <v>#N/A</v>
      </c>
      <c r="AA360" s="3" t="str">
        <f>Vlookup(A360,'Ha complex'!A$2:E$528,5,0)</f>
        <v>#N/A</v>
      </c>
      <c r="AB360" s="3" t="e">
        <v>#N/A</v>
      </c>
      <c r="AC360" s="3" t="e">
        <v>#N/A</v>
      </c>
      <c r="AD360" s="3" t="e">
        <v>#N/A</v>
      </c>
      <c r="AE360" s="3" t="e">
        <v>#N/A</v>
      </c>
      <c r="AF360" s="3" t="e">
        <v>#N/A</v>
      </c>
      <c r="AH360" s="3" t="e">
        <v>#N/A</v>
      </c>
      <c r="AI360" s="3" t="e">
        <v>#N/A</v>
      </c>
      <c r="AK360" s="3" t="e">
        <v>#N/A</v>
      </c>
      <c r="AM360" s="3" t="e">
        <v>#N/A</v>
      </c>
    </row>
    <row r="361">
      <c r="A361" s="10">
        <v>466.0</v>
      </c>
      <c r="B361" s="10" t="s">
        <v>776</v>
      </c>
      <c r="C361" s="10" t="s">
        <v>777</v>
      </c>
      <c r="E361" s="3">
        <v>143.8629</v>
      </c>
      <c r="F361" s="3">
        <v>26.286</v>
      </c>
      <c r="G361" s="3" t="s">
        <v>1058</v>
      </c>
      <c r="H361" s="3">
        <v>0.1222</v>
      </c>
      <c r="I361" s="3">
        <v>7.18</v>
      </c>
      <c r="J361" s="3">
        <v>13.27</v>
      </c>
      <c r="K361" s="3">
        <v>9.74</v>
      </c>
      <c r="L361" s="3">
        <v>17.19</v>
      </c>
      <c r="M361" s="10">
        <v>0.0</v>
      </c>
      <c r="N361" s="3" t="s">
        <v>135</v>
      </c>
      <c r="O361" s="35" t="str">
        <f>vlookup(A361,'Hb complex'!A$2:G$2000,7,0)</f>
        <v>0.122</v>
      </c>
      <c r="P361" s="66" t="s">
        <v>3622</v>
      </c>
      <c r="Q361" s="3">
        <v>13024.0</v>
      </c>
      <c r="R361" s="3">
        <v>7.39</v>
      </c>
      <c r="S361" s="3" t="str">
        <f>vlookup(A361,'Ha complex'!A$2:E$2700,5,0)</f>
        <v>SDSS</v>
      </c>
      <c r="T361" s="41"/>
      <c r="U361" s="41"/>
      <c r="V361" s="3"/>
      <c r="W361" s="10">
        <v>44.71</v>
      </c>
      <c r="X361" s="3"/>
      <c r="Y361" s="3" t="str">
        <f>match(A361,bzcat!B$1:B$96,0)</f>
        <v>#N/A</v>
      </c>
      <c r="Z361" s="3" t="e">
        <v>#N/A</v>
      </c>
      <c r="AA361" s="3" t="str">
        <f>Vlookup(A361,'Ha complex'!A$2:E$528,5,0)</f>
        <v>SDSS</v>
      </c>
      <c r="AB361" s="3">
        <v>10.0</v>
      </c>
      <c r="AC361" s="3" t="e">
        <v>#N/A</v>
      </c>
      <c r="AD361" s="3" t="e">
        <v>#N/A</v>
      </c>
      <c r="AE361" s="3" t="e">
        <v>#N/A</v>
      </c>
      <c r="AF361" s="3" t="e">
        <v>#N/A</v>
      </c>
      <c r="AH361" s="3" t="e">
        <v>#N/A</v>
      </c>
      <c r="AI361" s="3" t="e">
        <v>#N/A</v>
      </c>
      <c r="AJ361" s="3" t="s">
        <v>226</v>
      </c>
      <c r="AK361" s="3" t="e">
        <v>#N/A</v>
      </c>
      <c r="AM361" s="3" t="e">
        <v>#N/A</v>
      </c>
    </row>
    <row r="362">
      <c r="A362" s="10">
        <v>467.0</v>
      </c>
      <c r="B362" s="10" t="s">
        <v>779</v>
      </c>
      <c r="C362" s="10" t="s">
        <v>780</v>
      </c>
      <c r="E362" s="3">
        <v>143.9652</v>
      </c>
      <c r="F362" s="3">
        <v>61.3531</v>
      </c>
      <c r="G362" s="3" t="s">
        <v>3623</v>
      </c>
      <c r="H362" s="3">
        <v>0.0394</v>
      </c>
      <c r="I362" s="3">
        <v>4.83</v>
      </c>
      <c r="J362" s="3">
        <v>7.83</v>
      </c>
      <c r="K362" s="3">
        <v>4.84</v>
      </c>
      <c r="L362" s="3">
        <v>11.36</v>
      </c>
      <c r="M362" s="10">
        <v>0.0</v>
      </c>
      <c r="N362" s="3" t="s">
        <v>135</v>
      </c>
      <c r="O362" s="35" t="str">
        <f>vlookup(A362,'Hb complex'!A$2:G$2000,7,0)</f>
        <v>0.039</v>
      </c>
      <c r="P362" s="66" t="s">
        <v>3624</v>
      </c>
      <c r="Q362" s="3">
        <v>4500.0</v>
      </c>
      <c r="R362" s="3">
        <v>2.43</v>
      </c>
      <c r="S362" s="3" t="str">
        <f>vlookup(A362,'Ha complex'!A$2:E$2700,5,0)</f>
        <v>SDSS</v>
      </c>
      <c r="T362" s="41"/>
      <c r="U362" s="41"/>
      <c r="V362" s="3"/>
      <c r="W362" s="10">
        <v>43.45</v>
      </c>
      <c r="X362" s="3"/>
      <c r="Y362" s="3" t="str">
        <f>match(A362,bzcat!B$1:B$96,0)</f>
        <v>#N/A</v>
      </c>
      <c r="Z362" s="3" t="e">
        <v>#N/A</v>
      </c>
      <c r="AA362" s="3" t="str">
        <f>Vlookup(A362,'Ha complex'!A$2:E$528,5,0)</f>
        <v>SDSS</v>
      </c>
      <c r="AB362" s="3">
        <v>57.0</v>
      </c>
      <c r="AC362" s="3" t="e">
        <v>#N/A</v>
      </c>
      <c r="AD362" s="3" t="e">
        <v>#N/A</v>
      </c>
      <c r="AE362" s="3" t="e">
        <v>#N/A</v>
      </c>
      <c r="AF362" s="3" t="e">
        <v>#N/A</v>
      </c>
      <c r="AH362" s="3" t="e">
        <v>#N/A</v>
      </c>
      <c r="AI362" s="3" t="e">
        <v>#N/A</v>
      </c>
      <c r="AK362" s="3" t="e">
        <v>#N/A</v>
      </c>
      <c r="AM362" s="3" t="e">
        <v>#N/A</v>
      </c>
    </row>
    <row r="363">
      <c r="A363" s="10">
        <v>468.0</v>
      </c>
      <c r="B363" s="10" t="s">
        <v>1866</v>
      </c>
      <c r="C363" s="10" t="s">
        <v>1867</v>
      </c>
      <c r="E363" s="3">
        <v>144.026</v>
      </c>
      <c r="F363" s="3">
        <v>-65.8093</v>
      </c>
      <c r="G363" s="3" t="s">
        <v>2190</v>
      </c>
      <c r="H363" s="3">
        <v>0.0392</v>
      </c>
      <c r="I363" s="3">
        <v>5.75</v>
      </c>
      <c r="J363" s="3">
        <v>12.97</v>
      </c>
      <c r="K363" s="3">
        <v>9.22</v>
      </c>
      <c r="L363" s="3">
        <v>17.14</v>
      </c>
      <c r="M363" s="10">
        <v>0.0</v>
      </c>
      <c r="N363" s="3" t="s">
        <v>518</v>
      </c>
      <c r="O363" s="35" t="str">
        <f>vlookup(A363,'Hb complex'!A$2:G$2000,7,0)</f>
        <v>0.039</v>
      </c>
      <c r="P363" s="66" t="s">
        <v>3606</v>
      </c>
      <c r="Q363" s="3">
        <v>1200.0</v>
      </c>
      <c r="R363" s="3">
        <v>5.41</v>
      </c>
      <c r="S363" s="3" t="str">
        <f>vlookup(A363,'Ha complex'!A$2:E$2700,5,0)</f>
        <v>6DF</v>
      </c>
      <c r="T363" s="41"/>
      <c r="U363" s="41"/>
      <c r="V363" s="3"/>
      <c r="W363" s="10">
        <v>43.67</v>
      </c>
      <c r="X363" s="3"/>
      <c r="Y363" s="3" t="str">
        <f>match(A363,bzcat!B$1:B$96,0)</f>
        <v>#N/A</v>
      </c>
      <c r="Z363" s="3" t="e">
        <v>#N/A</v>
      </c>
      <c r="AA363" s="3" t="str">
        <f>Vlookup(A363,'Ha complex'!A$2:E$528,5,0)</f>
        <v>6DF</v>
      </c>
      <c r="AB363" s="3" t="e">
        <v>#N/A</v>
      </c>
      <c r="AC363" s="3" t="e">
        <v>#N/A</v>
      </c>
      <c r="AD363" s="3" t="e">
        <v>#N/A</v>
      </c>
      <c r="AE363" s="3" t="e">
        <v>#N/A</v>
      </c>
      <c r="AF363" s="3" t="e">
        <v>#N/A</v>
      </c>
      <c r="AG363" s="3">
        <v>66.0</v>
      </c>
      <c r="AH363" s="3" t="e">
        <v>#N/A</v>
      </c>
      <c r="AI363" s="3" t="e">
        <v>#N/A</v>
      </c>
      <c r="AK363" s="3" t="e">
        <v>#N/A</v>
      </c>
      <c r="AM363" s="3" t="e">
        <v>#N/A</v>
      </c>
    </row>
    <row r="364">
      <c r="A364" s="10">
        <v>470.0</v>
      </c>
      <c r="B364" s="10" t="s">
        <v>781</v>
      </c>
      <c r="C364" s="10" t="s">
        <v>782</v>
      </c>
      <c r="E364" s="3">
        <v>145.52</v>
      </c>
      <c r="F364" s="3">
        <v>23.6853</v>
      </c>
      <c r="G364" s="3" t="s">
        <v>1058</v>
      </c>
      <c r="H364" s="3">
        <v>0.0214</v>
      </c>
      <c r="I364" s="3">
        <v>5.2</v>
      </c>
      <c r="J364" s="3">
        <v>13.76</v>
      </c>
      <c r="K364" s="3">
        <v>9.33</v>
      </c>
      <c r="L364" s="3">
        <v>18.6</v>
      </c>
      <c r="M364" s="10">
        <v>0.0</v>
      </c>
      <c r="N364" s="3" t="s">
        <v>135</v>
      </c>
      <c r="O364" s="35" t="str">
        <f>vlookup(A364,'Hb complex'!A$2:G$2000,7,0)</f>
        <v>0.021</v>
      </c>
      <c r="P364" s="66" t="s">
        <v>3543</v>
      </c>
      <c r="Q364" s="3">
        <v>3300.3</v>
      </c>
      <c r="R364" s="3">
        <v>1.33</v>
      </c>
      <c r="S364" s="3" t="str">
        <f>vlookup(A364,'Ha complex'!A$2:E$2700,5,0)</f>
        <v>SDSS</v>
      </c>
      <c r="T364" s="41"/>
      <c r="U364" s="41"/>
      <c r="V364" s="3"/>
      <c r="W364" s="10">
        <v>43.15</v>
      </c>
      <c r="X364" s="3"/>
      <c r="Y364" s="3" t="str">
        <f>match(A364,bzcat!B$1:B$96,0)</f>
        <v>#N/A</v>
      </c>
      <c r="Z364" s="3" t="e">
        <v>#N/A</v>
      </c>
      <c r="AA364" s="3" t="str">
        <f>Vlookup(A364,'Ha complex'!A$2:E$528,5,0)</f>
        <v>SDSS</v>
      </c>
      <c r="AB364" s="3">
        <v>11.0</v>
      </c>
      <c r="AC364" s="3" t="e">
        <v>#N/A</v>
      </c>
      <c r="AD364" s="3" t="e">
        <v>#N/A</v>
      </c>
      <c r="AE364" s="3" t="e">
        <v>#N/A</v>
      </c>
      <c r="AF364" s="3" t="e">
        <v>#N/A</v>
      </c>
      <c r="AH364" s="3" t="e">
        <v>#N/A</v>
      </c>
      <c r="AI364" s="3" t="e">
        <v>#N/A</v>
      </c>
      <c r="AK364" s="3" t="e">
        <v>#N/A</v>
      </c>
      <c r="AM364" s="3" t="e">
        <v>#N/A</v>
      </c>
    </row>
    <row r="365">
      <c r="A365" s="10">
        <v>471.0</v>
      </c>
      <c r="B365" s="10" t="s">
        <v>2739</v>
      </c>
      <c r="C365" s="10" t="s">
        <v>2263</v>
      </c>
      <c r="E365" s="3">
        <v>146.4252</v>
      </c>
      <c r="F365" s="3">
        <v>-14.3264</v>
      </c>
      <c r="G365" s="3" t="s">
        <v>1130</v>
      </c>
      <c r="H365" s="3">
        <v>0.0077</v>
      </c>
      <c r="I365" s="3">
        <v>10.75</v>
      </c>
      <c r="J365" s="3">
        <v>26.89</v>
      </c>
      <c r="K365" s="3">
        <v>22.13</v>
      </c>
      <c r="L365" s="3">
        <v>31.96</v>
      </c>
      <c r="M365" s="10">
        <v>0.0</v>
      </c>
      <c r="N365" s="3">
        <v>7.0</v>
      </c>
      <c r="O365" s="35" t="str">
        <f>vlookup(A365,'Hb complex'!A$2:G$2000,7,0)</f>
        <v>0.007</v>
      </c>
      <c r="P365" s="66" t="s">
        <v>3269</v>
      </c>
      <c r="Q365" s="3">
        <v>150.033</v>
      </c>
      <c r="R365" s="3">
        <v>0.32</v>
      </c>
      <c r="S365" s="3" t="str">
        <f>vlookup(A365,'Ha complex'!A$2:E$2700,5,0)</f>
        <v>Saao</v>
      </c>
      <c r="T365" s="3">
        <v>31.6</v>
      </c>
      <c r="U365" s="3">
        <v>33.21</v>
      </c>
      <c r="V365" s="3"/>
      <c r="W365" s="10">
        <v>42.55</v>
      </c>
      <c r="X365" s="3"/>
      <c r="Y365" s="3" t="str">
        <f>match(A365,bzcat!B$1:B$96,0)</f>
        <v>#N/A</v>
      </c>
      <c r="Z365" s="3" t="e">
        <v>#N/A</v>
      </c>
      <c r="AA365" s="3" t="str">
        <f>Vlookup(A365,'Ha complex'!A$2:E$528,5,0)</f>
        <v>Saao</v>
      </c>
      <c r="AB365" s="3" t="e">
        <v>#N/A</v>
      </c>
      <c r="AC365" s="3" t="e">
        <v>#N/A</v>
      </c>
      <c r="AD365" s="3" t="e">
        <v>#N/A</v>
      </c>
      <c r="AE365" s="3" t="e">
        <v>#N/A</v>
      </c>
      <c r="AF365" s="3" t="e">
        <v>#N/A</v>
      </c>
      <c r="AH365" s="3" t="e">
        <v>#N/A</v>
      </c>
      <c r="AI365" s="3" t="e">
        <v>#N/A</v>
      </c>
      <c r="AK365" s="3">
        <v>18.0</v>
      </c>
      <c r="AM365" s="3" t="e">
        <v>#N/A</v>
      </c>
      <c r="AO365" s="3" t="s">
        <v>3625</v>
      </c>
    </row>
    <row r="366">
      <c r="A366" s="10">
        <v>472.0</v>
      </c>
      <c r="B366" s="10" t="s">
        <v>784</v>
      </c>
      <c r="C366" s="10" t="s">
        <v>785</v>
      </c>
      <c r="E366" s="3">
        <v>146.9173</v>
      </c>
      <c r="F366" s="3">
        <v>-30.9489</v>
      </c>
      <c r="G366" s="3" t="s">
        <v>1130</v>
      </c>
      <c r="H366" s="3">
        <v>0.0085</v>
      </c>
      <c r="I366" s="3">
        <v>97.74</v>
      </c>
      <c r="J366" s="3">
        <v>201.3</v>
      </c>
      <c r="K366" s="3">
        <v>197.09</v>
      </c>
      <c r="L366" s="3">
        <v>205.52</v>
      </c>
      <c r="M366" s="10">
        <v>0.0</v>
      </c>
      <c r="N366" s="3">
        <v>7.0</v>
      </c>
      <c r="O366" s="35" t="str">
        <f>vlookup(A366,'Hb complex'!A$2:G$2000,7,0)</f>
        <v>0.008</v>
      </c>
      <c r="P366" s="66" t="s">
        <v>3626</v>
      </c>
      <c r="Q366" s="3">
        <v>150.033</v>
      </c>
      <c r="R366" s="3">
        <v>0.35</v>
      </c>
      <c r="S366" s="3" t="str">
        <f>vlookup(A366,'Ha complex'!A$2:E$2700,5,0)</f>
        <v>Saao</v>
      </c>
      <c r="T366" s="41"/>
      <c r="U366" s="3">
        <v>36.65</v>
      </c>
      <c r="V366" s="3"/>
      <c r="W366" s="10">
        <v>43.51</v>
      </c>
      <c r="X366" s="3"/>
      <c r="Y366" s="3" t="str">
        <f>match(A366,bzcat!B$1:B$96,0)</f>
        <v>#N/A</v>
      </c>
      <c r="Z366" s="3" t="e">
        <v>#N/A</v>
      </c>
      <c r="AA366" s="3" t="str">
        <f>Vlookup(A366,'Ha complex'!A$2:E$528,5,0)</f>
        <v>Saao</v>
      </c>
      <c r="AB366" s="3" t="e">
        <v>#N/A</v>
      </c>
      <c r="AC366" s="3" t="e">
        <v>#N/A</v>
      </c>
      <c r="AD366" s="3" t="e">
        <v>#N/A</v>
      </c>
      <c r="AE366" s="3" t="e">
        <v>#N/A</v>
      </c>
      <c r="AF366" s="3" t="e">
        <v>#N/A</v>
      </c>
      <c r="AH366" s="3" t="e">
        <v>#N/A</v>
      </c>
      <c r="AI366" s="3" t="e">
        <v>#N/A</v>
      </c>
      <c r="AK366" s="3" t="e">
        <v>#N/A</v>
      </c>
      <c r="AM366" s="3" t="e">
        <v>#N/A</v>
      </c>
    </row>
    <row r="367">
      <c r="A367" s="10">
        <v>473.0</v>
      </c>
      <c r="B367" s="10" t="s">
        <v>786</v>
      </c>
      <c r="C367" s="10" t="s">
        <v>787</v>
      </c>
      <c r="E367" s="3">
        <v>146.938</v>
      </c>
      <c r="F367" s="3">
        <v>7.4224</v>
      </c>
      <c r="G367" s="3" t="s">
        <v>3627</v>
      </c>
      <c r="H367" s="3">
        <v>0.0858</v>
      </c>
      <c r="I367" s="3">
        <v>10.61</v>
      </c>
      <c r="J367" s="3">
        <v>23.62</v>
      </c>
      <c r="K367" s="3">
        <v>19.37</v>
      </c>
      <c r="L367" s="3">
        <v>28.15</v>
      </c>
      <c r="M367" s="10">
        <v>0.0</v>
      </c>
      <c r="N367" s="3" t="s">
        <v>135</v>
      </c>
      <c r="O367" s="35" t="str">
        <f>vlookup(A367,'Hb complex'!A$2:G$2000,7,0)</f>
        <v>0.086</v>
      </c>
      <c r="P367" s="66" t="s">
        <v>3628</v>
      </c>
      <c r="Q367" s="3">
        <v>2700.3</v>
      </c>
      <c r="R367" s="3">
        <v>5.25</v>
      </c>
      <c r="S367" s="3" t="str">
        <f>vlookup(A367,'Ha complex'!A$2:E$2700,5,0)</f>
        <v>SDSS</v>
      </c>
      <c r="T367" s="41"/>
      <c r="U367" s="41"/>
      <c r="V367" s="3"/>
      <c r="W367" s="10">
        <v>44.64</v>
      </c>
      <c r="X367" s="3"/>
      <c r="Y367" s="3" t="str">
        <f>match(A367,bzcat!B$1:B$96,0)</f>
        <v>#N/A</v>
      </c>
      <c r="Z367" s="3" t="e">
        <v>#N/A</v>
      </c>
      <c r="AA367" s="3" t="str">
        <f>Vlookup(A367,'Ha complex'!A$2:E$528,5,0)</f>
        <v>SDSS</v>
      </c>
      <c r="AB367" s="3">
        <v>40.0</v>
      </c>
      <c r="AC367" s="3" t="e">
        <v>#N/A</v>
      </c>
      <c r="AD367" s="3" t="s">
        <v>789</v>
      </c>
      <c r="AE367" s="3" t="e">
        <v>#N/A</v>
      </c>
      <c r="AF367" s="3" t="e">
        <v>#N/A</v>
      </c>
      <c r="AH367" s="3" t="e">
        <v>#N/A</v>
      </c>
      <c r="AI367" s="3" t="e">
        <v>#N/A</v>
      </c>
      <c r="AK367" s="3" t="e">
        <v>#N/A</v>
      </c>
      <c r="AM367" s="3" t="e">
        <v>#N/A</v>
      </c>
    </row>
    <row r="368">
      <c r="A368" s="10">
        <v>474.0</v>
      </c>
      <c r="B368" s="10" t="s">
        <v>790</v>
      </c>
      <c r="C368" s="10" t="s">
        <v>2265</v>
      </c>
      <c r="E368" s="3">
        <v>147.441</v>
      </c>
      <c r="F368" s="3">
        <v>73.24</v>
      </c>
      <c r="G368" s="3" t="s">
        <v>3629</v>
      </c>
      <c r="H368" s="3">
        <v>0.0581</v>
      </c>
      <c r="I368" s="3">
        <v>9.55</v>
      </c>
      <c r="J368" s="3">
        <v>15.48</v>
      </c>
      <c r="K368" s="3">
        <v>11.94</v>
      </c>
      <c r="L368" s="3">
        <v>19.39</v>
      </c>
      <c r="M368" s="10">
        <v>0.0</v>
      </c>
      <c r="N368" s="3">
        <v>32.0</v>
      </c>
      <c r="O368" s="35" t="str">
        <f>vlookup(A368,'Hb complex'!A$2:G$2000,7,0)</f>
        <v>0.058</v>
      </c>
      <c r="P368" s="66" t="s">
        <v>3248</v>
      </c>
      <c r="Q368" s="3">
        <v>900.0</v>
      </c>
      <c r="R368" s="3">
        <v>2.38</v>
      </c>
      <c r="S368" s="3" t="str">
        <f>vlookup(A368,'Ha complex'!A$2:E$2700,5,0)</f>
        <v>KPNO</v>
      </c>
      <c r="T368" s="41"/>
      <c r="U368" s="41"/>
      <c r="V368" s="3"/>
      <c r="W368" s="10">
        <v>44.1</v>
      </c>
      <c r="X368" s="3"/>
      <c r="Y368" s="3" t="str">
        <f>match(A368,bzcat!B$1:B$96,0)</f>
        <v>#N/A</v>
      </c>
      <c r="Z368" s="3" t="e">
        <v>#N/A</v>
      </c>
      <c r="AA368" s="3" t="str">
        <f>Vlookup(A368,'Ha complex'!A$2:E$528,5,0)</f>
        <v>KPNO</v>
      </c>
      <c r="AB368" s="3" t="e">
        <v>#N/A</v>
      </c>
      <c r="AC368" s="3" t="e">
        <v>#N/A</v>
      </c>
      <c r="AD368" s="3" t="e">
        <v>#N/A</v>
      </c>
      <c r="AE368" s="3" t="e">
        <v>#N/A</v>
      </c>
      <c r="AF368" s="3" t="e">
        <v>#N/A</v>
      </c>
      <c r="AH368" s="3" t="e">
        <v>#N/A</v>
      </c>
      <c r="AI368" s="3" t="s">
        <v>415</v>
      </c>
      <c r="AK368" s="3" t="e">
        <v>#N/A</v>
      </c>
      <c r="AM368" s="3" t="e">
        <v>#N/A</v>
      </c>
    </row>
    <row r="369">
      <c r="A369" s="10">
        <v>475.0</v>
      </c>
      <c r="B369" s="10" t="s">
        <v>792</v>
      </c>
      <c r="C369" s="10" t="s">
        <v>794</v>
      </c>
      <c r="E369" s="3">
        <v>147.9793</v>
      </c>
      <c r="F369" s="3">
        <v>-6.8229</v>
      </c>
      <c r="G369" s="3" t="s">
        <v>2463</v>
      </c>
      <c r="H369" s="3">
        <v>0.0145</v>
      </c>
      <c r="I369" s="3">
        <v>7.09</v>
      </c>
      <c r="J369" s="3">
        <v>19.32</v>
      </c>
      <c r="K369" s="3">
        <v>14.58</v>
      </c>
      <c r="L369" s="3">
        <v>24.5</v>
      </c>
      <c r="M369" s="10">
        <v>0.0</v>
      </c>
      <c r="N369" s="3" t="s">
        <v>518</v>
      </c>
      <c r="O369" s="35" t="str">
        <f>vlookup(A369,'Hb complex'!A$2:G$2000,7,0)</f>
        <v>0.014</v>
      </c>
      <c r="P369" s="66" t="s">
        <v>3630</v>
      </c>
      <c r="Q369" s="3">
        <v>1199.9</v>
      </c>
      <c r="R369" s="3">
        <v>2.02</v>
      </c>
      <c r="S369" s="3" t="str">
        <f>vlookup(A369,'Ha complex'!A$2:E$2700,5,0)</f>
        <v>6DF</v>
      </c>
      <c r="T369" s="41"/>
      <c r="U369" s="41"/>
      <c r="V369" s="3"/>
      <c r="W369" s="10">
        <v>42.96</v>
      </c>
      <c r="X369" s="3"/>
      <c r="Y369" s="3" t="str">
        <f>match(A369,bzcat!B$1:B$96,0)</f>
        <v>#N/A</v>
      </c>
      <c r="Z369" s="3" t="e">
        <v>#N/A</v>
      </c>
      <c r="AA369" s="3" t="str">
        <f>Vlookup(A369,'Ha complex'!A$2:E$528,5,0)</f>
        <v>6DF</v>
      </c>
      <c r="AB369" s="3" t="e">
        <v>#N/A</v>
      </c>
      <c r="AC369" s="3" t="e">
        <v>#N/A</v>
      </c>
      <c r="AD369" s="3" t="e">
        <v>#N/A</v>
      </c>
      <c r="AE369" s="3" t="e">
        <v>#N/A</v>
      </c>
      <c r="AF369" s="3" t="e">
        <v>#N/A</v>
      </c>
      <c r="AG369" s="3">
        <v>67.0</v>
      </c>
      <c r="AH369" s="3" t="e">
        <v>#N/A</v>
      </c>
      <c r="AI369" s="3" t="e">
        <v>#N/A</v>
      </c>
      <c r="AK369" s="3" t="e">
        <v>#N/A</v>
      </c>
      <c r="AM369" s="3" t="e">
        <v>#N/A</v>
      </c>
    </row>
    <row r="370">
      <c r="A370" s="10">
        <v>476.0</v>
      </c>
      <c r="B370" s="10" t="s">
        <v>3353</v>
      </c>
      <c r="C370" s="10" t="s">
        <v>2267</v>
      </c>
      <c r="E370" s="3">
        <v>148.084</v>
      </c>
      <c r="F370" s="3">
        <v>-62.543</v>
      </c>
      <c r="G370" s="3" t="s">
        <v>3212</v>
      </c>
      <c r="H370" s="3">
        <v>0.252</v>
      </c>
      <c r="I370" s="3">
        <v>7.67</v>
      </c>
      <c r="J370" s="3">
        <v>15.92</v>
      </c>
      <c r="K370" s="3">
        <v>12.13</v>
      </c>
      <c r="L370" s="3">
        <v>20.05</v>
      </c>
      <c r="M370" s="10">
        <v>0.0</v>
      </c>
      <c r="N370" s="41"/>
      <c r="O370" s="3" t="str">
        <f>vlookup(A370,'Hb complex'!A$2:G$2000,7,0)</f>
        <v>#N/A</v>
      </c>
      <c r="P370" s="66"/>
      <c r="Q370" s="3"/>
      <c r="R370" s="41"/>
      <c r="S370" s="3" t="str">
        <f>vlookup(A370,'Ha complex'!A$2:E$2700,5,0)</f>
        <v>#N/A</v>
      </c>
      <c r="T370" s="41"/>
      <c r="U370" s="41"/>
      <c r="V370" s="3"/>
      <c r="W370" s="10">
        <v>45.49</v>
      </c>
      <c r="X370" s="3"/>
      <c r="Y370" s="3" t="str">
        <f>match(A370,bzcat!B$1:B$96,0)</f>
        <v>#N/A</v>
      </c>
      <c r="Z370" s="3" t="e">
        <v>#N/A</v>
      </c>
      <c r="AA370" s="3" t="str">
        <f>Vlookup(A370,'Ha complex'!A$2:E$528,5,0)</f>
        <v>#N/A</v>
      </c>
      <c r="AB370" s="3" t="e">
        <v>#N/A</v>
      </c>
      <c r="AC370" s="3" t="e">
        <v>#N/A</v>
      </c>
      <c r="AD370" s="3" t="e">
        <v>#N/A</v>
      </c>
      <c r="AE370" s="3" t="e">
        <v>#N/A</v>
      </c>
      <c r="AF370" s="3" t="e">
        <v>#N/A</v>
      </c>
      <c r="AH370" s="3" t="e">
        <v>#N/A</v>
      </c>
      <c r="AI370" s="3" t="e">
        <v>#N/A</v>
      </c>
      <c r="AK370" s="3" t="e">
        <v>#N/A</v>
      </c>
      <c r="AM370" s="3" t="e">
        <v>#N/A</v>
      </c>
    </row>
    <row r="371">
      <c r="A371" s="10">
        <v>477.0</v>
      </c>
      <c r="B371" s="10" t="s">
        <v>796</v>
      </c>
      <c r="C371" s="10" t="s">
        <v>2268</v>
      </c>
      <c r="E371" s="3">
        <v>148.888</v>
      </c>
      <c r="F371" s="3">
        <v>69.065</v>
      </c>
      <c r="G371" s="3" t="s">
        <v>3631</v>
      </c>
      <c r="H371" s="3">
        <v>-1.0E-4</v>
      </c>
      <c r="I371" s="3">
        <v>9.74</v>
      </c>
      <c r="J371" s="3">
        <v>15.45</v>
      </c>
      <c r="K371" s="3">
        <v>12.19</v>
      </c>
      <c r="L371" s="3">
        <v>19.02</v>
      </c>
      <c r="M371" s="10">
        <v>0.0</v>
      </c>
      <c r="N371" s="3">
        <v>300.0</v>
      </c>
      <c r="O371" s="35" t="str">
        <f>vlookup(A371,'Hb complex'!A$2:G$2000,7,0)</f>
        <v>0.000</v>
      </c>
      <c r="P371" s="66" t="s">
        <v>3171</v>
      </c>
      <c r="Q371" s="3">
        <v>600.0</v>
      </c>
      <c r="R371" s="3">
        <v>0.0</v>
      </c>
      <c r="S371" s="3" t="str">
        <f>vlookup(A371,'Ha complex'!A$2:E$2700,5,0)</f>
        <v>Crenshaw_Deveny</v>
      </c>
      <c r="T371" s="3">
        <v>3.71</v>
      </c>
      <c r="U371" s="3"/>
      <c r="V371" s="3"/>
      <c r="W371" s="67" t="s">
        <v>1023</v>
      </c>
      <c r="X371" s="3"/>
      <c r="Y371" s="3" t="str">
        <f>match(A371,bzcat!B$1:B$96,0)</f>
        <v>#N/A</v>
      </c>
      <c r="Z371" s="3" t="e">
        <v>#N/A</v>
      </c>
      <c r="AA371" s="3" t="str">
        <f>Vlookup(A371,'Ha complex'!A$2:E$528,5,0)</f>
        <v>Crenshaw_Deveny</v>
      </c>
      <c r="AB371" s="3" t="e">
        <v>#N/A</v>
      </c>
      <c r="AC371" s="3" t="e">
        <v>#N/A</v>
      </c>
      <c r="AD371" s="3" t="e">
        <v>#N/A</v>
      </c>
      <c r="AE371" s="3" t="e">
        <v>#N/A</v>
      </c>
      <c r="AF371" s="3" t="e">
        <v>#N/A</v>
      </c>
      <c r="AH371" s="3" t="e">
        <v>#N/A</v>
      </c>
      <c r="AI371" s="3" t="e">
        <v>#N/A</v>
      </c>
      <c r="AK371" s="3">
        <v>132.0</v>
      </c>
      <c r="AM371" s="3" t="e">
        <v>#N/A</v>
      </c>
    </row>
    <row r="372">
      <c r="A372" s="10">
        <v>478.0</v>
      </c>
      <c r="B372" s="10" t="s">
        <v>799</v>
      </c>
      <c r="C372" s="10" t="s">
        <v>2272</v>
      </c>
      <c r="E372" s="3">
        <v>148.97</v>
      </c>
      <c r="F372" s="3">
        <v>69.679</v>
      </c>
      <c r="G372" s="3" t="s">
        <v>3632</v>
      </c>
      <c r="H372" s="3">
        <v>7.0E-4</v>
      </c>
      <c r="I372" s="3">
        <v>5.71</v>
      </c>
      <c r="J372" s="3">
        <v>6.39</v>
      </c>
      <c r="K372" s="3">
        <v>4.39</v>
      </c>
      <c r="L372" s="3">
        <v>8.86</v>
      </c>
      <c r="M372" s="10">
        <v>0.0</v>
      </c>
      <c r="N372" s="3">
        <v>300.0</v>
      </c>
      <c r="O372" s="35" t="str">
        <f>vlookup(A372,'Hb complex'!A$2:G$2000,7,0)</f>
        <v>0.001</v>
      </c>
      <c r="P372" s="66" t="s">
        <v>1655</v>
      </c>
      <c r="Q372" s="3">
        <v>600.0</v>
      </c>
      <c r="R372" s="3">
        <v>0.03</v>
      </c>
      <c r="S372" s="3" t="str">
        <f>vlookup(A372,'Ha complex'!A$2:E$2700,5,0)</f>
        <v>Crenshaw_Deveny</v>
      </c>
      <c r="T372" s="3">
        <v>4.017</v>
      </c>
      <c r="U372" s="3">
        <v>2.91</v>
      </c>
      <c r="V372" s="3"/>
      <c r="W372" s="10">
        <v>39.81</v>
      </c>
      <c r="X372" s="3"/>
      <c r="Y372" s="3" t="str">
        <f>match(A372,bzcat!B$1:B$96,0)</f>
        <v>#N/A</v>
      </c>
      <c r="Z372" s="3" t="e">
        <v>#N/A</v>
      </c>
      <c r="AA372" s="3" t="str">
        <f>Vlookup(A372,'Ha complex'!A$2:E$528,5,0)</f>
        <v>Crenshaw_Deveny</v>
      </c>
      <c r="AB372" s="3" t="e">
        <v>#N/A</v>
      </c>
      <c r="AC372" s="3" t="e">
        <v>#N/A</v>
      </c>
      <c r="AD372" s="3" t="e">
        <v>#N/A</v>
      </c>
      <c r="AE372" s="3" t="e">
        <v>#N/A</v>
      </c>
      <c r="AF372" s="3" t="e">
        <v>#N/A</v>
      </c>
      <c r="AH372" s="3" t="e">
        <v>#N/A</v>
      </c>
      <c r="AI372" s="3" t="e">
        <v>#N/A</v>
      </c>
      <c r="AK372" s="3">
        <v>1.0</v>
      </c>
      <c r="AM372" s="3" t="e">
        <v>#N/A</v>
      </c>
    </row>
    <row r="373">
      <c r="A373" s="10">
        <v>480.0</v>
      </c>
      <c r="B373" s="10" t="s">
        <v>802</v>
      </c>
      <c r="C373" s="10" t="s">
        <v>803</v>
      </c>
      <c r="E373" s="3">
        <v>149.8731</v>
      </c>
      <c r="F373" s="3">
        <v>-22.8263</v>
      </c>
      <c r="G373" s="3" t="s">
        <v>1130</v>
      </c>
      <c r="H373" s="3">
        <v>0.008</v>
      </c>
      <c r="I373" s="3">
        <v>30.41</v>
      </c>
      <c r="J373" s="3">
        <v>83.17</v>
      </c>
      <c r="K373" s="3">
        <v>78.06</v>
      </c>
      <c r="L373" s="3">
        <v>88.38</v>
      </c>
      <c r="M373" s="10">
        <v>0.0</v>
      </c>
      <c r="N373" s="3">
        <v>7.0</v>
      </c>
      <c r="O373" s="35" t="str">
        <f>vlookup(A373,'Hb complex'!A$2:G$2000,7,0)</f>
        <v>0.007</v>
      </c>
      <c r="P373" s="66" t="s">
        <v>3269</v>
      </c>
      <c r="Q373" s="3">
        <v>150.033</v>
      </c>
      <c r="R373" s="3">
        <v>0.33</v>
      </c>
      <c r="S373" s="3" t="str">
        <f>vlookup(A373,'Ha complex'!A$2:E$2700,5,0)</f>
        <v>Saao</v>
      </c>
      <c r="T373" s="3">
        <v>26.5</v>
      </c>
      <c r="U373" s="3">
        <v>34.36</v>
      </c>
      <c r="V373" s="3"/>
      <c r="W373" s="10">
        <v>43.07</v>
      </c>
      <c r="X373" s="3"/>
      <c r="Y373" s="3" t="str">
        <f>match(A373,bzcat!B$1:B$96,0)</f>
        <v>#N/A</v>
      </c>
      <c r="Z373" s="3" t="e">
        <v>#N/A</v>
      </c>
      <c r="AA373" s="3" t="str">
        <f>Vlookup(A373,'Ha complex'!A$2:E$528,5,0)</f>
        <v>Saao</v>
      </c>
      <c r="AB373" s="3" t="e">
        <v>#N/A</v>
      </c>
      <c r="AC373" s="3" t="e">
        <v>#N/A</v>
      </c>
      <c r="AD373" s="3" t="e">
        <v>#N/A</v>
      </c>
      <c r="AE373" s="3" t="e">
        <v>#N/A</v>
      </c>
      <c r="AF373" s="3" t="e">
        <v>#N/A</v>
      </c>
      <c r="AH373" s="3" t="e">
        <v>#N/A</v>
      </c>
      <c r="AI373" s="3" t="e">
        <v>#N/A</v>
      </c>
      <c r="AK373" s="3">
        <v>33.0</v>
      </c>
      <c r="AM373" s="3" t="e">
        <v>#N/A</v>
      </c>
      <c r="AO373" s="3" t="s">
        <v>3625</v>
      </c>
    </row>
    <row r="374">
      <c r="A374" s="10">
        <v>482.0</v>
      </c>
      <c r="B374" s="10" t="s">
        <v>3355</v>
      </c>
      <c r="C374" s="10" t="s">
        <v>2274</v>
      </c>
      <c r="E374" s="3">
        <v>149.9277</v>
      </c>
      <c r="F374" s="3">
        <v>-31.2162</v>
      </c>
      <c r="G374" s="3" t="s">
        <v>1058</v>
      </c>
      <c r="H374" s="3">
        <v>0.037</v>
      </c>
      <c r="I374" s="3">
        <v>8.07</v>
      </c>
      <c r="J374" s="3">
        <v>17.24</v>
      </c>
      <c r="K374" s="3">
        <v>13.12</v>
      </c>
      <c r="L374" s="3">
        <v>21.77</v>
      </c>
      <c r="M374" s="10">
        <v>0.0</v>
      </c>
      <c r="N374" s="41"/>
      <c r="O374" s="3" t="str">
        <f>vlookup(A374,'Hb complex'!A$2:G$2000,7,0)</f>
        <v>#N/A</v>
      </c>
      <c r="P374" s="66"/>
      <c r="Q374" s="3"/>
      <c r="R374" s="41"/>
      <c r="S374" s="3" t="str">
        <f>vlookup(A374,'Ha complex'!A$2:E$2700,5,0)</f>
        <v>#N/A</v>
      </c>
      <c r="T374" s="41"/>
      <c r="U374" s="41"/>
      <c r="V374" s="3"/>
      <c r="W374" s="10">
        <v>43.74</v>
      </c>
      <c r="X374" s="3"/>
      <c r="Y374" s="3" t="str">
        <f>match(A374,bzcat!B$1:B$96,0)</f>
        <v>#N/A</v>
      </c>
      <c r="Z374" s="3" t="e">
        <v>#N/A</v>
      </c>
      <c r="AA374" s="3" t="str">
        <f>Vlookup(A374,'Ha complex'!A$2:E$528,5,0)</f>
        <v>#N/A</v>
      </c>
      <c r="AB374" s="3" t="e">
        <v>#N/A</v>
      </c>
      <c r="AC374" s="3" t="e">
        <v>#N/A</v>
      </c>
      <c r="AD374" s="3" t="e">
        <v>#N/A</v>
      </c>
      <c r="AE374" s="3" t="e">
        <v>#N/A</v>
      </c>
      <c r="AF374" s="3" t="e">
        <v>#N/A</v>
      </c>
      <c r="AH374" s="3" t="e">
        <v>#N/A</v>
      </c>
      <c r="AI374" s="3" t="e">
        <v>#N/A</v>
      </c>
      <c r="AK374" s="3" t="e">
        <v>#N/A</v>
      </c>
      <c r="AM374" s="3" t="e">
        <v>#N/A</v>
      </c>
    </row>
    <row r="375">
      <c r="A375" s="10">
        <v>481.0</v>
      </c>
      <c r="B375" s="10" t="s">
        <v>805</v>
      </c>
      <c r="C375" s="10" t="s">
        <v>806</v>
      </c>
      <c r="E375" s="3">
        <v>149.9827</v>
      </c>
      <c r="F375" s="3">
        <v>13.0438</v>
      </c>
      <c r="G375" s="3" t="s">
        <v>1058</v>
      </c>
      <c r="H375" s="3">
        <v>0.0354</v>
      </c>
      <c r="I375" s="3">
        <v>4.88</v>
      </c>
      <c r="J375" s="3">
        <v>5.89</v>
      </c>
      <c r="K375" s="3">
        <v>2.69</v>
      </c>
      <c r="L375" s="3">
        <v>10.2</v>
      </c>
      <c r="M375" s="10">
        <v>0.0</v>
      </c>
      <c r="N375" s="3" t="s">
        <v>135</v>
      </c>
      <c r="O375" s="35" t="str">
        <f>vlookup(A375,'Hb complex'!A$2:G$2000,7,0)</f>
        <v>0.035</v>
      </c>
      <c r="P375" s="66" t="s">
        <v>3587</v>
      </c>
      <c r="Q375" s="3">
        <v>2700.3</v>
      </c>
      <c r="R375" s="3">
        <v>2.19</v>
      </c>
      <c r="S375" s="3" t="str">
        <f>vlookup(A375,'Ha complex'!A$2:E$2700,5,0)</f>
        <v>SDSS</v>
      </c>
      <c r="T375" s="41"/>
      <c r="U375" s="41"/>
      <c r="V375" s="3"/>
      <c r="W375" s="10">
        <v>43.23</v>
      </c>
      <c r="X375" s="3"/>
      <c r="Y375" s="3" t="str">
        <f>match(A375,bzcat!B$1:B$96,0)</f>
        <v>#N/A</v>
      </c>
      <c r="Z375" s="3" t="e">
        <v>#N/A</v>
      </c>
      <c r="AA375" s="3" t="str">
        <f>Vlookup(A375,'Ha complex'!A$2:E$528,5,0)</f>
        <v>SDSS</v>
      </c>
      <c r="AB375" s="3">
        <v>12.0</v>
      </c>
      <c r="AC375" s="3" t="e">
        <v>#N/A</v>
      </c>
      <c r="AD375" s="3" t="e">
        <v>#N/A</v>
      </c>
      <c r="AE375" s="3" t="e">
        <v>#N/A</v>
      </c>
      <c r="AF375" s="3" t="e">
        <v>#N/A</v>
      </c>
      <c r="AH375" s="3" t="e">
        <v>#N/A</v>
      </c>
      <c r="AI375" s="3" t="e">
        <v>#N/A</v>
      </c>
      <c r="AK375" s="3" t="e">
        <v>#N/A</v>
      </c>
      <c r="AM375" s="3" t="e">
        <v>#N/A</v>
      </c>
    </row>
    <row r="376">
      <c r="A376" s="10">
        <v>484.0</v>
      </c>
      <c r="B376" s="10" t="s">
        <v>810</v>
      </c>
      <c r="C376" s="10" t="s">
        <v>811</v>
      </c>
      <c r="E376" s="3">
        <v>150.4908</v>
      </c>
      <c r="F376" s="3">
        <v>55.6798</v>
      </c>
      <c r="G376" s="3" t="s">
        <v>1130</v>
      </c>
      <c r="H376" s="3">
        <v>0.0037</v>
      </c>
      <c r="I376" s="3">
        <v>17.23</v>
      </c>
      <c r="J376" s="3">
        <v>33.03</v>
      </c>
      <c r="K376" s="3">
        <v>29.34</v>
      </c>
      <c r="L376" s="3">
        <v>36.85</v>
      </c>
      <c r="M376" s="10">
        <v>0.0</v>
      </c>
      <c r="N376" s="3" t="s">
        <v>135</v>
      </c>
      <c r="O376" s="35" t="str">
        <f>vlookup(A376,'Hb complex'!A$2:G$2000,7,0)</f>
        <v>0.000</v>
      </c>
      <c r="P376" s="66" t="s">
        <v>3633</v>
      </c>
      <c r="Q376" s="3">
        <v>180.0</v>
      </c>
      <c r="R376" s="3">
        <v>0.13</v>
      </c>
      <c r="S376" s="3" t="str">
        <f>vlookup(A376,'Ha complex'!A$2:E$2700,5,0)</f>
        <v>KPNO</v>
      </c>
      <c r="T376" s="3">
        <v>19.133</v>
      </c>
      <c r="U376" s="3">
        <v>15.91</v>
      </c>
      <c r="V376" s="3"/>
      <c r="W376" s="10">
        <v>42.0</v>
      </c>
      <c r="X376" s="3"/>
      <c r="Y376" s="3" t="str">
        <f>match(A376,bzcat!B$1:B$96,0)</f>
        <v>#N/A</v>
      </c>
      <c r="Z376" s="3" t="e">
        <v>#N/A</v>
      </c>
      <c r="AA376" s="3" t="str">
        <f>Vlookup(A376,'Ha complex'!A$2:E$528,5,0)</f>
        <v>KPNO</v>
      </c>
      <c r="AB376" s="3" t="e">
        <v>#N/A</v>
      </c>
      <c r="AC376" s="3" t="e">
        <v>#N/A</v>
      </c>
      <c r="AD376" s="3" t="e">
        <v>#N/A</v>
      </c>
      <c r="AE376" s="3" t="e">
        <v>#N/A</v>
      </c>
      <c r="AF376" s="3" t="e">
        <v>#N/A</v>
      </c>
      <c r="AH376" s="3" t="e">
        <v>#N/A</v>
      </c>
      <c r="AI376" s="3" t="s">
        <v>415</v>
      </c>
      <c r="AK376" s="3" t="e">
        <v>#N/A</v>
      </c>
      <c r="AM376" s="3" t="e">
        <v>#N/A</v>
      </c>
      <c r="AN376" s="3" t="s">
        <v>3564</v>
      </c>
    </row>
    <row r="377">
      <c r="A377" s="10">
        <v>483.0</v>
      </c>
      <c r="B377" s="10" t="s">
        <v>807</v>
      </c>
      <c r="C377" s="10" t="s">
        <v>809</v>
      </c>
      <c r="E377" s="3">
        <v>150.4563</v>
      </c>
      <c r="F377" s="3">
        <v>28.7858</v>
      </c>
      <c r="G377" s="3" t="s">
        <v>3634</v>
      </c>
      <c r="H377" s="3">
        <v>0.1849</v>
      </c>
      <c r="I377" s="3">
        <v>4.89</v>
      </c>
      <c r="J377" s="3">
        <v>7.47</v>
      </c>
      <c r="K377" s="3">
        <v>4.63</v>
      </c>
      <c r="L377" s="3">
        <v>10.9</v>
      </c>
      <c r="M377" s="10">
        <v>0.0</v>
      </c>
      <c r="N377" s="3" t="s">
        <v>135</v>
      </c>
      <c r="O377" s="35" t="str">
        <f>vlookup(A377,'Hb complex'!A$2:G$2000,7,0)</f>
        <v>0.185</v>
      </c>
      <c r="P377" s="66" t="s">
        <v>3635</v>
      </c>
      <c r="Q377" s="3">
        <v>2520.3</v>
      </c>
      <c r="R377" s="3">
        <v>11.02</v>
      </c>
      <c r="S377" s="3" t="str">
        <f>vlookup(A377,'Ha complex'!A$2:E$2700,5,0)</f>
        <v>SDSS</v>
      </c>
      <c r="T377" s="41"/>
      <c r="U377" s="41"/>
      <c r="V377" s="3"/>
      <c r="W377" s="10">
        <v>44.86</v>
      </c>
      <c r="X377" s="3"/>
      <c r="Y377" s="3" t="str">
        <f>match(A377,bzcat!B$1:B$96,0)</f>
        <v>#N/A</v>
      </c>
      <c r="Z377" s="3" t="e">
        <v>#N/A</v>
      </c>
      <c r="AA377" s="3" t="str">
        <f>Vlookup(A377,'Ha complex'!A$2:E$528,5,0)</f>
        <v>SDSS</v>
      </c>
      <c r="AB377" s="3">
        <v>2.0</v>
      </c>
      <c r="AC377" s="3" t="e">
        <v>#N/A</v>
      </c>
      <c r="AD377" s="3" t="e">
        <v>#N/A</v>
      </c>
      <c r="AE377" s="3" t="e">
        <v>#N/A</v>
      </c>
      <c r="AF377" s="3" t="e">
        <v>#N/A</v>
      </c>
      <c r="AH377" s="3" t="e">
        <v>#N/A</v>
      </c>
      <c r="AI377" s="3" t="e">
        <v>#N/A</v>
      </c>
      <c r="AK377" s="3" t="e">
        <v>#N/A</v>
      </c>
      <c r="AM377" s="3" t="e">
        <v>#N/A</v>
      </c>
    </row>
    <row r="378">
      <c r="A378" s="10">
        <v>485.0</v>
      </c>
      <c r="B378" s="10" t="s">
        <v>3356</v>
      </c>
      <c r="C378" s="10" t="s">
        <v>2372</v>
      </c>
      <c r="E378" s="3">
        <v>150.8484</v>
      </c>
      <c r="F378" s="3">
        <v>-37.3959</v>
      </c>
      <c r="G378" s="3" t="s">
        <v>1058</v>
      </c>
      <c r="H378" s="3">
        <v>0.0237</v>
      </c>
      <c r="I378" s="3">
        <v>5.09</v>
      </c>
      <c r="J378" s="3">
        <v>10.51</v>
      </c>
      <c r="K378" s="3">
        <v>6.69</v>
      </c>
      <c r="L378" s="3">
        <v>14.98</v>
      </c>
      <c r="M378" s="10">
        <v>0.0</v>
      </c>
      <c r="N378" s="41"/>
      <c r="O378" s="3" t="str">
        <f>vlookup(A378,'Hb complex'!A$2:G$2000,7,0)</f>
        <v>#N/A</v>
      </c>
      <c r="P378" s="66"/>
      <c r="Q378" s="3"/>
      <c r="R378" s="41"/>
      <c r="S378" s="3" t="str">
        <f>vlookup(A378,'Ha complex'!A$2:E$2700,5,0)</f>
        <v>#N/A</v>
      </c>
      <c r="T378" s="41"/>
      <c r="U378" s="41"/>
      <c r="V378" s="3"/>
      <c r="W378" s="10">
        <v>43.13</v>
      </c>
      <c r="X378" s="3"/>
      <c r="Y378" s="3" t="str">
        <f>match(A378,bzcat!B$1:B$96,0)</f>
        <v>#N/A</v>
      </c>
      <c r="Z378" s="3" t="e">
        <v>#N/A</v>
      </c>
      <c r="AA378" s="3" t="str">
        <f>Vlookup(A378,'Ha complex'!A$2:E$528,5,0)</f>
        <v>#N/A</v>
      </c>
      <c r="AB378" s="3" t="e">
        <v>#N/A</v>
      </c>
      <c r="AC378" s="3" t="e">
        <v>#N/A</v>
      </c>
      <c r="AD378" s="3" t="e">
        <v>#N/A</v>
      </c>
      <c r="AE378" s="3" t="e">
        <v>#N/A</v>
      </c>
      <c r="AF378" s="3" t="e">
        <v>#N/A</v>
      </c>
      <c r="AH378" s="3" t="e">
        <v>#N/A</v>
      </c>
      <c r="AI378" s="3" t="e">
        <v>#N/A</v>
      </c>
      <c r="AK378" s="3" t="e">
        <v>#N/A</v>
      </c>
      <c r="AM378" s="3" t="e">
        <v>#N/A</v>
      </c>
    </row>
    <row r="379">
      <c r="A379" s="10">
        <v>486.0</v>
      </c>
      <c r="B379" s="10" t="s">
        <v>2132</v>
      </c>
      <c r="C379" s="10" t="s">
        <v>2134</v>
      </c>
      <c r="E379" s="3">
        <v>151.4807</v>
      </c>
      <c r="F379" s="3">
        <v>-23.0569</v>
      </c>
      <c r="G379" s="3" t="s">
        <v>1099</v>
      </c>
      <c r="H379" s="3">
        <v>0.0128</v>
      </c>
      <c r="I379" s="3">
        <v>5.73</v>
      </c>
      <c r="J379" s="3">
        <v>14.63</v>
      </c>
      <c r="K379" s="3">
        <v>9.94</v>
      </c>
      <c r="L379" s="3">
        <v>19.9</v>
      </c>
      <c r="M379" s="10">
        <v>0.0</v>
      </c>
      <c r="N379" s="3" t="s">
        <v>518</v>
      </c>
      <c r="O379" s="35" t="str">
        <f>vlookup(A379,'Hb complex'!A$2:G$2000,7,0)</f>
        <v>0.013</v>
      </c>
      <c r="P379" s="66" t="s">
        <v>3636</v>
      </c>
      <c r="Q379" s="3">
        <v>1200.0</v>
      </c>
      <c r="R379" s="3">
        <v>1.79</v>
      </c>
      <c r="S379" s="3" t="str">
        <f>vlookup(A379,'Ha complex'!A$2:E$2700,5,0)</f>
        <v>6DF</v>
      </c>
      <c r="T379" s="41"/>
      <c r="U379" s="41"/>
      <c r="V379" s="3"/>
      <c r="W379" s="10">
        <v>42.73</v>
      </c>
      <c r="X379" s="3"/>
      <c r="Y379" s="3" t="str">
        <f>match(A379,bzcat!B$1:B$96,0)</f>
        <v>#N/A</v>
      </c>
      <c r="Z379" s="3" t="e">
        <v>#N/A</v>
      </c>
      <c r="AA379" s="3" t="str">
        <f>Vlookup(A379,'Ha complex'!A$2:E$528,5,0)</f>
        <v>6DF</v>
      </c>
      <c r="AB379" s="3" t="e">
        <v>#N/A</v>
      </c>
      <c r="AC379" s="3" t="e">
        <v>#N/A</v>
      </c>
      <c r="AD379" s="3" t="e">
        <v>#N/A</v>
      </c>
      <c r="AE379" s="3" t="e">
        <v>#N/A</v>
      </c>
      <c r="AF379" s="3" t="e">
        <v>#N/A</v>
      </c>
      <c r="AG379" s="3">
        <v>68.0</v>
      </c>
      <c r="AH379" s="3" t="e">
        <v>#N/A</v>
      </c>
      <c r="AI379" s="3" t="e">
        <v>#N/A</v>
      </c>
      <c r="AK379" s="3" t="e">
        <v>#N/A</v>
      </c>
      <c r="AM379" s="3" t="e">
        <v>#N/A</v>
      </c>
    </row>
    <row r="380">
      <c r="A380" s="10">
        <v>487.0</v>
      </c>
      <c r="B380" s="10" t="s">
        <v>3357</v>
      </c>
      <c r="C380" s="10" t="s">
        <v>2377</v>
      </c>
      <c r="E380" s="3">
        <v>151.8069</v>
      </c>
      <c r="F380" s="3">
        <v>65.5836</v>
      </c>
      <c r="G380" s="3" t="s">
        <v>3637</v>
      </c>
      <c r="H380" s="3">
        <v>-1.0</v>
      </c>
      <c r="I380" s="3">
        <v>5.1</v>
      </c>
      <c r="J380" s="3">
        <v>8.85</v>
      </c>
      <c r="K380" s="3">
        <v>5.72</v>
      </c>
      <c r="L380" s="3">
        <v>12.47</v>
      </c>
      <c r="M380" s="10">
        <v>0.0</v>
      </c>
      <c r="N380" s="41"/>
      <c r="O380" s="3" t="str">
        <f>vlookup(A380,'Hb complex'!A$2:G$2000,7,0)</f>
        <v>#N/A</v>
      </c>
      <c r="P380" s="66"/>
      <c r="Q380" s="3"/>
      <c r="R380" s="41"/>
      <c r="S380" s="3" t="str">
        <f>vlookup(A380,'Ha complex'!A$2:E$2700,5,0)</f>
        <v>#N/A</v>
      </c>
      <c r="T380" s="41"/>
      <c r="U380" s="41"/>
      <c r="V380" s="3"/>
      <c r="W380" s="67" t="s">
        <v>1023</v>
      </c>
      <c r="X380" s="3"/>
      <c r="Y380" s="3" t="str">
        <f>match(A380,bzcat!B$1:B$96,0)</f>
        <v>#N/A</v>
      </c>
      <c r="Z380" s="3" t="e">
        <v>#N/A</v>
      </c>
      <c r="AA380" s="3" t="str">
        <f>Vlookup(A380,'Ha complex'!A$2:E$528,5,0)</f>
        <v>#N/A</v>
      </c>
      <c r="AB380" s="3" t="e">
        <v>#N/A</v>
      </c>
      <c r="AC380" s="3" t="e">
        <v>#N/A</v>
      </c>
      <c r="AD380" s="3" t="e">
        <v>#N/A</v>
      </c>
      <c r="AE380" s="3" t="e">
        <v>#N/A</v>
      </c>
      <c r="AF380" s="3" t="e">
        <v>#N/A</v>
      </c>
      <c r="AH380" s="3" t="e">
        <v>#N/A</v>
      </c>
      <c r="AI380" s="3" t="e">
        <v>#N/A</v>
      </c>
      <c r="AK380" s="3" t="e">
        <v>#N/A</v>
      </c>
      <c r="AM380" s="3" t="e">
        <v>#N/A</v>
      </c>
    </row>
    <row r="381">
      <c r="A381" s="10">
        <v>488.0</v>
      </c>
      <c r="B381" s="10" t="s">
        <v>2147</v>
      </c>
      <c r="C381" s="10" t="s">
        <v>2148</v>
      </c>
      <c r="E381" s="3">
        <v>152.2025</v>
      </c>
      <c r="F381" s="3">
        <v>-9.9142</v>
      </c>
      <c r="G381" s="3" t="s">
        <v>2190</v>
      </c>
      <c r="H381" s="3">
        <v>0.0573</v>
      </c>
      <c r="I381" s="3">
        <v>4.93</v>
      </c>
      <c r="J381" s="3">
        <v>13.26</v>
      </c>
      <c r="K381" s="3">
        <v>8.49</v>
      </c>
      <c r="L381" s="3">
        <v>18.74</v>
      </c>
      <c r="M381" s="10">
        <v>0.0</v>
      </c>
      <c r="N381" s="3" t="s">
        <v>518</v>
      </c>
      <c r="O381" s="35" t="str">
        <f>vlookup(A381,'Hb complex'!A$2:G$2000,7,0)</f>
        <v>0.058</v>
      </c>
      <c r="P381" s="66" t="s">
        <v>3522</v>
      </c>
      <c r="Q381" s="3">
        <v>1199.9</v>
      </c>
      <c r="R381" s="3">
        <v>7.86</v>
      </c>
      <c r="S381" s="3" t="str">
        <f>vlookup(A381,'Ha complex'!A$2:E$2700,5,0)</f>
        <v>6DF</v>
      </c>
      <c r="T381" s="41"/>
      <c r="U381" s="41"/>
      <c r="V381" s="3"/>
      <c r="W381" s="10">
        <v>44.02</v>
      </c>
      <c r="X381" s="3"/>
      <c r="Y381" s="3" t="str">
        <f>match(A381,bzcat!B$1:B$96,0)</f>
        <v>#N/A</v>
      </c>
      <c r="Z381" s="3" t="e">
        <v>#N/A</v>
      </c>
      <c r="AA381" s="3" t="str">
        <f>Vlookup(A381,'Ha complex'!A$2:E$528,5,0)</f>
        <v>6DF</v>
      </c>
      <c r="AB381" s="3" t="e">
        <v>#N/A</v>
      </c>
      <c r="AC381" s="3" t="e">
        <v>#N/A</v>
      </c>
      <c r="AD381" s="3" t="e">
        <v>#N/A</v>
      </c>
      <c r="AE381" s="3" t="e">
        <v>#N/A</v>
      </c>
      <c r="AF381" s="3" t="e">
        <v>#N/A</v>
      </c>
      <c r="AG381" s="3">
        <v>69.0</v>
      </c>
      <c r="AH381" s="3" t="e">
        <v>#N/A</v>
      </c>
      <c r="AI381" s="3" t="e">
        <v>#N/A</v>
      </c>
      <c r="AK381" s="3" t="e">
        <v>#N/A</v>
      </c>
      <c r="AM381" s="3" t="e">
        <v>#N/A</v>
      </c>
    </row>
    <row r="382">
      <c r="A382" s="10">
        <v>489.0</v>
      </c>
      <c r="B382" s="10" t="s">
        <v>3113</v>
      </c>
      <c r="C382" s="10" t="s">
        <v>2397</v>
      </c>
      <c r="E382" s="3">
        <v>152.4509</v>
      </c>
      <c r="F382" s="3">
        <v>-42.8112</v>
      </c>
      <c r="G382" s="3" t="s">
        <v>1130</v>
      </c>
      <c r="H382" s="3">
        <v>0.0333</v>
      </c>
      <c r="I382" s="3">
        <v>14.3</v>
      </c>
      <c r="J382" s="3">
        <v>35.35</v>
      </c>
      <c r="K382" s="3">
        <v>30.72</v>
      </c>
      <c r="L382" s="3">
        <v>40.19</v>
      </c>
      <c r="M382" s="10">
        <v>0.0</v>
      </c>
      <c r="N382" s="3">
        <v>26.0</v>
      </c>
      <c r="O382" s="35" t="str">
        <f>vlookup(A382,'Hb complex'!A$2:G$2000,7,0)</f>
        <v>0.033</v>
      </c>
      <c r="P382" s="66" t="s">
        <v>3647</v>
      </c>
      <c r="Q382" s="3">
        <v>3060.0</v>
      </c>
      <c r="R382" s="3">
        <v>1.37</v>
      </c>
      <c r="S382" s="3" t="str">
        <f>vlookup(A382,'Ha complex'!A$2:E$2700,5,0)</f>
        <v>Crenshaw_Loral1K</v>
      </c>
      <c r="T382" s="41"/>
      <c r="U382" s="41"/>
      <c r="V382" s="3"/>
      <c r="W382" s="10">
        <v>43.96</v>
      </c>
      <c r="X382" s="3"/>
      <c r="Y382" s="3" t="str">
        <f>match(A382,bzcat!B$1:B$96,0)</f>
        <v>#N/A</v>
      </c>
      <c r="Z382" s="3" t="e">
        <v>#N/A</v>
      </c>
      <c r="AA382" s="3" t="str">
        <f>Vlookup(A382,'Ha complex'!A$2:E$528,5,0)</f>
        <v>Crenshaw_Loral1K</v>
      </c>
      <c r="AB382" s="3" t="e">
        <v>#N/A</v>
      </c>
      <c r="AC382" s="3" t="e">
        <v>#N/A</v>
      </c>
      <c r="AD382" s="3" t="e">
        <v>#N/A</v>
      </c>
      <c r="AE382" s="3" t="e">
        <v>#N/A</v>
      </c>
      <c r="AF382" s="3" t="e">
        <v>#N/A</v>
      </c>
      <c r="AH382" s="3" t="e">
        <v>#N/A</v>
      </c>
      <c r="AI382" s="3" t="e">
        <v>#N/A</v>
      </c>
      <c r="AK382" s="3">
        <v>88.0</v>
      </c>
      <c r="AM382" s="3" t="e">
        <v>#N/A</v>
      </c>
    </row>
    <row r="383">
      <c r="A383" s="10">
        <v>492.0</v>
      </c>
      <c r="B383" s="10" t="s">
        <v>3109</v>
      </c>
      <c r="C383" s="10" t="s">
        <v>2400</v>
      </c>
      <c r="E383" s="3">
        <v>153.333</v>
      </c>
      <c r="F383" s="3">
        <v>-35.9827</v>
      </c>
      <c r="G383" s="3" t="s">
        <v>1130</v>
      </c>
      <c r="H383" s="3">
        <v>0.0284</v>
      </c>
      <c r="I383" s="3">
        <v>6.94</v>
      </c>
      <c r="J383" s="3">
        <v>20.07</v>
      </c>
      <c r="K383" s="3">
        <v>14.98</v>
      </c>
      <c r="L383" s="3">
        <v>25.59</v>
      </c>
      <c r="M383" s="10">
        <v>0.0</v>
      </c>
      <c r="N383" s="3">
        <v>7.0</v>
      </c>
      <c r="O383" s="35" t="str">
        <f>vlookup(A383,'Hb complex'!A$2:G$2000,7,0)</f>
        <v>0.028</v>
      </c>
      <c r="P383" s="66" t="s">
        <v>3269</v>
      </c>
      <c r="Q383" s="3">
        <v>150.033</v>
      </c>
      <c r="R383" s="3">
        <v>1.17</v>
      </c>
      <c r="S383" s="3" t="str">
        <f>vlookup(A383,'Ha complex'!A$2:E$2700,5,0)</f>
        <v>Saao</v>
      </c>
      <c r="T383" s="41"/>
      <c r="U383" s="41"/>
      <c r="V383" s="3"/>
      <c r="W383" s="10">
        <v>43.57</v>
      </c>
      <c r="X383" s="3"/>
      <c r="Y383" s="3" t="str">
        <f>match(A383,bzcat!B$1:B$96,0)</f>
        <v>#N/A</v>
      </c>
      <c r="Z383" s="3" t="e">
        <v>#N/A</v>
      </c>
      <c r="AA383" s="3" t="str">
        <f>Vlookup(A383,'Ha complex'!A$2:E$528,5,0)</f>
        <v>Saao</v>
      </c>
      <c r="AB383" s="3" t="e">
        <v>#N/A</v>
      </c>
      <c r="AC383" s="3" t="e">
        <v>#N/A</v>
      </c>
      <c r="AD383" s="3" t="e">
        <v>#N/A</v>
      </c>
      <c r="AE383" s="3" t="e">
        <v>#N/A</v>
      </c>
      <c r="AF383" s="3" t="e">
        <v>#N/A</v>
      </c>
      <c r="AH383" s="3" t="e">
        <v>#N/A</v>
      </c>
      <c r="AI383" s="3" t="e">
        <v>#N/A</v>
      </c>
      <c r="AK383" s="3">
        <v>60.0</v>
      </c>
      <c r="AM383" s="3" t="e">
        <v>#N/A</v>
      </c>
    </row>
    <row r="384">
      <c r="A384" s="10">
        <v>493.0</v>
      </c>
      <c r="B384" s="10" t="s">
        <v>3358</v>
      </c>
      <c r="C384" s="10" t="s">
        <v>2401</v>
      </c>
      <c r="E384" s="3">
        <v>154.3201</v>
      </c>
      <c r="F384" s="3">
        <v>-4.0822</v>
      </c>
      <c r="G384" s="3" t="s">
        <v>423</v>
      </c>
      <c r="H384" s="3">
        <v>0.0408</v>
      </c>
      <c r="I384" s="3">
        <v>5.2</v>
      </c>
      <c r="J384" s="3">
        <v>14.71</v>
      </c>
      <c r="K384" s="3">
        <v>9.79</v>
      </c>
      <c r="L384" s="3">
        <v>20.26</v>
      </c>
      <c r="M384" s="10">
        <v>0.0</v>
      </c>
      <c r="N384" s="41"/>
      <c r="O384" s="3" t="str">
        <f>vlookup(A384,'Hb complex'!A$2:G$2000,7,0)</f>
        <v>#N/A</v>
      </c>
      <c r="P384" s="66"/>
      <c r="Q384" s="3"/>
      <c r="R384" s="41"/>
      <c r="S384" s="3" t="str">
        <f>vlookup(A384,'Ha complex'!A$2:E$2700,5,0)</f>
        <v>#N/A</v>
      </c>
      <c r="T384" s="41"/>
      <c r="U384" s="41"/>
      <c r="V384" s="3"/>
      <c r="W384" s="10">
        <v>43.76</v>
      </c>
      <c r="X384" s="3"/>
      <c r="Y384" s="3" t="str">
        <f>match(A384,bzcat!B$1:B$96,0)</f>
        <v>#N/A</v>
      </c>
      <c r="Z384" s="3" t="e">
        <v>#N/A</v>
      </c>
      <c r="AA384" s="3" t="str">
        <f>Vlookup(A384,'Ha complex'!A$2:E$528,5,0)</f>
        <v>#N/A</v>
      </c>
      <c r="AB384" s="3" t="e">
        <v>#N/A</v>
      </c>
      <c r="AC384" s="3" t="e">
        <v>#N/A</v>
      </c>
      <c r="AD384" s="3" t="e">
        <v>#N/A</v>
      </c>
      <c r="AE384" s="3" t="e">
        <v>#N/A</v>
      </c>
      <c r="AF384" s="3" t="e">
        <v>#N/A</v>
      </c>
      <c r="AH384" s="3" t="e">
        <v>#N/A</v>
      </c>
      <c r="AI384" s="3" t="e">
        <v>#N/A</v>
      </c>
      <c r="AK384" s="3" t="e">
        <v>#N/A</v>
      </c>
      <c r="AM384" s="3" t="e">
        <v>#N/A</v>
      </c>
    </row>
    <row r="385">
      <c r="A385" s="10">
        <v>495.0</v>
      </c>
      <c r="B385" s="10" t="s">
        <v>2773</v>
      </c>
      <c r="C385" s="10" t="s">
        <v>2402</v>
      </c>
      <c r="E385" s="3">
        <v>154.9941</v>
      </c>
      <c r="F385" s="3">
        <v>-2.5767</v>
      </c>
      <c r="G385" s="3" t="s">
        <v>3648</v>
      </c>
      <c r="H385" s="3">
        <v>0.0602</v>
      </c>
      <c r="I385" s="3">
        <v>5.42</v>
      </c>
      <c r="J385" s="3">
        <v>5.93</v>
      </c>
      <c r="K385" s="3">
        <v>0.0</v>
      </c>
      <c r="L385" s="3">
        <v>0.0</v>
      </c>
      <c r="M385" s="10">
        <v>0.16</v>
      </c>
      <c r="N385" s="3" t="s">
        <v>1228</v>
      </c>
      <c r="O385" s="35" t="str">
        <f>vlookup(A385,'Hb complex'!A$2:G$2000,7,0)</f>
        <v>0.060</v>
      </c>
      <c r="P385" s="66" t="s">
        <v>3594</v>
      </c>
      <c r="Q385" s="3">
        <v>539.9931</v>
      </c>
      <c r="R385" s="3">
        <v>0.92</v>
      </c>
      <c r="S385" s="3" t="str">
        <f>vlookup(A385,'Ha complex'!A$2:E$2700,5,0)</f>
        <v>Gemini</v>
      </c>
      <c r="T385" s="41"/>
      <c r="U385" s="41"/>
      <c r="V385" s="3"/>
      <c r="W385" s="10">
        <v>43.71</v>
      </c>
      <c r="X385" s="3"/>
      <c r="Y385" s="3" t="str">
        <f>match(A385,bzcat!B$1:B$96,0)</f>
        <v>#N/A</v>
      </c>
      <c r="Z385" s="3" t="e">
        <v>#N/A</v>
      </c>
      <c r="AA385" s="3" t="str">
        <f>Vlookup(A385,'Ha complex'!A$2:E$528,5,0)</f>
        <v>Gemini</v>
      </c>
      <c r="AB385" s="3" t="e">
        <v>#N/A</v>
      </c>
      <c r="AC385" s="3" t="e">
        <v>#N/A</v>
      </c>
      <c r="AD385" s="3" t="e">
        <v>#N/A</v>
      </c>
      <c r="AE385" s="3" t="e">
        <v>#N/A</v>
      </c>
      <c r="AF385" s="3" t="e">
        <v>#N/A</v>
      </c>
      <c r="AH385" s="3" t="e">
        <v>#N/A</v>
      </c>
      <c r="AI385" s="3" t="e">
        <v>#N/A</v>
      </c>
      <c r="AJ385" s="3" t="s">
        <v>226</v>
      </c>
      <c r="AK385" s="3" t="e">
        <v>#N/A</v>
      </c>
      <c r="AM385" s="3" t="e">
        <v>#N/A</v>
      </c>
    </row>
    <row r="386">
      <c r="A386" s="10">
        <v>496.0</v>
      </c>
      <c r="B386" s="10" t="s">
        <v>2167</v>
      </c>
      <c r="C386" s="10" t="s">
        <v>2168</v>
      </c>
      <c r="E386" s="3">
        <v>155.4177</v>
      </c>
      <c r="F386" s="3">
        <v>-3.4539</v>
      </c>
      <c r="G386" s="3" t="s">
        <v>1058</v>
      </c>
      <c r="H386" s="3">
        <v>0.0408</v>
      </c>
      <c r="I386" s="3">
        <v>8.23</v>
      </c>
      <c r="J386" s="3">
        <v>20.41</v>
      </c>
      <c r="K386" s="3">
        <v>15.35</v>
      </c>
      <c r="L386" s="3">
        <v>25.93</v>
      </c>
      <c r="M386" s="10">
        <v>0.0</v>
      </c>
      <c r="N386" s="3" t="s">
        <v>518</v>
      </c>
      <c r="O386" s="35" t="str">
        <f>vlookup(A386,'Hb complex'!A$2:G$2000,7,0)</f>
        <v>0.041</v>
      </c>
      <c r="P386" s="66" t="s">
        <v>3649</v>
      </c>
      <c r="Q386" s="3">
        <v>600.0</v>
      </c>
      <c r="R386" s="3">
        <v>5.64</v>
      </c>
      <c r="S386" s="3" t="str">
        <f>vlookup(A386,'Ha complex'!A$2:E$2700,5,0)</f>
        <v>6DF</v>
      </c>
      <c r="T386" s="41"/>
      <c r="U386" s="41"/>
      <c r="V386" s="3"/>
      <c r="W386" s="10">
        <v>43.9</v>
      </c>
      <c r="X386" s="3"/>
      <c r="Y386" s="3" t="str">
        <f>match(A386,bzcat!B$1:B$96,0)</f>
        <v>#N/A</v>
      </c>
      <c r="Z386" s="3" t="e">
        <v>#N/A</v>
      </c>
      <c r="AA386" s="3" t="str">
        <f>Vlookup(A386,'Ha complex'!A$2:E$528,5,0)</f>
        <v>6DF</v>
      </c>
      <c r="AB386" s="3" t="e">
        <v>#N/A</v>
      </c>
      <c r="AC386" s="3" t="e">
        <v>#N/A</v>
      </c>
      <c r="AD386" s="3" t="e">
        <v>#N/A</v>
      </c>
      <c r="AE386" s="3" t="e">
        <v>#N/A</v>
      </c>
      <c r="AF386" s="3" t="e">
        <v>#N/A</v>
      </c>
      <c r="AG386" s="3">
        <v>70.0</v>
      </c>
      <c r="AH386" s="3" t="e">
        <v>#N/A</v>
      </c>
      <c r="AI386" s="3" t="e">
        <v>#N/A</v>
      </c>
      <c r="AK386" s="3" t="e">
        <v>#N/A</v>
      </c>
      <c r="AM386" s="3" t="e">
        <v>#N/A</v>
      </c>
    </row>
    <row r="387">
      <c r="A387" s="10">
        <v>497.0</v>
      </c>
      <c r="B387" s="10" t="s">
        <v>813</v>
      </c>
      <c r="C387" s="10" t="s">
        <v>814</v>
      </c>
      <c r="E387" s="3">
        <v>155.8774</v>
      </c>
      <c r="F387" s="3">
        <v>19.8651</v>
      </c>
      <c r="G387" s="3" t="s">
        <v>1099</v>
      </c>
      <c r="H387" s="3">
        <v>0.0039</v>
      </c>
      <c r="I387" s="3">
        <v>58.29</v>
      </c>
      <c r="J387" s="3">
        <v>109.94</v>
      </c>
      <c r="K387" s="3">
        <v>106.02</v>
      </c>
      <c r="L387" s="3">
        <v>113.92</v>
      </c>
      <c r="M387" s="10">
        <v>0.0</v>
      </c>
      <c r="N387" s="41"/>
      <c r="O387" s="35" t="str">
        <f>vlookup(A387,'Hb complex'!A$2:G$2000,7,0)</f>
        <v>0.003</v>
      </c>
      <c r="P387" s="66" t="s">
        <v>3617</v>
      </c>
      <c r="Q387" s="3">
        <v>330.0</v>
      </c>
      <c r="R387" s="3">
        <v>0.16</v>
      </c>
      <c r="S387" s="3" t="str">
        <f>vlookup(A387,'Ha complex'!A$2:E$2700,5,0)</f>
        <v>LANDT2</v>
      </c>
      <c r="T387" s="3">
        <v>18.733</v>
      </c>
      <c r="U387" s="3">
        <v>16.61</v>
      </c>
      <c r="V387" s="3"/>
      <c r="W387" s="10">
        <v>42.56</v>
      </c>
      <c r="X387" s="3"/>
      <c r="Y387" s="3" t="str">
        <f>match(A387,bzcat!B$1:B$96,0)</f>
        <v>#N/A</v>
      </c>
      <c r="Z387" s="3" t="e">
        <v>#N/A</v>
      </c>
      <c r="AA387" s="3" t="str">
        <f>Vlookup(A387,'Ha complex'!A$2:E$528,5,0)</f>
        <v>LANDT2</v>
      </c>
      <c r="AB387" s="3" t="e">
        <v>#N/A</v>
      </c>
      <c r="AC387" s="3" t="e">
        <v>#N/A</v>
      </c>
      <c r="AD387" s="3" t="e">
        <v>#N/A</v>
      </c>
      <c r="AE387" s="3" t="e">
        <v>#N/A</v>
      </c>
      <c r="AF387" s="3" t="e">
        <v>#N/A</v>
      </c>
      <c r="AG387" s="3" t="s">
        <v>1189</v>
      </c>
      <c r="AH387" s="3" t="e">
        <v>#N/A</v>
      </c>
      <c r="AI387" s="3" t="s">
        <v>415</v>
      </c>
      <c r="AK387" s="3">
        <v>19.0</v>
      </c>
      <c r="AM387" s="3" t="e">
        <v>#N/A</v>
      </c>
    </row>
    <row r="388">
      <c r="A388" s="10">
        <v>498.0</v>
      </c>
      <c r="B388" s="10" t="s">
        <v>817</v>
      </c>
      <c r="C388" s="10" t="s">
        <v>819</v>
      </c>
      <c r="E388" s="3">
        <v>157.44</v>
      </c>
      <c r="F388" s="3">
        <v>-38.3486</v>
      </c>
      <c r="G388" s="3" t="s">
        <v>1130</v>
      </c>
      <c r="H388" s="3">
        <v>0.0152</v>
      </c>
      <c r="I388" s="3">
        <v>5.01</v>
      </c>
      <c r="J388" s="3">
        <v>12.15</v>
      </c>
      <c r="K388" s="3">
        <v>7.54</v>
      </c>
      <c r="L388" s="3">
        <v>17.4</v>
      </c>
      <c r="M388" s="10">
        <v>0.0</v>
      </c>
      <c r="N388" s="3" t="s">
        <v>518</v>
      </c>
      <c r="O388" s="35" t="str">
        <f>vlookup(A388,'Hb complex'!A$2:G$2000,7,0)</f>
        <v>0.015</v>
      </c>
      <c r="P388" s="66" t="s">
        <v>3650</v>
      </c>
      <c r="Q388" s="3">
        <v>1200.0</v>
      </c>
      <c r="R388" s="3">
        <v>2.11</v>
      </c>
      <c r="S388" s="3" t="str">
        <f>vlookup(A388,'Ha complex'!A$2:E$2700,5,0)</f>
        <v>6DF</v>
      </c>
      <c r="T388" s="41"/>
      <c r="U388" s="41"/>
      <c r="V388" s="3"/>
      <c r="W388" s="10">
        <v>42.8</v>
      </c>
      <c r="X388" s="3"/>
      <c r="Y388" s="3" t="str">
        <f>match(A388,bzcat!B$1:B$96,0)</f>
        <v>#N/A</v>
      </c>
      <c r="Z388" s="3" t="e">
        <v>#N/A</v>
      </c>
      <c r="AA388" s="3" t="str">
        <f>Vlookup(A388,'Ha complex'!A$2:E$528,5,0)</f>
        <v>6DF</v>
      </c>
      <c r="AB388" s="3" t="e">
        <v>#N/A</v>
      </c>
      <c r="AC388" s="3" t="e">
        <v>#N/A</v>
      </c>
      <c r="AD388" s="3" t="e">
        <v>#N/A</v>
      </c>
      <c r="AE388" s="3" t="e">
        <v>#N/A</v>
      </c>
      <c r="AF388" s="3" t="e">
        <v>#N/A</v>
      </c>
      <c r="AG388" s="3">
        <v>71.0</v>
      </c>
      <c r="AH388" s="3" t="e">
        <v>#N/A</v>
      </c>
      <c r="AI388" s="3" t="e">
        <v>#N/A</v>
      </c>
      <c r="AK388" s="3" t="e">
        <v>#N/A</v>
      </c>
      <c r="AM388" s="3" t="e">
        <v>#N/A</v>
      </c>
    </row>
    <row r="389">
      <c r="A389" s="10">
        <v>500.0</v>
      </c>
      <c r="B389" s="10" t="s">
        <v>139</v>
      </c>
      <c r="C389" s="10" t="s">
        <v>140</v>
      </c>
      <c r="E389" s="3">
        <v>157.8271</v>
      </c>
      <c r="F389" s="3">
        <v>50.8933</v>
      </c>
      <c r="G389" s="3" t="s">
        <v>1677</v>
      </c>
      <c r="H389" s="3">
        <v>0.3604</v>
      </c>
      <c r="I389" s="3">
        <v>4.97</v>
      </c>
      <c r="J389" s="3">
        <v>4.91</v>
      </c>
      <c r="K389" s="3">
        <v>2.99</v>
      </c>
      <c r="L389" s="3">
        <v>7.47</v>
      </c>
      <c r="M389" s="10">
        <v>0.0</v>
      </c>
      <c r="N389" s="3" t="s">
        <v>135</v>
      </c>
      <c r="O389" s="35" t="str">
        <f>vlookup(A389,'Hb complex'!A$2:G$2000,7,0)</f>
        <v>0.000</v>
      </c>
      <c r="P389" s="66" t="s">
        <v>3589</v>
      </c>
      <c r="Q389" s="3">
        <v>2220.3</v>
      </c>
      <c r="R389" s="3">
        <v>20.51</v>
      </c>
      <c r="S389" s="3" t="str">
        <f>vlookup(A389,'Ha complex'!A$2:E$2700,5,0)</f>
        <v>SDSS</v>
      </c>
      <c r="T389" s="41"/>
      <c r="U389" s="41"/>
      <c r="V389" s="3"/>
      <c r="W389" s="10">
        <v>45.34</v>
      </c>
      <c r="X389" s="3"/>
      <c r="Y389" s="3" t="str">
        <f>match(A389,bzcat!B$1:B$96,0)</f>
        <v>20</v>
      </c>
      <c r="Z389" s="3">
        <v>39.0</v>
      </c>
      <c r="AA389" s="3" t="str">
        <f>Vlookup(A389,'Ha complex'!A$2:E$528,5,0)</f>
        <v>SDSS</v>
      </c>
      <c r="AB389" s="3">
        <v>115.0</v>
      </c>
      <c r="AC389" s="3" t="e">
        <v>#N/A</v>
      </c>
      <c r="AD389" s="3" t="e">
        <v>#N/A</v>
      </c>
      <c r="AE389" s="3" t="e">
        <v>#N/A</v>
      </c>
      <c r="AF389" s="3" t="e">
        <v>#N/A</v>
      </c>
      <c r="AH389" s="3" t="e">
        <v>#N/A</v>
      </c>
      <c r="AI389" s="3" t="e">
        <v>#N/A</v>
      </c>
      <c r="AK389" s="3" t="e">
        <v>#N/A</v>
      </c>
      <c r="AM389" s="3" t="e">
        <v>#N/A</v>
      </c>
    </row>
    <row r="390">
      <c r="A390" s="10">
        <v>499.0</v>
      </c>
      <c r="B390" s="10" t="s">
        <v>3359</v>
      </c>
      <c r="C390" s="10" t="s">
        <v>2470</v>
      </c>
      <c r="E390" s="3">
        <v>157.8463</v>
      </c>
      <c r="F390" s="3">
        <v>-42.0606</v>
      </c>
      <c r="G390" s="3" t="s">
        <v>423</v>
      </c>
      <c r="H390" s="3">
        <v>0.0193</v>
      </c>
      <c r="I390" s="3">
        <v>8.45</v>
      </c>
      <c r="J390" s="3">
        <v>16.54</v>
      </c>
      <c r="K390" s="3">
        <v>12.55</v>
      </c>
      <c r="L390" s="3">
        <v>20.93</v>
      </c>
      <c r="M390" s="10">
        <v>0.0</v>
      </c>
      <c r="N390" s="41"/>
      <c r="O390" s="3" t="str">
        <f>vlookup(A390,'Hb complex'!A$2:G$2000,7,0)</f>
        <v>#N/A</v>
      </c>
      <c r="P390" s="66"/>
      <c r="Q390" s="3"/>
      <c r="R390" s="41"/>
      <c r="S390" s="3" t="str">
        <f>vlookup(A390,'Ha complex'!A$2:E$2700,5,0)</f>
        <v>#N/A</v>
      </c>
      <c r="T390" s="41"/>
      <c r="U390" s="41"/>
      <c r="V390" s="3"/>
      <c r="W390" s="10">
        <v>43.14</v>
      </c>
      <c r="X390" s="3"/>
      <c r="Y390" s="3" t="str">
        <f>match(A390,bzcat!B$1:B$96,0)</f>
        <v>#N/A</v>
      </c>
      <c r="Z390" s="3" t="e">
        <v>#N/A</v>
      </c>
      <c r="AA390" s="3" t="str">
        <f>Vlookup(A390,'Ha complex'!A$2:E$528,5,0)</f>
        <v>#N/A</v>
      </c>
      <c r="AB390" s="3" t="e">
        <v>#N/A</v>
      </c>
      <c r="AC390" s="3" t="e">
        <v>#N/A</v>
      </c>
      <c r="AD390" s="3" t="e">
        <v>#N/A</v>
      </c>
      <c r="AE390" s="3" t="e">
        <v>#N/A</v>
      </c>
      <c r="AF390" s="3" t="e">
        <v>#N/A</v>
      </c>
      <c r="AH390" s="3" t="e">
        <v>#N/A</v>
      </c>
      <c r="AI390" s="3" t="e">
        <v>#N/A</v>
      </c>
      <c r="AK390" s="3" t="e">
        <v>#N/A</v>
      </c>
      <c r="AM390" s="3" t="e">
        <v>#N/A</v>
      </c>
    </row>
    <row r="391">
      <c r="A391" s="10">
        <v>502.0</v>
      </c>
      <c r="B391" s="10" t="s">
        <v>3099</v>
      </c>
      <c r="C391" s="10" t="s">
        <v>2471</v>
      </c>
      <c r="E391" s="3">
        <v>157.967</v>
      </c>
      <c r="F391" s="3">
        <v>-34.8537</v>
      </c>
      <c r="G391" s="3" t="s">
        <v>1130</v>
      </c>
      <c r="H391" s="3">
        <v>0.0107</v>
      </c>
      <c r="I391" s="3">
        <v>37.42</v>
      </c>
      <c r="J391" s="3">
        <v>86.41</v>
      </c>
      <c r="K391" s="3">
        <v>81.89</v>
      </c>
      <c r="L391" s="3">
        <v>91.02</v>
      </c>
      <c r="M391" s="10">
        <v>0.0</v>
      </c>
      <c r="N391" s="3">
        <v>7.0</v>
      </c>
      <c r="O391" s="35" t="str">
        <f>vlookup(A391,'Hb complex'!A$2:G$2000,7,0)</f>
        <v>0.011</v>
      </c>
      <c r="P391" s="66" t="s">
        <v>3626</v>
      </c>
      <c r="Q391" s="3">
        <v>150.033</v>
      </c>
      <c r="R391" s="3">
        <v>0.44</v>
      </c>
      <c r="S391" s="3" t="str">
        <f>vlookup(A391,'Ha complex'!A$2:E$2700,5,0)</f>
        <v>Saao</v>
      </c>
      <c r="T391" s="41"/>
      <c r="U391" s="41"/>
      <c r="V391" s="3"/>
      <c r="W391" s="10">
        <v>43.34</v>
      </c>
      <c r="X391" s="3"/>
      <c r="Y391" s="3" t="str">
        <f>match(A391,bzcat!B$1:B$96,0)</f>
        <v>#N/A</v>
      </c>
      <c r="Z391" s="3" t="e">
        <v>#N/A</v>
      </c>
      <c r="AA391" s="3" t="str">
        <f>Vlookup(A391,'Ha complex'!A$2:E$528,5,0)</f>
        <v>Saao</v>
      </c>
      <c r="AB391" s="3" t="e">
        <v>#N/A</v>
      </c>
      <c r="AC391" s="3" t="e">
        <v>#N/A</v>
      </c>
      <c r="AD391" s="3" t="e">
        <v>#N/A</v>
      </c>
      <c r="AE391" s="3" t="e">
        <v>#N/A</v>
      </c>
      <c r="AF391" s="3" t="e">
        <v>#N/A</v>
      </c>
      <c r="AG391" s="3">
        <v>72.0</v>
      </c>
      <c r="AH391" s="3" t="e">
        <v>#N/A</v>
      </c>
      <c r="AI391" s="3" t="e">
        <v>#N/A</v>
      </c>
      <c r="AK391" s="3" t="e">
        <v>#N/A</v>
      </c>
      <c r="AM391" s="3" t="e">
        <v>#N/A</v>
      </c>
    </row>
    <row r="392">
      <c r="A392" s="10">
        <v>501.0</v>
      </c>
      <c r="B392" s="10" t="s">
        <v>821</v>
      </c>
      <c r="C392" s="10" t="s">
        <v>823</v>
      </c>
      <c r="E392" s="3">
        <v>157.9763</v>
      </c>
      <c r="F392" s="3">
        <v>-14.2809</v>
      </c>
      <c r="G392" s="3" t="s">
        <v>1058</v>
      </c>
      <c r="H392" s="3">
        <v>0.086</v>
      </c>
      <c r="I392" s="3">
        <v>14.55</v>
      </c>
      <c r="J392" s="3">
        <v>32.52</v>
      </c>
      <c r="K392" s="3">
        <v>28.26</v>
      </c>
      <c r="L392" s="3">
        <v>37.01</v>
      </c>
      <c r="M392" s="10">
        <v>0.0</v>
      </c>
      <c r="N392" s="3">
        <v>7.0</v>
      </c>
      <c r="O392" s="35" t="str">
        <f>vlookup(A392,'Hb complex'!A$2:G$2000,7,0)</f>
        <v>0.085</v>
      </c>
      <c r="P392" s="66" t="s">
        <v>3540</v>
      </c>
      <c r="Q392" s="3">
        <v>150.033</v>
      </c>
      <c r="R392" s="3">
        <v>3.5</v>
      </c>
      <c r="S392" s="3" t="str">
        <f>vlookup(A392,'Ha complex'!A$2:E$2700,5,0)</f>
        <v>Saao</v>
      </c>
      <c r="T392" s="41"/>
      <c r="U392" s="41"/>
      <c r="V392" s="3"/>
      <c r="W392" s="10">
        <v>44.78</v>
      </c>
      <c r="X392" s="3"/>
      <c r="Y392" s="3" t="str">
        <f>match(A392,bzcat!B$1:B$96,0)</f>
        <v>#N/A</v>
      </c>
      <c r="Z392" s="3" t="e">
        <v>#N/A</v>
      </c>
      <c r="AA392" s="3" t="str">
        <f>Vlookup(A392,'Ha complex'!A$2:E$528,5,0)</f>
        <v>Saao</v>
      </c>
      <c r="AB392" s="3" t="e">
        <v>#N/A</v>
      </c>
      <c r="AC392" s="3" t="e">
        <v>#N/A</v>
      </c>
      <c r="AD392" s="3" t="s">
        <v>824</v>
      </c>
      <c r="AE392" s="3">
        <v>6.0</v>
      </c>
      <c r="AF392" s="3" t="e">
        <v>#N/A</v>
      </c>
      <c r="AH392" s="3" t="e">
        <v>#N/A</v>
      </c>
      <c r="AI392" s="3" t="e">
        <v>#N/A</v>
      </c>
      <c r="AK392" s="3" t="e">
        <v>#N/A</v>
      </c>
      <c r="AM392" s="3" t="e">
        <v>#N/A</v>
      </c>
    </row>
    <row r="393">
      <c r="A393" s="10">
        <v>503.0</v>
      </c>
      <c r="B393" s="10" t="s">
        <v>826</v>
      </c>
      <c r="C393" s="10" t="s">
        <v>827</v>
      </c>
      <c r="E393" s="3">
        <v>158.1855</v>
      </c>
      <c r="F393" s="3">
        <v>-28.6101</v>
      </c>
      <c r="G393" s="3" t="s">
        <v>423</v>
      </c>
      <c r="H393" s="3">
        <v>0.0121</v>
      </c>
      <c r="I393" s="3">
        <v>6.57</v>
      </c>
      <c r="J393" s="3">
        <v>15.59</v>
      </c>
      <c r="K393" s="3">
        <v>11.06</v>
      </c>
      <c r="L393" s="3">
        <v>20.65</v>
      </c>
      <c r="M393" s="10">
        <v>0.0</v>
      </c>
      <c r="N393" s="3" t="s">
        <v>518</v>
      </c>
      <c r="O393" s="35" t="str">
        <f>vlookup(A393,'Hb complex'!A$2:G$2000,7,0)</f>
        <v>0.000</v>
      </c>
      <c r="P393" s="66" t="s">
        <v>3651</v>
      </c>
      <c r="Q393" s="3">
        <v>1200.0</v>
      </c>
      <c r="R393" s="3">
        <v>1.7</v>
      </c>
      <c r="S393" s="3" t="str">
        <f>vlookup(A393,'Ha complex'!A$2:E$2700,5,0)</f>
        <v>6DF</v>
      </c>
      <c r="T393" s="41"/>
      <c r="U393" s="41"/>
      <c r="V393" s="3"/>
      <c r="W393" s="10">
        <v>42.71</v>
      </c>
      <c r="X393" s="3"/>
      <c r="Y393" s="3" t="str">
        <f>match(A393,bzcat!B$1:B$96,0)</f>
        <v>#N/A</v>
      </c>
      <c r="Z393" s="3" t="e">
        <v>#N/A</v>
      </c>
      <c r="AA393" s="3" t="str">
        <f>Vlookup(A393,'Ha complex'!A$2:E$528,5,0)</f>
        <v>6DF</v>
      </c>
      <c r="AB393" s="3" t="e">
        <v>#N/A</v>
      </c>
      <c r="AC393" s="3" t="e">
        <v>#N/A</v>
      </c>
      <c r="AD393" s="3" t="e">
        <v>#N/A</v>
      </c>
      <c r="AE393" s="3" t="e">
        <v>#N/A</v>
      </c>
      <c r="AF393" s="3" t="e">
        <v>#N/A</v>
      </c>
      <c r="AG393" s="3">
        <v>73.0</v>
      </c>
      <c r="AH393" s="3" t="e">
        <v>#N/A</v>
      </c>
      <c r="AI393" s="3" t="e">
        <v>#N/A</v>
      </c>
      <c r="AK393" s="3" t="e">
        <v>#N/A</v>
      </c>
      <c r="AM393" s="3" t="e">
        <v>#N/A</v>
      </c>
    </row>
    <row r="394">
      <c r="A394" s="10">
        <v>504.0</v>
      </c>
      <c r="B394" s="10" t="s">
        <v>3360</v>
      </c>
      <c r="C394" s="10" t="s">
        <v>2473</v>
      </c>
      <c r="E394" s="3">
        <v>158.5981</v>
      </c>
      <c r="F394" s="3">
        <v>73.014</v>
      </c>
      <c r="G394" s="3" t="s">
        <v>423</v>
      </c>
      <c r="H394" s="3">
        <v>0.022</v>
      </c>
      <c r="I394" s="3">
        <v>6.93</v>
      </c>
      <c r="J394" s="3">
        <v>12.79</v>
      </c>
      <c r="K394" s="3">
        <v>9.16</v>
      </c>
      <c r="L394" s="3">
        <v>16.82</v>
      </c>
      <c r="M394" s="10">
        <v>0.0</v>
      </c>
      <c r="N394" s="41"/>
      <c r="O394" s="3" t="str">
        <f>vlookup(A394,'Hb complex'!A$2:G$2000,7,0)</f>
        <v>#N/A</v>
      </c>
      <c r="P394" s="66"/>
      <c r="Q394" s="3"/>
      <c r="R394" s="41"/>
      <c r="S394" s="3" t="str">
        <f>vlookup(A394,'Ha complex'!A$2:E$2700,5,0)</f>
        <v>#N/A</v>
      </c>
      <c r="T394" s="41"/>
      <c r="U394" s="41"/>
      <c r="V394" s="3"/>
      <c r="W394" s="10">
        <v>43.15</v>
      </c>
      <c r="X394" s="3"/>
      <c r="Y394" s="3" t="str">
        <f>match(A394,bzcat!B$1:B$96,0)</f>
        <v>#N/A</v>
      </c>
      <c r="Z394" s="3" t="e">
        <v>#N/A</v>
      </c>
      <c r="AA394" s="3" t="str">
        <f>Vlookup(A394,'Ha complex'!A$2:E$528,5,0)</f>
        <v>#N/A</v>
      </c>
      <c r="AB394" s="3" t="e">
        <v>#N/A</v>
      </c>
      <c r="AC394" s="3" t="e">
        <v>#N/A</v>
      </c>
      <c r="AD394" s="3" t="e">
        <v>#N/A</v>
      </c>
      <c r="AE394" s="3" t="e">
        <v>#N/A</v>
      </c>
      <c r="AF394" s="3" t="e">
        <v>#N/A</v>
      </c>
      <c r="AH394" s="3" t="e">
        <v>#N/A</v>
      </c>
      <c r="AI394" s="3" t="e">
        <v>#N/A</v>
      </c>
      <c r="AK394" s="3" t="e">
        <v>#N/A</v>
      </c>
      <c r="AM394" s="3" t="e">
        <v>#N/A</v>
      </c>
    </row>
    <row r="395">
      <c r="A395" s="10">
        <v>505.0</v>
      </c>
      <c r="B395" s="10" t="s">
        <v>3361</v>
      </c>
      <c r="C395" s="10" t="s">
        <v>2474</v>
      </c>
      <c r="E395" s="3">
        <v>158.3159</v>
      </c>
      <c r="F395" s="3">
        <v>52.8716</v>
      </c>
      <c r="G395" s="3" t="s">
        <v>423</v>
      </c>
      <c r="H395" s="3">
        <v>0.0653</v>
      </c>
      <c r="I395" s="3">
        <v>5.96</v>
      </c>
      <c r="J395" s="3">
        <v>7.39</v>
      </c>
      <c r="K395" s="3">
        <v>4.6</v>
      </c>
      <c r="L395" s="3">
        <v>10.7</v>
      </c>
      <c r="M395" s="10">
        <v>0.0</v>
      </c>
      <c r="N395" s="41"/>
      <c r="O395" s="3" t="str">
        <f>vlookup(A395,'Hb complex'!A$2:G$2000,7,0)</f>
        <v>#N/A</v>
      </c>
      <c r="P395" s="66"/>
      <c r="Q395" s="3"/>
      <c r="R395" s="41"/>
      <c r="S395" s="3" t="str">
        <f>vlookup(A395,'Ha complex'!A$2:E$2700,5,0)</f>
        <v>#N/A</v>
      </c>
      <c r="T395" s="41"/>
      <c r="U395" s="41"/>
      <c r="V395" s="3"/>
      <c r="W395" s="10">
        <v>43.88</v>
      </c>
      <c r="X395" s="3"/>
      <c r="Y395" s="3" t="str">
        <f>match(A395,bzcat!B$1:B$96,0)</f>
        <v>#N/A</v>
      </c>
      <c r="Z395" s="3" t="e">
        <v>#N/A</v>
      </c>
      <c r="AA395" s="3" t="str">
        <f>Vlookup(A395,'Ha complex'!A$2:E$528,5,0)</f>
        <v>#N/A</v>
      </c>
      <c r="AB395" s="3" t="e">
        <v>#N/A</v>
      </c>
      <c r="AC395" s="3" t="e">
        <v>#N/A</v>
      </c>
      <c r="AD395" s="3" t="e">
        <v>#N/A</v>
      </c>
      <c r="AE395" s="3" t="e">
        <v>#N/A</v>
      </c>
      <c r="AF395" s="3" t="e">
        <v>#N/A</v>
      </c>
      <c r="AH395" s="3" t="e">
        <v>#N/A</v>
      </c>
      <c r="AI395" s="3" t="e">
        <v>#N/A</v>
      </c>
      <c r="AK395" s="3" t="e">
        <v>#N/A</v>
      </c>
      <c r="AM395" s="3" t="e">
        <v>#N/A</v>
      </c>
    </row>
    <row r="396">
      <c r="A396" s="10">
        <v>507.0</v>
      </c>
      <c r="B396" s="10" t="s">
        <v>3362</v>
      </c>
      <c r="C396" s="10" t="s">
        <v>2475</v>
      </c>
      <c r="E396" s="3">
        <v>159.6883</v>
      </c>
      <c r="F396" s="3">
        <v>-49.7816</v>
      </c>
      <c r="G396" s="3" t="s">
        <v>1058</v>
      </c>
      <c r="H396" s="3">
        <v>0.06</v>
      </c>
      <c r="I396" s="3">
        <v>10.4</v>
      </c>
      <c r="J396" s="3">
        <v>26.21</v>
      </c>
      <c r="K396" s="3">
        <v>21.74</v>
      </c>
      <c r="L396" s="3">
        <v>30.93</v>
      </c>
      <c r="M396" s="10">
        <v>0.0</v>
      </c>
      <c r="O396" s="3" t="str">
        <f>vlookup(A396,'Hb complex'!A$2:G$2000,7,0)</f>
        <v>#N/A</v>
      </c>
      <c r="P396" s="68"/>
      <c r="S396" s="3" t="str">
        <f>vlookup(A396,'Ha complex'!A$2:E$2700,5,0)</f>
        <v>#N/A</v>
      </c>
      <c r="W396" s="10">
        <v>44.35</v>
      </c>
      <c r="Y396" s="3" t="str">
        <f>match(A396,bzcat!B$1:B$96,0)</f>
        <v>#N/A</v>
      </c>
      <c r="AA396" s="3" t="str">
        <f>Vlookup(A396,'Ha complex'!A$2:E$528,5,0)</f>
        <v>#N/A</v>
      </c>
      <c r="AB396" s="3" t="e">
        <v>#N/A</v>
      </c>
      <c r="AC396" s="3" t="e">
        <v>#N/A</v>
      </c>
      <c r="AD396" s="3" t="e">
        <v>#N/A</v>
      </c>
      <c r="AE396" s="3" t="e">
        <v>#N/A</v>
      </c>
      <c r="AF396" s="3" t="e">
        <v>#N/A</v>
      </c>
      <c r="AH396" s="3" t="e">
        <v>#N/A</v>
      </c>
      <c r="AI396" s="3" t="e">
        <v>#N/A</v>
      </c>
      <c r="AK396" s="3" t="e">
        <v>#N/A</v>
      </c>
      <c r="AM396" s="3" t="e">
        <v>#N/A</v>
      </c>
    </row>
    <row r="397">
      <c r="A397" s="10">
        <v>509.0</v>
      </c>
      <c r="B397" s="10" t="s">
        <v>829</v>
      </c>
      <c r="C397" s="10" t="s">
        <v>2226</v>
      </c>
      <c r="E397" s="3">
        <v>160.0939</v>
      </c>
      <c r="F397" s="3">
        <v>-46.4238</v>
      </c>
      <c r="G397" s="3" t="s">
        <v>1130</v>
      </c>
      <c r="H397" s="3">
        <v>0.02</v>
      </c>
      <c r="I397" s="3">
        <v>11.0</v>
      </c>
      <c r="J397" s="3">
        <v>24.93</v>
      </c>
      <c r="K397" s="3">
        <v>20.7</v>
      </c>
      <c r="L397" s="3">
        <v>29.44</v>
      </c>
      <c r="M397" s="10">
        <v>0.0</v>
      </c>
      <c r="N397" s="3" t="s">
        <v>1228</v>
      </c>
      <c r="O397" s="35" t="str">
        <f>vlookup(A397,'Hb complex'!A$2:G$2000,7,0)</f>
        <v>0.024</v>
      </c>
      <c r="P397" s="66" t="s">
        <v>3652</v>
      </c>
      <c r="Q397" s="3">
        <v>1200.0</v>
      </c>
      <c r="R397" s="3">
        <v>0.5</v>
      </c>
      <c r="S397" s="3" t="str">
        <f>vlookup(A397,'Ha complex'!A$2:E$2700,5,0)</f>
        <v>6DF</v>
      </c>
      <c r="T397" s="41"/>
      <c r="U397" s="41"/>
      <c r="V397" s="3"/>
      <c r="W397" s="10">
        <v>43.35</v>
      </c>
      <c r="X397" s="3"/>
      <c r="Y397" s="3" t="str">
        <f>match(A397,bzcat!B$1:B$96,0)</f>
        <v>#N/A</v>
      </c>
      <c r="Z397" s="3" t="e">
        <v>#N/A</v>
      </c>
      <c r="AA397" s="3" t="str">
        <f>Vlookup(A397,'Ha complex'!A$2:E$528,5,0)</f>
        <v>6DF</v>
      </c>
      <c r="AB397" s="3" t="e">
        <v>#N/A</v>
      </c>
      <c r="AC397" s="3" t="e">
        <v>#N/A</v>
      </c>
      <c r="AD397" s="3" t="e">
        <v>#N/A</v>
      </c>
      <c r="AE397" s="3" t="e">
        <v>#N/A</v>
      </c>
      <c r="AF397" s="3" t="e">
        <v>#N/A</v>
      </c>
      <c r="AH397" s="3" t="e">
        <v>#N/A</v>
      </c>
      <c r="AI397" s="3" t="e">
        <v>#N/A</v>
      </c>
      <c r="AK397" s="3">
        <v>47.0</v>
      </c>
      <c r="AM397" s="3" t="e">
        <v>#N/A</v>
      </c>
    </row>
    <row r="398">
      <c r="A398" s="10">
        <v>510.0</v>
      </c>
      <c r="B398" s="10" t="s">
        <v>3363</v>
      </c>
      <c r="C398" s="10" t="s">
        <v>2476</v>
      </c>
      <c r="E398" s="3">
        <v>160.255</v>
      </c>
      <c r="F398" s="3">
        <v>-17.5749</v>
      </c>
      <c r="G398" s="3" t="s">
        <v>423</v>
      </c>
      <c r="H398" s="3">
        <v>-1.0</v>
      </c>
      <c r="I398" s="3">
        <v>6.07</v>
      </c>
      <c r="J398" s="3">
        <v>9.78</v>
      </c>
      <c r="K398" s="3">
        <v>5.82</v>
      </c>
      <c r="L398" s="3">
        <v>14.51</v>
      </c>
      <c r="M398" s="10">
        <v>0.0</v>
      </c>
      <c r="N398" s="41"/>
      <c r="O398" s="3" t="str">
        <f>vlookup(A398,'Hb complex'!A$2:G$2000,7,0)</f>
        <v>#N/A</v>
      </c>
      <c r="P398" s="66"/>
      <c r="Q398" s="3"/>
      <c r="R398" s="41"/>
      <c r="S398" s="3" t="str">
        <f>vlookup(A398,'Ha complex'!A$2:E$2700,5,0)</f>
        <v>#N/A</v>
      </c>
      <c r="T398" s="41"/>
      <c r="U398" s="41"/>
      <c r="V398" s="3"/>
      <c r="W398" s="67" t="s">
        <v>1023</v>
      </c>
      <c r="X398" s="3"/>
      <c r="Y398" s="3" t="str">
        <f>match(A398,bzcat!B$1:B$96,0)</f>
        <v>#N/A</v>
      </c>
      <c r="Z398" s="3" t="e">
        <v>#N/A</v>
      </c>
      <c r="AA398" s="3" t="str">
        <f>Vlookup(A398,'Ha complex'!A$2:E$528,5,0)</f>
        <v>#N/A</v>
      </c>
      <c r="AB398" s="3" t="e">
        <v>#N/A</v>
      </c>
      <c r="AC398" s="3" t="e">
        <v>#N/A</v>
      </c>
      <c r="AD398" s="3" t="e">
        <v>#N/A</v>
      </c>
      <c r="AE398" s="3" t="e">
        <v>#N/A</v>
      </c>
      <c r="AF398" s="3" t="e">
        <v>#N/A</v>
      </c>
      <c r="AH398" s="3" t="e">
        <v>#N/A</v>
      </c>
      <c r="AI398" s="3" t="e">
        <v>#N/A</v>
      </c>
      <c r="AK398" s="3" t="e">
        <v>#N/A</v>
      </c>
      <c r="AM398" s="3" t="e">
        <v>#N/A</v>
      </c>
    </row>
    <row r="399">
      <c r="A399" s="10">
        <v>511.0</v>
      </c>
      <c r="B399" s="10" t="s">
        <v>3365</v>
      </c>
      <c r="C399" s="10" t="s">
        <v>2477</v>
      </c>
      <c r="E399" s="3">
        <v>160.5349</v>
      </c>
      <c r="F399" s="3">
        <v>0.7017</v>
      </c>
      <c r="G399" s="3" t="s">
        <v>1130</v>
      </c>
      <c r="H399" s="3">
        <v>0.0952</v>
      </c>
      <c r="I399" s="3">
        <v>4.96</v>
      </c>
      <c r="J399" s="3">
        <v>12.15</v>
      </c>
      <c r="K399" s="3">
        <v>7.4</v>
      </c>
      <c r="L399" s="3">
        <v>17.58</v>
      </c>
      <c r="M399" s="10">
        <v>0.0</v>
      </c>
      <c r="N399" s="41"/>
      <c r="O399" s="3" t="str">
        <f>vlookup(A399,'Hb complex'!A$2:G$2000,7,0)</f>
        <v>#N/A</v>
      </c>
      <c r="P399" s="66"/>
      <c r="Q399" s="3"/>
      <c r="R399" s="41"/>
      <c r="S399" s="3" t="str">
        <f>vlookup(A399,'Ha complex'!A$2:E$2700,5,0)</f>
        <v>#N/A</v>
      </c>
      <c r="T399" s="41"/>
      <c r="U399" s="41"/>
      <c r="V399" s="3"/>
      <c r="W399" s="10">
        <v>44.44</v>
      </c>
      <c r="X399" s="3"/>
      <c r="Y399" s="3" t="str">
        <f>match(A399,bzcat!B$1:B$96,0)</f>
        <v>#N/A</v>
      </c>
      <c r="Z399" s="3" t="e">
        <v>#N/A</v>
      </c>
      <c r="AA399" s="3" t="str">
        <f>Vlookup(A399,'Ha complex'!A$2:E$528,5,0)</f>
        <v>#N/A</v>
      </c>
      <c r="AB399" s="3" t="e">
        <v>#N/A</v>
      </c>
      <c r="AC399" s="3" t="e">
        <v>#N/A</v>
      </c>
      <c r="AD399" s="3" t="e">
        <v>#N/A</v>
      </c>
      <c r="AE399" s="3" t="e">
        <v>#N/A</v>
      </c>
      <c r="AF399" s="3" t="e">
        <v>#N/A</v>
      </c>
      <c r="AH399" s="3" t="e">
        <v>#N/A</v>
      </c>
      <c r="AI399" s="3" t="e">
        <v>#N/A</v>
      </c>
      <c r="AK399" s="3" t="e">
        <v>#N/A</v>
      </c>
      <c r="AM399" s="3" t="e">
        <v>#N/A</v>
      </c>
    </row>
    <row r="400">
      <c r="A400" s="10">
        <v>512.0</v>
      </c>
      <c r="B400" s="10" t="s">
        <v>831</v>
      </c>
      <c r="C400" s="10" t="s">
        <v>832</v>
      </c>
      <c r="E400" s="3">
        <v>160.8603</v>
      </c>
      <c r="F400" s="3">
        <v>11.0901</v>
      </c>
      <c r="G400" s="3" t="s">
        <v>1058</v>
      </c>
      <c r="H400" s="3">
        <v>0.0476</v>
      </c>
      <c r="I400" s="3">
        <v>5.98</v>
      </c>
      <c r="J400" s="3">
        <v>14.17</v>
      </c>
      <c r="K400" s="3">
        <v>9.73</v>
      </c>
      <c r="L400" s="3">
        <v>19.14</v>
      </c>
      <c r="M400" s="10">
        <v>0.0</v>
      </c>
      <c r="N400" s="3" t="s">
        <v>135</v>
      </c>
      <c r="O400" s="35" t="str">
        <f>vlookup(A400,'Hb complex'!A$2:G$2000,7,0)</f>
        <v>0.048</v>
      </c>
      <c r="P400" s="66" t="s">
        <v>3653</v>
      </c>
      <c r="Q400" s="3">
        <v>3900.3</v>
      </c>
      <c r="R400" s="3">
        <v>2.94</v>
      </c>
      <c r="S400" s="3" t="str">
        <f>vlookup(A400,'Ha complex'!A$2:E$2700,5,0)</f>
        <v>SDSS</v>
      </c>
      <c r="T400" s="41"/>
      <c r="U400" s="41"/>
      <c r="V400" s="3"/>
      <c r="W400" s="10">
        <v>43.88</v>
      </c>
      <c r="X400" s="3"/>
      <c r="Y400" s="3" t="str">
        <f>match(A400,bzcat!B$1:B$96,0)</f>
        <v>#N/A</v>
      </c>
      <c r="Z400" s="3" t="e">
        <v>#N/A</v>
      </c>
      <c r="AA400" s="3" t="str">
        <f>Vlookup(A400,'Ha complex'!A$2:E$528,5,0)</f>
        <v>SDSS</v>
      </c>
      <c r="AB400" s="3">
        <v>13.0</v>
      </c>
      <c r="AC400" s="3" t="e">
        <v>#N/A</v>
      </c>
      <c r="AD400" s="3" t="e">
        <v>#N/A</v>
      </c>
      <c r="AE400" s="3" t="e">
        <v>#N/A</v>
      </c>
      <c r="AF400" s="3" t="e">
        <v>#N/A</v>
      </c>
      <c r="AH400" s="3" t="e">
        <v>#N/A</v>
      </c>
      <c r="AI400" s="3" t="e">
        <v>#N/A</v>
      </c>
      <c r="AK400" s="3" t="e">
        <v>#N/A</v>
      </c>
      <c r="AM400" s="3" t="e">
        <v>#N/A</v>
      </c>
    </row>
    <row r="401">
      <c r="A401" s="10">
        <v>513.0</v>
      </c>
      <c r="B401" s="10" t="s">
        <v>1304</v>
      </c>
      <c r="C401" s="10" t="s">
        <v>1305</v>
      </c>
      <c r="E401" s="3">
        <v>161.0356</v>
      </c>
      <c r="F401" s="3">
        <v>70.4054</v>
      </c>
      <c r="G401" s="3" t="s">
        <v>1130</v>
      </c>
      <c r="H401" s="3">
        <v>0.0336</v>
      </c>
      <c r="I401" s="3">
        <v>7.36</v>
      </c>
      <c r="J401" s="3">
        <v>12.88</v>
      </c>
      <c r="K401" s="3">
        <v>9.59</v>
      </c>
      <c r="L401" s="3">
        <v>16.51</v>
      </c>
      <c r="M401" s="10">
        <v>0.0</v>
      </c>
      <c r="N401" s="41"/>
      <c r="O401" s="35" t="str">
        <f>vlookup(A401,'Hb complex'!A$2:G$2000,7,0)</f>
        <v>0.032</v>
      </c>
      <c r="P401" s="66" t="s">
        <v>1832</v>
      </c>
      <c r="Q401" s="3">
        <v>300.0</v>
      </c>
      <c r="R401" s="3">
        <v>1.31</v>
      </c>
      <c r="S401" s="3" t="str">
        <f>vlookup(A401,'Ha complex'!A$2:E$2700,5,0)</f>
        <v>Trump_double</v>
      </c>
      <c r="T401" s="41"/>
      <c r="U401" s="41"/>
      <c r="V401" s="3"/>
      <c r="W401" s="10">
        <v>43.53</v>
      </c>
      <c r="X401" s="3"/>
      <c r="Y401" s="3" t="str">
        <f>match(A401,bzcat!B$1:B$96,0)</f>
        <v>#N/A</v>
      </c>
      <c r="Z401" s="3" t="e">
        <v>#N/A</v>
      </c>
      <c r="AA401" s="3" t="str">
        <f>Vlookup(A401,'Ha complex'!A$2:E$528,5,0)</f>
        <v>#N/A</v>
      </c>
      <c r="AB401" s="3" t="e">
        <v>#N/A</v>
      </c>
      <c r="AC401" s="3" t="e">
        <v>#N/A</v>
      </c>
      <c r="AD401" s="3" t="e">
        <v>#N/A</v>
      </c>
      <c r="AE401" s="3" t="e">
        <v>#N/A</v>
      </c>
      <c r="AF401" s="3" t="e">
        <v>#N/A</v>
      </c>
      <c r="AH401" s="3" t="e">
        <v>#N/A</v>
      </c>
      <c r="AI401" s="3" t="e">
        <v>#N/A</v>
      </c>
      <c r="AK401" s="3" t="e">
        <v>#N/A</v>
      </c>
      <c r="AM401" s="3" t="e">
        <v>#N/A</v>
      </c>
      <c r="AN401" s="3" t="s">
        <v>1345</v>
      </c>
    </row>
    <row r="402">
      <c r="A402" s="10">
        <v>515.0</v>
      </c>
      <c r="B402" s="10" t="s">
        <v>834</v>
      </c>
      <c r="C402" s="10" t="s">
        <v>835</v>
      </c>
      <c r="E402" s="3">
        <v>161.204</v>
      </c>
      <c r="F402" s="3">
        <v>38.181</v>
      </c>
      <c r="G402" s="3" t="s">
        <v>3212</v>
      </c>
      <c r="H402" s="3">
        <v>0.0259</v>
      </c>
      <c r="I402" s="3">
        <v>5.62</v>
      </c>
      <c r="J402" s="3">
        <v>13.98</v>
      </c>
      <c r="K402" s="3">
        <v>9.69</v>
      </c>
      <c r="L402" s="3">
        <v>18.67</v>
      </c>
      <c r="M402" s="10">
        <v>0.0</v>
      </c>
      <c r="N402" s="3" t="s">
        <v>135</v>
      </c>
      <c r="O402" s="35" t="str">
        <f>vlookup(A402,'Hb complex'!A$2:G$2000,7,0)</f>
        <v>0.026</v>
      </c>
      <c r="P402" s="66" t="s">
        <v>3654</v>
      </c>
      <c r="Q402" s="3">
        <v>2500.3</v>
      </c>
      <c r="R402" s="3">
        <v>1.61</v>
      </c>
      <c r="S402" s="3" t="str">
        <f>vlookup(A402,'Ha complex'!A$2:E$2700,5,0)</f>
        <v>SDSS</v>
      </c>
      <c r="T402" s="41"/>
      <c r="U402" s="41"/>
      <c r="V402" s="3"/>
      <c r="W402" s="10">
        <v>43.33</v>
      </c>
      <c r="X402" s="3"/>
      <c r="Y402" s="3" t="str">
        <f>match(A402,bzcat!B$1:B$96,0)</f>
        <v>#N/A</v>
      </c>
      <c r="Z402" s="3" t="e">
        <v>#N/A</v>
      </c>
      <c r="AA402" s="3" t="str">
        <f>Vlookup(A402,'Ha complex'!A$2:E$528,5,0)</f>
        <v>SDSS</v>
      </c>
      <c r="AB402" s="3">
        <v>64.0</v>
      </c>
      <c r="AC402" s="3" t="e">
        <v>#N/A</v>
      </c>
      <c r="AD402" s="3" t="e">
        <v>#N/A</v>
      </c>
      <c r="AE402" s="3" t="e">
        <v>#N/A</v>
      </c>
      <c r="AF402" s="3" t="e">
        <v>#N/A</v>
      </c>
      <c r="AH402" s="3" t="e">
        <v>#N/A</v>
      </c>
      <c r="AI402" s="3" t="e">
        <v>#N/A</v>
      </c>
      <c r="AK402" s="3" t="e">
        <v>#N/A</v>
      </c>
      <c r="AM402" s="3" t="e">
        <v>#N/A</v>
      </c>
    </row>
    <row r="403">
      <c r="A403" s="10">
        <v>517.0</v>
      </c>
      <c r="B403" s="10" t="s">
        <v>838</v>
      </c>
      <c r="C403" s="10" t="s">
        <v>840</v>
      </c>
      <c r="E403" s="3">
        <v>161.677</v>
      </c>
      <c r="F403" s="3">
        <v>25.9313</v>
      </c>
      <c r="G403" s="3" t="s">
        <v>1130</v>
      </c>
      <c r="H403" s="3">
        <v>0.0205</v>
      </c>
      <c r="I403" s="3">
        <v>10.45</v>
      </c>
      <c r="J403" s="3">
        <v>19.31</v>
      </c>
      <c r="K403" s="3">
        <v>15.51</v>
      </c>
      <c r="L403" s="3">
        <v>23.4</v>
      </c>
      <c r="M403" s="10">
        <v>0.0</v>
      </c>
      <c r="N403" s="3" t="s">
        <v>135</v>
      </c>
      <c r="O403" s="35" t="str">
        <f>vlookup(A403,'Hb complex'!A$2:G$2000,7,0)</f>
        <v>0.021</v>
      </c>
      <c r="P403" s="66" t="s">
        <v>3592</v>
      </c>
      <c r="Q403" s="3">
        <v>5700.5</v>
      </c>
      <c r="R403" s="3">
        <v>1.27</v>
      </c>
      <c r="S403" s="3" t="str">
        <f>vlookup(A403,'Ha complex'!A$2:E$2700,5,0)</f>
        <v>SDSS</v>
      </c>
      <c r="T403" s="41"/>
      <c r="U403" s="41"/>
      <c r="V403" s="3"/>
      <c r="W403" s="10">
        <v>43.27</v>
      </c>
      <c r="X403" s="3"/>
      <c r="Y403" s="3" t="str">
        <f>match(A403,bzcat!B$1:B$96,0)</f>
        <v>#N/A</v>
      </c>
      <c r="Z403" s="3" t="e">
        <v>#N/A</v>
      </c>
      <c r="AA403" s="3" t="str">
        <f>Vlookup(A403,'Ha complex'!A$2:E$528,5,0)</f>
        <v>SDSS</v>
      </c>
      <c r="AB403" s="3">
        <v>83.0</v>
      </c>
      <c r="AC403" s="3" t="e">
        <v>#N/A</v>
      </c>
      <c r="AD403" s="3" t="e">
        <v>#N/A</v>
      </c>
      <c r="AE403" s="3" t="e">
        <v>#N/A</v>
      </c>
      <c r="AF403" s="3" t="e">
        <v>#N/A</v>
      </c>
      <c r="AH403" s="3" t="e">
        <v>#N/A</v>
      </c>
      <c r="AI403" s="3" t="e">
        <v>#N/A</v>
      </c>
      <c r="AK403" s="3" t="e">
        <v>#N/A</v>
      </c>
      <c r="AM403" s="3" t="e">
        <v>#N/A</v>
      </c>
    </row>
    <row r="404">
      <c r="A404" s="10">
        <v>518.0</v>
      </c>
      <c r="B404" s="10" t="s">
        <v>93</v>
      </c>
      <c r="C404" s="10" t="s">
        <v>95</v>
      </c>
      <c r="E404" s="3">
        <v>162.0977</v>
      </c>
      <c r="F404" s="3">
        <v>-25.1621</v>
      </c>
      <c r="G404" s="3" t="s">
        <v>1130</v>
      </c>
      <c r="H404" s="3">
        <v>0.0125</v>
      </c>
      <c r="I404" s="3">
        <v>8.95</v>
      </c>
      <c r="J404" s="3">
        <v>25.98</v>
      </c>
      <c r="K404" s="3">
        <v>20.75</v>
      </c>
      <c r="L404" s="3">
        <v>31.57</v>
      </c>
      <c r="M404" s="10">
        <v>0.0</v>
      </c>
      <c r="N404" s="3">
        <v>300.0</v>
      </c>
      <c r="O404" s="35" t="str">
        <f>vlookup(A404,'Hb complex'!A$2:G$2000,7,0)</f>
        <v>0.013</v>
      </c>
      <c r="P404" s="66" t="s">
        <v>3655</v>
      </c>
      <c r="Q404" s="3">
        <v>1220.0</v>
      </c>
      <c r="R404" s="3">
        <v>0.62</v>
      </c>
      <c r="S404" s="3" t="str">
        <f>vlookup(A404,'Ha complex'!A$2:E$2700,5,0)</f>
        <v>SNIFS</v>
      </c>
      <c r="T404" s="41"/>
      <c r="U404" s="41"/>
      <c r="V404" s="3"/>
      <c r="W404" s="10">
        <v>42.96</v>
      </c>
      <c r="X404" s="3"/>
      <c r="Y404" s="3" t="str">
        <f>match(A404,bzcat!B$1:B$96,0)</f>
        <v>#N/A</v>
      </c>
      <c r="Z404" s="3" t="e">
        <v>#N/A</v>
      </c>
      <c r="AA404" s="3" t="str">
        <f>Vlookup(A404,'Ha complex'!A$2:E$528,5,0)</f>
        <v>#N/A</v>
      </c>
      <c r="AB404" s="3" t="e">
        <v>#N/A</v>
      </c>
      <c r="AC404" s="3" t="e">
        <v>#N/A</v>
      </c>
      <c r="AD404" s="3" t="e">
        <v>#N/A</v>
      </c>
      <c r="AE404" s="3" t="e">
        <v>#N/A</v>
      </c>
      <c r="AF404" s="3" t="e">
        <v>#N/A</v>
      </c>
      <c r="AH404" s="3" t="e">
        <v>#N/A</v>
      </c>
      <c r="AI404" s="3" t="e">
        <v>#N/A</v>
      </c>
      <c r="AK404" s="3">
        <v>31.0</v>
      </c>
      <c r="AM404" s="3" t="e">
        <v>#N/A</v>
      </c>
    </row>
    <row r="405">
      <c r="A405" s="10">
        <v>519.0</v>
      </c>
      <c r="B405" s="10" t="s">
        <v>842</v>
      </c>
      <c r="C405" s="10" t="s">
        <v>843</v>
      </c>
      <c r="E405" s="3">
        <v>162.3789</v>
      </c>
      <c r="F405" s="3">
        <v>22.9644</v>
      </c>
      <c r="G405" s="3" t="s">
        <v>1130</v>
      </c>
      <c r="H405" s="3">
        <v>0.0328</v>
      </c>
      <c r="I405" s="3">
        <v>16.08</v>
      </c>
      <c r="J405" s="3">
        <v>32.4</v>
      </c>
      <c r="K405" s="3">
        <v>28.42</v>
      </c>
      <c r="L405" s="3">
        <v>36.54</v>
      </c>
      <c r="M405" s="10">
        <v>0.0</v>
      </c>
      <c r="N405" s="3" t="s">
        <v>135</v>
      </c>
      <c r="O405" s="35" t="str">
        <f>vlookup(A405,'Hb complex'!A$2:G$2000,7,0)</f>
        <v>0.033</v>
      </c>
      <c r="P405" s="66" t="s">
        <v>3656</v>
      </c>
      <c r="Q405" s="3">
        <v>5104.0</v>
      </c>
      <c r="R405" s="3">
        <v>2.02</v>
      </c>
      <c r="S405" s="3" t="str">
        <f>vlookup(A405,'Ha complex'!A$2:E$2700,5,0)</f>
        <v>SDSS</v>
      </c>
      <c r="T405" s="41"/>
      <c r="U405" s="41"/>
      <c r="V405" s="3"/>
      <c r="W405" s="10">
        <v>43.9</v>
      </c>
      <c r="X405" s="3"/>
      <c r="Y405" s="3" t="str">
        <f>match(A405,bzcat!B$1:B$96,0)</f>
        <v>#N/A</v>
      </c>
      <c r="Z405" s="3" t="e">
        <v>#N/A</v>
      </c>
      <c r="AA405" s="3" t="str">
        <f>Vlookup(A405,'Ha complex'!A$2:E$528,5,0)</f>
        <v>SDSS</v>
      </c>
      <c r="AB405" s="3">
        <v>84.0</v>
      </c>
      <c r="AC405" s="3" t="e">
        <v>#N/A</v>
      </c>
      <c r="AD405" s="3" t="e">
        <v>#N/A</v>
      </c>
      <c r="AE405" s="3" t="e">
        <v>#N/A</v>
      </c>
      <c r="AF405" s="3" t="e">
        <v>#N/A</v>
      </c>
      <c r="AH405" s="3" t="e">
        <v>#N/A</v>
      </c>
      <c r="AI405" s="3" t="e">
        <v>#N/A</v>
      </c>
      <c r="AK405" s="3" t="e">
        <v>#N/A</v>
      </c>
      <c r="AL405" s="3" t="s">
        <v>417</v>
      </c>
      <c r="AM405" s="3" t="e">
        <v>#N/A</v>
      </c>
    </row>
    <row r="406">
      <c r="A406" s="10">
        <v>520.0</v>
      </c>
      <c r="B406" s="10" t="s">
        <v>845</v>
      </c>
      <c r="C406" s="10" t="s">
        <v>846</v>
      </c>
      <c r="E406" s="3">
        <v>162.8127</v>
      </c>
      <c r="F406" s="3">
        <v>-17.008</v>
      </c>
      <c r="G406" s="3" t="s">
        <v>1130</v>
      </c>
      <c r="H406" s="3">
        <v>0.0175</v>
      </c>
      <c r="I406" s="3">
        <v>7.82</v>
      </c>
      <c r="J406" s="3">
        <v>22.43</v>
      </c>
      <c r="K406" s="3">
        <v>0.0</v>
      </c>
      <c r="L406" s="3">
        <v>0.0</v>
      </c>
      <c r="M406" s="10">
        <v>0.28</v>
      </c>
      <c r="N406" s="3" t="s">
        <v>518</v>
      </c>
      <c r="O406" s="35" t="str">
        <f>vlookup(A406,'Hb complex'!A$2:G$2000,7,0)</f>
        <v>0.017</v>
      </c>
      <c r="P406" s="66" t="s">
        <v>3657</v>
      </c>
      <c r="Q406" s="3">
        <v>1200.0</v>
      </c>
      <c r="R406" s="3">
        <v>2.43</v>
      </c>
      <c r="S406" s="3" t="str">
        <f>vlookup(A406,'Ha complex'!A$2:E$2700,5,0)</f>
        <v>6DF</v>
      </c>
      <c r="T406" s="41"/>
      <c r="U406" s="41"/>
      <c r="V406" s="3"/>
      <c r="W406" s="10">
        <v>43.19</v>
      </c>
      <c r="X406" s="3"/>
      <c r="Y406" s="3" t="str">
        <f>match(A406,bzcat!B$1:B$96,0)</f>
        <v>#N/A</v>
      </c>
      <c r="Z406" s="3" t="e">
        <v>#N/A</v>
      </c>
      <c r="AA406" s="3" t="str">
        <f>Vlookup(A406,'Ha complex'!A$2:E$528,5,0)</f>
        <v>6DF</v>
      </c>
      <c r="AB406" s="3" t="e">
        <v>#N/A</v>
      </c>
      <c r="AC406" s="3" t="e">
        <v>#N/A</v>
      </c>
      <c r="AD406" s="3" t="e">
        <v>#N/A</v>
      </c>
      <c r="AE406" s="3" t="e">
        <v>#N/A</v>
      </c>
      <c r="AF406" s="3" t="e">
        <v>#N/A</v>
      </c>
      <c r="AG406" s="3">
        <v>74.0</v>
      </c>
      <c r="AH406" s="3" t="e">
        <v>#N/A</v>
      </c>
      <c r="AI406" s="3" t="e">
        <v>#N/A</v>
      </c>
      <c r="AK406" s="3" t="e">
        <v>#N/A</v>
      </c>
      <c r="AM406" s="3" t="e">
        <v>#N/A</v>
      </c>
    </row>
    <row r="407">
      <c r="A407" s="10">
        <v>521.0</v>
      </c>
      <c r="B407" s="10" t="s">
        <v>3367</v>
      </c>
      <c r="C407" s="10" t="s">
        <v>2582</v>
      </c>
      <c r="E407" s="3">
        <v>162.9061</v>
      </c>
      <c r="F407" s="3">
        <v>-17.1248</v>
      </c>
      <c r="G407" s="3" t="s">
        <v>423</v>
      </c>
      <c r="H407" s="3">
        <v>0.0183</v>
      </c>
      <c r="I407" s="3">
        <v>7.82</v>
      </c>
      <c r="J407" s="3">
        <v>3.72</v>
      </c>
      <c r="K407" s="3">
        <v>0.0</v>
      </c>
      <c r="L407" s="3">
        <v>0.0</v>
      </c>
      <c r="M407" s="10">
        <v>1.07</v>
      </c>
      <c r="N407" s="41"/>
      <c r="O407" s="3" t="str">
        <f>vlookup(A407,'Hb complex'!A$2:G$2000,7,0)</f>
        <v>#N/A</v>
      </c>
      <c r="P407" s="66"/>
      <c r="Q407" s="3"/>
      <c r="R407" s="41"/>
      <c r="S407" s="3" t="str">
        <f>vlookup(A407,'Ha complex'!A$2:E$2700,5,0)</f>
        <v>#N/A</v>
      </c>
      <c r="T407" s="41"/>
      <c r="U407" s="41"/>
      <c r="V407" s="3"/>
      <c r="W407" s="10">
        <v>42.45</v>
      </c>
      <c r="X407" s="3"/>
      <c r="Y407" s="3" t="str">
        <f>match(A407,bzcat!B$1:B$96,0)</f>
        <v>#N/A</v>
      </c>
      <c r="Z407" s="3" t="e">
        <v>#N/A</v>
      </c>
      <c r="AA407" s="3" t="str">
        <f>Vlookup(A407,'Ha complex'!A$2:E$528,5,0)</f>
        <v>#N/A</v>
      </c>
      <c r="AB407" s="3" t="e">
        <v>#N/A</v>
      </c>
      <c r="AC407" s="3" t="e">
        <v>#N/A</v>
      </c>
      <c r="AD407" s="3" t="e">
        <v>#N/A</v>
      </c>
      <c r="AE407" s="3" t="e">
        <v>#N/A</v>
      </c>
      <c r="AF407" s="3" t="e">
        <v>#N/A</v>
      </c>
      <c r="AH407" s="3" t="e">
        <v>#N/A</v>
      </c>
      <c r="AI407" s="3" t="e">
        <v>#N/A</v>
      </c>
      <c r="AK407" s="3" t="e">
        <v>#N/A</v>
      </c>
      <c r="AM407" s="3" t="e">
        <v>#N/A</v>
      </c>
    </row>
    <row r="408">
      <c r="A408" s="10">
        <v>522.0</v>
      </c>
      <c r="B408" s="10" t="s">
        <v>848</v>
      </c>
      <c r="C408" s="10" t="s">
        <v>849</v>
      </c>
      <c r="E408" s="3">
        <v>163.137</v>
      </c>
      <c r="F408" s="3">
        <v>10.606</v>
      </c>
      <c r="G408" s="3" t="s">
        <v>1058</v>
      </c>
      <c r="H408" s="3">
        <v>0.0878</v>
      </c>
      <c r="I408" s="3">
        <v>7.13</v>
      </c>
      <c r="J408" s="3">
        <v>16.49</v>
      </c>
      <c r="K408" s="3">
        <v>11.72</v>
      </c>
      <c r="L408" s="3">
        <v>21.78</v>
      </c>
      <c r="M408" s="10">
        <v>0.0</v>
      </c>
      <c r="N408" s="41"/>
      <c r="O408" s="35" t="str">
        <f>vlookup(A408,'Hb complex'!A$2:G$2000,7,0)</f>
        <v>0.088</v>
      </c>
      <c r="P408" s="66"/>
      <c r="Q408" s="3"/>
      <c r="R408" s="41"/>
      <c r="S408" s="3" t="str">
        <f>vlookup(A408,'Ha complex'!A$2:E$2700,5,0)</f>
        <v>SDSS DR12B</v>
      </c>
      <c r="T408" s="41"/>
      <c r="U408" s="41"/>
      <c r="V408" s="3"/>
      <c r="W408" s="10">
        <v>44.5</v>
      </c>
      <c r="X408" s="3" t="s">
        <v>3658</v>
      </c>
      <c r="Y408" s="3" t="str">
        <f>match(A408,bzcat!B$1:B$96,0)</f>
        <v>#N/A</v>
      </c>
      <c r="Z408" s="3" t="e">
        <v>#N/A</v>
      </c>
      <c r="AA408" s="3" t="str">
        <f>Vlookup(A408,'Ha complex'!A$2:E$528,5,0)</f>
        <v>#N/A</v>
      </c>
      <c r="AB408" s="3">
        <v>14.0</v>
      </c>
      <c r="AC408" s="3" t="e">
        <v>#N/A</v>
      </c>
      <c r="AD408" s="3" t="e">
        <v>#N/A</v>
      </c>
      <c r="AE408" s="3" t="e">
        <v>#N/A</v>
      </c>
      <c r="AF408" s="3" t="e">
        <v>#N/A</v>
      </c>
      <c r="AH408" s="3" t="e">
        <v>#N/A</v>
      </c>
      <c r="AI408" s="3" t="e">
        <v>#N/A</v>
      </c>
      <c r="AK408" s="3" t="e">
        <v>#N/A</v>
      </c>
      <c r="AM408" s="3" t="e">
        <v>#N/A</v>
      </c>
    </row>
    <row r="409">
      <c r="A409" s="10">
        <v>523.0</v>
      </c>
      <c r="B409" s="10" t="s">
        <v>851</v>
      </c>
      <c r="C409" s="10" t="s">
        <v>852</v>
      </c>
      <c r="E409" s="3">
        <v>164.9315</v>
      </c>
      <c r="F409" s="3">
        <v>65.0684</v>
      </c>
      <c r="G409" s="3" t="s">
        <v>1130</v>
      </c>
      <c r="H409" s="3">
        <v>0.0836</v>
      </c>
      <c r="I409" s="3">
        <v>6.22</v>
      </c>
      <c r="J409" s="3">
        <v>11.48</v>
      </c>
      <c r="K409" s="3">
        <v>8.04</v>
      </c>
      <c r="L409" s="3">
        <v>15.29</v>
      </c>
      <c r="M409" s="10">
        <v>0.0</v>
      </c>
      <c r="N409" s="3" t="s">
        <v>135</v>
      </c>
      <c r="O409" s="35" t="str">
        <f>vlookup(A409,'Hb complex'!A$2:G$2000,7,0)</f>
        <v>0.084</v>
      </c>
      <c r="P409" s="66" t="s">
        <v>3659</v>
      </c>
      <c r="Q409" s="3">
        <v>6300.0</v>
      </c>
      <c r="R409" s="3">
        <v>5.1</v>
      </c>
      <c r="S409" s="3" t="str">
        <f>vlookup(A409,'Ha complex'!A$2:E$2700,5,0)</f>
        <v>SDSS</v>
      </c>
      <c r="T409" s="41"/>
      <c r="U409" s="41"/>
      <c r="V409" s="3"/>
      <c r="W409" s="10">
        <v>44.3</v>
      </c>
      <c r="X409" s="3"/>
      <c r="Y409" s="3" t="str">
        <f>match(A409,bzcat!B$1:B$96,0)</f>
        <v>#N/A</v>
      </c>
      <c r="Z409" s="3" t="e">
        <v>#N/A</v>
      </c>
      <c r="AA409" s="3" t="str">
        <f>Vlookup(A409,'Ha complex'!A$2:E$528,5,0)</f>
        <v>SDSS</v>
      </c>
      <c r="AB409" s="3">
        <v>85.0</v>
      </c>
      <c r="AC409" s="3" t="e">
        <v>#N/A</v>
      </c>
      <c r="AD409" s="3" t="e">
        <v>#N/A</v>
      </c>
      <c r="AE409" s="3" t="e">
        <v>#N/A</v>
      </c>
      <c r="AF409" s="3" t="e">
        <v>#N/A</v>
      </c>
      <c r="AH409" s="3" t="e">
        <v>#N/A</v>
      </c>
      <c r="AI409" s="3" t="e">
        <v>#N/A</v>
      </c>
      <c r="AJ409" s="3" t="s">
        <v>226</v>
      </c>
      <c r="AK409" s="3" t="e">
        <v>#N/A</v>
      </c>
      <c r="AM409" s="3" t="e">
        <v>#N/A</v>
      </c>
    </row>
    <row r="410">
      <c r="A410" s="10">
        <v>524.0</v>
      </c>
      <c r="B410" s="10" t="s">
        <v>853</v>
      </c>
      <c r="C410" s="10" t="s">
        <v>854</v>
      </c>
      <c r="E410" s="3">
        <v>165.2574</v>
      </c>
      <c r="F410" s="3">
        <v>11.0469</v>
      </c>
      <c r="G410" s="3" t="s">
        <v>3212</v>
      </c>
      <c r="H410" s="3">
        <v>0.0356</v>
      </c>
      <c r="I410" s="3">
        <v>5.13</v>
      </c>
      <c r="J410" s="3">
        <v>13.72</v>
      </c>
      <c r="K410" s="3">
        <v>8.77</v>
      </c>
      <c r="L410" s="3">
        <v>19.34</v>
      </c>
      <c r="M410" s="10">
        <v>0.0</v>
      </c>
      <c r="N410" s="3" t="s">
        <v>135</v>
      </c>
      <c r="O410" s="35" t="str">
        <f>vlookup(A410,'Hb complex'!A$2:G$2000,7,0)</f>
        <v>0.036</v>
      </c>
      <c r="P410" s="66" t="s">
        <v>3660</v>
      </c>
      <c r="Q410" s="3">
        <v>2700.3</v>
      </c>
      <c r="R410" s="3">
        <v>2.21</v>
      </c>
      <c r="S410" s="3" t="str">
        <f>vlookup(A410,'Ha complex'!A$2:E$2700,5,0)</f>
        <v>SDSS</v>
      </c>
      <c r="T410" s="41"/>
      <c r="U410" s="41"/>
      <c r="V410" s="3"/>
      <c r="W410" s="10">
        <v>43.61</v>
      </c>
      <c r="X410" s="3"/>
      <c r="Y410" s="3" t="str">
        <f>match(A410,bzcat!B$1:B$96,0)</f>
        <v>#N/A</v>
      </c>
      <c r="Z410" s="3" t="e">
        <v>#N/A</v>
      </c>
      <c r="AA410" s="3" t="str">
        <f>Vlookup(A410,'Ha complex'!A$2:E$528,5,0)</f>
        <v>SDSS</v>
      </c>
      <c r="AB410" s="3">
        <v>65.0</v>
      </c>
      <c r="AC410" s="3" t="e">
        <v>#N/A</v>
      </c>
      <c r="AD410" s="3" t="s">
        <v>855</v>
      </c>
      <c r="AE410" s="3" t="e">
        <v>#N/A</v>
      </c>
      <c r="AF410" s="3" t="e">
        <v>#N/A</v>
      </c>
      <c r="AH410" s="3" t="e">
        <v>#N/A</v>
      </c>
      <c r="AI410" s="3" t="e">
        <v>#N/A</v>
      </c>
      <c r="AK410" s="3">
        <v>64.0</v>
      </c>
      <c r="AM410" s="3" t="e">
        <v>#N/A</v>
      </c>
    </row>
    <row r="411">
      <c r="A411" s="10">
        <v>525.0</v>
      </c>
      <c r="B411" s="10" t="s">
        <v>858</v>
      </c>
      <c r="C411" s="10" t="s">
        <v>859</v>
      </c>
      <c r="E411" s="3">
        <v>165.9178</v>
      </c>
      <c r="F411" s="3">
        <v>37.4904</v>
      </c>
      <c r="G411" s="3" t="s">
        <v>1058</v>
      </c>
      <c r="H411" s="3">
        <v>0.0739</v>
      </c>
      <c r="I411" s="3">
        <v>5.47</v>
      </c>
      <c r="J411" s="3">
        <v>9.49</v>
      </c>
      <c r="K411" s="3">
        <v>5.9</v>
      </c>
      <c r="L411" s="3">
        <v>13.62</v>
      </c>
      <c r="M411" s="10">
        <v>0.0</v>
      </c>
      <c r="N411" s="3" t="s">
        <v>135</v>
      </c>
      <c r="O411" s="35" t="str">
        <f>vlookup(A411,'Hb complex'!A$2:G$2000,7,0)</f>
        <v>0.074</v>
      </c>
      <c r="P411" s="66" t="s">
        <v>3661</v>
      </c>
      <c r="Q411" s="3">
        <v>4000.4</v>
      </c>
      <c r="R411" s="3">
        <v>4.52</v>
      </c>
      <c r="S411" s="3" t="str">
        <f>vlookup(A411,'Ha complex'!A$2:E$2700,5,0)</f>
        <v>SDSS</v>
      </c>
      <c r="T411" s="41"/>
      <c r="U411" s="41"/>
      <c r="V411" s="3"/>
      <c r="W411" s="10">
        <v>44.1</v>
      </c>
      <c r="X411" s="3"/>
      <c r="Y411" s="3" t="str">
        <f>match(A411,bzcat!B$1:B$96,0)</f>
        <v>#N/A</v>
      </c>
      <c r="Z411" s="3" t="e">
        <v>#N/A</v>
      </c>
      <c r="AA411" s="3" t="str">
        <f>Vlookup(A411,'Ha complex'!A$2:E$528,5,0)</f>
        <v>SDSS</v>
      </c>
      <c r="AB411" s="3">
        <v>15.0</v>
      </c>
      <c r="AC411" s="3" t="e">
        <v>#N/A</v>
      </c>
      <c r="AD411" s="3" t="e">
        <v>#N/A</v>
      </c>
      <c r="AE411" s="3" t="e">
        <v>#N/A</v>
      </c>
      <c r="AF411" s="3" t="e">
        <v>#N/A</v>
      </c>
      <c r="AH411" s="3" t="e">
        <v>#N/A</v>
      </c>
      <c r="AI411" s="3" t="e">
        <v>#N/A</v>
      </c>
      <c r="AJ411" s="3" t="s">
        <v>226</v>
      </c>
      <c r="AK411" s="3" t="e">
        <v>#N/A</v>
      </c>
      <c r="AM411" s="3" t="e">
        <v>#N/A</v>
      </c>
    </row>
    <row r="412">
      <c r="A412" s="10">
        <v>526.0</v>
      </c>
      <c r="B412" s="10" t="s">
        <v>143</v>
      </c>
      <c r="C412" s="10" t="s">
        <v>144</v>
      </c>
      <c r="E412" s="3">
        <v>165.9067</v>
      </c>
      <c r="F412" s="3">
        <v>-23.492</v>
      </c>
      <c r="G412" s="3" t="s">
        <v>1677</v>
      </c>
      <c r="H412" s="3">
        <v>0.186</v>
      </c>
      <c r="I412" s="3">
        <v>6.78</v>
      </c>
      <c r="J412" s="3">
        <v>12.94</v>
      </c>
      <c r="K412" s="3">
        <v>9.15</v>
      </c>
      <c r="L412" s="3">
        <v>17.3</v>
      </c>
      <c r="M412" s="10">
        <v>0.0</v>
      </c>
      <c r="N412" s="3" t="s">
        <v>518</v>
      </c>
      <c r="O412" s="35" t="str">
        <f>vlookup(A412,'Hb complex'!A$2:G$2000,7,0)</f>
        <v>0.000</v>
      </c>
      <c r="P412" s="66" t="s">
        <v>3662</v>
      </c>
      <c r="Q412" s="3">
        <v>1200.0</v>
      </c>
      <c r="R412" s="3">
        <v>24.76</v>
      </c>
      <c r="S412" s="3" t="str">
        <f>vlookup(A412,'Ha complex'!A$2:E$2700,5,0)</f>
        <v>6DF</v>
      </c>
      <c r="T412" s="41"/>
      <c r="U412" s="41"/>
      <c r="V412" s="3"/>
      <c r="W412" s="10">
        <v>45.1</v>
      </c>
      <c r="X412" s="3"/>
      <c r="Y412" s="3" t="str">
        <f>match(A412,bzcat!B$1:B$96,0)</f>
        <v>21</v>
      </c>
      <c r="Z412" s="3">
        <v>40.0</v>
      </c>
      <c r="AA412" s="3" t="str">
        <f>Vlookup(A412,'Ha complex'!A$2:E$528,5,0)</f>
        <v>6DF</v>
      </c>
      <c r="AB412" s="3" t="e">
        <v>#N/A</v>
      </c>
      <c r="AC412" s="3" t="e">
        <v>#N/A</v>
      </c>
      <c r="AD412" s="3" t="e">
        <v>#N/A</v>
      </c>
      <c r="AE412" s="3" t="e">
        <v>#N/A</v>
      </c>
      <c r="AF412" s="3" t="e">
        <v>#N/A</v>
      </c>
      <c r="AG412" s="3">
        <v>75.0</v>
      </c>
      <c r="AH412" s="3" t="e">
        <v>#N/A</v>
      </c>
      <c r="AI412" s="3" t="e">
        <v>#N/A</v>
      </c>
      <c r="AK412" s="3" t="e">
        <v>#N/A</v>
      </c>
      <c r="AM412" s="3" t="e">
        <v>#N/A</v>
      </c>
    </row>
    <row r="413">
      <c r="A413" s="10">
        <v>527.0</v>
      </c>
      <c r="B413" s="10" t="s">
        <v>1121</v>
      </c>
      <c r="C413" s="10" t="s">
        <v>1122</v>
      </c>
      <c r="E413" s="3">
        <v>166.1138</v>
      </c>
      <c r="F413" s="3">
        <v>38.2088</v>
      </c>
      <c r="G413" s="3" t="s">
        <v>1677</v>
      </c>
      <c r="H413" s="3">
        <v>0.03</v>
      </c>
      <c r="I413" s="3">
        <v>125.47</v>
      </c>
      <c r="J413" s="3">
        <v>158.44</v>
      </c>
      <c r="K413" s="3">
        <v>155.82</v>
      </c>
      <c r="L413" s="3">
        <v>161.09</v>
      </c>
      <c r="M413" s="10">
        <v>0.0</v>
      </c>
      <c r="N413" s="3">
        <v>300.0</v>
      </c>
      <c r="O413" s="35" t="str">
        <f>vlookup(A413,'Hb complex'!A$2:G$2000,7,0)</f>
        <v>0.000</v>
      </c>
      <c r="P413" s="66" t="s">
        <v>3663</v>
      </c>
      <c r="Q413" s="3">
        <v>1800.0</v>
      </c>
      <c r="R413" s="3">
        <v>1.24</v>
      </c>
      <c r="S413" s="3" t="str">
        <f>vlookup(A413,'Ha complex'!A$2:E$2700,5,0)</f>
        <v>Crenshaw_Deveny</v>
      </c>
      <c r="T413" s="41"/>
      <c r="U413" s="41"/>
      <c r="V413" s="3"/>
      <c r="W413" s="10">
        <v>44.52</v>
      </c>
      <c r="X413" s="3"/>
      <c r="Y413" s="3" t="str">
        <f>match(A413,bzcat!B$1:B$96,0)</f>
        <v>55</v>
      </c>
      <c r="Z413" s="3">
        <v>41.0</v>
      </c>
      <c r="AA413" s="3" t="str">
        <f>Vlookup(A413,'Ha complex'!A$2:E$528,5,0)</f>
        <v>Crenshaw_Deveny</v>
      </c>
      <c r="AB413" s="3" t="e">
        <v>#N/A</v>
      </c>
      <c r="AC413" s="3" t="e">
        <v>#N/A</v>
      </c>
      <c r="AD413" s="3" t="e">
        <v>#N/A</v>
      </c>
      <c r="AE413" s="3" t="e">
        <v>#N/A</v>
      </c>
      <c r="AF413" s="3" t="e">
        <v>#N/A</v>
      </c>
      <c r="AH413" s="3" t="e">
        <v>#N/A</v>
      </c>
      <c r="AI413" s="3" t="e">
        <v>#N/A</v>
      </c>
      <c r="AK413" s="3">
        <v>114.0</v>
      </c>
      <c r="AM413" s="3" t="e">
        <v>#N/A</v>
      </c>
    </row>
    <row r="414">
      <c r="A414" s="10">
        <v>528.0</v>
      </c>
      <c r="B414" s="10" t="s">
        <v>860</v>
      </c>
      <c r="C414" s="10" t="s">
        <v>861</v>
      </c>
      <c r="E414" s="3">
        <v>166.4959</v>
      </c>
      <c r="F414" s="3">
        <v>58.946</v>
      </c>
      <c r="G414" s="3" t="s">
        <v>1130</v>
      </c>
      <c r="H414" s="3">
        <v>0.0477</v>
      </c>
      <c r="I414" s="3">
        <v>5.59</v>
      </c>
      <c r="J414" s="3">
        <v>5.89</v>
      </c>
      <c r="K414" s="3">
        <v>0.0</v>
      </c>
      <c r="L414" s="3">
        <v>0.0</v>
      </c>
      <c r="M414" s="10">
        <v>0.54</v>
      </c>
      <c r="N414" s="3" t="s">
        <v>135</v>
      </c>
      <c r="O414" s="35" t="str">
        <f>vlookup(A414,'Hb complex'!A$2:G$2000,7,0)</f>
        <v>0.048</v>
      </c>
      <c r="P414" s="66" t="s">
        <v>3664</v>
      </c>
      <c r="Q414" s="3">
        <v>2161.0</v>
      </c>
      <c r="R414" s="3">
        <v>2.94</v>
      </c>
      <c r="S414" s="3" t="str">
        <f>vlookup(A414,'Ha complex'!A$2:E$2700,5,0)</f>
        <v>SDSS</v>
      </c>
      <c r="T414" s="41"/>
      <c r="U414" s="41"/>
      <c r="V414" s="3"/>
      <c r="W414" s="10">
        <v>43.5</v>
      </c>
      <c r="X414" s="3"/>
      <c r="Y414" s="3" t="str">
        <f>match(A414,bzcat!B$1:B$96,0)</f>
        <v>#N/A</v>
      </c>
      <c r="Z414" s="3" t="e">
        <v>#N/A</v>
      </c>
      <c r="AA414" s="3" t="str">
        <f>Vlookup(A414,'Ha complex'!A$2:E$528,5,0)</f>
        <v>SDSS</v>
      </c>
      <c r="AB414" s="3">
        <v>86.0</v>
      </c>
      <c r="AC414" s="3" t="e">
        <v>#N/A</v>
      </c>
      <c r="AD414" s="3" t="e">
        <v>#N/A</v>
      </c>
      <c r="AE414" s="3" t="e">
        <v>#N/A</v>
      </c>
      <c r="AF414" s="3" t="e">
        <v>#N/A</v>
      </c>
      <c r="AH414" s="3" t="e">
        <v>#N/A</v>
      </c>
      <c r="AI414" s="3" t="e">
        <v>#N/A</v>
      </c>
      <c r="AK414" s="3" t="e">
        <v>#N/A</v>
      </c>
      <c r="AM414" s="3" t="e">
        <v>#N/A</v>
      </c>
    </row>
    <row r="415">
      <c r="A415" s="10">
        <v>529.0</v>
      </c>
      <c r="B415" s="10" t="s">
        <v>862</v>
      </c>
      <c r="C415" s="10" t="s">
        <v>863</v>
      </c>
      <c r="E415" s="3">
        <v>166.4068</v>
      </c>
      <c r="F415" s="3">
        <v>58.8558</v>
      </c>
      <c r="G415" s="3" t="s">
        <v>3665</v>
      </c>
      <c r="H415" s="3">
        <v>0.1916</v>
      </c>
      <c r="I415" s="3">
        <v>5.59</v>
      </c>
      <c r="J415" s="3">
        <v>5.34</v>
      </c>
      <c r="K415" s="3">
        <v>0.0</v>
      </c>
      <c r="L415" s="3">
        <v>0.0</v>
      </c>
      <c r="M415" s="10">
        <v>1.03</v>
      </c>
      <c r="N415" s="3" t="s">
        <v>135</v>
      </c>
      <c r="O415" s="35" t="str">
        <f>vlookup(A415,'Hb complex'!A$2:G$2000,7,0)</f>
        <v>0.191</v>
      </c>
      <c r="P415" s="66" t="s">
        <v>3664</v>
      </c>
      <c r="Q415" s="3">
        <v>2161.0</v>
      </c>
      <c r="R415" s="3">
        <v>11.39</v>
      </c>
      <c r="S415" s="3" t="str">
        <f>vlookup(A415,'Ha complex'!A$2:E$2700,5,0)</f>
        <v>SDSS</v>
      </c>
      <c r="T415" s="41"/>
      <c r="U415" s="41"/>
      <c r="V415" s="3"/>
      <c r="W415" s="10">
        <v>44.75</v>
      </c>
      <c r="X415" s="3"/>
      <c r="Y415" s="3" t="str">
        <f>match(A415,bzcat!B$1:B$96,0)</f>
        <v>#N/A</v>
      </c>
      <c r="Z415" s="3" t="e">
        <v>#N/A</v>
      </c>
      <c r="AA415" s="3" t="str">
        <f>Vlookup(A415,'Ha complex'!A$2:E$528,5,0)</f>
        <v>SDSS</v>
      </c>
      <c r="AB415" s="3">
        <v>131.0</v>
      </c>
      <c r="AC415" s="3" t="e">
        <v>#N/A</v>
      </c>
      <c r="AD415" s="3" t="e">
        <v>#N/A</v>
      </c>
      <c r="AE415" s="3" t="e">
        <v>#N/A</v>
      </c>
      <c r="AF415" s="3" t="e">
        <v>#N/A</v>
      </c>
      <c r="AH415" s="3" t="e">
        <v>#N/A</v>
      </c>
      <c r="AI415" s="3" t="e">
        <v>#N/A</v>
      </c>
      <c r="AK415" s="3" t="e">
        <v>#N/A</v>
      </c>
      <c r="AM415" s="3" t="e">
        <v>#N/A</v>
      </c>
    </row>
    <row r="416">
      <c r="A416" s="10">
        <v>530.0</v>
      </c>
      <c r="B416" s="10" t="s">
        <v>864</v>
      </c>
      <c r="C416" s="10" t="s">
        <v>865</v>
      </c>
      <c r="E416" s="3">
        <v>166.6979</v>
      </c>
      <c r="F416" s="3">
        <v>72.5686</v>
      </c>
      <c r="G416" s="3" t="s">
        <v>1099</v>
      </c>
      <c r="H416" s="3">
        <v>0.0088</v>
      </c>
      <c r="I416" s="3">
        <v>64.64</v>
      </c>
      <c r="J416" s="3">
        <v>118.34</v>
      </c>
      <c r="K416" s="3">
        <v>114.74</v>
      </c>
      <c r="L416" s="3">
        <v>121.98</v>
      </c>
      <c r="M416" s="10">
        <v>0.0</v>
      </c>
      <c r="N416" s="3">
        <v>32.0</v>
      </c>
      <c r="O416" s="35" t="str">
        <f>vlookup(A416,'Hb complex'!A$2:G$2000,7,0)</f>
        <v>0.009</v>
      </c>
      <c r="P416" s="66" t="s">
        <v>3633</v>
      </c>
      <c r="Q416" s="3">
        <v>180.0</v>
      </c>
      <c r="R416" s="3">
        <v>0.36</v>
      </c>
      <c r="S416" s="3" t="str">
        <f>vlookup(A416,'Ha complex'!A$2:E$2700,5,0)</f>
        <v>KPNO</v>
      </c>
      <c r="T416" s="3">
        <v>52.5</v>
      </c>
      <c r="U416" s="3">
        <v>37.97</v>
      </c>
      <c r="V416" s="3"/>
      <c r="W416" s="10">
        <v>43.31</v>
      </c>
      <c r="X416" s="3"/>
      <c r="Y416" s="3" t="str">
        <f>match(A416,bzcat!B$1:B$96,0)</f>
        <v>#N/A</v>
      </c>
      <c r="Z416" s="3" t="e">
        <v>#N/A</v>
      </c>
      <c r="AA416" s="3" t="str">
        <f>Vlookup(A416,'Ha complex'!A$2:E$528,5,0)</f>
        <v>KPNO</v>
      </c>
      <c r="AB416" s="3" t="e">
        <v>#N/A</v>
      </c>
      <c r="AC416" s="3" t="e">
        <v>#N/A</v>
      </c>
      <c r="AD416" s="3" t="e">
        <v>#N/A</v>
      </c>
      <c r="AE416" s="3" t="e">
        <v>#N/A</v>
      </c>
      <c r="AF416" s="3" t="e">
        <v>#N/A</v>
      </c>
      <c r="AH416" s="3" t="e">
        <v>#N/A</v>
      </c>
      <c r="AI416" s="3" t="s">
        <v>415</v>
      </c>
      <c r="AK416" s="3">
        <v>45.0</v>
      </c>
      <c r="AM416" s="3" t="e">
        <v>#N/A</v>
      </c>
    </row>
    <row r="417">
      <c r="A417" s="10">
        <v>531.0</v>
      </c>
      <c r="B417" s="10" t="s">
        <v>2270</v>
      </c>
      <c r="C417" s="10" t="s">
        <v>2271</v>
      </c>
      <c r="E417" s="3">
        <v>167.7</v>
      </c>
      <c r="F417" s="3">
        <v>-28.5011</v>
      </c>
      <c r="G417" s="3" t="s">
        <v>1058</v>
      </c>
      <c r="H417" s="3">
        <v>0.024</v>
      </c>
      <c r="I417" s="3">
        <v>4.85</v>
      </c>
      <c r="J417" s="3">
        <v>6.71</v>
      </c>
      <c r="K417" s="3">
        <v>3.88</v>
      </c>
      <c r="L417" s="3">
        <v>10.46</v>
      </c>
      <c r="M417" s="10">
        <v>0.0</v>
      </c>
      <c r="N417" s="3" t="s">
        <v>518</v>
      </c>
      <c r="O417" s="35" t="str">
        <f>vlookup(A417,'Hb complex'!A$2:G$2000,7,0)</f>
        <v>0.024</v>
      </c>
      <c r="P417" s="66" t="s">
        <v>3666</v>
      </c>
      <c r="Q417" s="3">
        <v>1200.0</v>
      </c>
      <c r="R417" s="3">
        <v>3.31</v>
      </c>
      <c r="S417" s="3" t="str">
        <f>vlookup(A417,'Ha complex'!A$2:E$2700,5,0)</f>
        <v>6DF</v>
      </c>
      <c r="T417" s="41"/>
      <c r="U417" s="41"/>
      <c r="V417" s="3"/>
      <c r="W417" s="10">
        <v>42.94</v>
      </c>
      <c r="X417" s="3"/>
      <c r="Y417" s="3" t="str">
        <f>match(A417,bzcat!B$1:B$96,0)</f>
        <v>#N/A</v>
      </c>
      <c r="Z417" s="3" t="e">
        <v>#N/A</v>
      </c>
      <c r="AA417" s="3" t="str">
        <f>Vlookup(A417,'Ha complex'!A$2:E$528,5,0)</f>
        <v>6DF</v>
      </c>
      <c r="AB417" s="3" t="e">
        <v>#N/A</v>
      </c>
      <c r="AC417" s="3" t="e">
        <v>#N/A</v>
      </c>
      <c r="AD417" s="3" t="e">
        <v>#N/A</v>
      </c>
      <c r="AE417" s="3" t="e">
        <v>#N/A</v>
      </c>
      <c r="AF417" s="3" t="e">
        <v>#N/A</v>
      </c>
      <c r="AG417" s="3">
        <v>76.0</v>
      </c>
      <c r="AH417" s="3" t="e">
        <v>#N/A</v>
      </c>
      <c r="AI417" s="3" t="e">
        <v>#N/A</v>
      </c>
      <c r="AK417" s="3" t="e">
        <v>#N/A</v>
      </c>
      <c r="AM417" s="3" t="e">
        <v>#N/A</v>
      </c>
    </row>
    <row r="418">
      <c r="A418" s="10">
        <v>532.0</v>
      </c>
      <c r="B418" s="10" t="s">
        <v>866</v>
      </c>
      <c r="C418" s="10" t="s">
        <v>867</v>
      </c>
      <c r="E418" s="3">
        <v>168.457</v>
      </c>
      <c r="F418" s="3">
        <v>9.586</v>
      </c>
      <c r="G418" s="3" t="s">
        <v>1099</v>
      </c>
      <c r="H418" s="3">
        <v>0.0292</v>
      </c>
      <c r="I418" s="3">
        <v>6.05</v>
      </c>
      <c r="J418" s="3">
        <v>12.39</v>
      </c>
      <c r="K418" s="3">
        <v>8.35</v>
      </c>
      <c r="L418" s="3">
        <v>17.03</v>
      </c>
      <c r="M418" s="10">
        <v>0.0</v>
      </c>
      <c r="N418" s="3" t="s">
        <v>135</v>
      </c>
      <c r="O418" s="35" t="str">
        <f>vlookup(A418,'Hb complex'!A$2:G$2000,7,0)</f>
        <v>0.029</v>
      </c>
      <c r="P418" s="66" t="s">
        <v>3667</v>
      </c>
      <c r="Q418" s="3">
        <v>5400.3</v>
      </c>
      <c r="R418" s="3">
        <v>1.8</v>
      </c>
      <c r="S418" s="3" t="str">
        <f>vlookup(A418,'Ha complex'!A$2:E$2700,5,0)</f>
        <v>SDSS</v>
      </c>
      <c r="T418" s="41"/>
      <c r="U418" s="41"/>
      <c r="V418" s="3"/>
      <c r="W418" s="10">
        <v>43.39</v>
      </c>
      <c r="X418" s="3"/>
      <c r="Y418" s="3" t="str">
        <f>match(A418,bzcat!B$1:B$96,0)</f>
        <v>#N/A</v>
      </c>
      <c r="Z418" s="3" t="e">
        <v>#N/A</v>
      </c>
      <c r="AA418" s="3" t="str">
        <f>Vlookup(A418,'Ha complex'!A$2:E$528,5,0)</f>
        <v>SDSS</v>
      </c>
      <c r="AB418" s="3">
        <v>47.0</v>
      </c>
      <c r="AC418" s="3" t="e">
        <v>#N/A</v>
      </c>
      <c r="AD418" s="3" t="e">
        <v>#N/A</v>
      </c>
      <c r="AE418" s="3" t="e">
        <v>#N/A</v>
      </c>
      <c r="AF418" s="3" t="e">
        <v>#N/A</v>
      </c>
      <c r="AH418" s="3" t="e">
        <v>#N/A</v>
      </c>
      <c r="AI418" s="3" t="e">
        <v>#N/A</v>
      </c>
      <c r="AK418" s="3" t="e">
        <v>#N/A</v>
      </c>
      <c r="AM418" s="3" t="e">
        <v>#N/A</v>
      </c>
    </row>
    <row r="419">
      <c r="A419" s="10">
        <v>533.0</v>
      </c>
      <c r="B419" s="10" t="s">
        <v>3018</v>
      </c>
      <c r="C419" s="10" t="s">
        <v>2588</v>
      </c>
      <c r="E419" s="3">
        <v>168.5103</v>
      </c>
      <c r="F419" s="3">
        <v>20.3873</v>
      </c>
      <c r="G419" s="3" t="s">
        <v>3668</v>
      </c>
      <c r="H419" s="3">
        <v>0.0262</v>
      </c>
      <c r="I419" s="3">
        <v>5.0</v>
      </c>
      <c r="J419" s="3">
        <v>9.47</v>
      </c>
      <c r="K419" s="3">
        <v>5.85</v>
      </c>
      <c r="L419" s="3">
        <v>13.64</v>
      </c>
      <c r="M419" s="10">
        <v>0.0</v>
      </c>
      <c r="N419" s="3">
        <v>300.0</v>
      </c>
      <c r="O419" s="35" t="str">
        <f>vlookup(A419,'Hb complex'!A$2:G$2000,7,0)</f>
        <v>0.027</v>
      </c>
      <c r="P419" s="66" t="s">
        <v>3669</v>
      </c>
      <c r="Q419" s="3">
        <v>478.4904</v>
      </c>
      <c r="R419" s="3">
        <v>1.3</v>
      </c>
      <c r="S419" s="3" t="str">
        <f>vlookup(A419,'Ha complex'!A$2:E$2700,5,0)</f>
        <v>Palomar</v>
      </c>
      <c r="T419" s="41"/>
      <c r="U419" s="41"/>
      <c r="V419" s="3"/>
      <c r="W419" s="10">
        <v>43.17</v>
      </c>
      <c r="X419" s="3"/>
      <c r="Y419" s="3" t="str">
        <f>match(A419,bzcat!B$1:B$96,0)</f>
        <v>#N/A</v>
      </c>
      <c r="Z419" s="3" t="e">
        <v>#N/A</v>
      </c>
      <c r="AA419" s="3" t="str">
        <f>Vlookup(A419,'Ha complex'!A$2:E$528,5,0)</f>
        <v>Palomar</v>
      </c>
      <c r="AB419" s="3" t="e">
        <v>#N/A</v>
      </c>
      <c r="AC419" s="3" t="e">
        <v>#N/A</v>
      </c>
      <c r="AD419" s="3" t="e">
        <v>#N/A</v>
      </c>
      <c r="AE419" s="3" t="e">
        <v>#N/A</v>
      </c>
      <c r="AF419" s="3" t="e">
        <v>#N/A</v>
      </c>
      <c r="AH419" s="3" t="e">
        <v>#N/A</v>
      </c>
      <c r="AI419" s="3" t="e">
        <v>#N/A</v>
      </c>
      <c r="AJ419" s="3" t="s">
        <v>226</v>
      </c>
      <c r="AK419" s="3" t="e">
        <v>#N/A</v>
      </c>
      <c r="AM419" s="3" t="e">
        <v>#N/A</v>
      </c>
    </row>
    <row r="420">
      <c r="A420" s="10">
        <v>534.0</v>
      </c>
      <c r="B420" s="10" t="s">
        <v>3370</v>
      </c>
      <c r="C420" s="10" t="s">
        <v>2589</v>
      </c>
      <c r="E420" s="3">
        <v>168.683</v>
      </c>
      <c r="F420" s="3">
        <v>79.7266</v>
      </c>
      <c r="G420" s="3" t="s">
        <v>423</v>
      </c>
      <c r="H420" s="3">
        <v>-1.0</v>
      </c>
      <c r="I420" s="3">
        <v>5.43</v>
      </c>
      <c r="J420" s="3">
        <v>11.63</v>
      </c>
      <c r="K420" s="3">
        <v>7.37</v>
      </c>
      <c r="L420" s="3">
        <v>16.41</v>
      </c>
      <c r="M420" s="10">
        <v>0.0</v>
      </c>
      <c r="N420" s="41"/>
      <c r="O420" s="3" t="str">
        <f>vlookup(A420,'Hb complex'!A$2:G$2000,7,0)</f>
        <v>#N/A</v>
      </c>
      <c r="P420" s="66"/>
      <c r="Q420" s="3"/>
      <c r="R420" s="41"/>
      <c r="S420" s="3" t="str">
        <f>vlookup(A420,'Ha complex'!A$2:E$2700,5,0)</f>
        <v>#N/A</v>
      </c>
      <c r="T420" s="41"/>
      <c r="U420" s="41"/>
      <c r="V420" s="3"/>
      <c r="W420" s="67" t="s">
        <v>1023</v>
      </c>
      <c r="X420" s="3"/>
      <c r="Y420" s="3" t="str">
        <f>match(A420,bzcat!B$1:B$96,0)</f>
        <v>#N/A</v>
      </c>
      <c r="Z420" s="3" t="e">
        <v>#N/A</v>
      </c>
      <c r="AA420" s="3" t="str">
        <f>Vlookup(A420,'Ha complex'!A$2:E$528,5,0)</f>
        <v>#N/A</v>
      </c>
      <c r="AB420" s="3" t="e">
        <v>#N/A</v>
      </c>
      <c r="AC420" s="3" t="e">
        <v>#N/A</v>
      </c>
      <c r="AD420" s="3" t="e">
        <v>#N/A</v>
      </c>
      <c r="AE420" s="3" t="e">
        <v>#N/A</v>
      </c>
      <c r="AF420" s="3" t="e">
        <v>#N/A</v>
      </c>
      <c r="AH420" s="3" t="e">
        <v>#N/A</v>
      </c>
      <c r="AI420" s="3" t="e">
        <v>#N/A</v>
      </c>
      <c r="AK420" s="3" t="e">
        <v>#N/A</v>
      </c>
      <c r="AM420" s="3" t="e">
        <v>#N/A</v>
      </c>
    </row>
    <row r="421">
      <c r="A421" s="10">
        <v>535.0</v>
      </c>
      <c r="B421" s="10" t="s">
        <v>868</v>
      </c>
      <c r="C421" s="10" t="s">
        <v>869</v>
      </c>
      <c r="E421" s="3">
        <v>168.8333</v>
      </c>
      <c r="F421" s="3">
        <v>54.388</v>
      </c>
      <c r="G421" s="3" t="s">
        <v>1130</v>
      </c>
      <c r="H421" s="3">
        <v>0.0703</v>
      </c>
      <c r="I421" s="3">
        <v>5.55</v>
      </c>
      <c r="J421" s="3">
        <v>9.27</v>
      </c>
      <c r="K421" s="3">
        <v>6.05</v>
      </c>
      <c r="L421" s="3">
        <v>12.95</v>
      </c>
      <c r="M421" s="10">
        <v>0.0</v>
      </c>
      <c r="N421" s="3" t="s">
        <v>135</v>
      </c>
      <c r="O421" s="35" t="str">
        <f>vlookup(A421,'Hb complex'!A$2:G$2000,7,0)</f>
        <v>0.070</v>
      </c>
      <c r="P421" s="66" t="s">
        <v>3589</v>
      </c>
      <c r="Q421" s="3">
        <v>2160.3</v>
      </c>
      <c r="R421" s="3">
        <v>4.31</v>
      </c>
      <c r="S421" s="3" t="str">
        <f>vlookup(A421,'Ha complex'!A$2:E$2700,5,0)</f>
        <v>SDSS</v>
      </c>
      <c r="T421" s="41"/>
      <c r="U421" s="41"/>
      <c r="V421" s="3"/>
      <c r="W421" s="10">
        <v>44.05</v>
      </c>
      <c r="X421" s="3"/>
      <c r="Y421" s="3" t="str">
        <f>match(A421,bzcat!B$1:B$96,0)</f>
        <v>#N/A</v>
      </c>
      <c r="Z421" s="3" t="e">
        <v>#N/A</v>
      </c>
      <c r="AA421" s="3" t="str">
        <f>Vlookup(A421,'Ha complex'!A$2:E$528,5,0)</f>
        <v>SDSS</v>
      </c>
      <c r="AB421" s="3">
        <v>87.0</v>
      </c>
      <c r="AC421" s="3" t="e">
        <v>#N/A</v>
      </c>
      <c r="AD421" s="3" t="e">
        <v>#N/A</v>
      </c>
      <c r="AE421" s="3" t="e">
        <v>#N/A</v>
      </c>
      <c r="AF421" s="3" t="e">
        <v>#N/A</v>
      </c>
      <c r="AH421" s="3" t="e">
        <v>#N/A</v>
      </c>
      <c r="AI421" s="3" t="e">
        <v>#N/A</v>
      </c>
      <c r="AJ421" s="3" t="s">
        <v>226</v>
      </c>
      <c r="AK421" s="3" t="e">
        <v>#N/A</v>
      </c>
      <c r="AM421" s="3" t="e">
        <v>#N/A</v>
      </c>
    </row>
    <row r="422">
      <c r="A422" s="10">
        <v>537.0</v>
      </c>
      <c r="B422" s="10" t="s">
        <v>870</v>
      </c>
      <c r="C422" s="10" t="s">
        <v>872</v>
      </c>
      <c r="E422" s="3">
        <v>169.9084</v>
      </c>
      <c r="F422" s="3">
        <v>51.5543</v>
      </c>
      <c r="G422" s="3" t="s">
        <v>1058</v>
      </c>
      <c r="H422" s="3">
        <v>0.107</v>
      </c>
      <c r="I422" s="3">
        <v>5.12</v>
      </c>
      <c r="J422" s="3">
        <v>10.25</v>
      </c>
      <c r="K422" s="3">
        <v>6.73</v>
      </c>
      <c r="L422" s="3">
        <v>14.2</v>
      </c>
      <c r="M422" s="10">
        <v>0.0</v>
      </c>
      <c r="N422" s="3" t="s">
        <v>135</v>
      </c>
      <c r="O422" s="35" t="str">
        <f>vlookup(A422,'Hb complex'!A$2:G$2000,7,0)</f>
        <v>0.107</v>
      </c>
      <c r="P422" s="66" t="s">
        <v>3670</v>
      </c>
      <c r="Q422" s="3">
        <v>3904.0</v>
      </c>
      <c r="R422" s="3">
        <v>6.51</v>
      </c>
      <c r="S422" s="3" t="str">
        <f>vlookup(A422,'Ha complex'!A$2:E$2700,5,0)</f>
        <v>SDSS</v>
      </c>
      <c r="T422" s="41"/>
      <c r="U422" s="41"/>
      <c r="V422" s="3"/>
      <c r="W422" s="10">
        <v>44.48</v>
      </c>
      <c r="X422" s="3"/>
      <c r="Y422" s="3" t="str">
        <f>match(A422,bzcat!B$1:B$96,0)</f>
        <v>#N/A</v>
      </c>
      <c r="Z422" s="3" t="e">
        <v>#N/A</v>
      </c>
      <c r="AA422" s="3" t="str">
        <f>Vlookup(A422,'Ha complex'!A$2:E$528,5,0)</f>
        <v>SDSS</v>
      </c>
      <c r="AB422" s="3">
        <v>16.0</v>
      </c>
      <c r="AC422" s="3" t="e">
        <v>#N/A</v>
      </c>
      <c r="AD422" s="3" t="e">
        <v>#N/A</v>
      </c>
      <c r="AE422" s="3" t="e">
        <v>#N/A</v>
      </c>
      <c r="AF422" s="3" t="e">
        <v>#N/A</v>
      </c>
      <c r="AH422" s="3" t="e">
        <v>#N/A</v>
      </c>
      <c r="AI422" s="3" t="e">
        <v>#N/A</v>
      </c>
      <c r="AK422" s="3" t="e">
        <v>#N/A</v>
      </c>
      <c r="AM422" s="3" t="e">
        <v>#N/A</v>
      </c>
    </row>
    <row r="423">
      <c r="A423" s="10">
        <v>538.0</v>
      </c>
      <c r="B423" s="10" t="s">
        <v>2278</v>
      </c>
      <c r="C423" s="10" t="s">
        <v>2279</v>
      </c>
      <c r="E423" s="3">
        <v>170.2</v>
      </c>
      <c r="F423" s="3">
        <v>-43.264</v>
      </c>
      <c r="G423" s="3" t="s">
        <v>1058</v>
      </c>
      <c r="H423" s="3">
        <v>0.056</v>
      </c>
      <c r="I423" s="3">
        <v>7.05</v>
      </c>
      <c r="J423" s="3">
        <v>15.41</v>
      </c>
      <c r="K423" s="3">
        <v>11.05</v>
      </c>
      <c r="L423" s="3">
        <v>20.32</v>
      </c>
      <c r="M423" s="10">
        <v>0.0</v>
      </c>
      <c r="N423" s="3" t="s">
        <v>518</v>
      </c>
      <c r="O423" s="35" t="str">
        <f>vlookup(A423,'Hb complex'!A$2:G$2000,7,0)</f>
        <v>0.057</v>
      </c>
      <c r="P423" s="66" t="s">
        <v>3671</v>
      </c>
      <c r="Q423" s="3">
        <v>1200.0</v>
      </c>
      <c r="R423" s="3">
        <v>7.77</v>
      </c>
      <c r="S423" s="3" t="str">
        <f>vlookup(A423,'Ha complex'!A$2:E$2700,5,0)</f>
        <v>6DF</v>
      </c>
      <c r="T423" s="41"/>
      <c r="U423" s="41"/>
      <c r="V423" s="3"/>
      <c r="W423" s="10">
        <v>44.06</v>
      </c>
      <c r="X423" s="3"/>
      <c r="Y423" s="3" t="str">
        <f>match(A423,bzcat!B$1:B$96,0)</f>
        <v>#N/A</v>
      </c>
      <c r="Z423" s="3" t="e">
        <v>#N/A</v>
      </c>
      <c r="AA423" s="3" t="str">
        <f>Vlookup(A423,'Ha complex'!A$2:E$528,5,0)</f>
        <v>6DF</v>
      </c>
      <c r="AB423" s="3" t="e">
        <v>#N/A</v>
      </c>
      <c r="AC423" s="3" t="e">
        <v>#N/A</v>
      </c>
      <c r="AD423" s="3" t="e">
        <v>#N/A</v>
      </c>
      <c r="AE423" s="3" t="e">
        <v>#N/A</v>
      </c>
      <c r="AF423" s="3" t="e">
        <v>#N/A</v>
      </c>
      <c r="AG423" s="3">
        <v>77.0</v>
      </c>
      <c r="AH423" s="3" t="e">
        <v>#N/A</v>
      </c>
      <c r="AI423" s="3" t="e">
        <v>#N/A</v>
      </c>
      <c r="AK423" s="3" t="e">
        <v>#N/A</v>
      </c>
      <c r="AM423" s="3" t="e">
        <v>#N/A</v>
      </c>
    </row>
    <row r="424">
      <c r="A424" s="10">
        <v>542.0</v>
      </c>
      <c r="B424" s="10" t="s">
        <v>874</v>
      </c>
      <c r="C424" s="10" t="s">
        <v>875</v>
      </c>
      <c r="E424" s="3">
        <v>171.4007</v>
      </c>
      <c r="F424" s="3">
        <v>54.3825</v>
      </c>
      <c r="G424" s="3" t="s">
        <v>1058</v>
      </c>
      <c r="H424" s="3">
        <v>0.0211</v>
      </c>
      <c r="I424" s="3">
        <v>12.0</v>
      </c>
      <c r="J424" s="3">
        <v>19.57</v>
      </c>
      <c r="K424" s="3">
        <v>16.37</v>
      </c>
      <c r="L424" s="3">
        <v>22.99</v>
      </c>
      <c r="M424" s="10">
        <v>0.0</v>
      </c>
      <c r="N424" s="3" t="s">
        <v>135</v>
      </c>
      <c r="O424" s="35" t="str">
        <f>vlookup(A424,'Hb complex'!A$2:G$2000,7,0)</f>
        <v>0.021</v>
      </c>
      <c r="P424" s="66" t="s">
        <v>3589</v>
      </c>
      <c r="Q424" s="3">
        <v>2340.3</v>
      </c>
      <c r="R424" s="3">
        <v>1.28</v>
      </c>
      <c r="S424" s="3" t="str">
        <f>vlookup(A424,'Ha complex'!A$2:E$2700,5,0)</f>
        <v>SDSS</v>
      </c>
      <c r="T424" s="41"/>
      <c r="U424" s="41"/>
      <c r="V424" s="3"/>
      <c r="W424" s="10">
        <v>43.3</v>
      </c>
      <c r="X424" s="3"/>
      <c r="Y424" s="3" t="str">
        <f>match(A424,bzcat!B$1:B$96,0)</f>
        <v>#N/A</v>
      </c>
      <c r="Z424" s="3" t="e">
        <v>#N/A</v>
      </c>
      <c r="AA424" s="3" t="str">
        <f>Vlookup(A424,'Ha complex'!A$2:E$528,5,0)</f>
        <v>SDSS</v>
      </c>
      <c r="AB424" s="3">
        <v>17.0</v>
      </c>
      <c r="AC424" s="3" t="e">
        <v>#N/A</v>
      </c>
      <c r="AD424" s="3" t="e">
        <v>#N/A</v>
      </c>
      <c r="AE424" s="3" t="e">
        <v>#N/A</v>
      </c>
      <c r="AF424" s="3" t="e">
        <v>#N/A</v>
      </c>
      <c r="AH424" s="3" t="e">
        <v>#N/A</v>
      </c>
      <c r="AI424" s="3" t="e">
        <v>#N/A</v>
      </c>
      <c r="AK424" s="3" t="e">
        <v>#N/A</v>
      </c>
      <c r="AM424" s="3" t="e">
        <v>#N/A</v>
      </c>
    </row>
    <row r="425">
      <c r="A425" s="10">
        <v>543.0</v>
      </c>
      <c r="B425" s="10" t="s">
        <v>876</v>
      </c>
      <c r="C425" s="10" t="s">
        <v>2591</v>
      </c>
      <c r="E425" s="3">
        <v>171.7021</v>
      </c>
      <c r="F425" s="3">
        <v>35.2509</v>
      </c>
      <c r="G425" s="3" t="s">
        <v>3212</v>
      </c>
      <c r="H425" s="3">
        <v>0.0323</v>
      </c>
      <c r="I425" s="3">
        <v>5.15</v>
      </c>
      <c r="J425" s="3">
        <v>9.75</v>
      </c>
      <c r="K425" s="3">
        <v>6.19</v>
      </c>
      <c r="L425" s="3">
        <v>13.83</v>
      </c>
      <c r="M425" s="10">
        <v>0.0</v>
      </c>
      <c r="N425" s="3">
        <v>300.0</v>
      </c>
      <c r="O425" s="35" t="str">
        <f>vlookup(A425,'Hb complex'!A$2:G$2000,7,0)</f>
        <v>0.032</v>
      </c>
      <c r="P425" s="66" t="s">
        <v>3672</v>
      </c>
      <c r="Q425" s="3">
        <v>2700.0</v>
      </c>
      <c r="R425" s="3">
        <v>1.33</v>
      </c>
      <c r="S425" s="3" t="str">
        <f>vlookup(A425,'Ha complex'!A$2:E$2700,5,0)</f>
        <v>Crenshaw_Deveny</v>
      </c>
      <c r="T425" s="41"/>
      <c r="U425" s="41"/>
      <c r="V425" s="3"/>
      <c r="W425" s="10">
        <v>43.37</v>
      </c>
      <c r="X425" s="3"/>
      <c r="Y425" s="3" t="str">
        <f>match(A425,bzcat!B$1:B$96,0)</f>
        <v>#N/A</v>
      </c>
      <c r="Z425" s="3" t="e">
        <v>#N/A</v>
      </c>
      <c r="AA425" s="3" t="str">
        <f>Vlookup(A425,'Ha complex'!A$2:E$528,5,0)</f>
        <v>Crenshaw_Deveny</v>
      </c>
      <c r="AB425" s="3" t="e">
        <v>#N/A</v>
      </c>
      <c r="AC425" s="3" t="e">
        <v>#N/A</v>
      </c>
      <c r="AD425" s="3" t="e">
        <v>#N/A</v>
      </c>
      <c r="AE425" s="3" t="e">
        <v>#N/A</v>
      </c>
      <c r="AF425" s="3" t="e">
        <v>#N/A</v>
      </c>
      <c r="AH425" s="3" t="e">
        <v>#N/A</v>
      </c>
      <c r="AI425" s="3" t="e">
        <v>#N/A</v>
      </c>
      <c r="AK425" s="3">
        <v>51.0</v>
      </c>
      <c r="AM425" s="3" t="e">
        <v>#N/A</v>
      </c>
    </row>
    <row r="426">
      <c r="A426" s="10">
        <v>544.0</v>
      </c>
      <c r="B426" s="10" t="s">
        <v>3004</v>
      </c>
      <c r="C426" s="10" t="s">
        <v>2609</v>
      </c>
      <c r="E426" s="3">
        <v>171.8178</v>
      </c>
      <c r="F426" s="3">
        <v>19.1556</v>
      </c>
      <c r="G426" s="3" t="s">
        <v>2190</v>
      </c>
      <c r="H426" s="3">
        <v>0.1055</v>
      </c>
      <c r="I426" s="3">
        <v>8.68</v>
      </c>
      <c r="J426" s="3">
        <v>15.61</v>
      </c>
      <c r="K426" s="3">
        <v>11.66</v>
      </c>
      <c r="L426" s="3">
        <v>20.01</v>
      </c>
      <c r="M426" s="10">
        <v>0.0</v>
      </c>
      <c r="N426" s="3">
        <v>35.0</v>
      </c>
      <c r="O426" s="35" t="str">
        <f>vlookup(A426,'Hb complex'!A$2:G$2000,7,0)</f>
        <v>0.106</v>
      </c>
      <c r="P426" s="66" t="s">
        <v>3615</v>
      </c>
      <c r="Q426" s="3">
        <v>2399.0</v>
      </c>
      <c r="R426" s="3">
        <v>4.28</v>
      </c>
      <c r="S426" s="3" t="str">
        <f>vlookup(A426,'Ha complex'!A$2:E$2700,5,0)</f>
        <v>LWINTER</v>
      </c>
      <c r="T426" s="41"/>
      <c r="U426" s="41"/>
      <c r="V426" s="3"/>
      <c r="W426" s="10">
        <v>44.65</v>
      </c>
      <c r="X426" s="3"/>
      <c r="Y426" s="3" t="str">
        <f>match(A426,bzcat!B$1:B$96,0)</f>
        <v>#N/A</v>
      </c>
      <c r="Z426" s="3" t="e">
        <v>#N/A</v>
      </c>
      <c r="AA426" s="3" t="str">
        <f>Vlookup(A426,'Ha complex'!A$2:E$528,5,0)</f>
        <v>LWINTER</v>
      </c>
      <c r="AB426" s="3" t="e">
        <v>#N/A</v>
      </c>
      <c r="AC426" s="3" t="e">
        <v>#N/A</v>
      </c>
      <c r="AD426" s="3" t="e">
        <v>#N/A</v>
      </c>
      <c r="AE426" s="3" t="e">
        <v>#N/A</v>
      </c>
      <c r="AF426" s="3" t="e">
        <v>#N/A</v>
      </c>
      <c r="AH426" s="3" t="e">
        <v>#N/A</v>
      </c>
      <c r="AI426" s="3" t="s">
        <v>415</v>
      </c>
      <c r="AK426" s="3" t="e">
        <v>#N/A</v>
      </c>
      <c r="AL426" s="3" t="s">
        <v>3570</v>
      </c>
      <c r="AM426" s="3" t="e">
        <v>#N/A</v>
      </c>
    </row>
    <row r="427">
      <c r="A427" s="10">
        <v>545.0</v>
      </c>
      <c r="B427" s="10" t="s">
        <v>519</v>
      </c>
      <c r="C427" s="10" t="s">
        <v>521</v>
      </c>
      <c r="E427" s="3">
        <v>172.5294</v>
      </c>
      <c r="F427" s="3">
        <v>-14.8243</v>
      </c>
      <c r="G427" s="3" t="s">
        <v>3555</v>
      </c>
      <c r="H427" s="3">
        <v>1.184</v>
      </c>
      <c r="I427" s="3">
        <v>12.38</v>
      </c>
      <c r="J427" s="3">
        <v>34.44</v>
      </c>
      <c r="K427" s="3">
        <v>28.96</v>
      </c>
      <c r="L427" s="3">
        <v>40.24</v>
      </c>
      <c r="M427" s="10">
        <v>0.0</v>
      </c>
      <c r="N427" s="3" t="s">
        <v>518</v>
      </c>
      <c r="O427" s="35" t="str">
        <f>vlookup(A427,'Hb complex'!A$2:G$2000,7,0)</f>
        <v>0.000</v>
      </c>
      <c r="P427" s="66" t="s">
        <v>3673</v>
      </c>
      <c r="Q427" s="3">
        <v>1200.0</v>
      </c>
      <c r="R427" s="3">
        <v>121.46</v>
      </c>
      <c r="S427" s="3" t="str">
        <f>vlookup(A427,'Ha complex'!A$2:E$2700,5,0)</f>
        <v>6DF</v>
      </c>
      <c r="T427" s="41"/>
      <c r="U427" s="41"/>
      <c r="V427" s="3"/>
      <c r="W427" s="10">
        <v>47.44</v>
      </c>
      <c r="X427" s="3"/>
      <c r="Y427" s="3" t="str">
        <f>match(A427,bzcat!B$1:B$96,0)</f>
        <v>70</v>
      </c>
      <c r="Z427" s="3">
        <v>42.0</v>
      </c>
      <c r="AA427" s="3" t="str">
        <f>Vlookup(A427,'Ha complex'!A$2:E$528,5,0)</f>
        <v>6DF</v>
      </c>
      <c r="AB427" s="3" t="e">
        <v>#N/A</v>
      </c>
      <c r="AC427" s="3" t="e">
        <v>#N/A</v>
      </c>
      <c r="AD427" s="3" t="e">
        <v>#N/A</v>
      </c>
      <c r="AE427" s="3" t="e">
        <v>#N/A</v>
      </c>
      <c r="AF427" s="3" t="e">
        <v>#N/A</v>
      </c>
      <c r="AG427" s="3">
        <v>78.0</v>
      </c>
      <c r="AH427" s="3" t="e">
        <v>#N/A</v>
      </c>
      <c r="AI427" s="3" t="e">
        <v>#N/A</v>
      </c>
      <c r="AK427" s="3" t="e">
        <v>#N/A</v>
      </c>
      <c r="AM427" s="3" t="e">
        <v>#N/A</v>
      </c>
    </row>
    <row r="428">
      <c r="A428" s="10">
        <v>547.0</v>
      </c>
      <c r="B428" s="10" t="s">
        <v>3372</v>
      </c>
      <c r="C428" s="10" t="s">
        <v>2610</v>
      </c>
      <c r="E428" s="3">
        <v>172.9647</v>
      </c>
      <c r="F428" s="3">
        <v>-12.5329</v>
      </c>
      <c r="G428" s="3" t="s">
        <v>3674</v>
      </c>
      <c r="H428" s="3">
        <v>0.654</v>
      </c>
      <c r="I428" s="3">
        <v>5.19</v>
      </c>
      <c r="J428" s="3">
        <v>11.51</v>
      </c>
      <c r="K428" s="3">
        <v>7.14</v>
      </c>
      <c r="L428" s="3">
        <v>16.72</v>
      </c>
      <c r="M428" s="10">
        <v>0.0</v>
      </c>
      <c r="N428" s="41"/>
      <c r="O428" s="3" t="str">
        <f>vlookup(A428,'Hb complex'!A$2:G$2000,7,0)</f>
        <v>#N/A</v>
      </c>
      <c r="P428" s="66"/>
      <c r="Q428" s="3"/>
      <c r="R428" s="41"/>
      <c r="S428" s="3" t="str">
        <f>vlookup(A428,'Ha complex'!A$2:E$2700,5,0)</f>
        <v>#N/A</v>
      </c>
      <c r="T428" s="41"/>
      <c r="U428" s="41"/>
      <c r="V428" s="3"/>
      <c r="W428" s="10">
        <v>46.33</v>
      </c>
      <c r="X428" s="3"/>
      <c r="Y428" s="3" t="str">
        <f>match(A428,bzcat!B$1:B$96,0)</f>
        <v>#N/A</v>
      </c>
      <c r="Z428" s="3" t="e">
        <v>#N/A</v>
      </c>
      <c r="AA428" s="3" t="str">
        <f>Vlookup(A428,'Ha complex'!A$2:E$528,5,0)</f>
        <v>#N/A</v>
      </c>
      <c r="AB428" s="3" t="e">
        <v>#N/A</v>
      </c>
      <c r="AC428" s="3" t="e">
        <v>#N/A</v>
      </c>
      <c r="AD428" s="3" t="e">
        <v>#N/A</v>
      </c>
      <c r="AE428" s="3" t="e">
        <v>#N/A</v>
      </c>
      <c r="AF428" s="3" t="e">
        <v>#N/A</v>
      </c>
      <c r="AH428" s="3" t="e">
        <v>#N/A</v>
      </c>
      <c r="AI428" s="3" t="e">
        <v>#N/A</v>
      </c>
      <c r="AK428" s="3" t="e">
        <v>#N/A</v>
      </c>
      <c r="AM428" s="3" t="e">
        <v>#N/A</v>
      </c>
    </row>
    <row r="429">
      <c r="A429" s="10">
        <v>548.0</v>
      </c>
      <c r="B429" s="10" t="s">
        <v>878</v>
      </c>
      <c r="C429" s="10" t="s">
        <v>879</v>
      </c>
      <c r="E429" s="3">
        <v>173.1452</v>
      </c>
      <c r="F429" s="3">
        <v>53.0679</v>
      </c>
      <c r="G429" s="3" t="s">
        <v>3397</v>
      </c>
      <c r="H429" s="3">
        <v>0.0033</v>
      </c>
      <c r="I429" s="3">
        <v>8.3</v>
      </c>
      <c r="J429" s="3">
        <v>12.09</v>
      </c>
      <c r="K429" s="3">
        <v>8.9</v>
      </c>
      <c r="L429" s="3">
        <v>15.63</v>
      </c>
      <c r="M429" s="10">
        <v>0.0</v>
      </c>
      <c r="N429" s="3">
        <v>32.0</v>
      </c>
      <c r="O429" s="35" t="str">
        <f>vlookup(A429,'Hb complex'!A$2:G$2000,7,0)</f>
        <v>0.003</v>
      </c>
      <c r="P429" s="66" t="s">
        <v>3633</v>
      </c>
      <c r="Q429" s="3">
        <v>180.0</v>
      </c>
      <c r="R429" s="3">
        <v>0.14</v>
      </c>
      <c r="S429" s="3" t="str">
        <f>vlookup(A429,'Ha complex'!A$2:E$2700,5,0)</f>
        <v>KPNO</v>
      </c>
      <c r="T429" s="3">
        <v>17.0</v>
      </c>
      <c r="U429" s="3">
        <v>14.28</v>
      </c>
      <c r="V429" s="3"/>
      <c r="W429" s="10">
        <v>41.47</v>
      </c>
      <c r="X429" s="3"/>
      <c r="Y429" s="3" t="str">
        <f>match(A429,bzcat!B$1:B$96,0)</f>
        <v>#N/A</v>
      </c>
      <c r="Z429" s="3" t="e">
        <v>#N/A</v>
      </c>
      <c r="AA429" s="3" t="str">
        <f>Vlookup(A429,'Ha complex'!A$2:E$528,5,0)</f>
        <v>KPNO</v>
      </c>
      <c r="AB429" s="3" t="e">
        <v>#N/A</v>
      </c>
      <c r="AC429" s="3" t="e">
        <v>#N/A</v>
      </c>
      <c r="AD429" s="3" t="e">
        <v>#N/A</v>
      </c>
      <c r="AE429" s="3" t="e">
        <v>#N/A</v>
      </c>
      <c r="AF429" s="3" t="e">
        <v>#N/A</v>
      </c>
      <c r="AH429" s="3" t="e">
        <v>#N/A</v>
      </c>
      <c r="AI429" s="3" t="s">
        <v>415</v>
      </c>
      <c r="AK429" s="3" t="e">
        <v>#N/A</v>
      </c>
      <c r="AM429" s="3" t="e">
        <v>#N/A</v>
      </c>
    </row>
    <row r="430">
      <c r="A430" s="10">
        <v>549.0</v>
      </c>
      <c r="B430" s="10" t="s">
        <v>880</v>
      </c>
      <c r="C430" s="10" t="s">
        <v>881</v>
      </c>
      <c r="E430" s="3">
        <v>173.2053</v>
      </c>
      <c r="F430" s="3">
        <v>10.2965</v>
      </c>
      <c r="G430" s="3" t="s">
        <v>1058</v>
      </c>
      <c r="H430" s="3">
        <v>0.0437</v>
      </c>
      <c r="I430" s="3">
        <v>7.85</v>
      </c>
      <c r="J430" s="3">
        <v>15.64</v>
      </c>
      <c r="K430" s="3">
        <v>0.0</v>
      </c>
      <c r="L430" s="3">
        <v>0.0</v>
      </c>
      <c r="M430" s="10">
        <v>0.08</v>
      </c>
      <c r="N430" s="3" t="s">
        <v>135</v>
      </c>
      <c r="O430" s="35" t="str">
        <f>vlookup(A430,'Hb complex'!A$2:G$2000,7,0)</f>
        <v>0.044</v>
      </c>
      <c r="P430" s="66" t="s">
        <v>3675</v>
      </c>
      <c r="Q430" s="3">
        <v>2100.3</v>
      </c>
      <c r="R430" s="3">
        <v>2.7</v>
      </c>
      <c r="S430" s="3" t="str">
        <f>vlookup(A430,'Ha complex'!A$2:E$2700,5,0)</f>
        <v>SDSS</v>
      </c>
      <c r="T430" s="41"/>
      <c r="U430" s="41"/>
      <c r="V430" s="3"/>
      <c r="W430" s="10">
        <v>43.84</v>
      </c>
      <c r="X430" s="3"/>
      <c r="Y430" s="3" t="str">
        <f>match(A430,bzcat!B$1:B$96,0)</f>
        <v>#N/A</v>
      </c>
      <c r="Z430" s="3" t="e">
        <v>#N/A</v>
      </c>
      <c r="AA430" s="3" t="str">
        <f>Vlookup(A430,'Ha complex'!A$2:E$528,5,0)</f>
        <v>SDSS</v>
      </c>
      <c r="AB430" s="3">
        <v>18.0</v>
      </c>
      <c r="AC430" s="3" t="e">
        <v>#N/A</v>
      </c>
      <c r="AD430" s="3" t="e">
        <v>#N/A</v>
      </c>
      <c r="AE430" s="3" t="e">
        <v>#N/A</v>
      </c>
      <c r="AF430" s="3" t="e">
        <v>#N/A</v>
      </c>
      <c r="AH430" s="3" t="e">
        <v>#N/A</v>
      </c>
      <c r="AI430" s="3" t="e">
        <v>#N/A</v>
      </c>
      <c r="AK430" s="3" t="e">
        <v>#N/A</v>
      </c>
      <c r="AM430" s="3" t="e">
        <v>#N/A</v>
      </c>
    </row>
    <row r="431">
      <c r="A431" s="10">
        <v>550.0</v>
      </c>
      <c r="B431" s="10" t="s">
        <v>882</v>
      </c>
      <c r="C431" s="10" t="s">
        <v>883</v>
      </c>
      <c r="E431" s="3">
        <v>173.2479</v>
      </c>
      <c r="F431" s="3">
        <v>10.3951</v>
      </c>
      <c r="G431" s="3" t="s">
        <v>3676</v>
      </c>
      <c r="H431" s="3">
        <v>0.5398</v>
      </c>
      <c r="I431" s="3">
        <v>7.85</v>
      </c>
      <c r="J431" s="3">
        <v>8.78</v>
      </c>
      <c r="K431" s="3">
        <v>0.0</v>
      </c>
      <c r="L431" s="3">
        <v>0.0</v>
      </c>
      <c r="M431" s="10">
        <v>6.8</v>
      </c>
      <c r="N431" s="3" t="s">
        <v>135</v>
      </c>
      <c r="O431" s="35" t="str">
        <f>vlookup(A431,'Hb complex'!A$2:G$2000,7,0)</f>
        <v>0.540</v>
      </c>
      <c r="P431" s="66" t="s">
        <v>3675</v>
      </c>
      <c r="Q431" s="3">
        <v>2100.3</v>
      </c>
      <c r="R431" s="3">
        <v>29.34</v>
      </c>
      <c r="S431" s="3" t="str">
        <f>vlookup(A431,'Ha complex'!A$2:E$2700,5,0)</f>
        <v>SDSS</v>
      </c>
      <c r="T431" s="41"/>
      <c r="U431" s="41"/>
      <c r="V431" s="3"/>
      <c r="W431" s="10">
        <v>46.01</v>
      </c>
      <c r="X431" s="3"/>
      <c r="Y431" s="3" t="str">
        <f>match(A431,bzcat!B$1:B$96,0)</f>
        <v>#N/A</v>
      </c>
      <c r="Z431" s="3" t="e">
        <v>#N/A</v>
      </c>
      <c r="AA431" s="3" t="str">
        <f>Vlookup(A431,'Ha complex'!A$2:E$528,5,0)</f>
        <v>SDSS</v>
      </c>
      <c r="AB431" s="3">
        <v>132.0</v>
      </c>
      <c r="AC431" s="3" t="e">
        <v>#N/A</v>
      </c>
      <c r="AD431" s="3" t="e">
        <v>#N/A</v>
      </c>
      <c r="AE431" s="3" t="e">
        <v>#N/A</v>
      </c>
      <c r="AF431" s="3" t="e">
        <v>#N/A</v>
      </c>
      <c r="AH431" s="3" t="e">
        <v>#N/A</v>
      </c>
      <c r="AI431" s="3" t="e">
        <v>#N/A</v>
      </c>
      <c r="AK431" s="3" t="e">
        <v>#N/A</v>
      </c>
      <c r="AM431" s="3" t="e">
        <v>#N/A</v>
      </c>
    </row>
    <row r="432">
      <c r="A432" s="10">
        <v>552.0</v>
      </c>
      <c r="B432" s="10" t="s">
        <v>886</v>
      </c>
      <c r="C432" s="10" t="s">
        <v>887</v>
      </c>
      <c r="E432" s="3">
        <v>174.122</v>
      </c>
      <c r="F432" s="3">
        <v>21.596</v>
      </c>
      <c r="G432" s="3" t="s">
        <v>1058</v>
      </c>
      <c r="H432" s="3">
        <v>0.0299</v>
      </c>
      <c r="I432" s="3">
        <v>8.72</v>
      </c>
      <c r="J432" s="3">
        <v>13.19</v>
      </c>
      <c r="K432" s="3">
        <v>10.14</v>
      </c>
      <c r="L432" s="3">
        <v>16.57</v>
      </c>
      <c r="M432" s="10">
        <v>0.0</v>
      </c>
      <c r="N432" s="3" t="s">
        <v>135</v>
      </c>
      <c r="O432" s="35" t="str">
        <f>vlookup(A432,'Hb complex'!A$2:G$2000,7,0)</f>
        <v>0.029</v>
      </c>
      <c r="P432" s="66" t="s">
        <v>3677</v>
      </c>
      <c r="Q432" s="3">
        <v>2002.0</v>
      </c>
      <c r="R432" s="3">
        <v>1.82</v>
      </c>
      <c r="S432" s="3" t="str">
        <f>vlookup(A432,'Ha complex'!A$2:E$2700,5,0)</f>
        <v>SDSS</v>
      </c>
      <c r="T432" s="41"/>
      <c r="U432" s="41"/>
      <c r="V432" s="3"/>
      <c r="W432" s="10">
        <v>43.43</v>
      </c>
      <c r="X432" s="3"/>
      <c r="Y432" s="3" t="str">
        <f>match(A432,bzcat!B$1:B$96,0)</f>
        <v>#N/A</v>
      </c>
      <c r="Z432" s="3" t="e">
        <v>#N/A</v>
      </c>
      <c r="AA432" s="3" t="str">
        <f>Vlookup(A432,'Ha complex'!A$2:E$528,5,0)</f>
        <v>SDSS</v>
      </c>
      <c r="AB432" s="3">
        <v>19.0</v>
      </c>
      <c r="AC432" s="3" t="e">
        <v>#N/A</v>
      </c>
      <c r="AD432" s="3" t="s">
        <v>888</v>
      </c>
      <c r="AE432" s="3" t="e">
        <v>#N/A</v>
      </c>
      <c r="AF432" s="3" t="e">
        <v>#N/A</v>
      </c>
      <c r="AH432" s="3" t="e">
        <v>#N/A</v>
      </c>
      <c r="AI432" s="3" t="e">
        <v>#N/A</v>
      </c>
      <c r="AK432" s="3" t="e">
        <v>#N/A</v>
      </c>
      <c r="AM432" s="3" t="e">
        <v>#N/A</v>
      </c>
    </row>
    <row r="433">
      <c r="A433" s="10">
        <v>551.0</v>
      </c>
      <c r="B433" s="10" t="s">
        <v>148</v>
      </c>
      <c r="C433" s="10" t="s">
        <v>150</v>
      </c>
      <c r="E433" s="3">
        <v>174.1253</v>
      </c>
      <c r="F433" s="3">
        <v>67.6179</v>
      </c>
      <c r="G433" s="3" t="s">
        <v>1677</v>
      </c>
      <c r="H433" s="3">
        <v>0.1342</v>
      </c>
      <c r="I433" s="3">
        <v>7.41</v>
      </c>
      <c r="J433" s="3">
        <v>10.73</v>
      </c>
      <c r="K433" s="3">
        <v>8.03</v>
      </c>
      <c r="L433" s="3">
        <v>13.78</v>
      </c>
      <c r="M433" s="10">
        <v>0.0</v>
      </c>
      <c r="N433" s="3" t="s">
        <v>135</v>
      </c>
      <c r="O433" s="35" t="str">
        <f>vlookup(A433,'Hb complex'!A$2:G$2000,7,0)</f>
        <v>0.000</v>
      </c>
      <c r="P433" s="66" t="s">
        <v>3678</v>
      </c>
      <c r="Q433" s="3">
        <v>7200.0</v>
      </c>
      <c r="R433" s="3">
        <v>8.1</v>
      </c>
      <c r="S433" s="3" t="str">
        <f>vlookup(A433,'Ha complex'!A$2:E$2700,5,0)</f>
        <v>SDSS</v>
      </c>
      <c r="T433" s="41"/>
      <c r="U433" s="41"/>
      <c r="V433" s="3"/>
      <c r="W433" s="10">
        <v>44.71</v>
      </c>
      <c r="X433" s="3"/>
      <c r="Y433" s="3" t="str">
        <f>match(A433,bzcat!B$1:B$96,0)</f>
        <v>22</v>
      </c>
      <c r="Z433" s="3">
        <v>43.0</v>
      </c>
      <c r="AA433" s="3" t="str">
        <f>Vlookup(A433,'Ha complex'!A$2:E$528,5,0)</f>
        <v>SDSS</v>
      </c>
      <c r="AB433" s="3">
        <v>116.0</v>
      </c>
      <c r="AC433" s="3" t="e">
        <v>#N/A</v>
      </c>
      <c r="AD433" s="3" t="e">
        <v>#N/A</v>
      </c>
      <c r="AE433" s="3" t="e">
        <v>#N/A</v>
      </c>
      <c r="AF433" s="3" t="e">
        <v>#N/A</v>
      </c>
      <c r="AH433" s="3" t="e">
        <v>#N/A</v>
      </c>
      <c r="AI433" s="3" t="e">
        <v>#N/A</v>
      </c>
      <c r="AK433" s="3" t="e">
        <v>#N/A</v>
      </c>
      <c r="AM433" s="3" t="e">
        <v>#N/A</v>
      </c>
    </row>
    <row r="434">
      <c r="A434" s="10">
        <v>553.0</v>
      </c>
      <c r="B434" s="10" t="s">
        <v>3373</v>
      </c>
      <c r="C434" s="10" t="s">
        <v>2618</v>
      </c>
      <c r="E434" s="3">
        <v>174.1752</v>
      </c>
      <c r="F434" s="3">
        <v>-60.0519</v>
      </c>
      <c r="G434" s="3" t="s">
        <v>3679</v>
      </c>
      <c r="H434" s="3">
        <v>0.014</v>
      </c>
      <c r="I434" s="3">
        <v>8.43</v>
      </c>
      <c r="J434" s="3">
        <v>20.69</v>
      </c>
      <c r="K434" s="3">
        <v>16.34</v>
      </c>
      <c r="L434" s="3">
        <v>25.38</v>
      </c>
      <c r="M434" s="10">
        <v>0.0</v>
      </c>
      <c r="O434" s="3" t="str">
        <f>vlookup(A434,'Hb complex'!A$2:G$2000,7,0)</f>
        <v>#N/A</v>
      </c>
      <c r="P434" s="68"/>
      <c r="S434" s="3" t="str">
        <f>vlookup(A434,'Ha complex'!A$2:E$2700,5,0)</f>
        <v>#N/A</v>
      </c>
      <c r="W434" s="10">
        <v>42.96</v>
      </c>
      <c r="Y434" s="3" t="str">
        <f>match(A434,bzcat!B$1:B$96,0)</f>
        <v>#N/A</v>
      </c>
      <c r="AA434" s="3" t="str">
        <f>Vlookup(A434,'Ha complex'!A$2:E$528,5,0)</f>
        <v>#N/A</v>
      </c>
      <c r="AB434" s="3" t="e">
        <v>#N/A</v>
      </c>
      <c r="AC434" s="3" t="e">
        <v>#N/A</v>
      </c>
      <c r="AD434" s="3" t="e">
        <v>#N/A</v>
      </c>
      <c r="AE434" s="3" t="e">
        <v>#N/A</v>
      </c>
      <c r="AF434" s="3" t="e">
        <v>#N/A</v>
      </c>
      <c r="AH434" s="3" t="e">
        <v>#N/A</v>
      </c>
      <c r="AI434" s="3" t="e">
        <v>#N/A</v>
      </c>
      <c r="AK434" s="3" t="e">
        <v>#N/A</v>
      </c>
      <c r="AM434" s="3" t="e">
        <v>#N/A</v>
      </c>
    </row>
    <row r="435">
      <c r="A435" s="10">
        <v>554.0</v>
      </c>
      <c r="B435" s="10" t="s">
        <v>889</v>
      </c>
      <c r="C435" s="10" t="s">
        <v>890</v>
      </c>
      <c r="E435" s="3">
        <v>174.6405</v>
      </c>
      <c r="F435" s="3">
        <v>25.3981</v>
      </c>
      <c r="G435" s="3" t="s">
        <v>1130</v>
      </c>
      <c r="H435" s="3">
        <v>0.0254</v>
      </c>
      <c r="I435" s="3">
        <v>5.93</v>
      </c>
      <c r="J435" s="3">
        <v>8.94</v>
      </c>
      <c r="K435" s="3">
        <v>0.0</v>
      </c>
      <c r="L435" s="3">
        <v>0.0</v>
      </c>
      <c r="M435" s="10">
        <v>0.15</v>
      </c>
      <c r="N435" s="3" t="s">
        <v>135</v>
      </c>
      <c r="O435" s="35" t="str">
        <f>vlookup(A435,'Hb complex'!A$2:G$2000,7,0)</f>
        <v>0.025</v>
      </c>
      <c r="P435" s="66" t="s">
        <v>3680</v>
      </c>
      <c r="Q435" s="3">
        <v>2700.3</v>
      </c>
      <c r="R435" s="3">
        <v>1.57</v>
      </c>
      <c r="S435" s="3" t="str">
        <f>vlookup(A435,'Ha complex'!A$2:E$2700,5,0)</f>
        <v>SDSS</v>
      </c>
      <c r="T435" s="41"/>
      <c r="U435" s="41"/>
      <c r="V435" s="3"/>
      <c r="W435" s="10">
        <v>43.12</v>
      </c>
      <c r="X435" s="3"/>
      <c r="Y435" s="3" t="str">
        <f>match(A435,bzcat!B$1:B$96,0)</f>
        <v>#N/A</v>
      </c>
      <c r="Z435" s="3" t="e">
        <v>#N/A</v>
      </c>
      <c r="AA435" s="3" t="str">
        <f>Vlookup(A435,'Ha complex'!A$2:E$528,5,0)</f>
        <v>SDSS</v>
      </c>
      <c r="AB435" s="3">
        <v>88.0</v>
      </c>
      <c r="AC435" s="3" t="e">
        <v>#N/A</v>
      </c>
      <c r="AD435" s="3" t="e">
        <v>#N/A</v>
      </c>
      <c r="AE435" s="3" t="e">
        <v>#N/A</v>
      </c>
      <c r="AF435" s="3" t="e">
        <v>#N/A</v>
      </c>
      <c r="AH435" s="3" t="e">
        <v>#N/A</v>
      </c>
      <c r="AI435" s="3" t="e">
        <v>#N/A</v>
      </c>
      <c r="AK435" s="3" t="e">
        <v>#N/A</v>
      </c>
      <c r="AM435" s="3" t="e">
        <v>#N/A</v>
      </c>
    </row>
    <row r="436">
      <c r="A436" s="10">
        <v>555.0</v>
      </c>
      <c r="B436" s="10" t="s">
        <v>891</v>
      </c>
      <c r="C436" s="10" t="s">
        <v>892</v>
      </c>
      <c r="E436" s="3">
        <v>174.8131</v>
      </c>
      <c r="F436" s="3">
        <v>25.5994</v>
      </c>
      <c r="G436" s="3" t="s">
        <v>1130</v>
      </c>
      <c r="H436" s="3">
        <v>0.2195</v>
      </c>
      <c r="I436" s="3">
        <v>5.93</v>
      </c>
      <c r="J436" s="3">
        <v>5.63</v>
      </c>
      <c r="K436" s="3">
        <v>0.0</v>
      </c>
      <c r="L436" s="3">
        <v>0.0</v>
      </c>
      <c r="M436" s="10">
        <v>0.22</v>
      </c>
      <c r="N436" s="3" t="s">
        <v>135</v>
      </c>
      <c r="O436" s="35" t="str">
        <f>vlookup(A436,'Hb complex'!A$2:G$2000,7,0)</f>
        <v>0.219</v>
      </c>
      <c r="P436" s="66" t="s">
        <v>3680</v>
      </c>
      <c r="Q436" s="3">
        <v>2700.3</v>
      </c>
      <c r="R436" s="3">
        <v>12.96</v>
      </c>
      <c r="S436" s="3" t="str">
        <f>vlookup(A436,'Ha complex'!A$2:E$2700,5,0)</f>
        <v>SDSS</v>
      </c>
      <c r="T436" s="41"/>
      <c r="U436" s="41"/>
      <c r="V436" s="3"/>
      <c r="W436" s="10">
        <v>44.9</v>
      </c>
      <c r="X436" s="3"/>
      <c r="Y436" s="3" t="str">
        <f>match(A436,bzcat!B$1:B$96,0)</f>
        <v>#N/A</v>
      </c>
      <c r="Z436" s="3" t="e">
        <v>#N/A</v>
      </c>
      <c r="AA436" s="3" t="str">
        <f>Vlookup(A436,'Ha complex'!A$2:E$528,5,0)</f>
        <v>SDSS</v>
      </c>
      <c r="AB436" s="3">
        <v>139.0</v>
      </c>
      <c r="AC436" s="3" t="e">
        <v>#N/A</v>
      </c>
      <c r="AD436" s="3" t="e">
        <v>#N/A</v>
      </c>
      <c r="AE436" s="3" t="e">
        <v>#N/A</v>
      </c>
      <c r="AF436" s="3" t="e">
        <v>#N/A</v>
      </c>
      <c r="AH436" s="3" t="e">
        <v>#N/A</v>
      </c>
      <c r="AI436" s="3" t="e">
        <v>#N/A</v>
      </c>
      <c r="AK436" s="3" t="e">
        <v>#N/A</v>
      </c>
      <c r="AM436" s="3" t="e">
        <v>#N/A</v>
      </c>
    </row>
    <row r="437">
      <c r="A437" s="10">
        <v>557.0</v>
      </c>
      <c r="B437" s="10" t="s">
        <v>895</v>
      </c>
      <c r="C437" s="10" t="s">
        <v>896</v>
      </c>
      <c r="E437" s="3">
        <v>174.7129</v>
      </c>
      <c r="F437" s="3">
        <v>-23.36</v>
      </c>
      <c r="G437" s="3" t="s">
        <v>3308</v>
      </c>
      <c r="H437" s="3">
        <v>0.027</v>
      </c>
      <c r="I437" s="3">
        <v>6.08</v>
      </c>
      <c r="J437" s="3">
        <v>16.61</v>
      </c>
      <c r="K437" s="3">
        <v>11.47</v>
      </c>
      <c r="L437" s="3">
        <v>22.38</v>
      </c>
      <c r="M437" s="10">
        <v>0.0</v>
      </c>
      <c r="N437" s="3" t="s">
        <v>518</v>
      </c>
      <c r="O437" s="35" t="str">
        <f>vlookup(A437,'Hb complex'!A$2:G$2000,7,0)</f>
        <v>0.027</v>
      </c>
      <c r="P437" s="66" t="s">
        <v>3681</v>
      </c>
      <c r="Q437" s="3">
        <v>1200.0</v>
      </c>
      <c r="R437" s="3">
        <v>3.75</v>
      </c>
      <c r="S437" s="3" t="str">
        <f>vlookup(A437,'Ha complex'!A$2:E$2700,5,0)</f>
        <v>6DF</v>
      </c>
      <c r="T437" s="41"/>
      <c r="U437" s="41"/>
      <c r="V437" s="3"/>
      <c r="W437" s="10">
        <v>43.44</v>
      </c>
      <c r="X437" s="3"/>
      <c r="Y437" s="3" t="str">
        <f>match(A437,bzcat!B$1:B$96,0)</f>
        <v>#N/A</v>
      </c>
      <c r="Z437" s="3" t="e">
        <v>#N/A</v>
      </c>
      <c r="AA437" s="3" t="str">
        <f>Vlookup(A437,'Ha complex'!A$2:E$528,5,0)</f>
        <v>6DF</v>
      </c>
      <c r="AB437" s="3" t="e">
        <v>#N/A</v>
      </c>
      <c r="AC437" s="3" t="e">
        <v>#N/A</v>
      </c>
      <c r="AD437" s="3" t="e">
        <v>#N/A</v>
      </c>
      <c r="AE437" s="3">
        <v>3.0</v>
      </c>
      <c r="AF437" s="3" t="e">
        <v>#N/A</v>
      </c>
      <c r="AH437" s="3" t="e">
        <v>#N/A</v>
      </c>
      <c r="AI437" s="3" t="e">
        <v>#N/A</v>
      </c>
      <c r="AK437" s="3" t="e">
        <v>#N/A</v>
      </c>
      <c r="AM437" s="3" t="e">
        <v>#N/A</v>
      </c>
    </row>
    <row r="438">
      <c r="A438" s="10">
        <v>558.0</v>
      </c>
      <c r="B438" s="10" t="s">
        <v>42</v>
      </c>
      <c r="C438" s="10" t="s">
        <v>43</v>
      </c>
      <c r="E438" s="3">
        <v>174.7572</v>
      </c>
      <c r="F438" s="3">
        <v>-37.7386</v>
      </c>
      <c r="G438" s="3" t="s">
        <v>1058</v>
      </c>
      <c r="H438" s="3">
        <v>0.0097</v>
      </c>
      <c r="I438" s="3">
        <v>72.63</v>
      </c>
      <c r="J438" s="3">
        <v>181.11</v>
      </c>
      <c r="K438" s="3">
        <v>176.29</v>
      </c>
      <c r="L438" s="3">
        <v>185.98</v>
      </c>
      <c r="M438" s="10">
        <v>0.0</v>
      </c>
      <c r="N438" s="3">
        <v>300.0</v>
      </c>
      <c r="O438" s="35" t="str">
        <f>vlookup(A438,'Hb complex'!A$2:G$2000,7,0)</f>
        <v>0.010</v>
      </c>
      <c r="P438" s="66" t="s">
        <v>3682</v>
      </c>
      <c r="Q438" s="3" t="s">
        <v>3683</v>
      </c>
      <c r="R438" s="3">
        <v>0.4</v>
      </c>
      <c r="S438" s="3" t="str">
        <f>vlookup(A438,'Ha complex'!A$2:E$2700,5,0)</f>
        <v>Crenshaw_Loral1K_double</v>
      </c>
      <c r="T438" s="3">
        <v>47.75</v>
      </c>
      <c r="U438" s="3">
        <v>41.89</v>
      </c>
      <c r="V438" s="3"/>
      <c r="W438" s="10">
        <v>43.58</v>
      </c>
      <c r="X438" s="3"/>
      <c r="Y438" s="3" t="str">
        <f>match(A438,bzcat!B$1:B$96,0)</f>
        <v>#N/A</v>
      </c>
      <c r="Z438" s="3" t="e">
        <v>#N/A</v>
      </c>
      <c r="AA438" s="3" t="str">
        <f>Vlookup(A438,'Ha complex'!A$2:E$528,5,0)</f>
        <v>Crenshaw_Loral1K_double</v>
      </c>
      <c r="AB438" s="3" t="e">
        <v>#N/A</v>
      </c>
      <c r="AC438" s="3" t="e">
        <v>#N/A</v>
      </c>
      <c r="AD438" s="3" t="s">
        <v>897</v>
      </c>
      <c r="AE438" s="3" t="e">
        <v>#N/A</v>
      </c>
      <c r="AF438" s="3" t="e">
        <v>#N/A</v>
      </c>
      <c r="AH438" s="3" t="e">
        <v>#N/A</v>
      </c>
      <c r="AI438" s="3" t="e">
        <v>#N/A</v>
      </c>
      <c r="AK438" s="3">
        <v>61.0</v>
      </c>
      <c r="AM438" s="3" t="e">
        <v>#N/A</v>
      </c>
    </row>
    <row r="439">
      <c r="A439" s="10">
        <v>556.0</v>
      </c>
      <c r="B439" s="10" t="s">
        <v>893</v>
      </c>
      <c r="C439" s="10" t="s">
        <v>894</v>
      </c>
      <c r="E439" s="3">
        <v>174.787</v>
      </c>
      <c r="F439" s="3">
        <v>59.199</v>
      </c>
      <c r="G439" s="3" t="s">
        <v>1099</v>
      </c>
      <c r="H439" s="3">
        <v>0.0601</v>
      </c>
      <c r="I439" s="3">
        <v>12.64</v>
      </c>
      <c r="J439" s="3">
        <v>20.72</v>
      </c>
      <c r="K439" s="3">
        <v>17.48</v>
      </c>
      <c r="L439" s="3">
        <v>24.18</v>
      </c>
      <c r="M439" s="10">
        <v>0.0</v>
      </c>
      <c r="N439" s="3" t="s">
        <v>135</v>
      </c>
      <c r="O439" s="35" t="str">
        <f>vlookup(A439,'Hb complex'!A$2:G$2000,7,0)</f>
        <v>0.061</v>
      </c>
      <c r="P439" s="66" t="s">
        <v>3684</v>
      </c>
      <c r="Q439" s="3">
        <v>5408.0</v>
      </c>
      <c r="R439" s="3">
        <v>3.76</v>
      </c>
      <c r="S439" s="3" t="str">
        <f>vlookup(A439,'Ha complex'!A$2:E$2700,5,0)</f>
        <v>SDSS</v>
      </c>
      <c r="T439" s="41"/>
      <c r="U439" s="41"/>
      <c r="V439" s="3"/>
      <c r="W439" s="10">
        <v>44.25</v>
      </c>
      <c r="X439" s="3"/>
      <c r="Y439" s="3" t="str">
        <f>match(A439,bzcat!B$1:B$96,0)</f>
        <v>#N/A</v>
      </c>
      <c r="Z439" s="3" t="e">
        <v>#N/A</v>
      </c>
      <c r="AA439" s="3" t="str">
        <f>Vlookup(A439,'Ha complex'!A$2:E$528,5,0)</f>
        <v>SDSS</v>
      </c>
      <c r="AB439" s="3">
        <v>48.0</v>
      </c>
      <c r="AC439" s="3" t="e">
        <v>#N/A</v>
      </c>
      <c r="AD439" s="3" t="e">
        <v>#N/A</v>
      </c>
      <c r="AE439" s="3" t="e">
        <v>#N/A</v>
      </c>
      <c r="AF439" s="3" t="e">
        <v>#N/A</v>
      </c>
      <c r="AH439" s="3" t="e">
        <v>#N/A</v>
      </c>
      <c r="AI439" s="3" t="e">
        <v>#N/A</v>
      </c>
      <c r="AK439" s="3" t="e">
        <v>#N/A</v>
      </c>
      <c r="AM439" s="3" t="e">
        <v>#N/A</v>
      </c>
    </row>
    <row r="440">
      <c r="A440" s="10">
        <v>560.0</v>
      </c>
      <c r="B440" s="10" t="s">
        <v>2948</v>
      </c>
      <c r="C440" s="10" t="s">
        <v>2623</v>
      </c>
      <c r="E440" s="3">
        <v>174.927</v>
      </c>
      <c r="F440" s="3">
        <v>31.909</v>
      </c>
      <c r="G440" s="3" t="s">
        <v>2190</v>
      </c>
      <c r="H440" s="3">
        <v>0.0089</v>
      </c>
      <c r="I440" s="3">
        <v>8.56</v>
      </c>
      <c r="J440" s="3">
        <v>18.02</v>
      </c>
      <c r="K440" s="3">
        <v>13.95</v>
      </c>
      <c r="L440" s="3">
        <v>22.4</v>
      </c>
      <c r="M440" s="10">
        <v>0.0</v>
      </c>
      <c r="N440" s="3">
        <v>26.0</v>
      </c>
      <c r="O440" s="35" t="str">
        <f>vlookup(A440,'Hb complex'!A$2:G$2000,7,0)</f>
        <v>0.009</v>
      </c>
      <c r="P440" s="66" t="s">
        <v>3672</v>
      </c>
      <c r="Q440" s="3">
        <v>1800.0</v>
      </c>
      <c r="R440" s="3">
        <v>0.37</v>
      </c>
      <c r="S440" s="3" t="str">
        <f>vlookup(A440,'Ha complex'!A$2:E$2700,5,0)</f>
        <v>Crenshaw_Deveny</v>
      </c>
      <c r="T440" s="3">
        <v>50.867</v>
      </c>
      <c r="U440" s="3">
        <v>38.3</v>
      </c>
      <c r="V440" s="3"/>
      <c r="W440" s="10">
        <v>42.5</v>
      </c>
      <c r="X440" s="3"/>
      <c r="Y440" s="3" t="str">
        <f>match(A440,bzcat!B$1:B$96,0)</f>
        <v>#N/A</v>
      </c>
      <c r="Z440" s="3" t="e">
        <v>#N/A</v>
      </c>
      <c r="AA440" s="3" t="str">
        <f>Vlookup(A440,'Ha complex'!A$2:E$528,5,0)</f>
        <v>Crenshaw_Deveny</v>
      </c>
      <c r="AB440" s="3" t="e">
        <v>#N/A</v>
      </c>
      <c r="AC440" s="3" t="e">
        <v>#N/A</v>
      </c>
      <c r="AD440" s="3" t="e">
        <v>#N/A</v>
      </c>
      <c r="AE440" s="3" t="e">
        <v>#N/A</v>
      </c>
      <c r="AF440" s="3" t="e">
        <v>#N/A</v>
      </c>
      <c r="AH440" s="3" t="e">
        <v>#N/A</v>
      </c>
      <c r="AI440" s="3" t="e">
        <v>#N/A</v>
      </c>
      <c r="AK440" s="3">
        <v>16.0</v>
      </c>
      <c r="AM440" s="3" t="e">
        <v>#N/A</v>
      </c>
    </row>
    <row r="441">
      <c r="A441" s="10">
        <v>561.0</v>
      </c>
      <c r="B441" s="10" t="s">
        <v>898</v>
      </c>
      <c r="C441" s="10" t="s">
        <v>899</v>
      </c>
      <c r="E441" s="3">
        <v>175.3173</v>
      </c>
      <c r="F441" s="3">
        <v>21.9394</v>
      </c>
      <c r="G441" s="3" t="s">
        <v>1058</v>
      </c>
      <c r="H441" s="3">
        <v>0.0632</v>
      </c>
      <c r="I441" s="3">
        <v>9.01</v>
      </c>
      <c r="J441" s="3">
        <v>18.34</v>
      </c>
      <c r="K441" s="3">
        <v>14.25</v>
      </c>
      <c r="L441" s="3">
        <v>22.74</v>
      </c>
      <c r="M441" s="10">
        <v>0.0</v>
      </c>
      <c r="N441" s="3" t="s">
        <v>135</v>
      </c>
      <c r="O441" s="35" t="str">
        <f>vlookup(A441,'Hb complex'!A$2:G$2000,7,0)</f>
        <v>0.063</v>
      </c>
      <c r="P441" s="66" t="s">
        <v>3677</v>
      </c>
      <c r="Q441" s="3">
        <v>2002.0</v>
      </c>
      <c r="R441" s="3">
        <v>3.88</v>
      </c>
      <c r="S441" s="3" t="str">
        <f>vlookup(A441,'Ha complex'!A$2:E$2700,5,0)</f>
        <v>SDSS</v>
      </c>
      <c r="T441" s="41"/>
      <c r="U441" s="41"/>
      <c r="V441" s="3"/>
      <c r="W441" s="10">
        <v>44.25</v>
      </c>
      <c r="X441" s="3"/>
      <c r="Y441" s="3" t="str">
        <f>match(A441,bzcat!B$1:B$96,0)</f>
        <v>#N/A</v>
      </c>
      <c r="Z441" s="3" t="e">
        <v>#N/A</v>
      </c>
      <c r="AA441" s="3" t="str">
        <f>Vlookup(A441,'Ha complex'!A$2:E$528,5,0)</f>
        <v>SDSS</v>
      </c>
      <c r="AB441" s="3">
        <v>20.0</v>
      </c>
      <c r="AC441" s="3" t="e">
        <v>#N/A</v>
      </c>
      <c r="AD441" s="3" t="s">
        <v>900</v>
      </c>
      <c r="AE441" s="3" t="e">
        <v>#N/A</v>
      </c>
      <c r="AF441" s="3" t="e">
        <v>#N/A</v>
      </c>
      <c r="AH441" s="3" t="e">
        <v>#N/A</v>
      </c>
      <c r="AI441" s="3" t="e">
        <v>#N/A</v>
      </c>
      <c r="AK441" s="3" t="e">
        <v>#N/A</v>
      </c>
      <c r="AM441" s="3" t="e">
        <v>#N/A</v>
      </c>
    </row>
    <row r="442">
      <c r="A442" s="10">
        <v>562.0</v>
      </c>
      <c r="B442" s="10" t="s">
        <v>3375</v>
      </c>
      <c r="C442" s="10" t="s">
        <v>2625</v>
      </c>
      <c r="E442" s="3">
        <v>175.5463</v>
      </c>
      <c r="F442" s="3">
        <v>10.2778</v>
      </c>
      <c r="G442" s="3" t="s">
        <v>1130</v>
      </c>
      <c r="H442" s="3">
        <v>0.0209</v>
      </c>
      <c r="I442" s="3">
        <v>7.48</v>
      </c>
      <c r="J442" s="3">
        <v>13.79</v>
      </c>
      <c r="K442" s="3">
        <v>9.85</v>
      </c>
      <c r="L442" s="3">
        <v>18.24</v>
      </c>
      <c r="M442" s="10">
        <v>0.0</v>
      </c>
      <c r="N442" s="41"/>
      <c r="O442" s="3" t="str">
        <f>vlookup(A442,'Hb complex'!A$2:G$2000,7,0)</f>
        <v>#N/A</v>
      </c>
      <c r="P442" s="66"/>
      <c r="Q442" s="3"/>
      <c r="R442" s="41"/>
      <c r="S442" s="3" t="str">
        <f>vlookup(A442,'Ha complex'!A$2:E$2700,5,0)</f>
        <v>#N/A</v>
      </c>
      <c r="T442" s="41"/>
      <c r="U442" s="41"/>
      <c r="V442" s="3"/>
      <c r="W442" s="10">
        <v>43.14</v>
      </c>
      <c r="X442" s="3"/>
      <c r="Y442" s="3" t="str">
        <f>match(A442,bzcat!B$1:B$96,0)</f>
        <v>#N/A</v>
      </c>
      <c r="Z442" s="3" t="e">
        <v>#N/A</v>
      </c>
      <c r="AA442" s="3" t="str">
        <f>Vlookup(A442,'Ha complex'!A$2:E$528,5,0)</f>
        <v>#N/A</v>
      </c>
      <c r="AB442" s="3" t="e">
        <v>#N/A</v>
      </c>
      <c r="AC442" s="3" t="e">
        <v>#N/A</v>
      </c>
      <c r="AD442" s="3" t="e">
        <v>#N/A</v>
      </c>
      <c r="AE442" s="3" t="e">
        <v>#N/A</v>
      </c>
      <c r="AF442" s="3" t="e">
        <v>#N/A</v>
      </c>
      <c r="AH442" s="3" t="e">
        <v>#N/A</v>
      </c>
      <c r="AI442" s="3" t="e">
        <v>#N/A</v>
      </c>
      <c r="AK442" s="3" t="e">
        <v>#N/A</v>
      </c>
      <c r="AM442" s="3" t="e">
        <v>#N/A</v>
      </c>
    </row>
    <row r="443">
      <c r="A443" s="10">
        <v>566.0</v>
      </c>
      <c r="B443" s="10" t="s">
        <v>2997</v>
      </c>
      <c r="C443" s="10" t="s">
        <v>2626</v>
      </c>
      <c r="E443" s="3">
        <v>176.3168</v>
      </c>
      <c r="F443" s="3">
        <v>79.6815</v>
      </c>
      <c r="G443" s="3" t="s">
        <v>1156</v>
      </c>
      <c r="H443" s="3">
        <v>0.0065</v>
      </c>
      <c r="I443" s="3">
        <v>18.14</v>
      </c>
      <c r="J443" s="3">
        <v>27.2</v>
      </c>
      <c r="K443" s="3">
        <v>24.04</v>
      </c>
      <c r="L443" s="3">
        <v>30.52</v>
      </c>
      <c r="M443" s="10">
        <v>0.0</v>
      </c>
      <c r="N443" s="3">
        <v>35.0</v>
      </c>
      <c r="O443" s="35" t="str">
        <f>vlookup(A443,'Hb complex'!A$2:G$2000,7,0)</f>
        <v>0.006</v>
      </c>
      <c r="P443" s="66" t="s">
        <v>3064</v>
      </c>
      <c r="Q443" s="3">
        <v>3600.0</v>
      </c>
      <c r="R443" s="3">
        <v>0.26</v>
      </c>
      <c r="S443" s="3" t="str">
        <f>vlookup(A443,'Ha complex'!A$2:E$2700,5,0)</f>
        <v>LWINTER</v>
      </c>
      <c r="T443" s="41"/>
      <c r="U443" s="3">
        <v>28.1</v>
      </c>
      <c r="V443" s="3"/>
      <c r="W443" s="10">
        <v>42.41</v>
      </c>
      <c r="X443" s="3"/>
      <c r="Y443" s="3" t="str">
        <f>match(A443,bzcat!B$1:B$96,0)</f>
        <v>#N/A</v>
      </c>
      <c r="Z443" s="3" t="e">
        <v>#N/A</v>
      </c>
      <c r="AA443" s="3" t="str">
        <f>Vlookup(A443,'Ha complex'!A$2:E$528,5,0)</f>
        <v>LWINTER</v>
      </c>
      <c r="AB443" s="3" t="e">
        <v>#N/A</v>
      </c>
      <c r="AC443" s="3" t="e">
        <v>#N/A</v>
      </c>
      <c r="AD443" s="3" t="e">
        <v>#N/A</v>
      </c>
      <c r="AE443" s="3" t="e">
        <v>#N/A</v>
      </c>
      <c r="AF443" s="3" t="e">
        <v>#N/A</v>
      </c>
      <c r="AH443" s="3" t="e">
        <v>#N/A</v>
      </c>
      <c r="AI443" s="3" t="e">
        <v>#N/A</v>
      </c>
      <c r="AK443" s="3" t="e">
        <v>#N/A</v>
      </c>
      <c r="AL443" s="3" t="s">
        <v>2990</v>
      </c>
      <c r="AM443" s="3" t="e">
        <v>#N/A</v>
      </c>
    </row>
    <row r="444">
      <c r="A444" s="10">
        <v>565.0</v>
      </c>
      <c r="B444" s="10" t="s">
        <v>901</v>
      </c>
      <c r="C444" s="10" t="s">
        <v>902</v>
      </c>
      <c r="E444" s="3">
        <v>176.124</v>
      </c>
      <c r="F444" s="3">
        <v>36.886</v>
      </c>
      <c r="G444" s="3" t="s">
        <v>1058</v>
      </c>
      <c r="H444" s="3">
        <v>0.0381</v>
      </c>
      <c r="I444" s="3">
        <v>6.6</v>
      </c>
      <c r="J444" s="3">
        <v>15.38</v>
      </c>
      <c r="K444" s="3">
        <v>11.47</v>
      </c>
      <c r="L444" s="3">
        <v>19.63</v>
      </c>
      <c r="M444" s="10">
        <v>0.0</v>
      </c>
      <c r="N444" s="3" t="s">
        <v>135</v>
      </c>
      <c r="O444" s="35" t="str">
        <f>vlookup(A444,'Hb complex'!A$2:G$2000,7,0)</f>
        <v>0.038</v>
      </c>
      <c r="P444" s="66" t="s">
        <v>3685</v>
      </c>
      <c r="Q444" s="3">
        <v>4600.4</v>
      </c>
      <c r="R444" s="3">
        <v>2.36</v>
      </c>
      <c r="S444" s="3" t="str">
        <f>vlookup(A444,'Ha complex'!A$2:E$2700,5,0)</f>
        <v>SDSS</v>
      </c>
      <c r="T444" s="41"/>
      <c r="U444" s="41"/>
      <c r="V444" s="3"/>
      <c r="W444" s="10">
        <v>43.71</v>
      </c>
      <c r="X444" s="3"/>
      <c r="Y444" s="3" t="str">
        <f>match(A444,bzcat!B$1:B$96,0)</f>
        <v>#N/A</v>
      </c>
      <c r="Z444" s="3" t="e">
        <v>#N/A</v>
      </c>
      <c r="AA444" s="3" t="str">
        <f>Vlookup(A444,'Ha complex'!A$2:E$528,5,0)</f>
        <v>SDSS</v>
      </c>
      <c r="AB444" s="3">
        <v>21.0</v>
      </c>
      <c r="AC444" s="3" t="e">
        <v>#N/A</v>
      </c>
      <c r="AD444" s="3" t="e">
        <v>#N/A</v>
      </c>
      <c r="AE444" s="3" t="e">
        <v>#N/A</v>
      </c>
      <c r="AF444" s="3" t="e">
        <v>#N/A</v>
      </c>
      <c r="AH444" s="3" t="e">
        <v>#N/A</v>
      </c>
      <c r="AI444" s="3" t="e">
        <v>#N/A</v>
      </c>
      <c r="AK444" s="3" t="e">
        <v>#N/A</v>
      </c>
      <c r="AM444" s="3" t="e">
        <v>#N/A</v>
      </c>
    </row>
    <row r="445">
      <c r="A445" s="10">
        <v>568.0</v>
      </c>
      <c r="B445" s="10" t="s">
        <v>3376</v>
      </c>
      <c r="C445" s="10" t="s">
        <v>2627</v>
      </c>
      <c r="E445" s="3">
        <v>176.3881</v>
      </c>
      <c r="F445" s="3">
        <v>58.9781</v>
      </c>
      <c r="G445" s="3" t="s">
        <v>423</v>
      </c>
      <c r="H445" s="3">
        <v>0.0099</v>
      </c>
      <c r="I445" s="3">
        <v>9.54</v>
      </c>
      <c r="J445" s="3">
        <v>16.16</v>
      </c>
      <c r="K445" s="3">
        <v>13.11</v>
      </c>
      <c r="L445" s="3">
        <v>19.46</v>
      </c>
      <c r="M445" s="10">
        <v>0.0</v>
      </c>
      <c r="N445" s="41"/>
      <c r="O445" s="3" t="str">
        <f>vlookup(A445,'Hb complex'!A$2:G$2000,7,0)</f>
        <v>#N/A</v>
      </c>
      <c r="P445" s="66"/>
      <c r="Q445" s="3"/>
      <c r="R445" s="41"/>
      <c r="S445" s="3" t="str">
        <f>vlookup(A445,'Ha complex'!A$2:E$2700,5,0)</f>
        <v>#N/A</v>
      </c>
      <c r="T445" s="41"/>
      <c r="U445" s="41"/>
      <c r="V445" s="3"/>
      <c r="W445" s="10">
        <v>42.55</v>
      </c>
      <c r="X445" s="3"/>
      <c r="Y445" s="3" t="str">
        <f>match(A445,bzcat!B$1:B$96,0)</f>
        <v>#N/A</v>
      </c>
      <c r="Z445" s="3" t="e">
        <v>#N/A</v>
      </c>
      <c r="AA445" s="3" t="str">
        <f>Vlookup(A445,'Ha complex'!A$2:E$528,5,0)</f>
        <v>#N/A</v>
      </c>
      <c r="AB445" s="3" t="e">
        <v>#N/A</v>
      </c>
      <c r="AC445" s="3" t="e">
        <v>#N/A</v>
      </c>
      <c r="AD445" s="3" t="e">
        <v>#N/A</v>
      </c>
      <c r="AE445" s="3" t="e">
        <v>#N/A</v>
      </c>
      <c r="AF445" s="3" t="e">
        <v>#N/A</v>
      </c>
      <c r="AH445" s="3" t="e">
        <v>#N/A</v>
      </c>
      <c r="AI445" s="3" t="e">
        <v>#N/A</v>
      </c>
      <c r="AK445" s="3" t="e">
        <v>#N/A</v>
      </c>
      <c r="AM445" s="3" t="e">
        <v>#N/A</v>
      </c>
    </row>
    <row r="446">
      <c r="A446" s="10">
        <v>567.0</v>
      </c>
      <c r="B446" s="10" t="s">
        <v>905</v>
      </c>
      <c r="C446" s="10" t="s">
        <v>906</v>
      </c>
      <c r="E446" s="3">
        <v>176.4186</v>
      </c>
      <c r="F446" s="3">
        <v>-18.4543</v>
      </c>
      <c r="G446" s="3" t="s">
        <v>1058</v>
      </c>
      <c r="H446" s="3">
        <v>0.0329</v>
      </c>
      <c r="I446" s="3">
        <v>21.33</v>
      </c>
      <c r="J446" s="3">
        <v>53.26</v>
      </c>
      <c r="K446" s="3">
        <v>48.37</v>
      </c>
      <c r="L446" s="3">
        <v>58.32</v>
      </c>
      <c r="M446" s="10">
        <v>0.0</v>
      </c>
      <c r="N446" s="3">
        <v>7.0</v>
      </c>
      <c r="O446" s="35" t="str">
        <f>vlookup(A446,'Hb complex'!A$2:G$2000,7,0)</f>
        <v>0.033</v>
      </c>
      <c r="P446" s="66" t="s">
        <v>3540</v>
      </c>
      <c r="Q446" s="3">
        <v>150.033</v>
      </c>
      <c r="R446" s="3">
        <v>1.36</v>
      </c>
      <c r="S446" s="3" t="str">
        <f>vlookup(A446,'Ha complex'!A$2:E$2700,5,0)</f>
        <v>Saao</v>
      </c>
      <c r="T446" s="41"/>
      <c r="U446" s="41"/>
      <c r="V446" s="3"/>
      <c r="W446" s="10">
        <v>44.13</v>
      </c>
      <c r="X446" s="3"/>
      <c r="Y446" s="3" t="str">
        <f>match(A446,bzcat!B$1:B$96,0)</f>
        <v>#N/A</v>
      </c>
      <c r="Z446" s="3" t="e">
        <v>#N/A</v>
      </c>
      <c r="AA446" s="3" t="str">
        <f>Vlookup(A446,'Ha complex'!A$2:E$528,5,0)</f>
        <v>Saao</v>
      </c>
      <c r="AB446" s="3" t="e">
        <v>#N/A</v>
      </c>
      <c r="AC446" s="3" t="e">
        <v>#N/A</v>
      </c>
      <c r="AD446" s="3" t="s">
        <v>907</v>
      </c>
      <c r="AE446" s="3" t="e">
        <v>#N/A</v>
      </c>
      <c r="AF446" s="3" t="e">
        <v>#N/A</v>
      </c>
      <c r="AH446" s="3" t="e">
        <v>#N/A</v>
      </c>
      <c r="AI446" s="3" t="e">
        <v>#N/A</v>
      </c>
      <c r="AJ446" s="3" t="s">
        <v>226</v>
      </c>
      <c r="AK446" s="3" t="e">
        <v>#N/A</v>
      </c>
      <c r="AM446" s="3" t="e">
        <v>#N/A</v>
      </c>
      <c r="AO446" s="3" t="s">
        <v>3625</v>
      </c>
    </row>
    <row r="447">
      <c r="A447" s="10">
        <v>569.0</v>
      </c>
      <c r="B447" s="10" t="s">
        <v>1380</v>
      </c>
      <c r="C447" s="10" t="s">
        <v>1382</v>
      </c>
      <c r="E447" s="3">
        <v>176.4734</v>
      </c>
      <c r="F447" s="3">
        <v>-69.9005</v>
      </c>
      <c r="G447" s="3" t="s">
        <v>2691</v>
      </c>
      <c r="H447" s="3">
        <v>0.244</v>
      </c>
      <c r="I447" s="3">
        <v>6.38</v>
      </c>
      <c r="J447" s="3">
        <v>15.83</v>
      </c>
      <c r="K447" s="3">
        <v>11.42</v>
      </c>
      <c r="L447" s="3">
        <v>20.68</v>
      </c>
      <c r="M447" s="10">
        <v>0.0</v>
      </c>
      <c r="N447" s="41"/>
      <c r="O447" s="3" t="str">
        <f>vlookup(A447,'Hb complex'!A$2:G$2000,7,0)</f>
        <v>#N/A</v>
      </c>
      <c r="P447" s="66"/>
      <c r="Q447" s="3"/>
      <c r="R447" s="41"/>
      <c r="S447" s="3" t="str">
        <f>vlookup(A447,'Ha complex'!A$2:E$2700,5,0)</f>
        <v>#N/A</v>
      </c>
      <c r="T447" s="41"/>
      <c r="U447" s="41"/>
      <c r="V447" s="3"/>
      <c r="W447" s="10">
        <v>45.45</v>
      </c>
      <c r="X447" s="3"/>
      <c r="Y447" s="3" t="str">
        <f>match(A447,bzcat!B$1:B$96,0)</f>
        <v>71</v>
      </c>
      <c r="Z447" s="3" t="s">
        <v>1690</v>
      </c>
      <c r="AA447" s="3" t="str">
        <f>Vlookup(A447,'Ha complex'!A$2:E$528,5,0)</f>
        <v>#N/A</v>
      </c>
      <c r="AB447" s="3" t="e">
        <v>#N/A</v>
      </c>
      <c r="AC447" s="3" t="e">
        <v>#N/A</v>
      </c>
      <c r="AD447" s="3" t="e">
        <v>#N/A</v>
      </c>
      <c r="AE447" s="3" t="e">
        <v>#N/A</v>
      </c>
      <c r="AF447" s="3" t="e">
        <v>#N/A</v>
      </c>
      <c r="AH447" s="3" t="e">
        <v>#N/A</v>
      </c>
      <c r="AI447" s="3" t="e">
        <v>#N/A</v>
      </c>
      <c r="AK447" s="3" t="e">
        <v>#N/A</v>
      </c>
      <c r="AM447" s="3" t="e">
        <v>#N/A</v>
      </c>
    </row>
    <row r="448">
      <c r="A448" s="10">
        <v>572.0</v>
      </c>
      <c r="B448" s="10" t="s">
        <v>908</v>
      </c>
      <c r="C448" s="10" t="s">
        <v>909</v>
      </c>
      <c r="E448" s="3">
        <v>176.9795</v>
      </c>
      <c r="F448" s="3">
        <v>9.0413</v>
      </c>
      <c r="G448" s="3" t="s">
        <v>1099</v>
      </c>
      <c r="H448" s="3">
        <v>0.0688</v>
      </c>
      <c r="I448" s="3">
        <v>6.85</v>
      </c>
      <c r="J448" s="3">
        <v>11.85</v>
      </c>
      <c r="K448" s="3">
        <v>8.3</v>
      </c>
      <c r="L448" s="3">
        <v>15.89</v>
      </c>
      <c r="M448" s="10">
        <v>0.0</v>
      </c>
      <c r="N448" s="3" t="s">
        <v>135</v>
      </c>
      <c r="O448" s="35" t="str">
        <f>vlookup(A448,'Hb complex'!A$2:G$2000,7,0)</f>
        <v>0.069</v>
      </c>
      <c r="P448" s="66" t="s">
        <v>3686</v>
      </c>
      <c r="Q448" s="3">
        <v>1920.3</v>
      </c>
      <c r="R448" s="3">
        <v>4.23</v>
      </c>
      <c r="S448" s="3" t="str">
        <f>vlookup(A448,'Ha complex'!A$2:E$2700,5,0)</f>
        <v>SDSS</v>
      </c>
      <c r="T448" s="41"/>
      <c r="U448" s="41"/>
      <c r="V448" s="3"/>
      <c r="W448" s="10">
        <v>44.13</v>
      </c>
      <c r="X448" s="3"/>
      <c r="Y448" s="3" t="str">
        <f>match(A448,bzcat!B$1:B$96,0)</f>
        <v>#N/A</v>
      </c>
      <c r="Z448" s="3" t="e">
        <v>#N/A</v>
      </c>
      <c r="AA448" s="3" t="str">
        <f>Vlookup(A448,'Ha complex'!A$2:E$528,5,0)</f>
        <v>SDSS</v>
      </c>
      <c r="AB448" s="3">
        <v>49.0</v>
      </c>
      <c r="AC448" s="3" t="e">
        <v>#N/A</v>
      </c>
      <c r="AD448" s="3" t="e">
        <v>#N/A</v>
      </c>
      <c r="AE448" s="3" t="e">
        <v>#N/A</v>
      </c>
      <c r="AF448" s="3" t="e">
        <v>#N/A</v>
      </c>
      <c r="AH448" s="3" t="e">
        <v>#N/A</v>
      </c>
      <c r="AI448" s="3" t="e">
        <v>#N/A</v>
      </c>
      <c r="AK448" s="3" t="e">
        <v>#N/A</v>
      </c>
      <c r="AM448" s="3" t="e">
        <v>#N/A</v>
      </c>
    </row>
    <row r="449">
      <c r="A449" s="10">
        <v>573.0</v>
      </c>
      <c r="B449" s="10" t="s">
        <v>3377</v>
      </c>
      <c r="C449" s="10" t="s">
        <v>2628</v>
      </c>
      <c r="E449" s="3">
        <v>177.1915</v>
      </c>
      <c r="F449" s="3">
        <v>29.6412</v>
      </c>
      <c r="G449" s="3" t="s">
        <v>3229</v>
      </c>
      <c r="H449" s="3">
        <v>0.023</v>
      </c>
      <c r="I449" s="3">
        <v>11.37</v>
      </c>
      <c r="J449" s="3">
        <v>24.48</v>
      </c>
      <c r="K449" s="3">
        <v>20.4</v>
      </c>
      <c r="L449" s="3">
        <v>28.78</v>
      </c>
      <c r="M449" s="10">
        <v>0.0</v>
      </c>
      <c r="N449" s="41"/>
      <c r="O449" s="3" t="str">
        <f>vlookup(A449,'Hb complex'!A$2:G$2000,7,0)</f>
        <v>#N/A</v>
      </c>
      <c r="P449" s="66"/>
      <c r="Q449" s="3"/>
      <c r="R449" s="41"/>
      <c r="S449" s="3" t="str">
        <f>vlookup(A449,'Ha complex'!A$2:E$2700,5,0)</f>
        <v>#N/A</v>
      </c>
      <c r="T449" s="41"/>
      <c r="U449" s="41"/>
      <c r="V449" s="3"/>
      <c r="W449" s="10">
        <v>43.47</v>
      </c>
      <c r="X449" s="3"/>
      <c r="Y449" s="3" t="str">
        <f>match(A449,bzcat!B$1:B$96,0)</f>
        <v>#N/A</v>
      </c>
      <c r="Z449" s="3" t="e">
        <v>#N/A</v>
      </c>
      <c r="AA449" s="3" t="str">
        <f>Vlookup(A449,'Ha complex'!A$2:E$528,5,0)</f>
        <v>#N/A</v>
      </c>
      <c r="AB449" s="3">
        <v>113.0</v>
      </c>
      <c r="AC449" s="3" t="e">
        <v>#N/A</v>
      </c>
      <c r="AD449" s="3" t="e">
        <v>#N/A</v>
      </c>
      <c r="AE449" s="3" t="e">
        <v>#N/A</v>
      </c>
      <c r="AF449" s="3" t="e">
        <v>#N/A</v>
      </c>
      <c r="AH449" s="3" t="e">
        <v>#N/A</v>
      </c>
      <c r="AI449" s="3" t="e">
        <v>#N/A</v>
      </c>
      <c r="AK449" s="3" t="e">
        <v>#N/A</v>
      </c>
      <c r="AM449" s="3" t="e">
        <v>#N/A</v>
      </c>
    </row>
    <row r="450">
      <c r="A450" s="10">
        <v>575.0</v>
      </c>
      <c r="B450" s="10" t="s">
        <v>910</v>
      </c>
      <c r="C450" s="10" t="s">
        <v>911</v>
      </c>
      <c r="E450" s="3">
        <v>177.3397</v>
      </c>
      <c r="F450" s="3">
        <v>53.3371</v>
      </c>
      <c r="G450" s="3" t="s">
        <v>3687</v>
      </c>
      <c r="H450" s="3">
        <v>0.0951</v>
      </c>
      <c r="I450" s="3">
        <v>5.03</v>
      </c>
      <c r="J450" s="3">
        <v>5.98</v>
      </c>
      <c r="K450" s="3">
        <v>3.68</v>
      </c>
      <c r="L450" s="3">
        <v>8.79</v>
      </c>
      <c r="M450" s="10">
        <v>0.0</v>
      </c>
      <c r="N450" s="3" t="s">
        <v>135</v>
      </c>
      <c r="O450" s="35" t="str">
        <f>vlookup(A450,'Hb complex'!A$2:G$2000,7,0)</f>
        <v>0.095</v>
      </c>
      <c r="P450" s="66" t="s">
        <v>3636</v>
      </c>
      <c r="Q450" s="3">
        <v>2701.0</v>
      </c>
      <c r="R450" s="3">
        <v>5.8</v>
      </c>
      <c r="S450" s="3" t="str">
        <f>vlookup(A450,'Ha complex'!A$2:E$2700,5,0)</f>
        <v>SDSS</v>
      </c>
      <c r="T450" s="41"/>
      <c r="U450" s="41"/>
      <c r="V450" s="3"/>
      <c r="W450" s="10">
        <v>44.13</v>
      </c>
      <c r="X450" s="3"/>
      <c r="Y450" s="3" t="str">
        <f>match(A450,bzcat!B$1:B$96,0)</f>
        <v>#N/A</v>
      </c>
      <c r="Z450" s="3" t="e">
        <v>#N/A</v>
      </c>
      <c r="AA450" s="3" t="str">
        <f>Vlookup(A450,'Ha complex'!A$2:E$528,5,0)</f>
        <v>SDSS</v>
      </c>
      <c r="AB450" s="3">
        <v>112.0</v>
      </c>
      <c r="AC450" s="3" t="e">
        <v>#N/A</v>
      </c>
      <c r="AD450" s="3" t="e">
        <v>#N/A</v>
      </c>
      <c r="AE450" s="3" t="e">
        <v>#N/A</v>
      </c>
      <c r="AF450" s="3" t="e">
        <v>#N/A</v>
      </c>
      <c r="AH450" s="3" t="e">
        <v>#N/A</v>
      </c>
      <c r="AI450" s="3" t="e">
        <v>#N/A</v>
      </c>
      <c r="AJ450" s="3" t="s">
        <v>226</v>
      </c>
      <c r="AK450" s="3" t="e">
        <v>#N/A</v>
      </c>
      <c r="AM450" s="3" t="e">
        <v>#N/A</v>
      </c>
    </row>
    <row r="451">
      <c r="A451" s="10">
        <v>574.0</v>
      </c>
      <c r="B451" s="10" t="s">
        <v>3378</v>
      </c>
      <c r="C451" s="10" t="s">
        <v>2629</v>
      </c>
      <c r="E451" s="3">
        <v>177.3278</v>
      </c>
      <c r="F451" s="3">
        <v>-4.2808</v>
      </c>
      <c r="G451" s="3" t="s">
        <v>1058</v>
      </c>
      <c r="H451" s="3">
        <v>0.0845</v>
      </c>
      <c r="I451" s="3">
        <v>5.64</v>
      </c>
      <c r="J451" s="3">
        <v>10.96</v>
      </c>
      <c r="K451" s="3">
        <v>6.92</v>
      </c>
      <c r="L451" s="3">
        <v>15.64</v>
      </c>
      <c r="M451" s="10">
        <v>0.0</v>
      </c>
      <c r="N451" s="41"/>
      <c r="O451" s="3" t="str">
        <f>vlookup(A451,'Hb complex'!A$2:G$2000,7,0)</f>
        <v>#N/A</v>
      </c>
      <c r="P451" s="66"/>
      <c r="Q451" s="3"/>
      <c r="R451" s="41"/>
      <c r="S451" s="3" t="str">
        <f>vlookup(A451,'Ha complex'!A$2:E$2700,5,0)</f>
        <v>#N/A</v>
      </c>
      <c r="T451" s="41"/>
      <c r="U451" s="41"/>
      <c r="V451" s="3"/>
      <c r="W451" s="10">
        <v>44.29</v>
      </c>
      <c r="X451" s="3"/>
      <c r="Y451" s="3" t="str">
        <f>match(A451,bzcat!B$1:B$96,0)</f>
        <v>#N/A</v>
      </c>
      <c r="Z451" s="3" t="e">
        <v>#N/A</v>
      </c>
      <c r="AA451" s="3" t="str">
        <f>Vlookup(A451,'Ha complex'!A$2:E$528,5,0)</f>
        <v>#N/A</v>
      </c>
      <c r="AB451" s="3" t="e">
        <v>#N/A</v>
      </c>
      <c r="AC451" s="3" t="e">
        <v>#N/A</v>
      </c>
      <c r="AD451" s="3" t="e">
        <v>#N/A</v>
      </c>
      <c r="AE451" s="3" t="e">
        <v>#N/A</v>
      </c>
      <c r="AF451" s="3" t="e">
        <v>#N/A</v>
      </c>
      <c r="AH451" s="3" t="e">
        <v>#N/A</v>
      </c>
      <c r="AI451" s="3" t="e">
        <v>#N/A</v>
      </c>
      <c r="AK451" s="3" t="e">
        <v>#N/A</v>
      </c>
      <c r="AM451" s="3" t="e">
        <v>#N/A</v>
      </c>
    </row>
    <row r="452">
      <c r="A452" s="10">
        <v>576.0</v>
      </c>
      <c r="B452" s="10" t="s">
        <v>912</v>
      </c>
      <c r="C452" s="10" t="s">
        <v>913</v>
      </c>
      <c r="E452" s="3">
        <v>178.0148</v>
      </c>
      <c r="F452" s="3">
        <v>-11.3734</v>
      </c>
      <c r="G452" s="3" t="s">
        <v>1058</v>
      </c>
      <c r="H452" s="3">
        <v>0.049</v>
      </c>
      <c r="I452" s="3">
        <v>7.12</v>
      </c>
      <c r="J452" s="3">
        <v>15.21</v>
      </c>
      <c r="K452" s="3">
        <v>10.97</v>
      </c>
      <c r="L452" s="3">
        <v>20.0</v>
      </c>
      <c r="M452" s="10">
        <v>0.0</v>
      </c>
      <c r="N452" s="41"/>
      <c r="O452" s="35" t="str">
        <f>vlookup(A452,'Hb complex'!A$2:G$2000,7,0)</f>
        <v>0.049</v>
      </c>
      <c r="P452" s="66"/>
      <c r="Q452" s="3"/>
      <c r="R452" s="41"/>
      <c r="S452" s="3" t="str">
        <f>vlookup(A452,'Ha complex'!A$2:E$2700,5,0)</f>
        <v>Marziani03</v>
      </c>
      <c r="T452" s="41"/>
      <c r="U452" s="41"/>
      <c r="V452" s="3"/>
      <c r="W452" s="10">
        <v>43.94</v>
      </c>
      <c r="X452" s="3"/>
      <c r="Y452" s="3" t="str">
        <f>match(A452,bzcat!B$1:B$96,0)</f>
        <v>#N/A</v>
      </c>
      <c r="Z452" s="3" t="e">
        <v>#N/A</v>
      </c>
      <c r="AA452" s="3" t="str">
        <f>Vlookup(A452,'Ha complex'!A$2:E$528,5,0)</f>
        <v>Marziani03</v>
      </c>
      <c r="AB452" s="3" t="e">
        <v>#N/A</v>
      </c>
      <c r="AC452" s="3" t="e">
        <v>#N/A</v>
      </c>
      <c r="AD452" s="3" t="s">
        <v>914</v>
      </c>
      <c r="AE452" s="3" t="e">
        <v>#N/A</v>
      </c>
      <c r="AF452" s="3" t="e">
        <v>#N/A</v>
      </c>
      <c r="AH452" s="3" t="e">
        <v>#N/A</v>
      </c>
      <c r="AI452" s="3" t="e">
        <v>#N/A</v>
      </c>
      <c r="AK452" s="3" t="e">
        <v>#N/A</v>
      </c>
      <c r="AM452" s="3" t="e">
        <v>#N/A</v>
      </c>
    </row>
    <row r="453">
      <c r="A453" s="10">
        <v>577.0</v>
      </c>
      <c r="B453" s="10" t="s">
        <v>3379</v>
      </c>
      <c r="C453" s="10" t="s">
        <v>2630</v>
      </c>
      <c r="E453" s="3">
        <v>178.159</v>
      </c>
      <c r="F453" s="3">
        <v>-5.207</v>
      </c>
      <c r="G453" s="3" t="s">
        <v>2190</v>
      </c>
      <c r="H453" s="3">
        <v>0.0188</v>
      </c>
      <c r="I453" s="3">
        <v>6.12</v>
      </c>
      <c r="J453" s="3">
        <v>14.02</v>
      </c>
      <c r="K453" s="3">
        <v>9.58</v>
      </c>
      <c r="L453" s="3">
        <v>19.01</v>
      </c>
      <c r="M453" s="10">
        <v>0.0</v>
      </c>
      <c r="N453" s="41"/>
      <c r="O453" s="3" t="str">
        <f>vlookup(A453,'Hb complex'!A$2:G$2000,7,0)</f>
        <v>#N/A</v>
      </c>
      <c r="P453" s="66"/>
      <c r="Q453" s="3"/>
      <c r="R453" s="41"/>
      <c r="S453" s="3" t="str">
        <f>vlookup(A453,'Ha complex'!A$2:E$2700,5,0)</f>
        <v>#N/A</v>
      </c>
      <c r="T453" s="41"/>
      <c r="U453" s="41"/>
      <c r="V453" s="3"/>
      <c r="W453" s="10">
        <v>43.05</v>
      </c>
      <c r="X453" s="3"/>
      <c r="Y453" s="3" t="str">
        <f>match(A453,bzcat!B$1:B$96,0)</f>
        <v>#N/A</v>
      </c>
      <c r="Z453" s="3" t="e">
        <v>#N/A</v>
      </c>
      <c r="AA453" s="3" t="str">
        <f>Vlookup(A453,'Ha complex'!A$2:E$528,5,0)</f>
        <v>#N/A</v>
      </c>
      <c r="AB453" s="3" t="e">
        <v>#N/A</v>
      </c>
      <c r="AC453" s="3" t="e">
        <v>#N/A</v>
      </c>
      <c r="AD453" s="3" t="e">
        <v>#N/A</v>
      </c>
      <c r="AE453" s="3" t="e">
        <v>#N/A</v>
      </c>
      <c r="AF453" s="3" t="e">
        <v>#N/A</v>
      </c>
      <c r="AH453" s="3" t="e">
        <v>#N/A</v>
      </c>
      <c r="AI453" s="3" t="e">
        <v>#N/A</v>
      </c>
      <c r="AK453" s="3" t="e">
        <v>#N/A</v>
      </c>
      <c r="AM453" s="3" t="e">
        <v>#N/A</v>
      </c>
    </row>
    <row r="454">
      <c r="A454" s="10">
        <v>578.0</v>
      </c>
      <c r="B454" s="10" t="s">
        <v>335</v>
      </c>
      <c r="C454" s="10" t="s">
        <v>336</v>
      </c>
      <c r="E454" s="3">
        <v>178.3519</v>
      </c>
      <c r="F454" s="3">
        <v>49.5191</v>
      </c>
      <c r="G454" s="3" t="s">
        <v>3688</v>
      </c>
      <c r="H454" s="3">
        <v>0.334</v>
      </c>
      <c r="I454" s="3">
        <v>6.45</v>
      </c>
      <c r="J454" s="3">
        <v>13.51</v>
      </c>
      <c r="K454" s="3">
        <v>9.62</v>
      </c>
      <c r="L454" s="3">
        <v>17.8</v>
      </c>
      <c r="M454" s="10">
        <v>0.0</v>
      </c>
      <c r="N454" s="3" t="s">
        <v>135</v>
      </c>
      <c r="O454" s="35" t="str">
        <f>vlookup(A454,'Hb complex'!A$2:G$2000,7,0)</f>
        <v>0.333</v>
      </c>
      <c r="P454" s="66" t="s">
        <v>3689</v>
      </c>
      <c r="Q454" s="3">
        <v>9003.0</v>
      </c>
      <c r="R454" s="3">
        <v>19.15</v>
      </c>
      <c r="S454" s="3" t="str">
        <f>vlookup(A454,'Ha complex'!A$2:E$2700,5,0)</f>
        <v>SDSS</v>
      </c>
      <c r="T454" s="41"/>
      <c r="U454" s="41"/>
      <c r="V454" s="3"/>
      <c r="W454" s="10">
        <v>45.7</v>
      </c>
      <c r="X454" s="3"/>
      <c r="Y454" s="3" t="str">
        <f>match(A454,bzcat!B$1:B$96,0)</f>
        <v>36</v>
      </c>
      <c r="Z454" s="3">
        <v>44.0</v>
      </c>
      <c r="AA454" s="3" t="str">
        <f>Vlookup(A454,'Ha complex'!A$2:E$528,5,0)</f>
        <v>SDSS</v>
      </c>
      <c r="AB454" s="3">
        <v>133.0</v>
      </c>
      <c r="AC454" s="3" t="e">
        <v>#N/A</v>
      </c>
      <c r="AD454" s="3" t="s">
        <v>915</v>
      </c>
      <c r="AE454" s="3" t="e">
        <v>#N/A</v>
      </c>
      <c r="AF454" s="3" t="e">
        <v>#N/A</v>
      </c>
      <c r="AH454" s="3" t="e">
        <v>#N/A</v>
      </c>
      <c r="AI454" s="3" t="e">
        <v>#N/A</v>
      </c>
      <c r="AK454" s="3" t="e">
        <v>#N/A</v>
      </c>
      <c r="AM454" s="3" t="e">
        <v>#N/A</v>
      </c>
    </row>
    <row r="455">
      <c r="A455" s="10">
        <v>579.0</v>
      </c>
      <c r="B455" s="10" t="s">
        <v>916</v>
      </c>
      <c r="C455" s="10" t="s">
        <v>917</v>
      </c>
      <c r="E455" s="3">
        <v>179.4839</v>
      </c>
      <c r="F455" s="3">
        <v>55.4536</v>
      </c>
      <c r="G455" s="3" t="s">
        <v>3504</v>
      </c>
      <c r="H455" s="3">
        <v>0.0035</v>
      </c>
      <c r="I455" s="3">
        <v>9.43</v>
      </c>
      <c r="J455" s="3">
        <v>14.84</v>
      </c>
      <c r="K455" s="3">
        <v>11.64</v>
      </c>
      <c r="L455" s="3">
        <v>18.36</v>
      </c>
      <c r="M455" s="10">
        <v>0.0</v>
      </c>
      <c r="N455" s="3">
        <v>32.0</v>
      </c>
      <c r="O455" s="35" t="str">
        <f>vlookup(A455,'Hb complex'!A$2:G$2000,7,0)</f>
        <v>0.000</v>
      </c>
      <c r="P455" s="66" t="s">
        <v>3633</v>
      </c>
      <c r="Q455" s="3">
        <v>180.0</v>
      </c>
      <c r="R455" s="3">
        <v>0.13</v>
      </c>
      <c r="S455" s="3" t="str">
        <f>vlookup(A455,'Ha complex'!A$2:E$2700,5,0)</f>
        <v>KPNO</v>
      </c>
      <c r="T455" s="3">
        <v>21.925</v>
      </c>
      <c r="U455" s="3">
        <v>14.97</v>
      </c>
      <c r="V455" s="3"/>
      <c r="W455" s="10">
        <v>41.6</v>
      </c>
      <c r="X455" s="3"/>
      <c r="Y455" s="3" t="str">
        <f>match(A455,bzcat!B$1:B$96,0)</f>
        <v>#N/A</v>
      </c>
      <c r="Z455" s="3" t="e">
        <v>#N/A</v>
      </c>
      <c r="AA455" s="3" t="str">
        <f>Vlookup(A455,'Ha complex'!A$2:E$528,5,0)</f>
        <v>KPNO</v>
      </c>
      <c r="AB455" s="3" t="e">
        <v>#N/A</v>
      </c>
      <c r="AC455" s="3" t="e">
        <v>#N/A</v>
      </c>
      <c r="AD455" s="3" t="e">
        <v>#N/A</v>
      </c>
      <c r="AE455" s="3" t="e">
        <v>#N/A</v>
      </c>
      <c r="AF455" s="3" t="e">
        <v>#N/A</v>
      </c>
      <c r="AH455" s="3" t="e">
        <v>#N/A</v>
      </c>
      <c r="AI455" s="3" t="s">
        <v>415</v>
      </c>
      <c r="AK455" s="3">
        <v>6.0</v>
      </c>
      <c r="AM455" s="3" t="e">
        <v>#N/A</v>
      </c>
    </row>
    <row r="456">
      <c r="A456" s="10">
        <v>580.0</v>
      </c>
      <c r="B456" s="10" t="s">
        <v>918</v>
      </c>
      <c r="C456" s="10" t="s">
        <v>919</v>
      </c>
      <c r="E456" s="3">
        <v>179.7191</v>
      </c>
      <c r="F456" s="3">
        <v>42.5703</v>
      </c>
      <c r="G456" s="3" t="s">
        <v>1130</v>
      </c>
      <c r="H456" s="3">
        <v>0.0312</v>
      </c>
      <c r="I456" s="3">
        <v>6.23</v>
      </c>
      <c r="J456" s="3">
        <v>13.1</v>
      </c>
      <c r="K456" s="3">
        <v>9.5</v>
      </c>
      <c r="L456" s="3">
        <v>17.04</v>
      </c>
      <c r="M456" s="10">
        <v>0.0</v>
      </c>
      <c r="N456" s="3" t="s">
        <v>135</v>
      </c>
      <c r="O456" s="35" t="str">
        <f>vlookup(A456,'Hb complex'!A$2:G$2000,7,0)</f>
        <v>0.031</v>
      </c>
      <c r="P456" s="66" t="s">
        <v>3690</v>
      </c>
      <c r="Q456" s="3">
        <v>2220.3</v>
      </c>
      <c r="R456" s="3">
        <v>1.93</v>
      </c>
      <c r="S456" s="3" t="str">
        <f>vlookup(A456,'Ha complex'!A$2:E$2700,5,0)</f>
        <v>SDSS</v>
      </c>
      <c r="T456" s="41"/>
      <c r="U456" s="41"/>
      <c r="V456" s="3"/>
      <c r="W456" s="10">
        <v>43.47</v>
      </c>
      <c r="X456" s="3"/>
      <c r="Y456" s="3" t="str">
        <f>match(A456,bzcat!B$1:B$96,0)</f>
        <v>#N/A</v>
      </c>
      <c r="Z456" s="3" t="e">
        <v>#N/A</v>
      </c>
      <c r="AA456" s="3" t="str">
        <f>Vlookup(A456,'Ha complex'!A$2:E$528,5,0)</f>
        <v>SDSS</v>
      </c>
      <c r="AB456" s="3">
        <v>89.0</v>
      </c>
      <c r="AC456" s="3" t="e">
        <v>#N/A</v>
      </c>
      <c r="AD456" s="3" t="e">
        <v>#N/A</v>
      </c>
      <c r="AE456" s="3" t="e">
        <v>#N/A</v>
      </c>
      <c r="AF456" s="3" t="e">
        <v>#N/A</v>
      </c>
      <c r="AH456" s="3" t="e">
        <v>#N/A</v>
      </c>
      <c r="AI456" s="3" t="e">
        <v>#N/A</v>
      </c>
      <c r="AK456" s="3" t="e">
        <v>#N/A</v>
      </c>
      <c r="AM456" s="3" t="e">
        <v>#N/A</v>
      </c>
    </row>
    <row r="457">
      <c r="A457" s="10">
        <v>581.0</v>
      </c>
      <c r="B457" s="10" t="s">
        <v>2384</v>
      </c>
      <c r="C457" s="10" t="s">
        <v>2385</v>
      </c>
      <c r="E457" s="3">
        <v>179.9208</v>
      </c>
      <c r="F457" s="3">
        <v>-19.99</v>
      </c>
      <c r="G457" s="3" t="s">
        <v>3159</v>
      </c>
      <c r="H457" s="3">
        <v>0.45</v>
      </c>
      <c r="I457" s="3">
        <v>5.13</v>
      </c>
      <c r="J457" s="3">
        <v>15.91</v>
      </c>
      <c r="K457" s="3">
        <v>10.52</v>
      </c>
      <c r="L457" s="3">
        <v>21.92</v>
      </c>
      <c r="M457" s="10">
        <v>0.0</v>
      </c>
      <c r="N457" s="3" t="s">
        <v>518</v>
      </c>
      <c r="O457" s="35" t="str">
        <f>vlookup(A457,'Hb complex'!A$2:G$2000,7,0)</f>
        <v>0.000</v>
      </c>
      <c r="P457" s="66" t="s">
        <v>3691</v>
      </c>
      <c r="Q457" s="3">
        <v>1199.9</v>
      </c>
      <c r="R457" s="3">
        <v>59.01</v>
      </c>
      <c r="S457" s="3" t="str">
        <f>vlookup(A457,'Ha complex'!A$2:E$2700,5,0)</f>
        <v>6DF</v>
      </c>
      <c r="T457" s="41"/>
      <c r="U457" s="41"/>
      <c r="V457" s="3"/>
      <c r="W457" s="10">
        <v>46.07</v>
      </c>
      <c r="X457" s="3"/>
      <c r="Y457" s="3" t="str">
        <f>match(A457,bzcat!B$1:B$96,0)</f>
        <v>#N/A</v>
      </c>
      <c r="Z457" s="3" t="e">
        <v>#N/A</v>
      </c>
      <c r="AA457" s="3" t="str">
        <f>Vlookup(A457,'Ha complex'!A$2:E$528,5,0)</f>
        <v>6DF</v>
      </c>
      <c r="AB457" s="3" t="e">
        <v>#N/A</v>
      </c>
      <c r="AC457" s="3" t="e">
        <v>#N/A</v>
      </c>
      <c r="AD457" s="3" t="e">
        <v>#N/A</v>
      </c>
      <c r="AE457" s="3" t="e">
        <v>#N/A</v>
      </c>
      <c r="AF457" s="3" t="e">
        <v>#N/A</v>
      </c>
      <c r="AG457" s="3">
        <v>79.0</v>
      </c>
      <c r="AH457" s="3" t="e">
        <v>#N/A</v>
      </c>
      <c r="AI457" s="3" t="e">
        <v>#N/A</v>
      </c>
      <c r="AK457" s="3" t="e">
        <v>#N/A</v>
      </c>
      <c r="AM457" s="3" t="e">
        <v>#N/A</v>
      </c>
    </row>
    <row r="458">
      <c r="A458" s="10">
        <v>584.0</v>
      </c>
      <c r="B458" s="10" t="s">
        <v>924</v>
      </c>
      <c r="C458" s="10" t="s">
        <v>925</v>
      </c>
      <c r="E458" s="3">
        <v>180.6985</v>
      </c>
      <c r="F458" s="3">
        <v>-53.8355</v>
      </c>
      <c r="G458" s="3" t="s">
        <v>1130</v>
      </c>
      <c r="H458" s="3">
        <v>0.028</v>
      </c>
      <c r="I458" s="3">
        <v>20.07</v>
      </c>
      <c r="J458" s="3">
        <v>48.02</v>
      </c>
      <c r="K458" s="3">
        <v>43.7</v>
      </c>
      <c r="L458" s="3">
        <v>52.5</v>
      </c>
      <c r="M458" s="10">
        <v>0.0</v>
      </c>
      <c r="N458" s="3" t="s">
        <v>1228</v>
      </c>
      <c r="O458" s="35" t="str">
        <f>vlookup(A458,'Hb complex'!A$2:G$2000,7,0)</f>
        <v>0.028</v>
      </c>
      <c r="P458" s="66" t="s">
        <v>3692</v>
      </c>
      <c r="Q458" s="3">
        <v>830.4843</v>
      </c>
      <c r="R458" s="3">
        <v>0.58</v>
      </c>
      <c r="S458" s="3" t="str">
        <f>vlookup(A458,'Ha complex'!A$2:E$2700,5,0)</f>
        <v>Gemini</v>
      </c>
      <c r="T458" s="41"/>
      <c r="U458" s="41"/>
      <c r="V458" s="3"/>
      <c r="W458" s="10">
        <v>43.93</v>
      </c>
      <c r="X458" s="3"/>
      <c r="Y458" s="3" t="str">
        <f>match(A458,bzcat!B$1:B$96,0)</f>
        <v>#N/A</v>
      </c>
      <c r="Z458" s="3" t="e">
        <v>#N/A</v>
      </c>
      <c r="AA458" s="3" t="str">
        <f>Vlookup(A458,'Ha complex'!A$2:E$528,5,0)</f>
        <v>Gemini</v>
      </c>
      <c r="AB458" s="3" t="e">
        <v>#N/A</v>
      </c>
      <c r="AC458" s="3" t="e">
        <v>#N/A</v>
      </c>
      <c r="AD458" s="3" t="e">
        <v>#N/A</v>
      </c>
      <c r="AE458" s="3" t="e">
        <v>#N/A</v>
      </c>
      <c r="AF458" s="3" t="e">
        <v>#N/A</v>
      </c>
      <c r="AH458" s="3" t="e">
        <v>#N/A</v>
      </c>
      <c r="AI458" s="3" t="e">
        <v>#N/A</v>
      </c>
      <c r="AK458" s="3">
        <v>87.0</v>
      </c>
      <c r="AM458" s="3" t="e">
        <v>#N/A</v>
      </c>
    </row>
    <row r="459">
      <c r="A459" s="10">
        <v>582.0</v>
      </c>
      <c r="B459" s="10" t="s">
        <v>920</v>
      </c>
      <c r="C459" s="10" t="s">
        <v>921</v>
      </c>
      <c r="E459" s="3">
        <v>180.2413</v>
      </c>
      <c r="F459" s="3">
        <v>6.8064</v>
      </c>
      <c r="G459" s="3" t="s">
        <v>1130</v>
      </c>
      <c r="H459" s="3">
        <v>0.036</v>
      </c>
      <c r="I459" s="3">
        <v>10.29</v>
      </c>
      <c r="J459" s="3">
        <v>21.18</v>
      </c>
      <c r="K459" s="3">
        <v>17.08</v>
      </c>
      <c r="L459" s="3">
        <v>25.59</v>
      </c>
      <c r="M459" s="10">
        <v>0.0</v>
      </c>
      <c r="N459" s="3" t="s">
        <v>135</v>
      </c>
      <c r="O459" s="35" t="str">
        <f>vlookup(A459,'Hb complex'!A$2:G$2000,7,0)</f>
        <v>0.036</v>
      </c>
      <c r="P459" s="66" t="s">
        <v>3693</v>
      </c>
      <c r="Q459" s="3">
        <v>3100.4</v>
      </c>
      <c r="R459" s="3">
        <v>2.21</v>
      </c>
      <c r="S459" s="3" t="str">
        <f>vlookup(A459,'Ha complex'!A$2:E$2700,5,0)</f>
        <v>SDSS</v>
      </c>
      <c r="T459" s="41"/>
      <c r="U459" s="41"/>
      <c r="V459" s="3"/>
      <c r="W459" s="10">
        <v>43.8</v>
      </c>
      <c r="X459" s="3"/>
      <c r="Y459" s="3" t="str">
        <f>match(A459,bzcat!B$1:B$96,0)</f>
        <v>#N/A</v>
      </c>
      <c r="Z459" s="3" t="e">
        <v>#N/A</v>
      </c>
      <c r="AA459" s="3" t="str">
        <f>Vlookup(A459,'Ha complex'!A$2:E$528,5,0)</f>
        <v>SDSS</v>
      </c>
      <c r="AB459" s="3">
        <v>90.0</v>
      </c>
      <c r="AC459" s="3" t="e">
        <v>#N/A</v>
      </c>
      <c r="AD459" s="3" t="e">
        <v>#N/A</v>
      </c>
      <c r="AE459" s="3" t="e">
        <v>#N/A</v>
      </c>
      <c r="AF459" s="3" t="e">
        <v>#N/A</v>
      </c>
      <c r="AH459" s="3" t="e">
        <v>#N/A</v>
      </c>
      <c r="AI459" s="3" t="e">
        <v>#N/A</v>
      </c>
      <c r="AK459" s="3" t="e">
        <v>#N/A</v>
      </c>
      <c r="AM459" s="3" t="e">
        <v>#N/A</v>
      </c>
    </row>
    <row r="460">
      <c r="A460" s="10">
        <v>583.0</v>
      </c>
      <c r="B460" s="10" t="s">
        <v>922</v>
      </c>
      <c r="C460" s="10" t="s">
        <v>923</v>
      </c>
      <c r="E460" s="3">
        <v>180.3098</v>
      </c>
      <c r="F460" s="3">
        <v>-3.6781</v>
      </c>
      <c r="G460" s="3" t="s">
        <v>1058</v>
      </c>
      <c r="H460" s="3">
        <v>0.0194</v>
      </c>
      <c r="I460" s="3">
        <v>5.55</v>
      </c>
      <c r="J460" s="3">
        <v>11.32</v>
      </c>
      <c r="K460" s="3">
        <v>7.52</v>
      </c>
      <c r="L460" s="3">
        <v>15.61</v>
      </c>
      <c r="M460" s="10">
        <v>0.0</v>
      </c>
      <c r="N460" s="3" t="s">
        <v>135</v>
      </c>
      <c r="O460" s="35" t="str">
        <f>vlookup(A460,'Hb complex'!A$2:G$2000,7,0)</f>
        <v>0.020</v>
      </c>
      <c r="P460" s="66" t="s">
        <v>3636</v>
      </c>
      <c r="Q460" s="3">
        <v>2903.0</v>
      </c>
      <c r="R460" s="3">
        <v>1.21</v>
      </c>
      <c r="S460" s="3" t="str">
        <f>vlookup(A460,'Ha complex'!A$2:E$2700,5,0)</f>
        <v>SDSS</v>
      </c>
      <c r="T460" s="41"/>
      <c r="U460" s="41"/>
      <c r="V460" s="3"/>
      <c r="W460" s="10">
        <v>42.98</v>
      </c>
      <c r="X460" s="3"/>
      <c r="Y460" s="3" t="str">
        <f>match(A460,bzcat!B$1:B$96,0)</f>
        <v>#N/A</v>
      </c>
      <c r="Z460" s="3" t="e">
        <v>#N/A</v>
      </c>
      <c r="AA460" s="3" t="str">
        <f>Vlookup(A460,'Ha complex'!A$2:E$528,5,0)</f>
        <v>SDSS</v>
      </c>
      <c r="AB460" s="3">
        <v>22.0</v>
      </c>
      <c r="AC460" s="3" t="e">
        <v>#N/A</v>
      </c>
      <c r="AD460" s="3" t="e">
        <v>#N/A</v>
      </c>
      <c r="AE460" s="3" t="e">
        <v>#N/A</v>
      </c>
      <c r="AF460" s="3" t="e">
        <v>#N/A</v>
      </c>
      <c r="AH460" s="3" t="e">
        <v>#N/A</v>
      </c>
      <c r="AI460" s="3" t="e">
        <v>#N/A</v>
      </c>
      <c r="AK460" s="3" t="e">
        <v>#N/A</v>
      </c>
      <c r="AM460" s="3" t="e">
        <v>#N/A</v>
      </c>
    </row>
    <row r="461">
      <c r="A461" s="10">
        <v>616.0</v>
      </c>
      <c r="B461" s="10" t="s">
        <v>1208</v>
      </c>
      <c r="C461" s="10" t="s">
        <v>1209</v>
      </c>
      <c r="E461" s="3">
        <v>186.4538</v>
      </c>
      <c r="F461" s="3">
        <v>33.5468</v>
      </c>
      <c r="G461" s="3" t="s">
        <v>3212</v>
      </c>
      <c r="H461" s="3">
        <v>0.0011</v>
      </c>
      <c r="I461" s="3">
        <v>14.38</v>
      </c>
      <c r="J461" s="3">
        <v>25.17</v>
      </c>
      <c r="K461" s="3">
        <v>21.78</v>
      </c>
      <c r="L461" s="3">
        <v>28.73</v>
      </c>
      <c r="M461" s="10">
        <v>0.0</v>
      </c>
      <c r="N461" s="3" t="s">
        <v>135</v>
      </c>
      <c r="O461" s="35" t="str">
        <f>vlookup(A461,'Hb complex'!A$2:G$2000,7,0)</f>
        <v>0.001</v>
      </c>
      <c r="P461" s="66" t="s">
        <v>3694</v>
      </c>
      <c r="Q461" s="3">
        <v>3000.3</v>
      </c>
      <c r="R461" s="3">
        <v>0.07</v>
      </c>
      <c r="S461" s="3" t="str">
        <f>vlookup(A461,'Ha complex'!A$2:E$2700,5,0)</f>
        <v>SDSS</v>
      </c>
      <c r="T461" s="3">
        <v>4.491</v>
      </c>
      <c r="U461" s="3">
        <v>4.52</v>
      </c>
      <c r="V461" s="3"/>
      <c r="W461" s="10">
        <v>40.79</v>
      </c>
      <c r="X461" s="3"/>
      <c r="Y461" s="3" t="str">
        <f>match(A461,bzcat!B$1:B$96,0)</f>
        <v>#N/A</v>
      </c>
      <c r="Z461" s="3" t="e">
        <v>#N/A</v>
      </c>
      <c r="AA461" s="3" t="str">
        <f>Vlookup(A461,'Ha complex'!A$2:E$528,5,0)</f>
        <v>SDSS</v>
      </c>
      <c r="AB461" s="3">
        <v>67.0</v>
      </c>
      <c r="AC461" s="3" t="e">
        <v>#N/A</v>
      </c>
      <c r="AD461" s="3" t="s">
        <v>3695</v>
      </c>
      <c r="AE461" s="3" t="e">
        <v>#N/A</v>
      </c>
      <c r="AF461" s="3" t="e">
        <v>#N/A</v>
      </c>
      <c r="AH461" s="3" t="e">
        <v>#N/A</v>
      </c>
      <c r="AI461" s="3" t="e">
        <v>#N/A</v>
      </c>
      <c r="AK461" s="3">
        <v>2.0</v>
      </c>
      <c r="AM461" s="3" t="e">
        <v>#N/A</v>
      </c>
    </row>
    <row r="462">
      <c r="A462" s="10">
        <v>585.0</v>
      </c>
      <c r="B462" s="10" t="s">
        <v>926</v>
      </c>
      <c r="C462" s="10" t="s">
        <v>927</v>
      </c>
      <c r="E462" s="3">
        <v>180.7901</v>
      </c>
      <c r="F462" s="3">
        <v>44.5313</v>
      </c>
      <c r="G462" s="3" t="s">
        <v>1099</v>
      </c>
      <c r="H462" s="3">
        <v>0.0023</v>
      </c>
      <c r="I462" s="3">
        <v>26.86</v>
      </c>
      <c r="J462" s="3">
        <v>39.54</v>
      </c>
      <c r="K462" s="3">
        <v>36.68</v>
      </c>
      <c r="L462" s="3">
        <v>42.49</v>
      </c>
      <c r="M462" s="10">
        <v>0.0</v>
      </c>
      <c r="N462" s="3">
        <v>32.0</v>
      </c>
      <c r="O462" s="35" t="str">
        <f>vlookup(A462,'Hb complex'!A$2:G$2000,7,0)</f>
        <v>0.002</v>
      </c>
      <c r="P462" s="66" t="s">
        <v>3633</v>
      </c>
      <c r="Q462" s="3">
        <v>180.0</v>
      </c>
      <c r="R462" s="3">
        <v>0.09</v>
      </c>
      <c r="S462" s="3" t="str">
        <f>vlookup(A462,'Ha complex'!A$2:E$2700,5,0)</f>
        <v>KPNO</v>
      </c>
      <c r="T462" s="3">
        <v>14.757</v>
      </c>
      <c r="U462" s="3">
        <v>9.94</v>
      </c>
      <c r="V462" s="3"/>
      <c r="W462" s="10">
        <v>41.67</v>
      </c>
      <c r="X462" s="3"/>
      <c r="Y462" s="3" t="str">
        <f>match(A462,bzcat!B$1:B$96,0)</f>
        <v>#N/A</v>
      </c>
      <c r="Z462" s="3" t="e">
        <v>#N/A</v>
      </c>
      <c r="AA462" s="3" t="str">
        <f>Vlookup(A462,'Ha complex'!A$2:E$528,5,0)</f>
        <v>KPNO</v>
      </c>
      <c r="AB462" s="3" t="e">
        <v>#N/A</v>
      </c>
      <c r="AC462" s="3" t="e">
        <v>#N/A</v>
      </c>
      <c r="AD462" s="3" t="e">
        <v>#N/A</v>
      </c>
      <c r="AE462" s="3" t="e">
        <v>#N/A</v>
      </c>
      <c r="AF462" s="3" t="e">
        <v>#N/A</v>
      </c>
      <c r="AH462" s="3" t="e">
        <v>#N/A</v>
      </c>
      <c r="AI462" s="3" t="s">
        <v>415</v>
      </c>
      <c r="AK462" s="3">
        <v>7.0</v>
      </c>
      <c r="AM462" s="3" t="e">
        <v>#N/A</v>
      </c>
    </row>
    <row r="463">
      <c r="A463" s="10">
        <v>586.0</v>
      </c>
      <c r="B463" s="10" t="s">
        <v>928</v>
      </c>
      <c r="C463" s="10" t="s">
        <v>929</v>
      </c>
      <c r="E463" s="3">
        <v>181.1237</v>
      </c>
      <c r="F463" s="3">
        <v>20.3162</v>
      </c>
      <c r="G463" s="3" t="s">
        <v>1130</v>
      </c>
      <c r="H463" s="3">
        <v>0.0224</v>
      </c>
      <c r="I463" s="3">
        <v>12.78</v>
      </c>
      <c r="J463" s="3">
        <v>29.48</v>
      </c>
      <c r="K463" s="3">
        <v>25.24</v>
      </c>
      <c r="L463" s="3">
        <v>33.93</v>
      </c>
      <c r="M463" s="10">
        <v>0.0</v>
      </c>
      <c r="N463" s="3" t="s">
        <v>135</v>
      </c>
      <c r="O463" s="35" t="str">
        <f>vlookup(A463,'Hb complex'!A$2:G$2000,7,0)</f>
        <v>0.023</v>
      </c>
      <c r="P463" s="66" t="s">
        <v>3696</v>
      </c>
      <c r="Q463" s="3">
        <v>6008.0</v>
      </c>
      <c r="R463" s="3">
        <v>1.41</v>
      </c>
      <c r="S463" s="3" t="str">
        <f>vlookup(A463,'Ha complex'!A$2:E$2700,5,0)</f>
        <v>SDSS</v>
      </c>
      <c r="T463" s="41"/>
      <c r="U463" s="41"/>
      <c r="V463" s="3"/>
      <c r="W463" s="10">
        <v>43.53</v>
      </c>
      <c r="X463" s="3"/>
      <c r="Y463" s="3" t="str">
        <f>match(A463,bzcat!B$1:B$96,0)</f>
        <v>#N/A</v>
      </c>
      <c r="Z463" s="3" t="e">
        <v>#N/A</v>
      </c>
      <c r="AA463" s="3" t="str">
        <f>Vlookup(A463,'Ha complex'!A$2:E$528,5,0)</f>
        <v>SDSS</v>
      </c>
      <c r="AB463" s="3">
        <v>91.0</v>
      </c>
      <c r="AC463" s="3" t="e">
        <v>#N/A</v>
      </c>
      <c r="AD463" s="3" t="e">
        <v>#N/A</v>
      </c>
      <c r="AE463" s="3" t="e">
        <v>#N/A</v>
      </c>
      <c r="AF463" s="3" t="e">
        <v>#N/A</v>
      </c>
      <c r="AH463" s="3" t="e">
        <v>#N/A</v>
      </c>
      <c r="AI463" s="3" t="e">
        <v>#N/A</v>
      </c>
      <c r="AK463" s="3" t="e">
        <v>#N/A</v>
      </c>
      <c r="AL463" s="3" t="s">
        <v>417</v>
      </c>
      <c r="AM463" s="3" t="e">
        <v>#N/A</v>
      </c>
    </row>
    <row r="464">
      <c r="A464" s="10">
        <v>587.0</v>
      </c>
      <c r="B464" s="10" t="s">
        <v>930</v>
      </c>
      <c r="C464" s="10" t="s">
        <v>931</v>
      </c>
      <c r="E464" s="3">
        <v>181.1754</v>
      </c>
      <c r="F464" s="3">
        <v>27.9033</v>
      </c>
      <c r="G464" s="3" t="s">
        <v>1156</v>
      </c>
      <c r="H464" s="3">
        <v>0.1653</v>
      </c>
      <c r="I464" s="3">
        <v>6.26</v>
      </c>
      <c r="J464" s="3">
        <v>10.38</v>
      </c>
      <c r="K464" s="3">
        <v>7.22</v>
      </c>
      <c r="L464" s="3">
        <v>13.98</v>
      </c>
      <c r="M464" s="10">
        <v>0.0</v>
      </c>
      <c r="N464" s="3" t="s">
        <v>135</v>
      </c>
      <c r="O464" s="35" t="str">
        <f>vlookup(A464,'Hb complex'!A$2:G$2000,7,0)</f>
        <v>0.165</v>
      </c>
      <c r="P464" s="66" t="s">
        <v>3694</v>
      </c>
      <c r="Q464" s="3">
        <v>3900.3</v>
      </c>
      <c r="R464" s="3">
        <v>9.9</v>
      </c>
      <c r="S464" s="3" t="str">
        <f>vlookup(A464,'Ha complex'!A$2:E$2700,5,0)</f>
        <v>SDSS</v>
      </c>
      <c r="T464" s="41"/>
      <c r="U464" s="41"/>
      <c r="V464" s="3"/>
      <c r="W464" s="10">
        <v>44.89</v>
      </c>
      <c r="X464" s="3"/>
      <c r="Y464" s="3" t="str">
        <f>match(A464,bzcat!B$1:B$96,0)</f>
        <v>#N/A</v>
      </c>
      <c r="Z464" s="3" t="e">
        <v>#N/A</v>
      </c>
      <c r="AA464" s="3" t="str">
        <f>Vlookup(A464,'Ha complex'!A$2:E$528,5,0)</f>
        <v>SDSS</v>
      </c>
      <c r="AB464" s="3">
        <v>45.0</v>
      </c>
      <c r="AC464" s="3" t="e">
        <v>#N/A</v>
      </c>
      <c r="AD464" s="3" t="s">
        <v>932</v>
      </c>
      <c r="AE464" s="3" t="e">
        <v>#N/A</v>
      </c>
      <c r="AF464" s="3" t="e">
        <v>#N/A</v>
      </c>
      <c r="AH464" s="3" t="e">
        <v>#N/A</v>
      </c>
      <c r="AI464" s="3" t="e">
        <v>#N/A</v>
      </c>
      <c r="AK464" s="3" t="e">
        <v>#N/A</v>
      </c>
      <c r="AM464" s="3" t="e">
        <v>#N/A</v>
      </c>
    </row>
    <row r="465">
      <c r="A465" s="10">
        <v>588.0</v>
      </c>
      <c r="B465" s="10" t="s">
        <v>935</v>
      </c>
      <c r="C465" s="10" t="s">
        <v>936</v>
      </c>
      <c r="E465" s="3">
        <v>181.1806</v>
      </c>
      <c r="F465" s="3">
        <v>31.1773</v>
      </c>
      <c r="G465" s="3" t="s">
        <v>3212</v>
      </c>
      <c r="H465" s="3">
        <v>0.025</v>
      </c>
      <c r="I465" s="3">
        <v>5.72</v>
      </c>
      <c r="J465" s="3">
        <v>13.27</v>
      </c>
      <c r="K465" s="3">
        <v>9.16</v>
      </c>
      <c r="L465" s="3">
        <v>17.85</v>
      </c>
      <c r="M465" s="10">
        <v>0.0</v>
      </c>
      <c r="N465" s="3" t="s">
        <v>135</v>
      </c>
      <c r="O465" s="35" t="str">
        <f>vlookup(A465,'Hb complex'!A$2:G$2000,7,0)</f>
        <v>0.025</v>
      </c>
      <c r="P465" s="66" t="s">
        <v>3697</v>
      </c>
      <c r="Q465" s="3">
        <v>2800.4</v>
      </c>
      <c r="R465" s="3">
        <v>1.55</v>
      </c>
      <c r="S465" s="3" t="str">
        <f>vlookup(A465,'Ha complex'!A$2:E$2700,5,0)</f>
        <v>SDSS</v>
      </c>
      <c r="T465" s="41"/>
      <c r="U465" s="41"/>
      <c r="V465" s="3"/>
      <c r="W465" s="10">
        <v>43.28</v>
      </c>
      <c r="X465" s="3"/>
      <c r="Y465" s="3" t="str">
        <f>match(A465,bzcat!B$1:B$96,0)</f>
        <v>#N/A</v>
      </c>
      <c r="Z465" s="3" t="e">
        <v>#N/A</v>
      </c>
      <c r="AA465" s="3" t="str">
        <f>Vlookup(A465,'Ha complex'!A$2:E$528,5,0)</f>
        <v>SDSS</v>
      </c>
      <c r="AB465" s="3">
        <v>66.0</v>
      </c>
      <c r="AC465" s="3" t="e">
        <v>#N/A</v>
      </c>
      <c r="AD465" s="3" t="e">
        <v>#N/A</v>
      </c>
      <c r="AE465" s="3" t="e">
        <v>#N/A</v>
      </c>
      <c r="AF465" s="3" t="e">
        <v>#N/A</v>
      </c>
      <c r="AH465" s="3" t="e">
        <v>#N/A</v>
      </c>
      <c r="AI465" s="3" t="e">
        <v>#N/A</v>
      </c>
      <c r="AK465" s="3">
        <v>43.0</v>
      </c>
      <c r="AM465" s="3" t="e">
        <v>#N/A</v>
      </c>
    </row>
    <row r="466">
      <c r="A466" s="10">
        <v>589.0</v>
      </c>
      <c r="B466" s="10" t="s">
        <v>937</v>
      </c>
      <c r="C466" s="10" t="s">
        <v>938</v>
      </c>
      <c r="E466" s="3">
        <v>181.4834</v>
      </c>
      <c r="F466" s="3">
        <v>49.999</v>
      </c>
      <c r="G466" s="3" t="s">
        <v>2190</v>
      </c>
      <c r="H466" s="3">
        <v>0.0631</v>
      </c>
      <c r="I466" s="3">
        <v>5.25</v>
      </c>
      <c r="J466" s="3">
        <v>10.33</v>
      </c>
      <c r="K466" s="3">
        <v>6.85</v>
      </c>
      <c r="L466" s="3">
        <v>14.3</v>
      </c>
      <c r="M466" s="10">
        <v>0.0</v>
      </c>
      <c r="N466" s="3" t="s">
        <v>135</v>
      </c>
      <c r="O466" s="35" t="str">
        <f>vlookup(A466,'Hb complex'!A$2:G$2000,7,0)</f>
        <v>0.063</v>
      </c>
      <c r="P466" s="66" t="s">
        <v>3698</v>
      </c>
      <c r="Q466" s="3">
        <v>4942.0</v>
      </c>
      <c r="R466" s="3">
        <v>3.88</v>
      </c>
      <c r="S466" s="3" t="str">
        <f>vlookup(A466,'Ha complex'!A$2:E$2700,5,0)</f>
        <v>SDSS</v>
      </c>
      <c r="T466" s="41"/>
      <c r="U466" s="41"/>
      <c r="V466" s="3"/>
      <c r="W466" s="10">
        <v>44.0</v>
      </c>
      <c r="X466" s="3"/>
      <c r="Y466" s="3" t="str">
        <f>match(A466,bzcat!B$1:B$96,0)</f>
        <v>#N/A</v>
      </c>
      <c r="Z466" s="3" t="e">
        <v>#N/A</v>
      </c>
      <c r="AA466" s="3" t="str">
        <f>Vlookup(A466,'Ha complex'!A$2:E$528,5,0)</f>
        <v>SDSS</v>
      </c>
      <c r="AB466" s="3">
        <v>61.0</v>
      </c>
      <c r="AC466" s="3" t="e">
        <v>#N/A</v>
      </c>
      <c r="AD466" s="3" t="e">
        <v>#N/A</v>
      </c>
      <c r="AE466" s="3" t="e">
        <v>#N/A</v>
      </c>
      <c r="AF466" s="3" t="e">
        <v>#N/A</v>
      </c>
      <c r="AH466" s="3" t="e">
        <v>#N/A</v>
      </c>
      <c r="AI466" s="3" t="e">
        <v>#N/A</v>
      </c>
      <c r="AK466" s="3" t="e">
        <v>#N/A</v>
      </c>
      <c r="AM466" s="3" t="e">
        <v>#N/A</v>
      </c>
    </row>
    <row r="467">
      <c r="A467" s="10">
        <v>590.0</v>
      </c>
      <c r="B467" s="10" t="s">
        <v>939</v>
      </c>
      <c r="C467" s="10" t="s">
        <v>940</v>
      </c>
      <c r="E467" s="3">
        <v>181.5963</v>
      </c>
      <c r="F467" s="3">
        <v>52.7109</v>
      </c>
      <c r="G467" s="3" t="s">
        <v>3229</v>
      </c>
      <c r="H467" s="3">
        <v>0.0028</v>
      </c>
      <c r="I467" s="3">
        <v>14.77</v>
      </c>
      <c r="J467" s="3">
        <v>27.9</v>
      </c>
      <c r="K467" s="3">
        <v>24.25</v>
      </c>
      <c r="L467" s="3">
        <v>31.71</v>
      </c>
      <c r="M467" s="10">
        <v>0.0</v>
      </c>
      <c r="N467" s="3">
        <v>32.0</v>
      </c>
      <c r="O467" s="35" t="str">
        <f>vlookup(A467,'Hb complex'!A$2:G$2000,7,0)</f>
        <v>0.002</v>
      </c>
      <c r="P467" s="66" t="s">
        <v>3633</v>
      </c>
      <c r="Q467" s="3">
        <v>180.0</v>
      </c>
      <c r="R467" s="3">
        <v>0.07</v>
      </c>
      <c r="S467" s="3" t="str">
        <f>vlookup(A467,'Ha complex'!A$2:E$2700,5,0)</f>
        <v>KPNO</v>
      </c>
      <c r="T467" s="3">
        <v>20.381</v>
      </c>
      <c r="U467" s="3">
        <v>12.11</v>
      </c>
      <c r="V467" s="3"/>
      <c r="W467" s="10">
        <v>41.69</v>
      </c>
      <c r="X467" s="3"/>
      <c r="Y467" s="3" t="str">
        <f>match(A467,bzcat!B$1:B$96,0)</f>
        <v>#N/A</v>
      </c>
      <c r="Z467" s="3" t="e">
        <v>#N/A</v>
      </c>
      <c r="AA467" s="3" t="str">
        <f>Vlookup(A467,'Ha complex'!A$2:E$528,5,0)</f>
        <v>KPNO</v>
      </c>
      <c r="AB467" s="3" t="e">
        <v>#N/A</v>
      </c>
      <c r="AC467" s="3" t="e">
        <v>#N/A</v>
      </c>
      <c r="AD467" s="3" t="e">
        <v>#N/A</v>
      </c>
      <c r="AE467" s="3" t="e">
        <v>#N/A</v>
      </c>
      <c r="AF467" s="3" t="e">
        <v>#N/A</v>
      </c>
      <c r="AH467" s="3" t="e">
        <v>#N/A</v>
      </c>
      <c r="AI467" s="3" t="s">
        <v>415</v>
      </c>
      <c r="AK467" s="3" t="e">
        <v>#N/A</v>
      </c>
      <c r="AM467" s="3" t="e">
        <v>#N/A</v>
      </c>
    </row>
    <row r="468">
      <c r="A468" s="10">
        <v>591.0</v>
      </c>
      <c r="B468" s="10" t="s">
        <v>941</v>
      </c>
      <c r="C468" s="10" t="s">
        <v>942</v>
      </c>
      <c r="E468" s="3">
        <v>181.887</v>
      </c>
      <c r="F468" s="3">
        <v>33.878</v>
      </c>
      <c r="G468" s="3" t="s">
        <v>1130</v>
      </c>
      <c r="H468" s="3">
        <v>0.0791</v>
      </c>
      <c r="I468" s="3">
        <v>5.1</v>
      </c>
      <c r="J468" s="3">
        <v>14.56</v>
      </c>
      <c r="K468" s="3">
        <v>10.28</v>
      </c>
      <c r="L468" s="3">
        <v>19.23</v>
      </c>
      <c r="M468" s="10">
        <v>0.0</v>
      </c>
      <c r="N468" s="3" t="s">
        <v>135</v>
      </c>
      <c r="O468" s="35" t="str">
        <f>vlookup(A468,'Hb complex'!A$2:G$2000,7,0)</f>
        <v>0.079</v>
      </c>
      <c r="P468" s="66" t="s">
        <v>3699</v>
      </c>
      <c r="Q468" s="3">
        <v>8056.5</v>
      </c>
      <c r="R468" s="3">
        <v>4.83</v>
      </c>
      <c r="S468" s="3" t="str">
        <f>vlookup(A468,'Ha complex'!A$2:E$2700,5,0)</f>
        <v>SDSS</v>
      </c>
      <c r="T468" s="41"/>
      <c r="U468" s="41"/>
      <c r="V468" s="3"/>
      <c r="W468" s="10">
        <v>44.35</v>
      </c>
      <c r="X468" s="3"/>
      <c r="Y468" s="3" t="str">
        <f>match(A468,bzcat!B$1:B$96,0)</f>
        <v>#N/A</v>
      </c>
      <c r="Z468" s="3" t="e">
        <v>#N/A</v>
      </c>
      <c r="AA468" s="3" t="str">
        <f>Vlookup(A468,'Ha complex'!A$2:E$528,5,0)</f>
        <v>SDSS</v>
      </c>
      <c r="AB468" s="3">
        <v>92.0</v>
      </c>
      <c r="AC468" s="3" t="e">
        <v>#N/A</v>
      </c>
      <c r="AD468" s="3" t="e">
        <v>#N/A</v>
      </c>
      <c r="AE468" s="3" t="e">
        <v>#N/A</v>
      </c>
      <c r="AF468" s="3" t="e">
        <v>#N/A</v>
      </c>
      <c r="AH468" s="3" t="e">
        <v>#N/A</v>
      </c>
      <c r="AI468" s="3" t="e">
        <v>#N/A</v>
      </c>
      <c r="AK468" s="3" t="e">
        <v>#N/A</v>
      </c>
      <c r="AM468" s="3" t="e">
        <v>#N/A</v>
      </c>
    </row>
    <row r="469">
      <c r="A469" s="10">
        <v>593.0</v>
      </c>
      <c r="B469" s="10" t="s">
        <v>945</v>
      </c>
      <c r="C469" s="10" t="s">
        <v>946</v>
      </c>
      <c r="E469" s="3">
        <v>182.3741</v>
      </c>
      <c r="F469" s="3">
        <v>43.6853</v>
      </c>
      <c r="G469" s="3" t="s">
        <v>3212</v>
      </c>
      <c r="H469" s="3">
        <v>0.003</v>
      </c>
      <c r="I469" s="3">
        <v>15.5</v>
      </c>
      <c r="J469" s="3">
        <v>30.0</v>
      </c>
      <c r="K469" s="3">
        <v>26.36</v>
      </c>
      <c r="L469" s="3">
        <v>33.79</v>
      </c>
      <c r="M469" s="10">
        <v>0.0</v>
      </c>
      <c r="N469" s="3">
        <v>300.0</v>
      </c>
      <c r="O469" s="35" t="str">
        <f>vlookup(A469,'Hb complex'!A$2:G$2000,7,0)</f>
        <v>0.003</v>
      </c>
      <c r="P469" s="66" t="s">
        <v>3700</v>
      </c>
      <c r="Q469" s="3">
        <v>1200.0</v>
      </c>
      <c r="R469" s="3">
        <v>0.12</v>
      </c>
      <c r="S469" s="3" t="str">
        <f>vlookup(A469,'Ha complex'!A$2:E$2700,5,0)</f>
        <v>Crenshaw_Deveny</v>
      </c>
      <c r="T469" s="3">
        <v>20.675</v>
      </c>
      <c r="U469" s="3">
        <v>12.66</v>
      </c>
      <c r="V469" s="3"/>
      <c r="W469" s="10">
        <v>41.76</v>
      </c>
      <c r="X469" s="3"/>
      <c r="Y469" s="3" t="str">
        <f>match(A469,bzcat!B$1:B$96,0)</f>
        <v>#N/A</v>
      </c>
      <c r="Z469" s="3" t="e">
        <v>#N/A</v>
      </c>
      <c r="AA469" s="3" t="str">
        <f>Vlookup(A469,'Ha complex'!A$2:E$528,5,0)</f>
        <v>Crenshaw_Deveny</v>
      </c>
      <c r="AB469" s="3" t="e">
        <v>#N/A</v>
      </c>
      <c r="AC469" s="3" t="e">
        <v>#N/A</v>
      </c>
      <c r="AD469" s="3" t="e">
        <v>#N/A</v>
      </c>
      <c r="AE469" s="3" t="e">
        <v>#N/A</v>
      </c>
      <c r="AF469" s="3" t="e">
        <v>#N/A</v>
      </c>
      <c r="AH469" s="3" t="e">
        <v>#N/A</v>
      </c>
      <c r="AI469" s="3" t="s">
        <v>415</v>
      </c>
      <c r="AK469" s="3">
        <v>8.0</v>
      </c>
      <c r="AM469" s="3" t="e">
        <v>#N/A</v>
      </c>
    </row>
    <row r="470">
      <c r="A470" s="10">
        <v>592.0</v>
      </c>
      <c r="B470" s="10" t="s">
        <v>943</v>
      </c>
      <c r="C470" s="10" t="s">
        <v>944</v>
      </c>
      <c r="E470" s="3">
        <v>182.3088</v>
      </c>
      <c r="F470" s="3">
        <v>47.0583</v>
      </c>
      <c r="G470" s="3" t="s">
        <v>1130</v>
      </c>
      <c r="H470" s="3">
        <v>0.0242</v>
      </c>
      <c r="I470" s="3">
        <v>13.37</v>
      </c>
      <c r="J470" s="3">
        <v>22.22</v>
      </c>
      <c r="K470" s="3">
        <v>18.95</v>
      </c>
      <c r="L470" s="3">
        <v>25.68</v>
      </c>
      <c r="M470" s="10">
        <v>0.0</v>
      </c>
      <c r="N470" s="3" t="s">
        <v>135</v>
      </c>
      <c r="O470" s="35" t="str">
        <f>vlookup(A470,'Hb complex'!A$2:G$2000,7,0)</f>
        <v>0.024</v>
      </c>
      <c r="P470" s="66" t="s">
        <v>3701</v>
      </c>
      <c r="Q470" s="3">
        <v>3720.3</v>
      </c>
      <c r="R470" s="3">
        <v>1.52</v>
      </c>
      <c r="S470" s="3" t="str">
        <f>vlookup(A470,'Ha complex'!A$2:E$2700,5,0)</f>
        <v>SDSS</v>
      </c>
      <c r="T470" s="41"/>
      <c r="U470" s="41"/>
      <c r="V470" s="3"/>
      <c r="W470" s="10">
        <v>43.47</v>
      </c>
      <c r="X470" s="3"/>
      <c r="Y470" s="3" t="str">
        <f>match(A470,bzcat!B$1:B$96,0)</f>
        <v>#N/A</v>
      </c>
      <c r="Z470" s="3" t="e">
        <v>#N/A</v>
      </c>
      <c r="AA470" s="3" t="str">
        <f>Vlookup(A470,'Ha complex'!A$2:E$528,5,0)</f>
        <v>SDSS</v>
      </c>
      <c r="AB470" s="3">
        <v>93.0</v>
      </c>
      <c r="AC470" s="3" t="e">
        <v>#N/A</v>
      </c>
      <c r="AD470" s="3" t="e">
        <v>#N/A</v>
      </c>
      <c r="AE470" s="3" t="e">
        <v>#N/A</v>
      </c>
      <c r="AF470" s="3" t="e">
        <v>#N/A</v>
      </c>
      <c r="AH470" s="3" t="e">
        <v>#N/A</v>
      </c>
      <c r="AI470" s="3" t="e">
        <v>#N/A</v>
      </c>
      <c r="AK470" s="3" t="e">
        <v>#N/A</v>
      </c>
      <c r="AM470" s="3" t="e">
        <v>#N/A</v>
      </c>
    </row>
    <row r="471">
      <c r="A471" s="10">
        <v>594.0</v>
      </c>
      <c r="B471" s="10" t="s">
        <v>2394</v>
      </c>
      <c r="C471" s="10" t="s">
        <v>2398</v>
      </c>
      <c r="E471" s="3">
        <v>182.5168</v>
      </c>
      <c r="F471" s="3">
        <v>-46.6076</v>
      </c>
      <c r="G471" s="3" t="s">
        <v>2190</v>
      </c>
      <c r="H471" s="3">
        <v>0.0315</v>
      </c>
      <c r="I471" s="3">
        <v>4.9</v>
      </c>
      <c r="J471" s="3">
        <v>18.25</v>
      </c>
      <c r="K471" s="3">
        <v>12.76</v>
      </c>
      <c r="L471" s="3">
        <v>24.33</v>
      </c>
      <c r="M471" s="10">
        <v>0.0</v>
      </c>
      <c r="N471" s="3" t="s">
        <v>518</v>
      </c>
      <c r="O471" s="35" t="str">
        <f>vlookup(A471,'Hb complex'!A$2:G$2000,7,0)</f>
        <v>0.032</v>
      </c>
      <c r="P471" s="66" t="s">
        <v>3702</v>
      </c>
      <c r="Q471" s="3">
        <v>1199.9</v>
      </c>
      <c r="R471" s="3">
        <v>4.36</v>
      </c>
      <c r="S471" s="3" t="str">
        <f>vlookup(A471,'Ha complex'!A$2:E$2700,5,0)</f>
        <v>6DF</v>
      </c>
      <c r="T471" s="41"/>
      <c r="U471" s="41"/>
      <c r="V471" s="3"/>
      <c r="W471" s="10">
        <v>43.62</v>
      </c>
      <c r="X471" s="3"/>
      <c r="Y471" s="3" t="str">
        <f>match(A471,bzcat!B$1:B$96,0)</f>
        <v>#N/A</v>
      </c>
      <c r="Z471" s="3" t="e">
        <v>#N/A</v>
      </c>
      <c r="AA471" s="3" t="str">
        <f>Vlookup(A471,'Ha complex'!A$2:E$528,5,0)</f>
        <v>6DF</v>
      </c>
      <c r="AB471" s="3" t="e">
        <v>#N/A</v>
      </c>
      <c r="AC471" s="3" t="e">
        <v>#N/A</v>
      </c>
      <c r="AD471" s="3" t="e">
        <v>#N/A</v>
      </c>
      <c r="AE471" s="3" t="e">
        <v>#N/A</v>
      </c>
      <c r="AF471" s="3" t="e">
        <v>#N/A</v>
      </c>
      <c r="AG471" s="3">
        <v>80.0</v>
      </c>
      <c r="AH471" s="3" t="e">
        <v>#N/A</v>
      </c>
      <c r="AI471" s="3" t="e">
        <v>#N/A</v>
      </c>
      <c r="AK471" s="3" t="e">
        <v>#N/A</v>
      </c>
      <c r="AM471" s="3" t="e">
        <v>#N/A</v>
      </c>
    </row>
    <row r="472">
      <c r="A472" s="10">
        <v>595.0</v>
      </c>
      <c r="B472" s="10" t="s">
        <v>947</v>
      </c>
      <c r="C472" s="10" t="s">
        <v>948</v>
      </c>
      <c r="E472" s="3">
        <v>182.6357</v>
      </c>
      <c r="F472" s="3">
        <v>39.4057</v>
      </c>
      <c r="G472" s="3" t="s">
        <v>1099</v>
      </c>
      <c r="H472" s="3">
        <v>0.0033</v>
      </c>
      <c r="I472" s="3">
        <v>300.63</v>
      </c>
      <c r="J472" s="3">
        <v>538.93</v>
      </c>
      <c r="K472" s="3">
        <v>535.36</v>
      </c>
      <c r="L472" s="3">
        <v>542.5</v>
      </c>
      <c r="M472" s="10">
        <v>0.0</v>
      </c>
      <c r="N472" s="41"/>
      <c r="O472" s="35" t="str">
        <f>vlookup(A472,'Hb complex'!A$2:G$2000,7,0)</f>
        <v>0.003</v>
      </c>
      <c r="P472" s="66" t="s">
        <v>3617</v>
      </c>
      <c r="Q472" s="3">
        <v>60.0</v>
      </c>
      <c r="R472" s="3">
        <v>0.14</v>
      </c>
      <c r="S472" s="3" t="str">
        <f>vlookup(A472,'Ha complex'!A$2:E$2700,5,0)</f>
        <v>LANDT2</v>
      </c>
      <c r="T472" s="3">
        <v>12.656</v>
      </c>
      <c r="U472" s="3">
        <v>14.3</v>
      </c>
      <c r="V472" s="3"/>
      <c r="W472" s="10">
        <v>43.12</v>
      </c>
      <c r="X472" s="3"/>
      <c r="Y472" s="3" t="str">
        <f>match(A472,bzcat!B$1:B$96,0)</f>
        <v>#N/A</v>
      </c>
      <c r="Z472" s="3" t="e">
        <v>#N/A</v>
      </c>
      <c r="AA472" s="3" t="str">
        <f>Vlookup(A472,'Ha complex'!A$2:E$528,5,0)</f>
        <v>LANDT2</v>
      </c>
      <c r="AB472" s="3" t="e">
        <v>#N/A</v>
      </c>
      <c r="AC472" s="3" t="e">
        <v>#N/A</v>
      </c>
      <c r="AD472" s="3" t="s">
        <v>949</v>
      </c>
      <c r="AE472" s="3" t="e">
        <v>#N/A</v>
      </c>
      <c r="AF472" s="3" t="e">
        <v>#N/A</v>
      </c>
      <c r="AG472" s="3" t="s">
        <v>1189</v>
      </c>
      <c r="AH472" s="3" t="e">
        <v>#N/A</v>
      </c>
      <c r="AI472" s="3" t="s">
        <v>415</v>
      </c>
      <c r="AK472" s="3">
        <v>35.0</v>
      </c>
      <c r="AM472" s="3" t="e">
        <v>#N/A</v>
      </c>
    </row>
    <row r="473">
      <c r="A473" s="10">
        <v>596.0</v>
      </c>
      <c r="B473" s="10" t="s">
        <v>950</v>
      </c>
      <c r="C473" s="10" t="s">
        <v>951</v>
      </c>
      <c r="E473" s="3">
        <v>182.684</v>
      </c>
      <c r="F473" s="3">
        <v>38.336</v>
      </c>
      <c r="G473" s="3" t="s">
        <v>1058</v>
      </c>
      <c r="H473" s="3">
        <v>0.0228</v>
      </c>
      <c r="I473" s="3">
        <v>12.91</v>
      </c>
      <c r="J473" s="3">
        <v>20.69</v>
      </c>
      <c r="K473" s="3">
        <v>17.55</v>
      </c>
      <c r="L473" s="3">
        <v>24.03</v>
      </c>
      <c r="M473" s="10">
        <v>0.0</v>
      </c>
      <c r="N473" s="3" t="s">
        <v>135</v>
      </c>
      <c r="O473" s="35" t="str">
        <f>vlookup(A473,'Hb complex'!A$2:G$2000,7,0)</f>
        <v>0.023</v>
      </c>
      <c r="P473" s="66" t="s">
        <v>3703</v>
      </c>
      <c r="Q473" s="3">
        <v>2300.3</v>
      </c>
      <c r="R473" s="3">
        <v>1.42</v>
      </c>
      <c r="S473" s="3" t="str">
        <f>vlookup(A473,'Ha complex'!A$2:E$2700,5,0)</f>
        <v>SDSS</v>
      </c>
      <c r="T473" s="41"/>
      <c r="U473" s="41"/>
      <c r="V473" s="3"/>
      <c r="W473" s="10">
        <v>43.39</v>
      </c>
      <c r="X473" s="3"/>
      <c r="Y473" s="3" t="str">
        <f>match(A473,bzcat!B$1:B$96,0)</f>
        <v>#N/A</v>
      </c>
      <c r="Z473" s="3" t="e">
        <v>#N/A</v>
      </c>
      <c r="AA473" s="3" t="str">
        <f>Vlookup(A473,'Ha complex'!A$2:E$528,5,0)</f>
        <v>SDSS</v>
      </c>
      <c r="AB473" s="3">
        <v>23.0</v>
      </c>
      <c r="AC473" s="3" t="e">
        <v>#N/A</v>
      </c>
      <c r="AD473" s="3" t="e">
        <v>#N/A</v>
      </c>
      <c r="AE473" s="3" t="e">
        <v>#N/A</v>
      </c>
      <c r="AF473" s="3" t="e">
        <v>#N/A</v>
      </c>
      <c r="AH473" s="3" t="e">
        <v>#N/A</v>
      </c>
      <c r="AI473" s="3" t="e">
        <v>#N/A</v>
      </c>
      <c r="AK473" s="3" t="e">
        <v>#N/A</v>
      </c>
      <c r="AM473" s="3" t="e">
        <v>#N/A</v>
      </c>
    </row>
    <row r="474">
      <c r="A474" s="10">
        <v>597.0</v>
      </c>
      <c r="B474" s="10" t="s">
        <v>952</v>
      </c>
      <c r="C474" s="10" t="s">
        <v>953</v>
      </c>
      <c r="E474" s="3">
        <v>182.8095</v>
      </c>
      <c r="F474" s="3">
        <v>-39.5574</v>
      </c>
      <c r="G474" s="3" t="s">
        <v>1130</v>
      </c>
      <c r="H474" s="3">
        <v>0.0611</v>
      </c>
      <c r="I474" s="3">
        <v>7.73</v>
      </c>
      <c r="J474" s="3">
        <v>21.74</v>
      </c>
      <c r="K474" s="3">
        <v>16.74</v>
      </c>
      <c r="L474" s="3">
        <v>27.18</v>
      </c>
      <c r="M474" s="10">
        <v>0.0</v>
      </c>
      <c r="N474" s="3" t="s">
        <v>518</v>
      </c>
      <c r="O474" s="35" t="str">
        <f>vlookup(A474,'Hb complex'!A$2:G$2000,7,0)</f>
        <v>0.061</v>
      </c>
      <c r="P474" s="66" t="s">
        <v>3704</v>
      </c>
      <c r="Q474" s="3">
        <v>1200.0</v>
      </c>
      <c r="R474" s="3">
        <v>8.36</v>
      </c>
      <c r="S474" s="3" t="str">
        <f>vlookup(A474,'Ha complex'!A$2:E$2700,5,0)</f>
        <v>6DF</v>
      </c>
      <c r="T474" s="41"/>
      <c r="U474" s="41"/>
      <c r="V474" s="3"/>
      <c r="W474" s="10">
        <v>44.29</v>
      </c>
      <c r="X474" s="3"/>
      <c r="Y474" s="3" t="str">
        <f>match(A474,bzcat!B$1:B$96,0)</f>
        <v>#N/A</v>
      </c>
      <c r="Z474" s="3" t="e">
        <v>#N/A</v>
      </c>
      <c r="AA474" s="3" t="str">
        <f>Vlookup(A474,'Ha complex'!A$2:E$528,5,0)</f>
        <v>6DF</v>
      </c>
      <c r="AB474" s="3" t="e">
        <v>#N/A</v>
      </c>
      <c r="AC474" s="3" t="e">
        <v>#N/A</v>
      </c>
      <c r="AD474" s="3" t="e">
        <v>#N/A</v>
      </c>
      <c r="AE474" s="3" t="e">
        <v>#N/A</v>
      </c>
      <c r="AF474" s="3" t="e">
        <v>#N/A</v>
      </c>
      <c r="AG474" s="3">
        <v>81.0</v>
      </c>
      <c r="AH474" s="3" t="e">
        <v>#N/A</v>
      </c>
      <c r="AI474" s="3" t="e">
        <v>#N/A</v>
      </c>
      <c r="AK474" s="3" t="e">
        <v>#N/A</v>
      </c>
      <c r="AM474" s="3" t="e">
        <v>#N/A</v>
      </c>
    </row>
    <row r="475">
      <c r="A475" s="10">
        <v>599.0</v>
      </c>
      <c r="B475" s="10" t="s">
        <v>3380</v>
      </c>
      <c r="C475" s="10" t="s">
        <v>2679</v>
      </c>
      <c r="E475" s="3">
        <v>183.262</v>
      </c>
      <c r="F475" s="3">
        <v>7.038</v>
      </c>
      <c r="G475" s="3" t="s">
        <v>2865</v>
      </c>
      <c r="H475" s="3">
        <v>0.007</v>
      </c>
      <c r="I475" s="3">
        <v>6.9</v>
      </c>
      <c r="J475" s="3">
        <v>16.66</v>
      </c>
      <c r="K475" s="3">
        <v>11.89</v>
      </c>
      <c r="L475" s="3">
        <v>21.91</v>
      </c>
      <c r="M475" s="10">
        <v>0.0</v>
      </c>
      <c r="N475" s="41"/>
      <c r="O475" s="3" t="str">
        <f>vlookup(A475,'Hb complex'!A$2:G$2000,7,0)</f>
        <v>#N/A</v>
      </c>
      <c r="P475" s="66"/>
      <c r="Q475" s="3"/>
      <c r="R475" s="41"/>
      <c r="S475" s="3" t="str">
        <f>vlookup(A475,'Ha complex'!A$2:E$2700,5,0)</f>
        <v>#N/A</v>
      </c>
      <c r="T475" s="41"/>
      <c r="U475" s="41"/>
      <c r="V475" s="3"/>
      <c r="W475" s="10">
        <v>42.26</v>
      </c>
      <c r="X475" s="3"/>
      <c r="Y475" s="3" t="str">
        <f>match(A475,bzcat!B$1:B$96,0)</f>
        <v>#N/A</v>
      </c>
      <c r="Z475" s="3" t="e">
        <v>#N/A</v>
      </c>
      <c r="AA475" s="3" t="str">
        <f>Vlookup(A475,'Ha complex'!A$2:E$528,5,0)</f>
        <v>#N/A</v>
      </c>
      <c r="AB475" s="3" t="e">
        <v>#N/A</v>
      </c>
      <c r="AC475" s="3" t="e">
        <v>#N/A</v>
      </c>
      <c r="AD475" s="3" t="e">
        <v>#N/A</v>
      </c>
      <c r="AE475" s="3" t="e">
        <v>#N/A</v>
      </c>
      <c r="AF475" s="3" t="e">
        <v>#N/A</v>
      </c>
      <c r="AH475" s="3" t="e">
        <v>#N/A</v>
      </c>
      <c r="AI475" s="3" t="e">
        <v>#N/A</v>
      </c>
      <c r="AK475" s="3" t="e">
        <v>#N/A</v>
      </c>
      <c r="AM475" s="3" t="e">
        <v>#N/A</v>
      </c>
    </row>
    <row r="476">
      <c r="A476" s="10">
        <v>600.0</v>
      </c>
      <c r="B476" s="10" t="s">
        <v>954</v>
      </c>
      <c r="C476" s="10" t="s">
        <v>955</v>
      </c>
      <c r="E476" s="3">
        <v>183.2888</v>
      </c>
      <c r="F476" s="3">
        <v>32.5964</v>
      </c>
      <c r="G476" s="3" t="s">
        <v>1130</v>
      </c>
      <c r="H476" s="3">
        <v>0.0249</v>
      </c>
      <c r="I476" s="3">
        <v>7.02</v>
      </c>
      <c r="J476" s="3">
        <v>11.65</v>
      </c>
      <c r="K476" s="3">
        <v>0.0</v>
      </c>
      <c r="L476" s="3">
        <v>0.0</v>
      </c>
      <c r="M476" s="10">
        <v>0.23</v>
      </c>
      <c r="N476" s="3" t="s">
        <v>135</v>
      </c>
      <c r="O476" s="35" t="str">
        <f>vlookup(A476,'Hb complex'!A$2:G$2000,7,0)</f>
        <v>0.025</v>
      </c>
      <c r="P476" s="66" t="s">
        <v>3543</v>
      </c>
      <c r="Q476" s="3">
        <v>4200.4</v>
      </c>
      <c r="R476" s="3">
        <v>1.54</v>
      </c>
      <c r="S476" s="3" t="str">
        <f>vlookup(A476,'Ha complex'!A$2:E$2700,5,0)</f>
        <v>SDSS</v>
      </c>
      <c r="T476" s="41"/>
      <c r="U476" s="41"/>
      <c r="V476" s="3"/>
      <c r="W476" s="10">
        <v>43.22</v>
      </c>
      <c r="X476" s="3"/>
      <c r="Y476" s="3" t="str">
        <f>match(A476,bzcat!B$1:B$96,0)</f>
        <v>#N/A</v>
      </c>
      <c r="Z476" s="3" t="e">
        <v>#N/A</v>
      </c>
      <c r="AA476" s="3" t="str">
        <f>Vlookup(A476,'Ha complex'!A$2:E$528,5,0)</f>
        <v>SDSS</v>
      </c>
      <c r="AB476" s="3">
        <v>94.0</v>
      </c>
      <c r="AC476" s="3" t="e">
        <v>#N/A</v>
      </c>
      <c r="AD476" s="3" t="e">
        <v>#N/A</v>
      </c>
      <c r="AE476" s="3" t="e">
        <v>#N/A</v>
      </c>
      <c r="AF476" s="3" t="e">
        <v>#N/A</v>
      </c>
      <c r="AH476" s="3" t="e">
        <v>#N/A</v>
      </c>
      <c r="AI476" s="3" t="e">
        <v>#N/A</v>
      </c>
      <c r="AK476" s="3" t="e">
        <v>#N/A</v>
      </c>
      <c r="AM476" s="3" t="e">
        <v>#N/A</v>
      </c>
    </row>
    <row r="477">
      <c r="A477" s="10">
        <v>601.0</v>
      </c>
      <c r="B477" s="10" t="s">
        <v>1199</v>
      </c>
      <c r="C477" s="10" t="s">
        <v>1200</v>
      </c>
      <c r="E477" s="3">
        <v>183.2659</v>
      </c>
      <c r="F477" s="3">
        <v>32.7936</v>
      </c>
      <c r="G477" s="3" t="s">
        <v>3705</v>
      </c>
      <c r="H477" s="3">
        <v>2.5108</v>
      </c>
      <c r="I477" s="3">
        <v>7.02</v>
      </c>
      <c r="J477" s="3">
        <v>8.12</v>
      </c>
      <c r="K477" s="3">
        <v>0.0</v>
      </c>
      <c r="L477" s="3">
        <v>0.0</v>
      </c>
      <c r="M477" s="10">
        <v>0.57</v>
      </c>
      <c r="N477" s="41"/>
      <c r="O477" s="35" t="str">
        <f>vlookup(A477,'Hb complex'!A$2:G$2000,7,0)</f>
        <v>0.000</v>
      </c>
      <c r="P477" s="66"/>
      <c r="Q477" s="3"/>
      <c r="R477" s="41"/>
      <c r="S477" s="3" t="str">
        <f>vlookup(A477,'Ha complex'!A$2:E$2700,5,0)</f>
        <v>SDSS DR12B</v>
      </c>
      <c r="T477" s="41"/>
      <c r="U477" s="41"/>
      <c r="V477" s="3"/>
      <c r="W477" s="10">
        <v>47.61</v>
      </c>
      <c r="X477" s="3"/>
      <c r="Y477" s="3" t="str">
        <f>match(A477,bzcat!B$1:B$96,0)</f>
        <v>#N/A</v>
      </c>
      <c r="Z477" s="3" t="e">
        <v>#N/A</v>
      </c>
      <c r="AA477" s="3" t="str">
        <f>Vlookup(A477,'Ha complex'!A$2:E$528,5,0)</f>
        <v>#N/A</v>
      </c>
      <c r="AB477" s="3">
        <v>134.0</v>
      </c>
      <c r="AC477" s="3" t="e">
        <v>#N/A</v>
      </c>
      <c r="AD477" s="3" t="e">
        <v>#N/A</v>
      </c>
      <c r="AE477" s="3" t="e">
        <v>#N/A</v>
      </c>
      <c r="AF477" s="3" t="e">
        <v>#N/A</v>
      </c>
      <c r="AH477" s="3" t="e">
        <v>#N/A</v>
      </c>
      <c r="AI477" s="3" t="e">
        <v>#N/A</v>
      </c>
      <c r="AK477" s="3" t="e">
        <v>#N/A</v>
      </c>
      <c r="AM477" s="3" t="e">
        <v>#N/A</v>
      </c>
    </row>
    <row r="478">
      <c r="A478" s="10">
        <v>604.0</v>
      </c>
      <c r="B478" s="10" t="s">
        <v>3381</v>
      </c>
      <c r="C478" s="10" t="s">
        <v>2686</v>
      </c>
      <c r="E478" s="3">
        <v>183.4774</v>
      </c>
      <c r="F478" s="3">
        <v>-5.5054</v>
      </c>
      <c r="G478" s="3" t="s">
        <v>1058</v>
      </c>
      <c r="H478" s="3">
        <v>0.066</v>
      </c>
      <c r="I478" s="3">
        <v>5.76</v>
      </c>
      <c r="J478" s="3">
        <v>11.79</v>
      </c>
      <c r="K478" s="3">
        <v>7.63</v>
      </c>
      <c r="L478" s="3">
        <v>16.7</v>
      </c>
      <c r="M478" s="10">
        <v>0.0</v>
      </c>
      <c r="N478" s="41"/>
      <c r="O478" s="3" t="str">
        <f>vlookup(A478,'Hb complex'!A$2:G$2000,7,0)</f>
        <v>#N/A</v>
      </c>
      <c r="P478" s="66"/>
      <c r="Q478" s="3"/>
      <c r="R478" s="41"/>
      <c r="S478" s="3" t="str">
        <f>vlookup(A478,'Ha complex'!A$2:E$2700,5,0)</f>
        <v>#N/A</v>
      </c>
      <c r="T478" s="41"/>
      <c r="U478" s="41"/>
      <c r="V478" s="3"/>
      <c r="W478" s="10">
        <v>44.09</v>
      </c>
      <c r="X478" s="3"/>
      <c r="Y478" s="3" t="str">
        <f>match(A478,bzcat!B$1:B$96,0)</f>
        <v>#N/A</v>
      </c>
      <c r="Z478" s="3" t="e">
        <v>#N/A</v>
      </c>
      <c r="AA478" s="3" t="str">
        <f>Vlookup(A478,'Ha complex'!A$2:E$528,5,0)</f>
        <v>#N/A</v>
      </c>
      <c r="AB478" s="3" t="e">
        <v>#N/A</v>
      </c>
      <c r="AC478" s="3" t="e">
        <v>#N/A</v>
      </c>
      <c r="AD478" s="3" t="e">
        <v>#N/A</v>
      </c>
      <c r="AE478" s="3" t="e">
        <v>#N/A</v>
      </c>
      <c r="AF478" s="3" t="e">
        <v>#N/A</v>
      </c>
      <c r="AH478" s="3" t="e">
        <v>#N/A</v>
      </c>
      <c r="AI478" s="3" t="e">
        <v>#N/A</v>
      </c>
      <c r="AK478" s="3" t="e">
        <v>#N/A</v>
      </c>
      <c r="AM478" s="3" t="e">
        <v>#N/A</v>
      </c>
    </row>
    <row r="479">
      <c r="A479" s="10">
        <v>605.0</v>
      </c>
      <c r="B479" s="10" t="s">
        <v>956</v>
      </c>
      <c r="C479" s="10" t="s">
        <v>958</v>
      </c>
      <c r="E479" s="3">
        <v>183.5749</v>
      </c>
      <c r="F479" s="3">
        <v>29.5304</v>
      </c>
      <c r="G479" s="3" t="s">
        <v>3706</v>
      </c>
      <c r="H479" s="3">
        <v>0.0632</v>
      </c>
      <c r="I479" s="3">
        <v>8.64</v>
      </c>
      <c r="J479" s="3">
        <v>15.52</v>
      </c>
      <c r="K479" s="3">
        <v>12.12</v>
      </c>
      <c r="L479" s="3">
        <v>19.24</v>
      </c>
      <c r="M479" s="10">
        <v>0.0</v>
      </c>
      <c r="N479" s="3" t="s">
        <v>135</v>
      </c>
      <c r="O479" s="35" t="str">
        <f>vlookup(A479,'Hb complex'!A$2:G$2000,7,0)</f>
        <v>0.063</v>
      </c>
      <c r="P479" s="66" t="s">
        <v>3697</v>
      </c>
      <c r="Q479" s="3">
        <v>2800.4</v>
      </c>
      <c r="R479" s="3">
        <v>3.88</v>
      </c>
      <c r="S479" s="3" t="str">
        <f>vlookup(A479,'Ha complex'!A$2:E$2700,5,0)</f>
        <v>SDSS-12</v>
      </c>
      <c r="T479" s="41"/>
      <c r="U479" s="41"/>
      <c r="V479" s="3"/>
      <c r="W479" s="10">
        <v>44.17</v>
      </c>
      <c r="X479" s="3"/>
      <c r="Y479" s="3" t="str">
        <f>match(A479,bzcat!B$1:B$96,0)</f>
        <v>#N/A</v>
      </c>
      <c r="Z479" s="3" t="e">
        <v>#N/A</v>
      </c>
      <c r="AA479" s="3" t="str">
        <f>Vlookup(A479,'Ha complex'!A$2:E$528,5,0)</f>
        <v>#N/A</v>
      </c>
      <c r="AB479" s="3" t="s">
        <v>3707</v>
      </c>
      <c r="AC479" s="3" t="e">
        <v>#N/A</v>
      </c>
      <c r="AD479" s="3" t="e">
        <v>#N/A</v>
      </c>
      <c r="AE479" s="3" t="e">
        <v>#N/A</v>
      </c>
      <c r="AF479" s="3" t="e">
        <v>#N/A</v>
      </c>
      <c r="AH479" s="3" t="e">
        <v>#N/A</v>
      </c>
      <c r="AI479" s="3" t="e">
        <v>#N/A</v>
      </c>
      <c r="AK479" s="3" t="e">
        <v>#N/A</v>
      </c>
      <c r="AM479" s="3" t="e">
        <v>#N/A</v>
      </c>
    </row>
    <row r="480">
      <c r="A480" s="10">
        <v>606.0</v>
      </c>
      <c r="B480" s="10" t="s">
        <v>2416</v>
      </c>
      <c r="C480" s="10" t="s">
        <v>2417</v>
      </c>
      <c r="E480" s="3">
        <v>184.238</v>
      </c>
      <c r="F480" s="3">
        <v>-26.2093</v>
      </c>
      <c r="G480" s="3" t="s">
        <v>3708</v>
      </c>
      <c r="H480" s="3">
        <v>0.0397</v>
      </c>
      <c r="I480" s="3">
        <v>5.32</v>
      </c>
      <c r="J480" s="3">
        <v>13.84</v>
      </c>
      <c r="K480" s="3">
        <v>9.19</v>
      </c>
      <c r="L480" s="3">
        <v>19.02</v>
      </c>
      <c r="M480" s="10">
        <v>0.0</v>
      </c>
      <c r="N480" s="3" t="s">
        <v>518</v>
      </c>
      <c r="O480" s="35" t="str">
        <f>vlookup(A480,'Hb complex'!A$2:G$2000,7,0)</f>
        <v>0.039</v>
      </c>
      <c r="P480" s="66" t="s">
        <v>3709</v>
      </c>
      <c r="Q480" s="3">
        <v>1200.0</v>
      </c>
      <c r="R480" s="3">
        <v>5.52</v>
      </c>
      <c r="S480" s="3" t="str">
        <f>vlookup(A480,'Ha complex'!A$2:E$2700,5,0)</f>
        <v>6DF</v>
      </c>
      <c r="T480" s="41"/>
      <c r="U480" s="41"/>
      <c r="V480" s="3"/>
      <c r="W480" s="10">
        <v>43.71</v>
      </c>
      <c r="X480" s="3"/>
      <c r="Y480" s="3" t="str">
        <f>match(A480,bzcat!B$1:B$96,0)</f>
        <v>#N/A</v>
      </c>
      <c r="Z480" s="3" t="e">
        <v>#N/A</v>
      </c>
      <c r="AA480" s="3" t="str">
        <f>Vlookup(A480,'Ha complex'!A$2:E$528,5,0)</f>
        <v>6DF</v>
      </c>
      <c r="AB480" s="3" t="e">
        <v>#N/A</v>
      </c>
      <c r="AC480" s="3" t="e">
        <v>#N/A</v>
      </c>
      <c r="AD480" s="3" t="e">
        <v>#N/A</v>
      </c>
      <c r="AE480" s="3" t="e">
        <v>#N/A</v>
      </c>
      <c r="AF480" s="3" t="e">
        <v>#N/A</v>
      </c>
      <c r="AG480" s="3">
        <v>82.0</v>
      </c>
      <c r="AH480" s="3" t="e">
        <v>#N/A</v>
      </c>
      <c r="AI480" s="3" t="e">
        <v>#N/A</v>
      </c>
      <c r="AK480" s="3" t="e">
        <v>#N/A</v>
      </c>
      <c r="AM480" s="3" t="e">
        <v>#N/A</v>
      </c>
    </row>
    <row r="481">
      <c r="A481" s="10">
        <v>607.0</v>
      </c>
      <c r="B481" s="10" t="s">
        <v>960</v>
      </c>
      <c r="C481" s="10" t="s">
        <v>961</v>
      </c>
      <c r="E481" s="3">
        <v>184.2912</v>
      </c>
      <c r="F481" s="3">
        <v>7.1916</v>
      </c>
      <c r="G481" s="3" t="s">
        <v>1058</v>
      </c>
      <c r="H481" s="3">
        <v>0.008</v>
      </c>
      <c r="I481" s="3">
        <v>15.36</v>
      </c>
      <c r="J481" s="3">
        <v>32.45</v>
      </c>
      <c r="K481" s="3">
        <v>28.09</v>
      </c>
      <c r="L481" s="3">
        <v>37.03</v>
      </c>
      <c r="M481" s="10">
        <v>0.0</v>
      </c>
      <c r="N481" s="3" t="s">
        <v>135</v>
      </c>
      <c r="O481" s="35" t="str">
        <f>vlookup(A481,'Hb complex'!A$2:G$2000,7,0)</f>
        <v>0.008</v>
      </c>
      <c r="P481" s="66" t="s">
        <v>3710</v>
      </c>
      <c r="Q481" s="3">
        <v>4000.4</v>
      </c>
      <c r="R481" s="3">
        <v>0.47</v>
      </c>
      <c r="S481" s="3" t="str">
        <f>vlookup(A481,'Ha complex'!A$2:E$2700,5,0)</f>
        <v>SDSS</v>
      </c>
      <c r="T481" s="3">
        <v>24.967</v>
      </c>
      <c r="U481" s="3">
        <v>34.71</v>
      </c>
      <c r="V481" s="3"/>
      <c r="W481" s="10">
        <v>42.67</v>
      </c>
      <c r="X481" s="3"/>
      <c r="Y481" s="3" t="str">
        <f>match(A481,bzcat!B$1:B$96,0)</f>
        <v>#N/A</v>
      </c>
      <c r="Z481" s="3" t="e">
        <v>#N/A</v>
      </c>
      <c r="AA481" s="3" t="str">
        <f>Vlookup(A481,'Ha complex'!A$2:E$528,5,0)</f>
        <v>SDSS</v>
      </c>
      <c r="AB481" s="3">
        <v>24.0</v>
      </c>
      <c r="AC481" s="3" t="e">
        <v>#N/A</v>
      </c>
      <c r="AD481" s="3" t="e">
        <v>#N/A</v>
      </c>
      <c r="AE481" s="3" t="e">
        <v>#N/A</v>
      </c>
      <c r="AF481" s="3" t="e">
        <v>#N/A</v>
      </c>
      <c r="AH481" s="3" t="e">
        <v>#N/A</v>
      </c>
      <c r="AI481" s="3" t="e">
        <v>#N/A</v>
      </c>
      <c r="AK481" s="3">
        <v>21.0</v>
      </c>
      <c r="AM481" s="3" t="e">
        <v>#N/A</v>
      </c>
    </row>
    <row r="482">
      <c r="A482" s="10">
        <v>608.0</v>
      </c>
      <c r="B482" s="10" t="s">
        <v>963</v>
      </c>
      <c r="C482" s="10" t="s">
        <v>965</v>
      </c>
      <c r="E482" s="3">
        <v>184.6105</v>
      </c>
      <c r="F482" s="3">
        <v>29.8129</v>
      </c>
      <c r="G482" s="3" t="s">
        <v>1099</v>
      </c>
      <c r="H482" s="3">
        <v>0.0129</v>
      </c>
      <c r="I482" s="3">
        <v>15.47</v>
      </c>
      <c r="J482" s="3">
        <v>21.67</v>
      </c>
      <c r="K482" s="3">
        <v>18.96</v>
      </c>
      <c r="L482" s="3">
        <v>24.54</v>
      </c>
      <c r="M482" s="10">
        <v>0.0</v>
      </c>
      <c r="N482" s="3">
        <v>300.0</v>
      </c>
      <c r="O482" s="35" t="str">
        <f>vlookup(A482,'Hb complex'!A$2:G$2000,7,0)</f>
        <v>0.013</v>
      </c>
      <c r="P482" s="66" t="s">
        <v>3711</v>
      </c>
      <c r="Q482" s="3">
        <v>1800.0</v>
      </c>
      <c r="R482" s="3">
        <v>0.53</v>
      </c>
      <c r="S482" s="3" t="str">
        <f>vlookup(A482,'Ha complex'!A$2:E$2700,5,0)</f>
        <v>Crenshaw_Deveny</v>
      </c>
      <c r="T482" s="41"/>
      <c r="U482" s="41"/>
      <c r="V482" s="3"/>
      <c r="W482" s="10">
        <v>42.91</v>
      </c>
      <c r="X482" s="3"/>
      <c r="Y482" s="3" t="str">
        <f>match(A482,bzcat!B$1:B$96,0)</f>
        <v>#N/A</v>
      </c>
      <c r="Z482" s="3" t="e">
        <v>#N/A</v>
      </c>
      <c r="AA482" s="3" t="str">
        <f>Vlookup(A482,'Ha complex'!A$2:E$528,5,0)</f>
        <v>Crenshaw_Deveny</v>
      </c>
      <c r="AB482" s="3" t="e">
        <v>#N/A</v>
      </c>
      <c r="AC482" s="3" t="e">
        <v>#N/A</v>
      </c>
      <c r="AD482" s="3" t="s">
        <v>968</v>
      </c>
      <c r="AE482" s="3" t="e">
        <v>#N/A</v>
      </c>
      <c r="AF482" s="3" t="e">
        <v>#N/A</v>
      </c>
      <c r="AH482" s="3" t="e">
        <v>#N/A</v>
      </c>
      <c r="AI482" s="3" t="s">
        <v>415</v>
      </c>
      <c r="AK482" s="3">
        <v>29.0</v>
      </c>
      <c r="AM482" s="3" t="e">
        <v>#N/A</v>
      </c>
    </row>
    <row r="483">
      <c r="A483" s="10">
        <v>609.0</v>
      </c>
      <c r="B483" s="10" t="s">
        <v>971</v>
      </c>
      <c r="C483" s="10" t="s">
        <v>2689</v>
      </c>
      <c r="E483" s="3">
        <v>184.7396</v>
      </c>
      <c r="F483" s="3">
        <v>47.304</v>
      </c>
      <c r="G483" s="3" t="s">
        <v>3712</v>
      </c>
      <c r="H483" s="3">
        <v>0.0015</v>
      </c>
      <c r="I483" s="3">
        <v>12.27</v>
      </c>
      <c r="J483" s="3">
        <v>22.0</v>
      </c>
      <c r="K483" s="3">
        <v>18.57</v>
      </c>
      <c r="L483" s="3">
        <v>25.64</v>
      </c>
      <c r="M483" s="10">
        <v>0.0</v>
      </c>
      <c r="N483" s="3">
        <v>300.0</v>
      </c>
      <c r="O483" s="35" t="str">
        <f>vlookup(A483,'Hb complex'!A$2:G$2000,7,0)</f>
        <v>0.002</v>
      </c>
      <c r="P483" s="66" t="s">
        <v>3711</v>
      </c>
      <c r="Q483" s="3">
        <v>600.0</v>
      </c>
      <c r="R483" s="3">
        <v>0.06</v>
      </c>
      <c r="S483" s="3" t="str">
        <f>vlookup(A483,'Ha complex'!A$2:E$2700,5,0)</f>
        <v>Crenshaw_Deveny</v>
      </c>
      <c r="T483" s="3">
        <v>7.473</v>
      </c>
      <c r="U483" s="3">
        <v>6.38</v>
      </c>
      <c r="V483" s="3"/>
      <c r="W483" s="10">
        <v>41.03</v>
      </c>
      <c r="X483" s="3"/>
      <c r="Y483" s="3" t="str">
        <f>match(A483,bzcat!B$1:B$96,0)</f>
        <v>#N/A</v>
      </c>
      <c r="Z483" s="3" t="e">
        <v>#N/A</v>
      </c>
      <c r="AA483" s="3" t="str">
        <f>Vlookup(A483,'Ha complex'!A$2:E$528,5,0)</f>
        <v>Crenshaw_Deveny</v>
      </c>
      <c r="AB483" s="3" t="e">
        <v>#N/A</v>
      </c>
      <c r="AC483" s="3" t="e">
        <v>#N/A</v>
      </c>
      <c r="AD483" s="3" t="e">
        <v>#N/A</v>
      </c>
      <c r="AE483" s="3" t="e">
        <v>#N/A</v>
      </c>
      <c r="AF483" s="3" t="e">
        <v>#N/A</v>
      </c>
      <c r="AH483" s="3" t="e">
        <v>#N/A</v>
      </c>
      <c r="AI483" s="3" t="s">
        <v>415</v>
      </c>
      <c r="AK483" s="3">
        <v>4.0</v>
      </c>
      <c r="AM483" s="3" t="e">
        <v>#N/A</v>
      </c>
      <c r="AO483" s="3" t="s">
        <v>973</v>
      </c>
    </row>
    <row r="484">
      <c r="A484" s="10">
        <v>610.0</v>
      </c>
      <c r="B484" s="10" t="s">
        <v>1104</v>
      </c>
      <c r="C484" s="10" t="s">
        <v>1105</v>
      </c>
      <c r="E484" s="3">
        <v>185.3414</v>
      </c>
      <c r="F484" s="3">
        <v>30.177</v>
      </c>
      <c r="G484" s="3" t="s">
        <v>1677</v>
      </c>
      <c r="H484" s="3">
        <v>0.1836</v>
      </c>
      <c r="I484" s="3">
        <v>6.85</v>
      </c>
      <c r="J484" s="3">
        <v>7.87</v>
      </c>
      <c r="K484" s="3">
        <v>5.57</v>
      </c>
      <c r="L484" s="3">
        <v>10.63</v>
      </c>
      <c r="M484" s="10">
        <v>0.0</v>
      </c>
      <c r="N484" s="3" t="s">
        <v>135</v>
      </c>
      <c r="O484" s="35" t="str">
        <f>vlookup(A484,'Hb complex'!A$2:G$2000,7,0)</f>
        <v>0.000</v>
      </c>
      <c r="P484" s="66" t="s">
        <v>3603</v>
      </c>
      <c r="Q484" s="3">
        <v>1920.3</v>
      </c>
      <c r="R484" s="3">
        <v>11.0</v>
      </c>
      <c r="S484" s="3" t="str">
        <f>vlookup(A484,'Ha complex'!A$2:E$2700,5,0)</f>
        <v>SDSS</v>
      </c>
      <c r="T484" s="41"/>
      <c r="U484" s="41"/>
      <c r="V484" s="3"/>
      <c r="W484" s="10">
        <v>44.87</v>
      </c>
      <c r="X484" s="3"/>
      <c r="Y484" s="3" t="str">
        <f>match(A484,bzcat!B$1:B$96,0)</f>
        <v>49</v>
      </c>
      <c r="Z484" s="3">
        <v>45.0</v>
      </c>
      <c r="AA484" s="3" t="str">
        <f>Vlookup(A484,'Ha complex'!A$2:E$528,5,0)</f>
        <v>SDSS</v>
      </c>
      <c r="AB484" s="3">
        <v>117.0</v>
      </c>
      <c r="AC484" s="3" t="e">
        <v>#N/A</v>
      </c>
      <c r="AD484" s="3" t="e">
        <v>#N/A</v>
      </c>
      <c r="AE484" s="3" t="e">
        <v>#N/A</v>
      </c>
      <c r="AF484" s="3" t="e">
        <v>#N/A</v>
      </c>
      <c r="AH484" s="3" t="e">
        <v>#N/A</v>
      </c>
      <c r="AI484" s="3" t="e">
        <v>#N/A</v>
      </c>
      <c r="AK484" s="3" t="e">
        <v>#N/A</v>
      </c>
      <c r="AM484" s="3" t="e">
        <v>#N/A</v>
      </c>
    </row>
    <row r="485">
      <c r="A485" s="10">
        <v>612.0</v>
      </c>
      <c r="B485" s="10" t="s">
        <v>307</v>
      </c>
      <c r="C485" s="10" t="s">
        <v>309</v>
      </c>
      <c r="E485" s="3">
        <v>185.594</v>
      </c>
      <c r="F485" s="3">
        <v>4.2211</v>
      </c>
      <c r="G485" s="3" t="s">
        <v>3713</v>
      </c>
      <c r="H485" s="3">
        <v>0.965</v>
      </c>
      <c r="I485" s="3">
        <v>11.13</v>
      </c>
      <c r="J485" s="3">
        <v>35.45</v>
      </c>
      <c r="K485" s="3">
        <v>30.04</v>
      </c>
      <c r="L485" s="3">
        <v>41.09</v>
      </c>
      <c r="M485" s="10">
        <v>0.0</v>
      </c>
      <c r="N485" s="3" t="s">
        <v>135</v>
      </c>
      <c r="O485" s="35" t="str">
        <f>vlookup(A485,'Hb complex'!A$2:G$2000,7,0)</f>
        <v>0.000</v>
      </c>
      <c r="P485" s="66" t="s">
        <v>3714</v>
      </c>
      <c r="Q485" s="3">
        <v>2603.0</v>
      </c>
      <c r="R485" s="3">
        <v>46.77</v>
      </c>
      <c r="S485" s="3" t="str">
        <f>vlookup(A485,'Ha complex'!A$2:E$2700,5,0)</f>
        <v>SDSS</v>
      </c>
      <c r="T485" s="41"/>
      <c r="U485" s="41"/>
      <c r="V485" s="3"/>
      <c r="W485" s="10">
        <v>47.23</v>
      </c>
      <c r="X485" s="3"/>
      <c r="Y485" s="3" t="str">
        <f>match(A485,bzcat!B$1:B$96,0)</f>
        <v>33</v>
      </c>
      <c r="Z485" s="3">
        <v>46.0</v>
      </c>
      <c r="AA485" s="3" t="str">
        <f>Vlookup(A485,'Ha complex'!A$2:E$528,5,0)</f>
        <v>SDSS</v>
      </c>
      <c r="AB485" s="3">
        <v>122.0</v>
      </c>
      <c r="AC485" s="3" t="e">
        <v>#N/A</v>
      </c>
      <c r="AD485" s="3" t="e">
        <v>#N/A</v>
      </c>
      <c r="AE485" s="3" t="e">
        <v>#N/A</v>
      </c>
      <c r="AF485" s="3" t="e">
        <v>#N/A</v>
      </c>
      <c r="AH485" s="3" t="e">
        <v>#N/A</v>
      </c>
      <c r="AI485" s="3" t="e">
        <v>#N/A</v>
      </c>
      <c r="AK485" s="3" t="e">
        <v>#N/A</v>
      </c>
      <c r="AM485" s="3" t="e">
        <v>#N/A</v>
      </c>
    </row>
    <row r="486">
      <c r="A486" s="10">
        <v>611.0</v>
      </c>
      <c r="B486" s="10" t="s">
        <v>975</v>
      </c>
      <c r="C486" s="10" t="s">
        <v>976</v>
      </c>
      <c r="E486" s="3">
        <v>185.4333</v>
      </c>
      <c r="F486" s="3">
        <v>75.3107</v>
      </c>
      <c r="G486" s="3" t="s">
        <v>1677</v>
      </c>
      <c r="H486" s="3">
        <v>0.0708</v>
      </c>
      <c r="I486" s="3">
        <v>10.9</v>
      </c>
      <c r="J486" s="3">
        <v>15.84</v>
      </c>
      <c r="K486" s="3">
        <v>12.8</v>
      </c>
      <c r="L486" s="3">
        <v>19.19</v>
      </c>
      <c r="M486" s="10">
        <v>0.0</v>
      </c>
      <c r="N486" s="3">
        <v>32.0</v>
      </c>
      <c r="O486" s="35" t="str">
        <f>vlookup(A486,'Hb complex'!A$2:G$2000,7,0)</f>
        <v>0.070</v>
      </c>
      <c r="P486" s="66" t="s">
        <v>3715</v>
      </c>
      <c r="Q486" s="3">
        <v>600.0</v>
      </c>
      <c r="R486" s="3">
        <v>2.88</v>
      </c>
      <c r="S486" s="3" t="str">
        <f>vlookup(A486,'Ha complex'!A$2:E$2700,5,0)</f>
        <v>KPNO</v>
      </c>
      <c r="T486" s="41"/>
      <c r="U486" s="41"/>
      <c r="V486" s="3"/>
      <c r="W486" s="10">
        <v>44.29</v>
      </c>
      <c r="X486" s="3"/>
      <c r="Y486" s="3" t="str">
        <f>match(A486,bzcat!B$1:B$96,0)</f>
        <v>#N/A</v>
      </c>
      <c r="Z486" s="3" t="e">
        <v>#N/A</v>
      </c>
      <c r="AA486" s="3" t="str">
        <f>Vlookup(A486,'Ha complex'!A$2:E$528,5,0)</f>
        <v>KPNO</v>
      </c>
      <c r="AB486" s="3" t="e">
        <v>#N/A</v>
      </c>
      <c r="AC486" s="3" t="e">
        <v>#N/A</v>
      </c>
      <c r="AD486" s="3" t="s">
        <v>977</v>
      </c>
      <c r="AE486" s="3" t="e">
        <v>#N/A</v>
      </c>
      <c r="AF486" s="3" t="e">
        <v>#N/A</v>
      </c>
      <c r="AH486" s="3" t="e">
        <v>#N/A</v>
      </c>
      <c r="AI486" s="3" t="s">
        <v>415</v>
      </c>
      <c r="AK486" s="3" t="e">
        <v>#N/A</v>
      </c>
      <c r="AM486" s="3" t="e">
        <v>#N/A</v>
      </c>
    </row>
    <row r="487">
      <c r="A487" s="10">
        <v>613.0</v>
      </c>
      <c r="B487" s="10" t="s">
        <v>978</v>
      </c>
      <c r="C487" s="10" t="s">
        <v>979</v>
      </c>
      <c r="E487" s="3">
        <v>185.8506</v>
      </c>
      <c r="F487" s="3">
        <v>2.6791</v>
      </c>
      <c r="G487" s="3" t="s">
        <v>1058</v>
      </c>
      <c r="H487" s="3">
        <v>0.0234</v>
      </c>
      <c r="I487" s="3">
        <v>10.85</v>
      </c>
      <c r="J487" s="3">
        <v>22.62</v>
      </c>
      <c r="K487" s="3">
        <v>18.4</v>
      </c>
      <c r="L487" s="3">
        <v>27.17</v>
      </c>
      <c r="M487" s="10">
        <v>0.0</v>
      </c>
      <c r="N487" s="3" t="s">
        <v>135</v>
      </c>
      <c r="O487" s="35" t="str">
        <f>vlookup(A487,'Hb complex'!A$2:G$2000,7,0)</f>
        <v>0.024</v>
      </c>
      <c r="P487" s="66" t="s">
        <v>3716</v>
      </c>
      <c r="Q487" s="3">
        <v>3302.0</v>
      </c>
      <c r="R487" s="3">
        <v>1.47</v>
      </c>
      <c r="S487" s="3" t="str">
        <f>vlookup(A487,'Ha complex'!A$2:E$2700,5,0)</f>
        <v>SDSS</v>
      </c>
      <c r="T487" s="41"/>
      <c r="U487" s="41"/>
      <c r="V487" s="3"/>
      <c r="W487" s="10">
        <v>43.45</v>
      </c>
      <c r="X487" s="3"/>
      <c r="Y487" s="3" t="str">
        <f>match(A487,bzcat!B$1:B$96,0)</f>
        <v>#N/A</v>
      </c>
      <c r="Z487" s="3" t="e">
        <v>#N/A</v>
      </c>
      <c r="AA487" s="3" t="str">
        <f>Vlookup(A487,'Ha complex'!A$2:E$528,5,0)</f>
        <v>SDSS</v>
      </c>
      <c r="AB487" s="3">
        <v>25.0</v>
      </c>
      <c r="AC487" s="3" t="e">
        <v>#N/A</v>
      </c>
      <c r="AD487" s="3" t="e">
        <v>#N/A</v>
      </c>
      <c r="AE487" s="3" t="e">
        <v>#N/A</v>
      </c>
      <c r="AF487" s="3" t="e">
        <v>#N/A</v>
      </c>
      <c r="AH487" s="3" t="e">
        <v>#N/A</v>
      </c>
      <c r="AI487" s="3" t="e">
        <v>#N/A</v>
      </c>
      <c r="AK487" s="3" t="e">
        <v>#N/A</v>
      </c>
      <c r="AM487" s="3" t="e">
        <v>#N/A</v>
      </c>
    </row>
    <row r="488">
      <c r="A488" s="10">
        <v>614.0</v>
      </c>
      <c r="B488" s="10" t="s">
        <v>982</v>
      </c>
      <c r="C488" s="10" t="s">
        <v>983</v>
      </c>
      <c r="E488" s="3">
        <v>186.2269</v>
      </c>
      <c r="F488" s="3">
        <v>21.3796</v>
      </c>
      <c r="G488" s="3" t="s">
        <v>3717</v>
      </c>
      <c r="H488" s="3">
        <v>0.432</v>
      </c>
      <c r="I488" s="3">
        <v>10.66</v>
      </c>
      <c r="J488" s="3">
        <v>22.48</v>
      </c>
      <c r="K488" s="3">
        <v>18.55</v>
      </c>
      <c r="L488" s="3">
        <v>26.67</v>
      </c>
      <c r="M488" s="10">
        <v>0.0</v>
      </c>
      <c r="N488" s="3" t="s">
        <v>135</v>
      </c>
      <c r="O488" s="35" t="str">
        <f>vlookup(A488,'Hb complex'!A$2:G$2000,7,0)</f>
        <v>0.000</v>
      </c>
      <c r="P488" s="66" t="s">
        <v>3718</v>
      </c>
      <c r="Q488" s="3">
        <v>4704.0</v>
      </c>
      <c r="R488" s="3">
        <v>24.31</v>
      </c>
      <c r="S488" s="3" t="str">
        <f>vlookup(A488,'Ha complex'!A$2:E$2700,5,0)</f>
        <v>SDSS</v>
      </c>
      <c r="T488" s="41"/>
      <c r="U488" s="41"/>
      <c r="V488" s="3"/>
      <c r="W488" s="10">
        <v>46.18</v>
      </c>
      <c r="X488" s="3"/>
      <c r="Y488" s="3" t="str">
        <f>match(A488,bzcat!B$1:B$96,0)</f>
        <v>60</v>
      </c>
      <c r="Z488" s="3">
        <v>47.0</v>
      </c>
      <c r="AA488" s="3" t="str">
        <f>Vlookup(A488,'Ha complex'!A$2:E$528,5,0)</f>
        <v>SDSS</v>
      </c>
      <c r="AB488" s="3">
        <v>121.0</v>
      </c>
      <c r="AC488" s="3" t="e">
        <v>#N/A</v>
      </c>
      <c r="AD488" s="3" t="e">
        <v>#N/A</v>
      </c>
      <c r="AE488" s="3" t="e">
        <v>#N/A</v>
      </c>
      <c r="AF488" s="3" t="e">
        <v>#N/A</v>
      </c>
      <c r="AH488" s="3" t="e">
        <v>#N/A</v>
      </c>
      <c r="AI488" s="3" t="e">
        <v>#N/A</v>
      </c>
      <c r="AK488" s="3" t="e">
        <v>#N/A</v>
      </c>
      <c r="AM488" s="3" t="e">
        <v>#N/A</v>
      </c>
    </row>
    <row r="489">
      <c r="A489" s="10">
        <v>615.0</v>
      </c>
      <c r="B489" s="10" t="s">
        <v>206</v>
      </c>
      <c r="C489" s="10" t="s">
        <v>208</v>
      </c>
      <c r="E489" s="3">
        <v>186.4448</v>
      </c>
      <c r="F489" s="3">
        <v>12.6621</v>
      </c>
      <c r="G489" s="3" t="s">
        <v>1130</v>
      </c>
      <c r="H489" s="3">
        <v>0.0084</v>
      </c>
      <c r="I489" s="3">
        <v>122.32</v>
      </c>
      <c r="J489" s="3">
        <v>277.38</v>
      </c>
      <c r="K489" s="3">
        <v>272.9</v>
      </c>
      <c r="L489" s="3">
        <v>281.88</v>
      </c>
      <c r="M489" s="10">
        <v>0.0</v>
      </c>
      <c r="N489" s="3">
        <v>300.0</v>
      </c>
      <c r="O489" s="35" t="str">
        <f>vlookup(A489,'Hb complex'!A$2:G$2000,7,0)</f>
        <v>0.008</v>
      </c>
      <c r="P489" s="66" t="s">
        <v>3719</v>
      </c>
      <c r="Q489" s="3">
        <v>2700.0</v>
      </c>
      <c r="R489" s="3">
        <v>0.35</v>
      </c>
      <c r="S489" s="3" t="str">
        <f>vlookup(A489,'Ha complex'!A$2:E$2700,5,0)</f>
        <v>Crenshaw_Deveny</v>
      </c>
      <c r="T489" s="3">
        <v>21.043</v>
      </c>
      <c r="U489" s="3">
        <v>36.27</v>
      </c>
      <c r="V489" s="3"/>
      <c r="W489" s="10">
        <v>43.64</v>
      </c>
      <c r="X489" s="3"/>
      <c r="Y489" s="3" t="str">
        <f>match(A489,bzcat!B$1:B$96,0)</f>
        <v>#N/A</v>
      </c>
      <c r="Z489" s="3" t="e">
        <v>#N/A</v>
      </c>
      <c r="AA489" s="3" t="str">
        <f>Vlookup(A489,'Ha complex'!A$2:E$528,5,0)</f>
        <v>Crenshaw_Deveny</v>
      </c>
      <c r="AB489" s="3">
        <v>95.0</v>
      </c>
      <c r="AC489" s="3" t="e">
        <v>#N/A</v>
      </c>
      <c r="AD489" s="3" t="e">
        <v>#N/A</v>
      </c>
      <c r="AE489" s="3" t="e">
        <v>#N/A</v>
      </c>
      <c r="AF489" s="3" t="e">
        <v>#N/A</v>
      </c>
      <c r="AH489" s="3" t="e">
        <v>#N/A</v>
      </c>
      <c r="AI489" s="3" t="e">
        <v>#N/A</v>
      </c>
      <c r="AK489" s="3">
        <v>68.0</v>
      </c>
      <c r="AM489" s="3" t="e">
        <v>#N/A</v>
      </c>
    </row>
    <row r="490">
      <c r="A490" s="10">
        <v>619.0</v>
      </c>
      <c r="B490" s="10" t="s">
        <v>169</v>
      </c>
      <c r="C490" s="10" t="s">
        <v>171</v>
      </c>
      <c r="E490" s="3">
        <v>187.2779</v>
      </c>
      <c r="F490" s="3">
        <v>2.0524</v>
      </c>
      <c r="G490" s="3" t="s">
        <v>3555</v>
      </c>
      <c r="H490" s="3">
        <v>0.1583</v>
      </c>
      <c r="I490" s="3">
        <v>177.09</v>
      </c>
      <c r="J490" s="3">
        <v>444.81</v>
      </c>
      <c r="K490" s="3">
        <v>439.94</v>
      </c>
      <c r="L490" s="3">
        <v>449.7</v>
      </c>
      <c r="M490" s="10">
        <v>0.0</v>
      </c>
      <c r="N490" s="41"/>
      <c r="O490" s="35" t="str">
        <f>vlookup(A490,'Hb complex'!A$2:G$2000,7,0)</f>
        <v>0.159</v>
      </c>
      <c r="P490" s="66" t="s">
        <v>3720</v>
      </c>
      <c r="Q490" s="3">
        <v>180.0</v>
      </c>
      <c r="R490" s="3">
        <v>6.33</v>
      </c>
      <c r="S490" s="3" t="str">
        <f>vlookup(A490,'Ha complex'!A$2:E$2700,5,0)</f>
        <v>LANDT1</v>
      </c>
      <c r="T490" s="41"/>
      <c r="U490" s="41"/>
      <c r="V490" s="3"/>
      <c r="W490" s="10">
        <v>46.48</v>
      </c>
      <c r="X490" s="3"/>
      <c r="Y490" s="3" t="str">
        <f>match(A490,bzcat!B$1:B$96,0)</f>
        <v>27</v>
      </c>
      <c r="Z490" s="3">
        <v>48.0</v>
      </c>
      <c r="AA490" s="3" t="str">
        <f>Vlookup(A490,'Ha complex'!A$2:E$528,5,0)</f>
        <v>LANDT1</v>
      </c>
      <c r="AB490" s="3" t="e">
        <v>#N/A</v>
      </c>
      <c r="AC490" s="3" t="e">
        <v>#N/A</v>
      </c>
      <c r="AD490" s="3" t="s">
        <v>988</v>
      </c>
      <c r="AE490" s="3" t="e">
        <v>#N/A</v>
      </c>
      <c r="AF490" s="3" t="e">
        <v>#N/A</v>
      </c>
      <c r="AH490" s="3" t="e">
        <v>#N/A</v>
      </c>
      <c r="AI490" s="3" t="e">
        <v>#N/A</v>
      </c>
      <c r="AK490" s="3" t="e">
        <v>#N/A</v>
      </c>
      <c r="AM490" s="3" t="e">
        <v>#N/A</v>
      </c>
    </row>
    <row r="491">
      <c r="A491" s="10">
        <v>621.0</v>
      </c>
      <c r="B491" s="10" t="s">
        <v>3382</v>
      </c>
      <c r="C491" s="10" t="s">
        <v>2695</v>
      </c>
      <c r="E491" s="3">
        <v>187.8423</v>
      </c>
      <c r="F491" s="3">
        <v>57.9646</v>
      </c>
      <c r="G491" s="3" t="s">
        <v>3721</v>
      </c>
      <c r="H491" s="3">
        <v>0.0104</v>
      </c>
      <c r="I491" s="3">
        <v>5.51</v>
      </c>
      <c r="J491" s="3">
        <v>7.94</v>
      </c>
      <c r="K491" s="3">
        <v>5.25</v>
      </c>
      <c r="L491" s="3">
        <v>11.11</v>
      </c>
      <c r="M491" s="10">
        <v>0.0</v>
      </c>
      <c r="N491" s="41"/>
      <c r="O491" s="3" t="str">
        <f>vlookup(A491,'Hb complex'!A$2:G$2000,7,0)</f>
        <v>#N/A</v>
      </c>
      <c r="P491" s="66"/>
      <c r="Q491" s="3"/>
      <c r="R491" s="41"/>
      <c r="S491" s="3" t="str">
        <f>vlookup(A491,'Ha complex'!A$2:E$2700,5,0)</f>
        <v>#N/A</v>
      </c>
      <c r="T491" s="41"/>
      <c r="U491" s="41"/>
      <c r="V491" s="3"/>
      <c r="W491" s="10">
        <v>42.28</v>
      </c>
      <c r="X491" s="3"/>
      <c r="Y491" s="3" t="str">
        <f>match(A491,bzcat!B$1:B$96,0)</f>
        <v>#N/A</v>
      </c>
      <c r="Z491" s="3" t="e">
        <v>#N/A</v>
      </c>
      <c r="AA491" s="3" t="str">
        <f>Vlookup(A491,'Ha complex'!A$2:E$528,5,0)</f>
        <v>#N/A</v>
      </c>
      <c r="AB491" s="3" t="e">
        <v>#N/A</v>
      </c>
      <c r="AC491" s="3" t="e">
        <v>#N/A</v>
      </c>
      <c r="AD491" s="3" t="e">
        <v>#N/A</v>
      </c>
      <c r="AE491" s="3" t="e">
        <v>#N/A</v>
      </c>
      <c r="AF491" s="3" t="e">
        <v>#N/A</v>
      </c>
      <c r="AH491" s="3" t="e">
        <v>#N/A</v>
      </c>
      <c r="AI491" s="3" t="e">
        <v>#N/A</v>
      </c>
      <c r="AK491" s="3" t="e">
        <v>#N/A</v>
      </c>
      <c r="AM491" s="3" t="e">
        <v>#N/A</v>
      </c>
    </row>
    <row r="492">
      <c r="A492" s="10">
        <v>624.0</v>
      </c>
      <c r="B492" s="10" t="s">
        <v>3383</v>
      </c>
      <c r="C492" s="10" t="s">
        <v>2696</v>
      </c>
      <c r="E492" s="3">
        <v>188.0503</v>
      </c>
      <c r="F492" s="3">
        <v>-42.298</v>
      </c>
      <c r="G492" s="3" t="s">
        <v>1058</v>
      </c>
      <c r="H492" s="3">
        <v>0.098</v>
      </c>
      <c r="I492" s="3">
        <v>5.42</v>
      </c>
      <c r="J492" s="3">
        <v>15.79</v>
      </c>
      <c r="K492" s="3">
        <v>0.0</v>
      </c>
      <c r="L492" s="3">
        <v>0.0</v>
      </c>
      <c r="M492" s="10">
        <v>0.05</v>
      </c>
      <c r="N492" s="41"/>
      <c r="O492" s="3" t="str">
        <f>vlookup(A492,'Hb complex'!A$2:G$2000,7,0)</f>
        <v>#N/A</v>
      </c>
      <c r="P492" s="66"/>
      <c r="Q492" s="3"/>
      <c r="R492" s="41"/>
      <c r="S492" s="3" t="str">
        <f>vlookup(A492,'Ha complex'!A$2:E$2700,5,0)</f>
        <v>#N/A</v>
      </c>
      <c r="T492" s="41"/>
      <c r="U492" s="41"/>
      <c r="V492" s="3"/>
      <c r="W492" s="10">
        <v>44.58</v>
      </c>
      <c r="X492" s="3"/>
      <c r="Y492" s="3" t="str">
        <f>match(A492,bzcat!B$1:B$96,0)</f>
        <v>#N/A</v>
      </c>
      <c r="Z492" s="3" t="e">
        <v>#N/A</v>
      </c>
      <c r="AA492" s="3" t="str">
        <f>Vlookup(A492,'Ha complex'!A$2:E$528,5,0)</f>
        <v>#N/A</v>
      </c>
      <c r="AB492" s="3" t="e">
        <v>#N/A</v>
      </c>
      <c r="AC492" s="3" t="e">
        <v>#N/A</v>
      </c>
      <c r="AD492" s="3" t="e">
        <v>#N/A</v>
      </c>
      <c r="AE492" s="3" t="e">
        <v>#N/A</v>
      </c>
      <c r="AF492" s="3" t="e">
        <v>#N/A</v>
      </c>
      <c r="AH492" s="3" t="e">
        <v>#N/A</v>
      </c>
      <c r="AI492" s="3" t="e">
        <v>#N/A</v>
      </c>
      <c r="AK492" s="3" t="e">
        <v>#N/A</v>
      </c>
      <c r="AM492" s="3" t="e">
        <v>#N/A</v>
      </c>
    </row>
    <row r="493">
      <c r="A493" s="10">
        <v>622.0</v>
      </c>
      <c r="B493" s="10" t="s">
        <v>2438</v>
      </c>
      <c r="C493" s="10" t="s">
        <v>2439</v>
      </c>
      <c r="E493" s="3">
        <v>187.9042</v>
      </c>
      <c r="F493" s="3">
        <v>-47.9672</v>
      </c>
      <c r="G493" s="3" t="s">
        <v>1058</v>
      </c>
      <c r="H493" s="3">
        <v>0.0278</v>
      </c>
      <c r="I493" s="3">
        <v>5.18</v>
      </c>
      <c r="J493" s="3">
        <v>15.52</v>
      </c>
      <c r="K493" s="3">
        <v>10.56</v>
      </c>
      <c r="L493" s="3">
        <v>21.08</v>
      </c>
      <c r="M493" s="10">
        <v>0.0</v>
      </c>
      <c r="N493" s="3" t="s">
        <v>518</v>
      </c>
      <c r="O493" s="35" t="str">
        <f>vlookup(A493,'Hb complex'!A$2:G$2000,7,0)</f>
        <v>0.028</v>
      </c>
      <c r="P493" s="66" t="s">
        <v>3702</v>
      </c>
      <c r="Q493" s="3">
        <v>1199.9</v>
      </c>
      <c r="R493" s="3">
        <v>3.86</v>
      </c>
      <c r="S493" s="3" t="str">
        <f>vlookup(A493,'Ha complex'!A$2:E$2700,5,0)</f>
        <v>6DF</v>
      </c>
      <c r="T493" s="41"/>
      <c r="U493" s="41"/>
      <c r="V493" s="3"/>
      <c r="W493" s="10">
        <v>43.44</v>
      </c>
      <c r="X493" s="3"/>
      <c r="Y493" s="3" t="str">
        <f>match(A493,bzcat!B$1:B$96,0)</f>
        <v>#N/A</v>
      </c>
      <c r="Z493" s="3" t="e">
        <v>#N/A</v>
      </c>
      <c r="AA493" s="3" t="str">
        <f>Vlookup(A493,'Ha complex'!A$2:E$528,5,0)</f>
        <v>6DF</v>
      </c>
      <c r="AB493" s="3" t="e">
        <v>#N/A</v>
      </c>
      <c r="AC493" s="3" t="e">
        <v>#N/A</v>
      </c>
      <c r="AD493" s="3" t="e">
        <v>#N/A</v>
      </c>
      <c r="AE493" s="3" t="e">
        <v>#N/A</v>
      </c>
      <c r="AF493" s="3" t="e">
        <v>#N/A</v>
      </c>
      <c r="AG493" s="3">
        <v>83.0</v>
      </c>
      <c r="AH493" s="3" t="e">
        <v>#N/A</v>
      </c>
      <c r="AI493" s="3" t="e">
        <v>#N/A</v>
      </c>
      <c r="AK493" s="3" t="e">
        <v>#N/A</v>
      </c>
      <c r="AM493" s="3" t="e">
        <v>#N/A</v>
      </c>
    </row>
    <row r="494">
      <c r="A494" s="10">
        <v>623.0</v>
      </c>
      <c r="B494" s="10" t="s">
        <v>1040</v>
      </c>
      <c r="C494" s="10" t="s">
        <v>1043</v>
      </c>
      <c r="E494" s="3">
        <v>188.015</v>
      </c>
      <c r="F494" s="3">
        <v>20.1581</v>
      </c>
      <c r="G494" s="3" t="s">
        <v>1058</v>
      </c>
      <c r="H494" s="3">
        <v>0.063</v>
      </c>
      <c r="I494" s="3">
        <v>6.24</v>
      </c>
      <c r="J494" s="3">
        <v>13.45</v>
      </c>
      <c r="K494" s="3">
        <v>9.58</v>
      </c>
      <c r="L494" s="3">
        <v>17.73</v>
      </c>
      <c r="M494" s="10">
        <v>0.0</v>
      </c>
      <c r="N494" s="3" t="s">
        <v>135</v>
      </c>
      <c r="O494" s="35" t="str">
        <f>vlookup(A494,'Hb complex'!A$2:G$2000,7,0)</f>
        <v>0.064</v>
      </c>
      <c r="P494" s="66" t="s">
        <v>3722</v>
      </c>
      <c r="Q494" s="3">
        <v>5402.0</v>
      </c>
      <c r="R494" s="3">
        <v>3.92</v>
      </c>
      <c r="S494" s="3" t="str">
        <f>vlookup(A494,'Ha complex'!A$2:E$2700,5,0)</f>
        <v>SDSS</v>
      </c>
      <c r="T494" s="41"/>
      <c r="U494" s="41"/>
      <c r="V494" s="3"/>
      <c r="W494" s="10">
        <v>44.11</v>
      </c>
      <c r="X494" s="3"/>
      <c r="Y494" s="3" t="str">
        <f>match(A494,bzcat!B$1:B$96,0)</f>
        <v>#N/A</v>
      </c>
      <c r="Z494" s="3" t="e">
        <v>#N/A</v>
      </c>
      <c r="AA494" s="3" t="str">
        <f>Vlookup(A494,'Ha complex'!A$2:E$528,5,0)</f>
        <v>SDSS</v>
      </c>
      <c r="AB494" s="3">
        <v>26.0</v>
      </c>
      <c r="AC494" s="3" t="e">
        <v>#N/A</v>
      </c>
      <c r="AD494" s="3" t="s">
        <v>1051</v>
      </c>
      <c r="AE494" s="3" t="e">
        <v>#N/A</v>
      </c>
      <c r="AF494" s="3" t="e">
        <v>#N/A</v>
      </c>
      <c r="AH494" s="3" t="e">
        <v>#N/A</v>
      </c>
      <c r="AI494" s="3" t="e">
        <v>#N/A</v>
      </c>
      <c r="AK494" s="3">
        <v>93.0</v>
      </c>
      <c r="AM494" s="3" t="e">
        <v>#N/A</v>
      </c>
    </row>
    <row r="495">
      <c r="A495" s="10">
        <v>626.0</v>
      </c>
      <c r="B495" s="10" t="s">
        <v>1056</v>
      </c>
      <c r="C495" s="10" t="s">
        <v>1057</v>
      </c>
      <c r="E495" s="3">
        <v>188.9026</v>
      </c>
      <c r="F495" s="3">
        <v>-39.9093</v>
      </c>
      <c r="G495" s="3" t="s">
        <v>1130</v>
      </c>
      <c r="H495" s="3">
        <v>0.0118</v>
      </c>
      <c r="I495" s="3">
        <v>71.13</v>
      </c>
      <c r="J495" s="3">
        <v>188.11</v>
      </c>
      <c r="K495" s="3">
        <v>182.94</v>
      </c>
      <c r="L495" s="3">
        <v>193.34</v>
      </c>
      <c r="M495" s="10">
        <v>0.0</v>
      </c>
      <c r="N495" s="3" t="s">
        <v>518</v>
      </c>
      <c r="O495" s="35" t="str">
        <f>vlookup(A495,'Hb complex'!A$2:G$2000,7,0)</f>
        <v>0.012</v>
      </c>
      <c r="P495" s="66" t="s">
        <v>3723</v>
      </c>
      <c r="Q495" s="3">
        <v>1200.0</v>
      </c>
      <c r="R495" s="3">
        <v>1.63</v>
      </c>
      <c r="S495" s="3" t="str">
        <f>vlookup(A495,'Ha complex'!A$2:E$2700,5,0)</f>
        <v>6DF</v>
      </c>
      <c r="T495" s="41"/>
      <c r="U495" s="41"/>
      <c r="V495" s="3"/>
      <c r="W495" s="10">
        <v>43.77</v>
      </c>
      <c r="X495" s="3"/>
      <c r="Y495" s="3" t="str">
        <f>match(A495,bzcat!B$1:B$96,0)</f>
        <v>#N/A</v>
      </c>
      <c r="Z495" s="3" t="e">
        <v>#N/A</v>
      </c>
      <c r="AA495" s="3" t="str">
        <f>Vlookup(A495,'Ha complex'!A$2:E$528,5,0)</f>
        <v>6DF</v>
      </c>
      <c r="AB495" s="3" t="e">
        <v>#N/A</v>
      </c>
      <c r="AC495" s="3" t="e">
        <v>#N/A</v>
      </c>
      <c r="AD495" s="3" t="e">
        <v>#N/A</v>
      </c>
      <c r="AE495" s="3" t="e">
        <v>#N/A</v>
      </c>
      <c r="AF495" s="3">
        <v>5.0</v>
      </c>
      <c r="AG495" s="3">
        <v>84.0</v>
      </c>
      <c r="AH495" s="3" t="e">
        <v>#N/A</v>
      </c>
      <c r="AI495" s="3" t="e">
        <v>#N/A</v>
      </c>
      <c r="AK495" s="3" t="e">
        <v>#N/A</v>
      </c>
      <c r="AM495" s="3" t="e">
        <v>#N/A</v>
      </c>
    </row>
    <row r="496">
      <c r="A496" s="10">
        <v>628.0</v>
      </c>
      <c r="B496" s="10" t="s">
        <v>1059</v>
      </c>
      <c r="C496" s="10" t="s">
        <v>1061</v>
      </c>
      <c r="E496" s="3">
        <v>189.5933</v>
      </c>
      <c r="F496" s="3">
        <v>9.5283</v>
      </c>
      <c r="G496" s="3" t="s">
        <v>423</v>
      </c>
      <c r="H496" s="3">
        <v>0.0321</v>
      </c>
      <c r="I496" s="3">
        <v>5.4</v>
      </c>
      <c r="J496" s="3">
        <v>11.55</v>
      </c>
      <c r="K496" s="3">
        <v>7.41</v>
      </c>
      <c r="L496" s="3">
        <v>16.29</v>
      </c>
      <c r="M496" s="10">
        <v>0.01</v>
      </c>
      <c r="N496" s="3" t="s">
        <v>135</v>
      </c>
      <c r="O496" s="35" t="str">
        <f>vlookup(A496,'Hb complex'!A$2:G$2000,7,0)</f>
        <v>0.032</v>
      </c>
      <c r="P496" s="66" t="s">
        <v>3724</v>
      </c>
      <c r="Q496" s="3">
        <v>2820.3</v>
      </c>
      <c r="R496" s="3">
        <v>1.98</v>
      </c>
      <c r="S496" s="3" t="str">
        <f>vlookup(A496,'Ha complex'!A$2:E$2700,5,0)</f>
        <v>SDSS</v>
      </c>
      <c r="T496" s="41"/>
      <c r="U496" s="41"/>
      <c r="V496" s="81"/>
      <c r="W496" s="10">
        <v>43.44</v>
      </c>
      <c r="X496" s="81" t="s">
        <v>3725</v>
      </c>
      <c r="Y496" s="3" t="str">
        <f>match(A496,bzcat!B$1:B$96,0)</f>
        <v>#N/A</v>
      </c>
      <c r="Z496" s="3" t="e">
        <v>#N/A</v>
      </c>
      <c r="AA496" s="3" t="str">
        <f>Vlookup(A496,'Ha complex'!A$2:E$528,5,0)</f>
        <v>SDSS</v>
      </c>
      <c r="AB496" s="3">
        <v>1.0</v>
      </c>
      <c r="AC496" s="3" t="e">
        <v>#N/A</v>
      </c>
      <c r="AD496" s="3" t="e">
        <v>#N/A</v>
      </c>
      <c r="AE496" s="3" t="e">
        <v>#N/A</v>
      </c>
      <c r="AF496" s="3" t="e">
        <v>#N/A</v>
      </c>
      <c r="AH496" s="3" t="e">
        <v>#N/A</v>
      </c>
      <c r="AI496" s="3" t="e">
        <v>#N/A</v>
      </c>
      <c r="AK496" s="3" t="e">
        <v>#N/A</v>
      </c>
      <c r="AM496" s="3" t="e">
        <v>#N/A</v>
      </c>
    </row>
    <row r="497">
      <c r="A497" s="10">
        <v>629.0</v>
      </c>
      <c r="B497" s="10" t="s">
        <v>1063</v>
      </c>
      <c r="C497" s="10" t="s">
        <v>1064</v>
      </c>
      <c r="E497" s="3">
        <v>189.7275</v>
      </c>
      <c r="F497" s="3">
        <v>-27.3078</v>
      </c>
      <c r="G497" s="3" t="s">
        <v>1130</v>
      </c>
      <c r="H497" s="3">
        <v>0.025</v>
      </c>
      <c r="I497" s="3">
        <v>30.68</v>
      </c>
      <c r="J497" s="3">
        <v>93.94</v>
      </c>
      <c r="K497" s="3">
        <v>88.28</v>
      </c>
      <c r="L497" s="3">
        <v>99.72</v>
      </c>
      <c r="M497" s="10">
        <v>0.0</v>
      </c>
      <c r="N497" s="3" t="s">
        <v>1228</v>
      </c>
      <c r="O497" s="35" t="str">
        <f>vlookup(A497,'Hb complex'!A$2:G$2000,7,0)</f>
        <v>0.025</v>
      </c>
      <c r="P497" s="66" t="s">
        <v>3726</v>
      </c>
      <c r="Q497" s="3">
        <v>1200.0</v>
      </c>
      <c r="R497" s="3">
        <v>0.51</v>
      </c>
      <c r="S497" s="3" t="str">
        <f>vlookup(A497,'Ha complex'!A$2:E$2700,5,0)</f>
        <v>6DF</v>
      </c>
      <c r="T497" s="41"/>
      <c r="U497" s="41"/>
      <c r="V497" s="3"/>
      <c r="W497" s="10">
        <v>44.13</v>
      </c>
      <c r="X497" s="3"/>
      <c r="Y497" s="3" t="str">
        <f>match(A497,bzcat!B$1:B$96,0)</f>
        <v>#N/A</v>
      </c>
      <c r="Z497" s="3" t="e">
        <v>#N/A</v>
      </c>
      <c r="AA497" s="3" t="str">
        <f>Vlookup(A497,'Ha complex'!A$2:E$528,5,0)</f>
        <v>6DF</v>
      </c>
      <c r="AB497" s="3" t="e">
        <v>#N/A</v>
      </c>
      <c r="AC497" s="3" t="e">
        <v>#N/A</v>
      </c>
      <c r="AD497" s="3" t="e">
        <v>#N/A</v>
      </c>
      <c r="AE497" s="3" t="e">
        <v>#N/A</v>
      </c>
      <c r="AF497" s="3" t="e">
        <v>#N/A</v>
      </c>
      <c r="AH497" s="3" t="e">
        <v>#N/A</v>
      </c>
      <c r="AI497" s="3" t="e">
        <v>#N/A</v>
      </c>
      <c r="AK497" s="3">
        <v>95.0</v>
      </c>
      <c r="AM497" s="3" t="e">
        <v>#N/A</v>
      </c>
      <c r="AO497" s="3" t="s">
        <v>3625</v>
      </c>
    </row>
    <row r="498">
      <c r="A498" s="10">
        <v>630.0</v>
      </c>
      <c r="B498" s="10" t="s">
        <v>1065</v>
      </c>
      <c r="C498" s="10" t="s">
        <v>1067</v>
      </c>
      <c r="E498" s="3">
        <v>189.7762</v>
      </c>
      <c r="F498" s="3">
        <v>-16.1797</v>
      </c>
      <c r="G498" s="3" t="s">
        <v>1130</v>
      </c>
      <c r="H498" s="3">
        <v>0.0367</v>
      </c>
      <c r="I498" s="3">
        <v>14.36</v>
      </c>
      <c r="J498" s="3">
        <v>41.15</v>
      </c>
      <c r="K498" s="3">
        <v>35.73</v>
      </c>
      <c r="L498" s="3">
        <v>46.82</v>
      </c>
      <c r="M498" s="10">
        <v>0.0</v>
      </c>
      <c r="N498" s="3">
        <v>32.0</v>
      </c>
      <c r="O498" s="35" t="str">
        <f>vlookup(A498,'Hb complex'!A$2:G$2000,7,0)</f>
        <v>0.036</v>
      </c>
      <c r="P498" s="66" t="s">
        <v>3727</v>
      </c>
      <c r="Q498" s="3">
        <v>600.0</v>
      </c>
      <c r="R498" s="3">
        <v>1.47</v>
      </c>
      <c r="S498" s="3" t="str">
        <f>vlookup(A498,'Ha complex'!A$2:E$2700,5,0)</f>
        <v>KPNO</v>
      </c>
      <c r="T498" s="41"/>
      <c r="U498" s="41"/>
      <c r="V498" s="3"/>
      <c r="W498" s="10">
        <v>44.11</v>
      </c>
      <c r="X498" s="3"/>
      <c r="Y498" s="3" t="str">
        <f>match(A498,bzcat!B$1:B$96,0)</f>
        <v>#N/A</v>
      </c>
      <c r="Z498" s="3" t="e">
        <v>#N/A</v>
      </c>
      <c r="AA498" s="3" t="str">
        <f>Vlookup(A498,'Ha complex'!A$2:E$528,5,0)</f>
        <v>KPNO</v>
      </c>
      <c r="AB498" s="3" t="e">
        <v>#N/A</v>
      </c>
      <c r="AC498" s="3" t="e">
        <v>#N/A</v>
      </c>
      <c r="AD498" s="3" t="e">
        <v>#N/A</v>
      </c>
      <c r="AE498" s="3" t="e">
        <v>#N/A</v>
      </c>
      <c r="AF498" s="3" t="e">
        <v>#N/A</v>
      </c>
      <c r="AH498" s="3">
        <v>1.0</v>
      </c>
      <c r="AI498" s="3" t="s">
        <v>415</v>
      </c>
      <c r="AK498" s="3" t="e">
        <v>#N/A</v>
      </c>
      <c r="AM498" s="3" t="e">
        <v>#N/A</v>
      </c>
      <c r="AO498" s="3" t="s">
        <v>3728</v>
      </c>
    </row>
    <row r="499">
      <c r="A499" s="10">
        <v>631.0</v>
      </c>
      <c r="B499" s="10" t="s">
        <v>1069</v>
      </c>
      <c r="C499" s="10" t="s">
        <v>1070</v>
      </c>
      <c r="E499" s="3">
        <v>189.9143</v>
      </c>
      <c r="F499" s="3">
        <v>-5.3443</v>
      </c>
      <c r="G499" s="3" t="s">
        <v>1058</v>
      </c>
      <c r="H499" s="3">
        <v>0.009</v>
      </c>
      <c r="I499" s="3">
        <v>35.33</v>
      </c>
      <c r="J499" s="3">
        <v>88.05</v>
      </c>
      <c r="K499" s="3">
        <v>83.14</v>
      </c>
      <c r="L499" s="3">
        <v>93.04</v>
      </c>
      <c r="M499" s="10">
        <v>0.0</v>
      </c>
      <c r="N499" s="41"/>
      <c r="O499" s="35" t="str">
        <f>vlookup(A499,'Hb complex'!A$2:G$2000,7,0)</f>
        <v>0.008</v>
      </c>
      <c r="P499" s="66" t="s">
        <v>3729</v>
      </c>
      <c r="Q499" s="3">
        <v>600.0</v>
      </c>
      <c r="R499" s="3">
        <v>0.37</v>
      </c>
      <c r="S499" s="3" t="str">
        <f>vlookup(A499,'Ha complex'!A$2:E$2700,5,0)</f>
        <v>LANDT1</v>
      </c>
      <c r="T499" s="3">
        <v>32.95</v>
      </c>
      <c r="U499" s="3">
        <v>38.99</v>
      </c>
      <c r="V499" s="3"/>
      <c r="W499" s="10">
        <v>43.2</v>
      </c>
      <c r="X499" s="3"/>
      <c r="Y499" s="3" t="str">
        <f>match(A499,bzcat!B$1:B$96,0)</f>
        <v>#N/A</v>
      </c>
      <c r="Z499" s="3" t="e">
        <v>#N/A</v>
      </c>
      <c r="AA499" s="3" t="str">
        <f>Vlookup(A499,'Ha complex'!A$2:E$528,5,0)</f>
        <v>LANDT1</v>
      </c>
      <c r="AB499" s="3" t="e">
        <v>#N/A</v>
      </c>
      <c r="AC499" s="3" t="e">
        <v>#N/A</v>
      </c>
      <c r="AD499" s="3" t="s">
        <v>1071</v>
      </c>
      <c r="AE499" s="3" t="e">
        <v>#N/A</v>
      </c>
      <c r="AF499" s="3" t="e">
        <v>#N/A</v>
      </c>
      <c r="AG499" s="3" t="s">
        <v>1189</v>
      </c>
      <c r="AH499" s="3" t="e">
        <v>#N/A</v>
      </c>
      <c r="AI499" s="3" t="e">
        <v>#N/A</v>
      </c>
      <c r="AK499" s="3">
        <v>37.0</v>
      </c>
      <c r="AL499" s="3" t="s">
        <v>2990</v>
      </c>
      <c r="AM499" s="3" t="e">
        <v>#N/A</v>
      </c>
    </row>
    <row r="500">
      <c r="A500" s="10">
        <v>632.0</v>
      </c>
      <c r="B500" s="10" t="s">
        <v>1078</v>
      </c>
      <c r="C500" s="10" t="s">
        <v>1079</v>
      </c>
      <c r="E500" s="3">
        <v>189.9653</v>
      </c>
      <c r="F500" s="3">
        <v>34.9749</v>
      </c>
      <c r="G500" s="3" t="s">
        <v>1130</v>
      </c>
      <c r="H500" s="3">
        <v>0.0431</v>
      </c>
      <c r="I500" s="3">
        <v>5.72</v>
      </c>
      <c r="J500" s="3">
        <v>9.0</v>
      </c>
      <c r="K500" s="3">
        <v>5.93</v>
      </c>
      <c r="L500" s="3">
        <v>12.6</v>
      </c>
      <c r="M500" s="10">
        <v>0.01</v>
      </c>
      <c r="N500" s="3" t="s">
        <v>135</v>
      </c>
      <c r="O500" s="35" t="str">
        <f>vlookup(A500,'Hb complex'!A$2:G$2000,7,0)</f>
        <v>0.043</v>
      </c>
      <c r="P500" s="66" t="s">
        <v>3730</v>
      </c>
      <c r="Q500" s="3">
        <v>5000.6</v>
      </c>
      <c r="R500" s="3">
        <v>2.64</v>
      </c>
      <c r="S500" s="3" t="str">
        <f>vlookup(A500,'Ha complex'!A$2:E$2700,5,0)</f>
        <v>SDSS</v>
      </c>
      <c r="T500" s="41"/>
      <c r="U500" s="41"/>
      <c r="V500" s="3"/>
      <c r="W500" s="10">
        <v>43.59</v>
      </c>
      <c r="X500" s="3"/>
      <c r="Y500" s="3" t="str">
        <f>match(A500,bzcat!B$1:B$96,0)</f>
        <v>#N/A</v>
      </c>
      <c r="Z500" s="3" t="e">
        <v>#N/A</v>
      </c>
      <c r="AA500" s="3" t="str">
        <f>Vlookup(A500,'Ha complex'!A$2:E$528,5,0)</f>
        <v>SDSS</v>
      </c>
      <c r="AB500" s="3">
        <v>96.0</v>
      </c>
      <c r="AC500" s="3" t="e">
        <v>#N/A</v>
      </c>
      <c r="AD500" s="3" t="e">
        <v>#N/A</v>
      </c>
      <c r="AE500" s="3" t="e">
        <v>#N/A</v>
      </c>
      <c r="AF500" s="3" t="e">
        <v>#N/A</v>
      </c>
      <c r="AH500" s="3" t="e">
        <v>#N/A</v>
      </c>
      <c r="AI500" s="3" t="e">
        <v>#N/A</v>
      </c>
      <c r="AK500" s="3" t="e">
        <v>#N/A</v>
      </c>
      <c r="AM500" s="3" t="e">
        <v>#N/A</v>
      </c>
    </row>
    <row r="501">
      <c r="A501" s="10">
        <v>633.0</v>
      </c>
      <c r="B501" s="10" t="s">
        <v>1080</v>
      </c>
      <c r="C501" s="10" t="s">
        <v>1083</v>
      </c>
      <c r="E501" s="3">
        <v>190.4356</v>
      </c>
      <c r="F501" s="3">
        <v>35.0628</v>
      </c>
      <c r="G501" s="3" t="s">
        <v>1058</v>
      </c>
      <c r="H501" s="3">
        <v>0.0231</v>
      </c>
      <c r="I501" s="3">
        <v>5.72</v>
      </c>
      <c r="J501" s="3">
        <v>7.02</v>
      </c>
      <c r="K501" s="3">
        <v>0.0</v>
      </c>
      <c r="L501" s="3">
        <v>0.0</v>
      </c>
      <c r="M501" s="10">
        <v>0.03</v>
      </c>
      <c r="N501" s="3" t="s">
        <v>135</v>
      </c>
      <c r="O501" s="35" t="str">
        <f>vlookup(A501,'Hb complex'!A$2:G$2000,7,0)</f>
        <v>0.023</v>
      </c>
      <c r="P501" s="66" t="s">
        <v>3731</v>
      </c>
      <c r="Q501" s="3">
        <v>2500.3</v>
      </c>
      <c r="R501" s="3">
        <v>1.42</v>
      </c>
      <c r="S501" s="3" t="str">
        <f>vlookup(A501,'Ha complex'!A$2:E$2700,5,0)</f>
        <v>SDSS</v>
      </c>
      <c r="T501" s="41"/>
      <c r="U501" s="41"/>
      <c r="V501" s="3"/>
      <c r="W501" s="10">
        <v>42.93</v>
      </c>
      <c r="X501" s="3"/>
      <c r="Y501" s="3" t="str">
        <f>match(A501,bzcat!B$1:B$96,0)</f>
        <v>#N/A</v>
      </c>
      <c r="Z501" s="3" t="e">
        <v>#N/A</v>
      </c>
      <c r="AA501" s="3" t="str">
        <f>Vlookup(A501,'Ha complex'!A$2:E$528,5,0)</f>
        <v>SDSS</v>
      </c>
      <c r="AB501" s="3">
        <v>27.0</v>
      </c>
      <c r="AC501" s="3" t="e">
        <v>#N/A</v>
      </c>
      <c r="AD501" s="3" t="e">
        <v>#N/A</v>
      </c>
      <c r="AE501" s="3" t="e">
        <v>#N/A</v>
      </c>
      <c r="AF501" s="3" t="e">
        <v>#N/A</v>
      </c>
      <c r="AH501" s="3" t="e">
        <v>#N/A</v>
      </c>
      <c r="AI501" s="3" t="e">
        <v>#N/A</v>
      </c>
      <c r="AK501" s="3" t="e">
        <v>#N/A</v>
      </c>
      <c r="AM501" s="3" t="e">
        <v>#N/A</v>
      </c>
    </row>
    <row r="502">
      <c r="A502" s="10">
        <v>635.0</v>
      </c>
      <c r="B502" s="10" t="s">
        <v>1084</v>
      </c>
      <c r="C502" s="10" t="s">
        <v>1085</v>
      </c>
      <c r="E502" s="3">
        <v>190.1934</v>
      </c>
      <c r="F502" s="3">
        <v>27.565</v>
      </c>
      <c r="G502" s="3" t="s">
        <v>1130</v>
      </c>
      <c r="H502" s="3">
        <v>0.0565</v>
      </c>
      <c r="I502" s="3">
        <v>5.15</v>
      </c>
      <c r="J502" s="3">
        <v>7.13</v>
      </c>
      <c r="K502" s="3">
        <v>4.44</v>
      </c>
      <c r="L502" s="3">
        <v>10.38</v>
      </c>
      <c r="M502" s="10">
        <v>0.0</v>
      </c>
      <c r="N502" s="3" t="s">
        <v>135</v>
      </c>
      <c r="O502" s="35" t="str">
        <f>vlookup(A502,'Hb complex'!A$2:G$2000,7,0)</f>
        <v>0.057</v>
      </c>
      <c r="P502" s="66" t="s">
        <v>3732</v>
      </c>
      <c r="Q502" s="3">
        <v>6305.0</v>
      </c>
      <c r="R502" s="3">
        <v>3.47</v>
      </c>
      <c r="S502" s="3" t="str">
        <f>vlookup(A502,'Ha complex'!A$2:E$2700,5,0)</f>
        <v>SDSS</v>
      </c>
      <c r="T502" s="41"/>
      <c r="U502" s="41"/>
      <c r="V502" s="3"/>
      <c r="W502" s="10">
        <v>43.74</v>
      </c>
      <c r="X502" s="3"/>
      <c r="Y502" s="3" t="str">
        <f>match(A502,bzcat!B$1:B$96,0)</f>
        <v>#N/A</v>
      </c>
      <c r="Z502" s="3" t="e">
        <v>#N/A</v>
      </c>
      <c r="AA502" s="3" t="str">
        <f>Vlookup(A502,'Ha complex'!A$2:E$528,5,0)</f>
        <v>SDSS</v>
      </c>
      <c r="AB502" s="3">
        <v>97.0</v>
      </c>
      <c r="AC502" s="3" t="e">
        <v>#N/A</v>
      </c>
      <c r="AD502" s="3" t="e">
        <v>#N/A</v>
      </c>
      <c r="AE502" s="3" t="e">
        <v>#N/A</v>
      </c>
      <c r="AF502" s="3" t="e">
        <v>#N/A</v>
      </c>
      <c r="AH502" s="3" t="e">
        <v>#N/A</v>
      </c>
      <c r="AI502" s="3" t="e">
        <v>#N/A</v>
      </c>
      <c r="AK502" s="3" t="e">
        <v>#N/A</v>
      </c>
      <c r="AM502" s="3" t="e">
        <v>#N/A</v>
      </c>
    </row>
    <row r="503">
      <c r="A503" s="10">
        <v>634.0</v>
      </c>
      <c r="B503" s="10" t="s">
        <v>2881</v>
      </c>
      <c r="C503" s="10" t="s">
        <v>2698</v>
      </c>
      <c r="E503" s="3">
        <v>190.1956</v>
      </c>
      <c r="F503" s="3">
        <v>-33.57</v>
      </c>
      <c r="G503" s="3" t="s">
        <v>1099</v>
      </c>
      <c r="H503" s="3">
        <v>0.055</v>
      </c>
      <c r="I503" s="3">
        <v>5.83</v>
      </c>
      <c r="J503" s="3">
        <v>15.72</v>
      </c>
      <c r="K503" s="3">
        <v>10.57</v>
      </c>
      <c r="L503" s="3">
        <v>21.57</v>
      </c>
      <c r="M503" s="10">
        <v>0.0</v>
      </c>
      <c r="N503" s="3">
        <v>7.0</v>
      </c>
      <c r="O503" s="35" t="str">
        <f>vlookup(A503,'Hb complex'!A$2:G$2000,7,0)</f>
        <v>0.054</v>
      </c>
      <c r="P503" s="66" t="s">
        <v>3534</v>
      </c>
      <c r="Q503" s="3">
        <v>150.033</v>
      </c>
      <c r="R503" s="3">
        <v>2.26</v>
      </c>
      <c r="S503" s="3" t="str">
        <f>vlookup(A503,'Ha complex'!A$2:E$2700,5,0)</f>
        <v>Saao</v>
      </c>
      <c r="T503" s="41"/>
      <c r="U503" s="41"/>
      <c r="V503" s="3"/>
      <c r="W503" s="10">
        <v>44.05</v>
      </c>
      <c r="X503" s="3"/>
      <c r="Y503" s="3" t="str">
        <f>match(A503,bzcat!B$1:B$96,0)</f>
        <v>#N/A</v>
      </c>
      <c r="Z503" s="3" t="e">
        <v>#N/A</v>
      </c>
      <c r="AA503" s="3" t="str">
        <f>Vlookup(A503,'Ha complex'!A$2:E$528,5,0)</f>
        <v>Saao</v>
      </c>
      <c r="AB503" s="3" t="e">
        <v>#N/A</v>
      </c>
      <c r="AC503" s="3" t="e">
        <v>#N/A</v>
      </c>
      <c r="AD503" s="3" t="e">
        <v>#N/A</v>
      </c>
      <c r="AE503" s="3" t="e">
        <v>#N/A</v>
      </c>
      <c r="AF503" s="3" t="e">
        <v>#N/A</v>
      </c>
      <c r="AG503" s="3">
        <v>85.0</v>
      </c>
      <c r="AH503" s="3" t="e">
        <v>#N/A</v>
      </c>
      <c r="AI503" s="3" t="e">
        <v>#N/A</v>
      </c>
      <c r="AK503" s="3" t="e">
        <v>#N/A</v>
      </c>
      <c r="AM503" s="3" t="e">
        <v>#N/A</v>
      </c>
    </row>
    <row r="504">
      <c r="A504" s="10">
        <v>636.0</v>
      </c>
      <c r="B504" s="10" t="s">
        <v>3386</v>
      </c>
      <c r="C504" s="10" t="s">
        <v>2700</v>
      </c>
      <c r="E504" s="3">
        <v>190.357</v>
      </c>
      <c r="F504" s="3">
        <v>-57.834</v>
      </c>
      <c r="G504" s="3" t="s">
        <v>1099</v>
      </c>
      <c r="H504" s="3">
        <v>0.0244</v>
      </c>
      <c r="I504" s="3">
        <v>15.87</v>
      </c>
      <c r="J504" s="3">
        <v>46.66</v>
      </c>
      <c r="K504" s="3">
        <v>41.69</v>
      </c>
      <c r="L504" s="3">
        <v>51.81</v>
      </c>
      <c r="M504" s="10">
        <v>0.0</v>
      </c>
      <c r="O504" s="3" t="str">
        <f>vlookup(A504,'Hb complex'!A$2:G$2000,7,0)</f>
        <v>#N/A</v>
      </c>
      <c r="P504" s="68"/>
      <c r="S504" s="3" t="str">
        <f>vlookup(A504,'Ha complex'!A$2:E$2700,5,0)</f>
        <v>#N/A</v>
      </c>
      <c r="W504" s="10">
        <v>43.8</v>
      </c>
      <c r="Y504" s="3" t="str">
        <f>match(A504,bzcat!B$1:B$96,0)</f>
        <v>#N/A</v>
      </c>
      <c r="AA504" s="3" t="str">
        <f>Vlookup(A504,'Ha complex'!A$2:E$528,5,0)</f>
        <v>#N/A</v>
      </c>
      <c r="AB504" s="3" t="e">
        <v>#N/A</v>
      </c>
      <c r="AC504" s="3" t="e">
        <v>#N/A</v>
      </c>
      <c r="AD504" s="3" t="e">
        <v>#N/A</v>
      </c>
      <c r="AE504" s="3" t="e">
        <v>#N/A</v>
      </c>
      <c r="AF504" s="3" t="e">
        <v>#N/A</v>
      </c>
      <c r="AH504" s="3" t="e">
        <v>#N/A</v>
      </c>
      <c r="AI504" s="3" t="e">
        <v>#N/A</v>
      </c>
      <c r="AK504" s="3" t="e">
        <v>#N/A</v>
      </c>
      <c r="AM504" s="3" t="e">
        <v>#N/A</v>
      </c>
    </row>
    <row r="505">
      <c r="A505" s="10">
        <v>638.0</v>
      </c>
      <c r="B505" s="10" t="s">
        <v>1214</v>
      </c>
      <c r="C505" s="10" t="s">
        <v>1249</v>
      </c>
      <c r="E505" s="3">
        <v>191.6661</v>
      </c>
      <c r="F505" s="3">
        <v>54.5342</v>
      </c>
      <c r="G505" s="3" t="s">
        <v>3733</v>
      </c>
      <c r="H505" s="3">
        <v>0.0167</v>
      </c>
      <c r="I505" s="3">
        <v>13.86</v>
      </c>
      <c r="J505" s="3">
        <v>27.43</v>
      </c>
      <c r="K505" s="3">
        <v>23.8</v>
      </c>
      <c r="L505" s="3">
        <v>31.24</v>
      </c>
      <c r="M505" s="10">
        <v>0.0</v>
      </c>
      <c r="N505" s="3">
        <v>32.0</v>
      </c>
      <c r="O505" s="35" t="str">
        <f>vlookup(A505,'Hb complex'!A$2:G$2000,7,0)</f>
        <v>0.000</v>
      </c>
      <c r="P505" s="66" t="s">
        <v>3633</v>
      </c>
      <c r="Q505" s="3">
        <v>300.0</v>
      </c>
      <c r="R505" s="3">
        <v>0.69</v>
      </c>
      <c r="S505" s="3" t="str">
        <f>vlookup(A505,'Ha complex'!A$2:E$2700,5,0)</f>
        <v>KPNO</v>
      </c>
      <c r="T505" s="41"/>
      <c r="U505" s="41"/>
      <c r="V505" s="3"/>
      <c r="W505" s="10">
        <v>43.24</v>
      </c>
      <c r="X505" s="3"/>
      <c r="Y505" s="3" t="str">
        <f>match(A505,bzcat!B$1:B$96,0)</f>
        <v>#N/A</v>
      </c>
      <c r="Z505" s="3" t="e">
        <v>#N/A</v>
      </c>
      <c r="AA505" s="3" t="str">
        <f>Vlookup(A505,'Ha complex'!A$2:E$528,5,0)</f>
        <v>KPNO</v>
      </c>
      <c r="AB505" s="3" t="e">
        <v>#N/A</v>
      </c>
      <c r="AC505" s="3" t="e">
        <v>#N/A</v>
      </c>
      <c r="AD505" s="3" t="e">
        <v>#N/A</v>
      </c>
      <c r="AE505" s="3" t="e">
        <v>#N/A</v>
      </c>
      <c r="AF505" s="3" t="e">
        <v>#N/A</v>
      </c>
      <c r="AH505" s="3" t="e">
        <v>#N/A</v>
      </c>
      <c r="AI505" s="3" t="s">
        <v>415</v>
      </c>
      <c r="AK505" s="3" t="e">
        <v>#N/A</v>
      </c>
      <c r="AM505" s="3" t="e">
        <v>#N/A</v>
      </c>
    </row>
    <row r="506">
      <c r="A506" s="10">
        <v>639.0</v>
      </c>
      <c r="B506" s="10" t="s">
        <v>3387</v>
      </c>
      <c r="C506" s="10" t="s">
        <v>2701</v>
      </c>
      <c r="E506" s="3">
        <v>191.991</v>
      </c>
      <c r="F506" s="3">
        <v>-58.5001</v>
      </c>
      <c r="G506" s="3" t="s">
        <v>3212</v>
      </c>
      <c r="H506" s="3">
        <v>0.028</v>
      </c>
      <c r="I506" s="3">
        <v>4.94</v>
      </c>
      <c r="J506" s="3">
        <v>9.56</v>
      </c>
      <c r="K506" s="3">
        <v>5.61</v>
      </c>
      <c r="L506" s="3">
        <v>14.35</v>
      </c>
      <c r="M506" s="10">
        <v>0.0</v>
      </c>
      <c r="O506" s="3" t="str">
        <f>vlookup(A506,'Hb complex'!A$2:G$2000,7,0)</f>
        <v>#N/A</v>
      </c>
      <c r="P506" s="68"/>
      <c r="S506" s="3" t="str">
        <f>vlookup(A506,'Ha complex'!A$2:E$2700,5,0)</f>
        <v>#N/A</v>
      </c>
      <c r="W506" s="10">
        <v>43.23</v>
      </c>
      <c r="Y506" s="3" t="str">
        <f>match(A506,bzcat!B$1:B$96,0)</f>
        <v>#N/A</v>
      </c>
      <c r="AA506" s="3" t="str">
        <f>Vlookup(A506,'Ha complex'!A$2:E$528,5,0)</f>
        <v>#N/A</v>
      </c>
      <c r="AB506" s="3" t="e">
        <v>#N/A</v>
      </c>
      <c r="AC506" s="3" t="e">
        <v>#N/A</v>
      </c>
      <c r="AD506" s="3" t="e">
        <v>#N/A</v>
      </c>
      <c r="AE506" s="3" t="e">
        <v>#N/A</v>
      </c>
      <c r="AF506" s="3" t="e">
        <v>#N/A</v>
      </c>
      <c r="AH506" s="3" t="e">
        <v>#N/A</v>
      </c>
      <c r="AI506" s="3" t="e">
        <v>#N/A</v>
      </c>
      <c r="AK506" s="3" t="e">
        <v>#N/A</v>
      </c>
      <c r="AM506" s="3" t="e">
        <v>#N/A</v>
      </c>
    </row>
    <row r="507">
      <c r="A507" s="10">
        <v>641.0</v>
      </c>
      <c r="B507" s="10" t="s">
        <v>438</v>
      </c>
      <c r="C507" s="10" t="s">
        <v>441</v>
      </c>
      <c r="E507" s="3">
        <v>193.0519</v>
      </c>
      <c r="F507" s="3">
        <v>-13.4147</v>
      </c>
      <c r="G507" s="3" t="s">
        <v>3734</v>
      </c>
      <c r="H507" s="3">
        <v>0.0146</v>
      </c>
      <c r="I507" s="3">
        <v>6.14</v>
      </c>
      <c r="J507" s="3">
        <v>13.78</v>
      </c>
      <c r="K507" s="3">
        <v>9.26</v>
      </c>
      <c r="L507" s="3">
        <v>18.96</v>
      </c>
      <c r="M507" s="10">
        <v>0.0</v>
      </c>
      <c r="N507" s="3">
        <v>36.0</v>
      </c>
      <c r="O507" s="35" t="str">
        <f>vlookup(A507,'Hb complex'!A$2:G$2000,7,0)</f>
        <v>0.014</v>
      </c>
      <c r="P507" s="66" t="s">
        <v>3735</v>
      </c>
      <c r="Q507" s="3" t="s">
        <v>3736</v>
      </c>
      <c r="R507" s="3">
        <v>0.6</v>
      </c>
      <c r="S507" s="3" t="str">
        <f>vlookup(A507,'Ha complex'!A$2:E$2700,5,0)</f>
        <v>Crenshaw_Loral1K_double</v>
      </c>
      <c r="T507" s="41"/>
      <c r="U507" s="41"/>
      <c r="V507" s="3"/>
      <c r="W507" s="10">
        <v>42.82</v>
      </c>
      <c r="X507" s="3"/>
      <c r="Y507" s="3" t="str">
        <f>match(A507,bzcat!B$1:B$96,0)</f>
        <v>#N/A</v>
      </c>
      <c r="Z507" s="3" t="e">
        <v>#N/A</v>
      </c>
      <c r="AA507" s="3" t="str">
        <f>Vlookup(A507,'Ha complex'!A$2:E$528,5,0)</f>
        <v>Crenshaw_Loral1K_double</v>
      </c>
      <c r="AB507" s="3" t="e">
        <v>#N/A</v>
      </c>
      <c r="AC507" s="3" t="e">
        <v>#N/A</v>
      </c>
      <c r="AD507" s="3" t="e">
        <v>#N/A</v>
      </c>
      <c r="AE507" s="3" t="e">
        <v>#N/A</v>
      </c>
      <c r="AF507" s="3" t="e">
        <v>#N/A</v>
      </c>
      <c r="AH507" s="3" t="e">
        <v>#N/A</v>
      </c>
      <c r="AI507" s="3" t="e">
        <v>#N/A</v>
      </c>
      <c r="AK507" s="3">
        <v>27.0</v>
      </c>
      <c r="AM507" s="3" t="e">
        <v>#N/A</v>
      </c>
    </row>
    <row r="508">
      <c r="A508" s="10">
        <v>643.0</v>
      </c>
      <c r="B508" s="10" t="s">
        <v>1252</v>
      </c>
      <c r="C508" s="10" t="s">
        <v>1254</v>
      </c>
      <c r="E508" s="3">
        <v>193.335</v>
      </c>
      <c r="F508" s="3">
        <v>-41.637</v>
      </c>
      <c r="G508" s="3" t="s">
        <v>1130</v>
      </c>
      <c r="H508" s="3">
        <v>0.016</v>
      </c>
      <c r="I508" s="3">
        <v>5.01</v>
      </c>
      <c r="J508" s="3">
        <v>15.2</v>
      </c>
      <c r="K508" s="3">
        <v>9.72</v>
      </c>
      <c r="L508" s="3">
        <v>21.37</v>
      </c>
      <c r="M508" s="10">
        <v>0.0</v>
      </c>
      <c r="N508" s="3" t="s">
        <v>518</v>
      </c>
      <c r="O508" s="35" t="str">
        <f>vlookup(A508,'Hb complex'!A$2:G$2000,7,0)</f>
        <v>0.016</v>
      </c>
      <c r="P508" s="66" t="s">
        <v>3737</v>
      </c>
      <c r="Q508" s="3">
        <v>1199.9</v>
      </c>
      <c r="R508" s="3">
        <v>2.25</v>
      </c>
      <c r="S508" s="3" t="str">
        <f>vlookup(A508,'Ha complex'!A$2:E$2700,5,0)</f>
        <v>6DF</v>
      </c>
      <c r="T508" s="41"/>
      <c r="U508" s="41"/>
      <c r="V508" s="3"/>
      <c r="W508" s="10">
        <v>42.94</v>
      </c>
      <c r="X508" s="3"/>
      <c r="Y508" s="3" t="str">
        <f>match(A508,bzcat!B$1:B$96,0)</f>
        <v>#N/A</v>
      </c>
      <c r="Z508" s="3" t="e">
        <v>#N/A</v>
      </c>
      <c r="AA508" s="3" t="str">
        <f>Vlookup(A508,'Ha complex'!A$2:E$528,5,0)</f>
        <v>6DF</v>
      </c>
      <c r="AB508" s="3" t="e">
        <v>#N/A</v>
      </c>
      <c r="AC508" s="3" t="e">
        <v>#N/A</v>
      </c>
      <c r="AD508" s="3" t="e">
        <v>#N/A</v>
      </c>
      <c r="AE508" s="3" t="e">
        <v>#N/A</v>
      </c>
      <c r="AF508" s="3" t="e">
        <v>#N/A</v>
      </c>
      <c r="AG508" s="3">
        <v>86.0</v>
      </c>
      <c r="AH508" s="3" t="e">
        <v>#N/A</v>
      </c>
      <c r="AI508" s="3" t="e">
        <v>#N/A</v>
      </c>
      <c r="AK508" s="3" t="e">
        <v>#N/A</v>
      </c>
      <c r="AM508" s="3" t="e">
        <v>#N/A</v>
      </c>
    </row>
    <row r="509">
      <c r="A509" s="10">
        <v>644.0</v>
      </c>
      <c r="B509" s="10" t="s">
        <v>2862</v>
      </c>
      <c r="C509" s="10" t="s">
        <v>2702</v>
      </c>
      <c r="E509" s="3">
        <v>193.7348</v>
      </c>
      <c r="F509" s="3">
        <v>-26.9505</v>
      </c>
      <c r="G509" s="3" t="s">
        <v>3212</v>
      </c>
      <c r="H509" s="3">
        <v>0.0591</v>
      </c>
      <c r="I509" s="3">
        <v>5.93</v>
      </c>
      <c r="J509" s="3">
        <v>16.11</v>
      </c>
      <c r="K509" s="3">
        <v>11.16</v>
      </c>
      <c r="L509" s="3">
        <v>21.65</v>
      </c>
      <c r="M509" s="10">
        <v>0.0</v>
      </c>
      <c r="N509" s="3" t="s">
        <v>1228</v>
      </c>
      <c r="O509" s="35" t="str">
        <f>vlookup(A509,'Hb complex'!A$2:G$2000,7,0)</f>
        <v>0.059</v>
      </c>
      <c r="P509" s="66" t="s">
        <v>3738</v>
      </c>
      <c r="Q509" s="3">
        <v>539.9931</v>
      </c>
      <c r="R509" s="3">
        <v>1.21</v>
      </c>
      <c r="S509" s="3" t="str">
        <f>vlookup(A509,'Ha complex'!A$2:E$2700,5,0)</f>
        <v>Gemini</v>
      </c>
      <c r="T509" s="41"/>
      <c r="U509" s="41"/>
      <c r="V509" s="3"/>
      <c r="W509" s="10">
        <v>44.13</v>
      </c>
      <c r="X509" s="3"/>
      <c r="Y509" s="3" t="str">
        <f>match(A509,bzcat!B$1:B$96,0)</f>
        <v>#N/A</v>
      </c>
      <c r="Z509" s="3" t="e">
        <v>#N/A</v>
      </c>
      <c r="AA509" s="3" t="str">
        <f>Vlookup(A509,'Ha complex'!A$2:E$528,5,0)</f>
        <v>Gemini</v>
      </c>
      <c r="AB509" s="3" t="e">
        <v>#N/A</v>
      </c>
      <c r="AC509" s="3" t="e">
        <v>#N/A</v>
      </c>
      <c r="AD509" s="3" t="e">
        <v>#N/A</v>
      </c>
      <c r="AE509" s="3" t="e">
        <v>#N/A</v>
      </c>
      <c r="AF509" s="3" t="e">
        <v>#N/A</v>
      </c>
      <c r="AH509" s="3" t="e">
        <v>#N/A</v>
      </c>
      <c r="AI509" s="3" t="e">
        <v>#N/A</v>
      </c>
      <c r="AJ509" s="3" t="s">
        <v>226</v>
      </c>
      <c r="AK509" s="3" t="e">
        <v>#N/A</v>
      </c>
      <c r="AM509" s="3" t="e">
        <v>#N/A</v>
      </c>
    </row>
    <row r="510">
      <c r="A510" s="10">
        <v>645.0</v>
      </c>
      <c r="B510" s="10" t="s">
        <v>175</v>
      </c>
      <c r="C510" s="10" t="s">
        <v>176</v>
      </c>
      <c r="E510" s="3">
        <v>194.0465</v>
      </c>
      <c r="F510" s="3">
        <v>-5.7893</v>
      </c>
      <c r="G510" s="3" t="s">
        <v>3555</v>
      </c>
      <c r="H510" s="3">
        <v>0.5362</v>
      </c>
      <c r="I510" s="3">
        <v>10.95</v>
      </c>
      <c r="J510" s="3">
        <v>34.3</v>
      </c>
      <c r="K510" s="3">
        <v>28.64</v>
      </c>
      <c r="L510" s="3">
        <v>40.25</v>
      </c>
      <c r="M510" s="10">
        <v>0.0</v>
      </c>
      <c r="N510" s="3" t="s">
        <v>518</v>
      </c>
      <c r="O510" s="35" t="str">
        <f>vlookup(A510,'Hb complex'!A$2:G$2000,7,0)</f>
        <v>0.000</v>
      </c>
      <c r="P510" s="66" t="s">
        <v>3739</v>
      </c>
      <c r="Q510" s="3">
        <v>1199.9</v>
      </c>
      <c r="R510" s="3">
        <v>65.15</v>
      </c>
      <c r="S510" s="3" t="str">
        <f>vlookup(A510,'Ha complex'!A$2:E$2700,5,0)</f>
        <v>6DF</v>
      </c>
      <c r="T510" s="41"/>
      <c r="U510" s="41"/>
      <c r="V510" s="3"/>
      <c r="W510" s="10">
        <v>46.59</v>
      </c>
      <c r="X510" s="3"/>
      <c r="Y510" s="3" t="str">
        <f>match(A510,bzcat!B$1:B$96,0)</f>
        <v>28</v>
      </c>
      <c r="Z510" s="3">
        <v>49.0</v>
      </c>
      <c r="AA510" s="3" t="str">
        <f>Vlookup(A510,'Ha complex'!A$2:E$528,5,0)</f>
        <v>6DF</v>
      </c>
      <c r="AB510" s="3" t="e">
        <v>#N/A</v>
      </c>
      <c r="AC510" s="3" t="e">
        <v>#N/A</v>
      </c>
      <c r="AD510" s="3" t="e">
        <v>#N/A</v>
      </c>
      <c r="AE510" s="3" t="e">
        <v>#N/A</v>
      </c>
      <c r="AF510" s="3" t="e">
        <v>#N/A</v>
      </c>
      <c r="AG510" s="3">
        <v>87.0</v>
      </c>
      <c r="AH510" s="3" t="e">
        <v>#N/A</v>
      </c>
      <c r="AI510" s="3" t="e">
        <v>#N/A</v>
      </c>
      <c r="AK510" s="3" t="e">
        <v>#N/A</v>
      </c>
      <c r="AM510" s="3" t="e">
        <v>#N/A</v>
      </c>
    </row>
    <row r="511">
      <c r="A511" s="10">
        <v>648.0</v>
      </c>
      <c r="B511" s="10" t="s">
        <v>1257</v>
      </c>
      <c r="C511" s="10" t="s">
        <v>1258</v>
      </c>
      <c r="E511" s="3">
        <v>195.0223</v>
      </c>
      <c r="F511" s="3">
        <v>16.5374</v>
      </c>
      <c r="G511" s="3" t="s">
        <v>2463</v>
      </c>
      <c r="H511" s="3">
        <v>0.08</v>
      </c>
      <c r="I511" s="3">
        <v>5.79</v>
      </c>
      <c r="J511" s="3">
        <v>14.36</v>
      </c>
      <c r="K511" s="3">
        <v>9.8</v>
      </c>
      <c r="L511" s="3">
        <v>19.49</v>
      </c>
      <c r="M511" s="10">
        <v>0.0</v>
      </c>
      <c r="N511" s="3" t="s">
        <v>135</v>
      </c>
      <c r="O511" s="35" t="str">
        <f>vlookup(A511,'Hb complex'!A$2:G$2000,7,0)</f>
        <v>0.080</v>
      </c>
      <c r="P511" s="66" t="s">
        <v>3740</v>
      </c>
      <c r="Q511" s="3">
        <v>2466.0</v>
      </c>
      <c r="R511" s="3">
        <v>4.89</v>
      </c>
      <c r="S511" s="3" t="str">
        <f>vlookup(A511,'Ha complex'!A$2:E$2700,5,0)</f>
        <v>SDSS</v>
      </c>
      <c r="T511" s="41"/>
      <c r="U511" s="41"/>
      <c r="V511" s="3"/>
      <c r="W511" s="10">
        <v>44.36</v>
      </c>
      <c r="X511" s="3"/>
      <c r="Y511" s="3" t="str">
        <f>match(A511,bzcat!B$1:B$96,0)</f>
        <v>#N/A</v>
      </c>
      <c r="Z511" s="3" t="e">
        <v>#N/A</v>
      </c>
      <c r="AA511" s="3" t="str">
        <f>Vlookup(A511,'Ha complex'!A$2:E$528,5,0)</f>
        <v>SDSS</v>
      </c>
      <c r="AB511" s="3">
        <v>59.0</v>
      </c>
      <c r="AC511" s="3" t="e">
        <v>#N/A</v>
      </c>
      <c r="AD511" s="3" t="e">
        <v>#N/A</v>
      </c>
      <c r="AE511" s="3" t="e">
        <v>#N/A</v>
      </c>
      <c r="AF511" s="3" t="e">
        <v>#N/A</v>
      </c>
      <c r="AH511" s="3" t="e">
        <v>#N/A</v>
      </c>
      <c r="AI511" s="3" t="e">
        <v>#N/A</v>
      </c>
      <c r="AK511" s="3" t="e">
        <v>#N/A</v>
      </c>
      <c r="AM511" s="3" t="e">
        <v>#N/A</v>
      </c>
    </row>
    <row r="512">
      <c r="A512" s="10">
        <v>651.0</v>
      </c>
      <c r="B512" s="10" t="s">
        <v>1261</v>
      </c>
      <c r="C512" s="10" t="s">
        <v>1262</v>
      </c>
      <c r="E512" s="3">
        <v>195.745</v>
      </c>
      <c r="F512" s="3">
        <v>16.408</v>
      </c>
      <c r="G512" s="3" t="s">
        <v>1099</v>
      </c>
      <c r="H512" s="3">
        <v>0.0672</v>
      </c>
      <c r="I512" s="3">
        <v>9.74</v>
      </c>
      <c r="J512" s="3">
        <v>17.18</v>
      </c>
      <c r="K512" s="3">
        <v>13.75</v>
      </c>
      <c r="L512" s="3">
        <v>20.92</v>
      </c>
      <c r="M512" s="10">
        <v>0.0</v>
      </c>
      <c r="N512" s="3" t="s">
        <v>135</v>
      </c>
      <c r="O512" s="35" t="str">
        <f>vlookup(A512,'Hb complex'!A$2:G$2000,7,0)</f>
        <v>0.067</v>
      </c>
      <c r="P512" s="66" t="s">
        <v>3741</v>
      </c>
      <c r="Q512" s="3">
        <v>5405.0</v>
      </c>
      <c r="R512" s="3">
        <v>4.11</v>
      </c>
      <c r="S512" s="3" t="str">
        <f>vlookup(A512,'Ha complex'!A$2:E$2700,5,0)</f>
        <v>SDSS</v>
      </c>
      <c r="T512" s="41"/>
      <c r="U512" s="41"/>
      <c r="V512" s="3"/>
      <c r="W512" s="10">
        <v>44.27</v>
      </c>
      <c r="X512" s="3"/>
      <c r="Y512" s="3" t="str">
        <f>match(A512,bzcat!B$1:B$96,0)</f>
        <v>#N/A</v>
      </c>
      <c r="Z512" s="3" t="e">
        <v>#N/A</v>
      </c>
      <c r="AA512" s="3" t="str">
        <f>Vlookup(A512,'Ha complex'!A$2:E$528,5,0)</f>
        <v>SDSS</v>
      </c>
      <c r="AB512" s="3">
        <v>50.0</v>
      </c>
      <c r="AC512" s="3" t="e">
        <v>#N/A</v>
      </c>
      <c r="AD512" s="3" t="s">
        <v>1264</v>
      </c>
      <c r="AE512" s="3" t="e">
        <v>#N/A</v>
      </c>
      <c r="AF512" s="3" t="e">
        <v>#N/A</v>
      </c>
      <c r="AH512" s="3" t="e">
        <v>#N/A</v>
      </c>
      <c r="AI512" s="3" t="e">
        <v>#N/A</v>
      </c>
      <c r="AK512" s="3">
        <v>106.0</v>
      </c>
      <c r="AM512" s="3" t="e">
        <v>#N/A</v>
      </c>
    </row>
    <row r="513">
      <c r="A513" s="10">
        <v>652.0</v>
      </c>
      <c r="B513" s="10" t="s">
        <v>2846</v>
      </c>
      <c r="C513" s="10" t="s">
        <v>2703</v>
      </c>
      <c r="E513" s="3">
        <v>195.9978</v>
      </c>
      <c r="F513" s="3">
        <v>53.7917</v>
      </c>
      <c r="G513" s="3" t="s">
        <v>1058</v>
      </c>
      <c r="H513" s="3">
        <v>0.0299</v>
      </c>
      <c r="I513" s="3">
        <v>18.86</v>
      </c>
      <c r="J513" s="3">
        <v>32.61</v>
      </c>
      <c r="K513" s="3">
        <v>29.35</v>
      </c>
      <c r="L513" s="3">
        <v>36.0</v>
      </c>
      <c r="M513" s="10">
        <v>0.0</v>
      </c>
      <c r="N513" s="3">
        <v>35.0</v>
      </c>
      <c r="O513" s="35" t="str">
        <f>vlookup(A513,'Hb complex'!A$2:G$2000,7,0)</f>
        <v>0.030</v>
      </c>
      <c r="P513" s="66" t="s">
        <v>3615</v>
      </c>
      <c r="Q513" s="3">
        <v>2400.0</v>
      </c>
      <c r="R513" s="3">
        <v>1.25</v>
      </c>
      <c r="S513" s="3" t="str">
        <f>vlookup(A513,'Ha complex'!A$2:E$2700,5,0)</f>
        <v>SDSS DR12B</v>
      </c>
      <c r="T513" s="41"/>
      <c r="U513" s="41"/>
      <c r="V513" s="3"/>
      <c r="W513" s="10">
        <v>43.83</v>
      </c>
      <c r="X513" s="3"/>
      <c r="Y513" s="3" t="str">
        <f>match(A513,bzcat!B$1:B$96,0)</f>
        <v>#N/A</v>
      </c>
      <c r="Z513" s="3" t="e">
        <v>#N/A</v>
      </c>
      <c r="AA513" s="3" t="str">
        <f>Vlookup(A513,'Ha complex'!A$2:E$528,5,0)</f>
        <v>#N/A</v>
      </c>
      <c r="AB513" s="3" t="e">
        <v>#N/A</v>
      </c>
      <c r="AC513" s="3" t="e">
        <v>#N/A</v>
      </c>
      <c r="AD513" s="3" t="e">
        <v>#N/A</v>
      </c>
      <c r="AE513" s="3" t="e">
        <v>#N/A</v>
      </c>
      <c r="AF513" s="3" t="e">
        <v>#N/A</v>
      </c>
      <c r="AH513" s="3" t="e">
        <v>#N/A</v>
      </c>
      <c r="AI513" s="3" t="s">
        <v>415</v>
      </c>
      <c r="AK513" s="3" t="e">
        <v>#N/A</v>
      </c>
      <c r="AL513" s="3" t="s">
        <v>3570</v>
      </c>
      <c r="AM513" s="3" t="e">
        <v>#N/A</v>
      </c>
    </row>
    <row r="514">
      <c r="A514" s="10">
        <v>653.0</v>
      </c>
      <c r="B514" s="10" t="s">
        <v>1273</v>
      </c>
      <c r="C514" s="10" t="s">
        <v>1274</v>
      </c>
      <c r="E514" s="3">
        <v>196.0547</v>
      </c>
      <c r="F514" s="3">
        <v>-5.5516</v>
      </c>
      <c r="G514" s="3" t="s">
        <v>1130</v>
      </c>
      <c r="H514" s="3">
        <v>0.0037</v>
      </c>
      <c r="I514" s="3">
        <v>8.53</v>
      </c>
      <c r="J514" s="3">
        <v>20.45</v>
      </c>
      <c r="K514" s="3">
        <v>15.83</v>
      </c>
      <c r="L514" s="3">
        <v>25.45</v>
      </c>
      <c r="M514" s="10">
        <v>0.0</v>
      </c>
      <c r="N514" s="3">
        <v>300.0</v>
      </c>
      <c r="O514" s="35" t="str">
        <f>vlookup(A514,'Hb complex'!A$2:G$2000,7,0)</f>
        <v>0.004</v>
      </c>
      <c r="P514" s="66" t="s">
        <v>3700</v>
      </c>
      <c r="Q514" s="3">
        <v>2100.0</v>
      </c>
      <c r="R514" s="3">
        <v>0.15</v>
      </c>
      <c r="S514" s="3" t="str">
        <f>vlookup(A514,'Ha complex'!A$2:E$2700,5,0)</f>
        <v>Crenshaw_Deveny</v>
      </c>
      <c r="T514" s="3">
        <v>18.717</v>
      </c>
      <c r="U514" s="3">
        <v>15.93</v>
      </c>
      <c r="V514" s="3"/>
      <c r="W514" s="10">
        <v>41.79</v>
      </c>
      <c r="X514" s="3"/>
      <c r="Y514" s="3" t="str">
        <f>match(A514,bzcat!B$1:B$96,0)</f>
        <v>#N/A</v>
      </c>
      <c r="Z514" s="3" t="e">
        <v>#N/A</v>
      </c>
      <c r="AA514" s="3" t="str">
        <f>Vlookup(A514,'Ha complex'!A$2:E$528,5,0)</f>
        <v>Crenshaw_Deveny</v>
      </c>
      <c r="AB514" s="3" t="e">
        <v>#N/A</v>
      </c>
      <c r="AC514" s="3" t="e">
        <v>#N/A</v>
      </c>
      <c r="AD514" s="3" t="e">
        <v>#N/A</v>
      </c>
      <c r="AE514" s="3" t="e">
        <v>#N/A</v>
      </c>
      <c r="AF514" s="3" t="e">
        <v>#N/A</v>
      </c>
      <c r="AH514" s="3" t="e">
        <v>#N/A</v>
      </c>
      <c r="AI514" s="3" t="e">
        <v>#N/A</v>
      </c>
      <c r="AK514" s="3">
        <v>9.0</v>
      </c>
      <c r="AM514" s="3" t="e">
        <v>#N/A</v>
      </c>
    </row>
    <row r="515">
      <c r="A515" s="10">
        <v>654.0</v>
      </c>
      <c r="B515" s="10" t="s">
        <v>1278</v>
      </c>
      <c r="C515" s="10" t="s">
        <v>1279</v>
      </c>
      <c r="E515" s="3">
        <v>196.06</v>
      </c>
      <c r="F515" s="3">
        <v>-10.3396</v>
      </c>
      <c r="G515" s="3" t="s">
        <v>1130</v>
      </c>
      <c r="H515" s="3">
        <v>0.0104</v>
      </c>
      <c r="I515" s="3">
        <v>9.22</v>
      </c>
      <c r="J515" s="3">
        <v>24.85</v>
      </c>
      <c r="K515" s="3">
        <v>19.81</v>
      </c>
      <c r="L515" s="3">
        <v>30.27</v>
      </c>
      <c r="M515" s="10">
        <v>0.01</v>
      </c>
      <c r="N515" s="3">
        <v>300.0</v>
      </c>
      <c r="O515" s="35" t="str">
        <f>vlookup(A515,'Hb complex'!A$2:G$2000,7,0)</f>
        <v>0.011</v>
      </c>
      <c r="P515" s="66" t="s">
        <v>3742</v>
      </c>
      <c r="Q515" s="3">
        <v>1200.0</v>
      </c>
      <c r="R515" s="3">
        <v>0.43</v>
      </c>
      <c r="S515" s="3" t="str">
        <f>vlookup(A515,'Ha complex'!A$2:E$2700,5,0)</f>
        <v>Crenshaw_Deveny</v>
      </c>
      <c r="T515" s="41"/>
      <c r="U515" s="41"/>
      <c r="V515" s="3"/>
      <c r="W515" s="10">
        <v>42.78</v>
      </c>
      <c r="X515" s="3"/>
      <c r="Y515" s="3" t="str">
        <f>match(A515,bzcat!B$1:B$96,0)</f>
        <v>#N/A</v>
      </c>
      <c r="Z515" s="3" t="e">
        <v>#N/A</v>
      </c>
      <c r="AA515" s="3" t="str">
        <f>Vlookup(A515,'Ha complex'!A$2:E$528,5,0)</f>
        <v>Crenshaw_Deveny</v>
      </c>
      <c r="AB515" s="3" t="e">
        <v>#N/A</v>
      </c>
      <c r="AC515" s="3" t="e">
        <v>#N/A</v>
      </c>
      <c r="AD515" s="3" t="e">
        <v>#N/A</v>
      </c>
      <c r="AE515" s="3" t="e">
        <v>#N/A</v>
      </c>
      <c r="AF515" s="3" t="e">
        <v>#N/A</v>
      </c>
      <c r="AH515" s="3" t="e">
        <v>#N/A</v>
      </c>
      <c r="AI515" s="3" t="e">
        <v>#N/A</v>
      </c>
      <c r="AK515" s="3">
        <v>26.0</v>
      </c>
      <c r="AM515" s="3" t="e">
        <v>#N/A</v>
      </c>
    </row>
    <row r="516">
      <c r="A516" s="10">
        <v>656.0</v>
      </c>
      <c r="B516" s="10" t="s">
        <v>1386</v>
      </c>
      <c r="C516" s="10" t="s">
        <v>1388</v>
      </c>
      <c r="E516" s="3">
        <v>196.3876</v>
      </c>
      <c r="F516" s="3">
        <v>-10.5554</v>
      </c>
      <c r="G516" s="3" t="s">
        <v>3323</v>
      </c>
      <c r="H516" s="3">
        <v>0.2784</v>
      </c>
      <c r="I516" s="3">
        <v>5.44</v>
      </c>
      <c r="J516" s="3">
        <v>13.21</v>
      </c>
      <c r="K516" s="3">
        <v>0.0</v>
      </c>
      <c r="L516" s="3">
        <v>0.0</v>
      </c>
      <c r="M516" s="10">
        <v>0.03</v>
      </c>
      <c r="N516" s="41"/>
      <c r="O516" s="35" t="str">
        <f>vlookup(A516,'Hb complex'!A$2:G$2000,7,0)</f>
        <v>0.278</v>
      </c>
      <c r="P516" s="66"/>
      <c r="Q516" s="3"/>
      <c r="R516" s="41"/>
      <c r="S516" s="3" t="str">
        <f>vlookup(A516,'Ha complex'!A$2:E$2700,5,0)</f>
        <v>Marziani03</v>
      </c>
      <c r="T516" s="41"/>
      <c r="U516" s="41"/>
      <c r="V516" s="3"/>
      <c r="W516" s="10">
        <v>45.51</v>
      </c>
      <c r="X516" s="3"/>
      <c r="Y516" s="3" t="str">
        <f>match(A516,bzcat!B$1:B$96,0)</f>
        <v>72</v>
      </c>
      <c r="Z516" s="3">
        <v>50.0</v>
      </c>
      <c r="AA516" s="3" t="str">
        <f>Vlookup(A516,'Ha complex'!A$2:E$528,5,0)</f>
        <v>Marziani03</v>
      </c>
      <c r="AB516" s="3" t="e">
        <v>#N/A</v>
      </c>
      <c r="AC516" s="3" t="e">
        <v>#N/A</v>
      </c>
      <c r="AD516" s="3" t="s">
        <v>1449</v>
      </c>
      <c r="AE516" s="3" t="e">
        <v>#N/A</v>
      </c>
      <c r="AF516" s="3" t="e">
        <v>#N/A</v>
      </c>
      <c r="AH516" s="3" t="e">
        <v>#N/A</v>
      </c>
      <c r="AI516" s="3" t="e">
        <v>#N/A</v>
      </c>
      <c r="AK516" s="3" t="e">
        <v>#N/A</v>
      </c>
      <c r="AM516" s="3" t="e">
        <v>#N/A</v>
      </c>
    </row>
    <row r="517">
      <c r="A517" s="10">
        <v>655.0</v>
      </c>
      <c r="B517" s="10" t="s">
        <v>3388</v>
      </c>
      <c r="C517" s="10" t="s">
        <v>2704</v>
      </c>
      <c r="E517" s="3">
        <v>196.3645</v>
      </c>
      <c r="F517" s="3">
        <v>-49.4682</v>
      </c>
      <c r="G517" s="3" t="s">
        <v>1130</v>
      </c>
      <c r="H517" s="3">
        <v>0.0019</v>
      </c>
      <c r="I517" s="3">
        <v>79.31</v>
      </c>
      <c r="J517" s="3">
        <v>284.86</v>
      </c>
      <c r="K517" s="3">
        <v>279.16</v>
      </c>
      <c r="L517" s="3">
        <v>290.61</v>
      </c>
      <c r="M517" s="10">
        <v>0.0</v>
      </c>
      <c r="N517" s="41"/>
      <c r="O517" s="3" t="str">
        <f>vlookup(A517,'Hb complex'!A$2:G$2000,7,0)</f>
        <v>#N/A</v>
      </c>
      <c r="P517" s="66"/>
      <c r="Q517" s="3"/>
      <c r="R517" s="41"/>
      <c r="S517" s="3" t="str">
        <f>vlookup(A517,'Ha complex'!A$2:E$2700,5,0)</f>
        <v>#N/A</v>
      </c>
      <c r="T517" s="41"/>
      <c r="U517" s="41"/>
      <c r="V517" s="3"/>
      <c r="W517" s="10">
        <v>42.35</v>
      </c>
      <c r="X517" s="3"/>
      <c r="Y517" s="3" t="str">
        <f>match(A517,bzcat!B$1:B$96,0)</f>
        <v>#N/A</v>
      </c>
      <c r="Z517" s="3" t="e">
        <v>#N/A</v>
      </c>
      <c r="AA517" s="3" t="str">
        <f>Vlookup(A517,'Ha complex'!A$2:E$528,5,0)</f>
        <v>#N/A</v>
      </c>
      <c r="AB517" s="3" t="e">
        <v>#N/A</v>
      </c>
      <c r="AC517" s="3" t="e">
        <v>#N/A</v>
      </c>
      <c r="AD517" s="3" t="e">
        <v>#N/A</v>
      </c>
      <c r="AE517" s="3" t="e">
        <v>#N/A</v>
      </c>
      <c r="AF517" s="3" t="e">
        <v>#N/A</v>
      </c>
      <c r="AH517" s="3" t="e">
        <v>#N/A</v>
      </c>
      <c r="AI517" s="3" t="e">
        <v>#N/A</v>
      </c>
      <c r="AK517" s="3" t="e">
        <v>#N/A</v>
      </c>
      <c r="AM517" s="3" t="e">
        <v>#N/A</v>
      </c>
    </row>
    <row r="518">
      <c r="A518" s="10">
        <v>657.0</v>
      </c>
      <c r="B518" s="10" t="s">
        <v>2838</v>
      </c>
      <c r="C518" s="10" t="s">
        <v>2723</v>
      </c>
      <c r="E518" s="3">
        <v>196.6089</v>
      </c>
      <c r="F518" s="3">
        <v>-40.4146</v>
      </c>
      <c r="G518" s="3" t="s">
        <v>1156</v>
      </c>
      <c r="H518" s="3">
        <v>0.015</v>
      </c>
      <c r="I518" s="3">
        <v>17.06</v>
      </c>
      <c r="J518" s="3">
        <v>33.06</v>
      </c>
      <c r="K518" s="3">
        <v>0.0</v>
      </c>
      <c r="L518" s="3">
        <v>0.0</v>
      </c>
      <c r="M518" s="10">
        <v>0.21</v>
      </c>
      <c r="N518" s="3">
        <v>7.0</v>
      </c>
      <c r="O518" s="35" t="str">
        <f>vlookup(A518,'Hb complex'!A$2:G$2000,7,0)</f>
        <v>0.016</v>
      </c>
      <c r="P518" s="66" t="s">
        <v>3208</v>
      </c>
      <c r="Q518" s="3">
        <v>150.033</v>
      </c>
      <c r="R518" s="3">
        <v>0.62</v>
      </c>
      <c r="S518" s="3" t="str">
        <f>vlookup(A518,'Ha complex'!A$2:E$2700,5,0)</f>
        <v>Saao</v>
      </c>
      <c r="T518" s="41"/>
      <c r="U518" s="41"/>
      <c r="V518" s="3"/>
      <c r="W518" s="10">
        <v>43.22</v>
      </c>
      <c r="X518" s="3"/>
      <c r="Y518" s="3" t="str">
        <f>match(A518,bzcat!B$1:B$96,0)</f>
        <v>#N/A</v>
      </c>
      <c r="Z518" s="3" t="e">
        <v>#N/A</v>
      </c>
      <c r="AA518" s="3" t="str">
        <f>Vlookup(A518,'Ha complex'!A$2:E$528,5,0)</f>
        <v>Saao</v>
      </c>
      <c r="AB518" s="3" t="e">
        <v>#N/A</v>
      </c>
      <c r="AC518" s="3" t="e">
        <v>#N/A</v>
      </c>
      <c r="AD518" s="3" t="e">
        <v>#N/A</v>
      </c>
      <c r="AE518" s="3" t="e">
        <v>#N/A</v>
      </c>
      <c r="AF518" s="3" t="e">
        <v>#N/A</v>
      </c>
      <c r="AH518" s="3" t="e">
        <v>#N/A</v>
      </c>
      <c r="AI518" s="3" t="e">
        <v>#N/A</v>
      </c>
      <c r="AK518" s="3" t="e">
        <v>#N/A</v>
      </c>
      <c r="AM518" s="3" t="e">
        <v>#N/A</v>
      </c>
    </row>
    <row r="519">
      <c r="A519" s="10">
        <v>658.0</v>
      </c>
      <c r="B519" s="10" t="s">
        <v>3389</v>
      </c>
      <c r="C519" s="10" t="s">
        <v>2724</v>
      </c>
      <c r="E519" s="3">
        <v>196.8004</v>
      </c>
      <c r="F519" s="3">
        <v>-40.4076</v>
      </c>
      <c r="G519" s="3" t="s">
        <v>423</v>
      </c>
      <c r="H519" s="3">
        <v>0.0159</v>
      </c>
      <c r="I519" s="3">
        <v>17.06</v>
      </c>
      <c r="J519" s="3">
        <v>16.91</v>
      </c>
      <c r="K519" s="3">
        <v>0.0</v>
      </c>
      <c r="L519" s="3">
        <v>0.0</v>
      </c>
      <c r="M519" s="10">
        <v>1.68</v>
      </c>
      <c r="N519" s="41"/>
      <c r="O519" s="3" t="str">
        <f>vlookup(A519,'Hb complex'!A$2:G$2000,7,0)</f>
        <v>#N/A</v>
      </c>
      <c r="P519" s="66"/>
      <c r="Q519" s="3"/>
      <c r="R519" s="41"/>
      <c r="S519" s="3" t="str">
        <f>vlookup(A519,'Ha complex'!A$2:E$2700,5,0)</f>
        <v>#N/A</v>
      </c>
      <c r="T519" s="41"/>
      <c r="U519" s="41"/>
      <c r="V519" s="3"/>
      <c r="W519" s="10">
        <v>42.98</v>
      </c>
      <c r="X519" s="3"/>
      <c r="Y519" s="3" t="str">
        <f>match(A519,bzcat!B$1:B$96,0)</f>
        <v>#N/A</v>
      </c>
      <c r="Z519" s="3" t="e">
        <v>#N/A</v>
      </c>
      <c r="AA519" s="3" t="str">
        <f>Vlookup(A519,'Ha complex'!A$2:E$528,5,0)</f>
        <v>#N/A</v>
      </c>
      <c r="AB519" s="3" t="e">
        <v>#N/A</v>
      </c>
      <c r="AC519" s="3" t="e">
        <v>#N/A</v>
      </c>
      <c r="AD519" s="3" t="e">
        <v>#N/A</v>
      </c>
      <c r="AE519" s="3" t="e">
        <v>#N/A</v>
      </c>
      <c r="AF519" s="3" t="e">
        <v>#N/A</v>
      </c>
      <c r="AH519" s="3" t="e">
        <v>#N/A</v>
      </c>
      <c r="AI519" s="3" t="e">
        <v>#N/A</v>
      </c>
      <c r="AK519" s="3" t="e">
        <v>#N/A</v>
      </c>
      <c r="AM519" s="3" t="e">
        <v>#N/A</v>
      </c>
    </row>
    <row r="520">
      <c r="A520" s="10">
        <v>659.0</v>
      </c>
      <c r="B520" s="10" t="s">
        <v>1452</v>
      </c>
      <c r="C520" s="10" t="s">
        <v>1453</v>
      </c>
      <c r="E520" s="3">
        <v>197.2733</v>
      </c>
      <c r="F520" s="3">
        <v>11.6341</v>
      </c>
      <c r="G520" s="3" t="s">
        <v>3743</v>
      </c>
      <c r="H520" s="3">
        <v>0.0251</v>
      </c>
      <c r="I520" s="3">
        <v>22.77</v>
      </c>
      <c r="J520" s="3">
        <v>53.47</v>
      </c>
      <c r="K520" s="3">
        <v>49.09</v>
      </c>
      <c r="L520" s="3">
        <v>57.97</v>
      </c>
      <c r="M520" s="10">
        <v>0.0</v>
      </c>
      <c r="N520" s="3" t="s">
        <v>1228</v>
      </c>
      <c r="O520" s="35" t="str">
        <f>vlookup(A520,'Hb complex'!A$2:G$2000,7,0)</f>
        <v>0.025</v>
      </c>
      <c r="P520" s="66" t="s">
        <v>3701</v>
      </c>
      <c r="Q520" s="3">
        <v>2100.3</v>
      </c>
      <c r="R520" s="3">
        <v>0.52</v>
      </c>
      <c r="S520" s="3" t="str">
        <f>vlookup(A520,'Ha complex'!A$2:E$2700,5,0)</f>
        <v>SDSS</v>
      </c>
      <c r="T520" s="41"/>
      <c r="U520" s="41"/>
      <c r="V520" s="3"/>
      <c r="W520" s="10">
        <v>43.89</v>
      </c>
      <c r="X520" s="3"/>
      <c r="Y520" s="3" t="str">
        <f>match(A520,bzcat!B$1:B$96,0)</f>
        <v>#N/A</v>
      </c>
      <c r="Z520" s="3" t="e">
        <v>#N/A</v>
      </c>
      <c r="AA520" s="3" t="str">
        <f>Vlookup(A520,'Ha complex'!A$2:E$528,5,0)</f>
        <v>SDSS</v>
      </c>
      <c r="AB520" s="3">
        <v>108.0</v>
      </c>
      <c r="AC520" s="3" t="e">
        <v>#N/A</v>
      </c>
      <c r="AD520" s="3" t="e">
        <v>#N/A</v>
      </c>
      <c r="AE520" s="3" t="e">
        <v>#N/A</v>
      </c>
      <c r="AF520" s="3" t="e">
        <v>#N/A</v>
      </c>
      <c r="AH520" s="3" t="e">
        <v>#N/A</v>
      </c>
      <c r="AI520" s="3" t="e">
        <v>#N/A</v>
      </c>
      <c r="AK520" s="3" t="e">
        <v>#N/A</v>
      </c>
      <c r="AM520" s="3" t="e">
        <v>#N/A</v>
      </c>
    </row>
    <row r="521">
      <c r="A521" s="10">
        <v>662.0</v>
      </c>
      <c r="B521" s="10" t="s">
        <v>1457</v>
      </c>
      <c r="C521" s="10" t="s">
        <v>1458</v>
      </c>
      <c r="E521" s="3">
        <v>197.7385</v>
      </c>
      <c r="F521" s="3">
        <v>8.6273</v>
      </c>
      <c r="G521" s="3" t="s">
        <v>1130</v>
      </c>
      <c r="H521" s="3">
        <v>0.0527</v>
      </c>
      <c r="I521" s="3">
        <v>5.28</v>
      </c>
      <c r="J521" s="3">
        <v>10.34</v>
      </c>
      <c r="K521" s="3">
        <v>6.62</v>
      </c>
      <c r="L521" s="3">
        <v>14.65</v>
      </c>
      <c r="M521" s="10">
        <v>0.0</v>
      </c>
      <c r="N521" s="3" t="s">
        <v>135</v>
      </c>
      <c r="O521" s="35" t="str">
        <f>vlookup(A521,'Hb complex'!A$2:G$2000,7,0)</f>
        <v>0.053</v>
      </c>
      <c r="P521" s="66" t="s">
        <v>3744</v>
      </c>
      <c r="Q521" s="3">
        <v>3300.0</v>
      </c>
      <c r="R521" s="3">
        <v>3.24</v>
      </c>
      <c r="S521" s="3" t="str">
        <f>vlookup(A521,'Ha complex'!A$2:E$2700,5,0)</f>
        <v>SDSS</v>
      </c>
      <c r="T521" s="41"/>
      <c r="U521" s="41"/>
      <c r="V521" s="3"/>
      <c r="W521" s="10">
        <v>43.83</v>
      </c>
      <c r="X521" s="3"/>
      <c r="Y521" s="3" t="str">
        <f>match(A521,bzcat!B$1:B$96,0)</f>
        <v>#N/A</v>
      </c>
      <c r="Z521" s="3" t="e">
        <v>#N/A</v>
      </c>
      <c r="AA521" s="3" t="str">
        <f>Vlookup(A521,'Ha complex'!A$2:E$528,5,0)</f>
        <v>SDSS</v>
      </c>
      <c r="AB521" s="3">
        <v>98.0</v>
      </c>
      <c r="AC521" s="3" t="e">
        <v>#N/A</v>
      </c>
      <c r="AD521" s="3" t="e">
        <v>#N/A</v>
      </c>
      <c r="AE521" s="3" t="e">
        <v>#N/A</v>
      </c>
      <c r="AF521" s="3" t="e">
        <v>#N/A</v>
      </c>
      <c r="AH521" s="3" t="e">
        <v>#N/A</v>
      </c>
      <c r="AI521" s="3" t="e">
        <v>#N/A</v>
      </c>
      <c r="AK521" s="3" t="e">
        <v>#N/A</v>
      </c>
      <c r="AM521" s="3" t="e">
        <v>#N/A</v>
      </c>
    </row>
    <row r="522">
      <c r="A522" s="10">
        <v>660.0</v>
      </c>
      <c r="B522" s="10" t="s">
        <v>3390</v>
      </c>
      <c r="C522" s="10" t="s">
        <v>2725</v>
      </c>
      <c r="E522" s="3">
        <v>197.683</v>
      </c>
      <c r="F522" s="3">
        <v>-55.863</v>
      </c>
      <c r="G522" s="3" t="s">
        <v>1058</v>
      </c>
      <c r="H522" s="3">
        <v>0.104</v>
      </c>
      <c r="I522" s="3">
        <v>8.69</v>
      </c>
      <c r="J522" s="3">
        <v>32.55</v>
      </c>
      <c r="K522" s="3">
        <v>26.8</v>
      </c>
      <c r="L522" s="3">
        <v>38.61</v>
      </c>
      <c r="M522" s="10">
        <v>0.0</v>
      </c>
      <c r="N522" s="41"/>
      <c r="O522" s="3" t="str">
        <f>vlookup(A522,'Hb complex'!A$2:G$2000,7,0)</f>
        <v>#N/A</v>
      </c>
      <c r="P522" s="66"/>
      <c r="Q522" s="3"/>
      <c r="R522" s="41"/>
      <c r="S522" s="3" t="str">
        <f>vlookup(A522,'Ha complex'!A$2:E$2700,5,0)</f>
        <v>#N/A</v>
      </c>
      <c r="T522" s="41"/>
      <c r="U522" s="41"/>
      <c r="V522" s="3"/>
      <c r="W522" s="10">
        <v>44.95</v>
      </c>
      <c r="X522" s="3"/>
      <c r="Y522" s="3" t="str">
        <f>match(A522,bzcat!B$1:B$96,0)</f>
        <v>#N/A</v>
      </c>
      <c r="Z522" s="3" t="e">
        <v>#N/A</v>
      </c>
      <c r="AA522" s="3" t="str">
        <f>Vlookup(A522,'Ha complex'!A$2:E$528,5,0)</f>
        <v>#N/A</v>
      </c>
      <c r="AB522" s="3" t="e">
        <v>#N/A</v>
      </c>
      <c r="AC522" s="3" t="e">
        <v>#N/A</v>
      </c>
      <c r="AD522" s="3" t="e">
        <v>#N/A</v>
      </c>
      <c r="AE522" s="3" t="e">
        <v>#N/A</v>
      </c>
      <c r="AF522" s="3" t="e">
        <v>#N/A</v>
      </c>
      <c r="AH522" s="3" t="e">
        <v>#N/A</v>
      </c>
      <c r="AI522" s="3" t="e">
        <v>#N/A</v>
      </c>
      <c r="AK522" s="3" t="e">
        <v>#N/A</v>
      </c>
      <c r="AM522" s="3" t="e">
        <v>#N/A</v>
      </c>
    </row>
    <row r="523">
      <c r="A523" s="10">
        <v>661.0</v>
      </c>
      <c r="B523" s="10" t="s">
        <v>3391</v>
      </c>
      <c r="C523" s="10" t="s">
        <v>2726</v>
      </c>
      <c r="E523" s="3">
        <v>197.6543</v>
      </c>
      <c r="F523" s="3">
        <v>-56.4485</v>
      </c>
      <c r="G523" s="3" t="s">
        <v>423</v>
      </c>
      <c r="H523" s="3">
        <v>-1.0</v>
      </c>
      <c r="I523" s="3">
        <v>7.01</v>
      </c>
      <c r="J523" s="3">
        <v>17.32</v>
      </c>
      <c r="K523" s="3">
        <v>12.92</v>
      </c>
      <c r="L523" s="3">
        <v>22.17</v>
      </c>
      <c r="M523" s="10">
        <v>0.0</v>
      </c>
      <c r="O523" s="3" t="str">
        <f>vlookup(A523,'Hb complex'!A$2:G$2000,7,0)</f>
        <v>#N/A</v>
      </c>
      <c r="P523" s="68"/>
      <c r="S523" s="3" t="str">
        <f>vlookup(A523,'Ha complex'!A$2:E$2700,5,0)</f>
        <v>#N/A</v>
      </c>
      <c r="W523" s="67" t="s">
        <v>1023</v>
      </c>
      <c r="Y523" s="3" t="str">
        <f>match(A523,bzcat!B$1:B$96,0)</f>
        <v>#N/A</v>
      </c>
      <c r="AA523" s="3" t="str">
        <f>Vlookup(A523,'Ha complex'!A$2:E$528,5,0)</f>
        <v>#N/A</v>
      </c>
      <c r="AB523" s="3" t="e">
        <v>#N/A</v>
      </c>
      <c r="AC523" s="3" t="e">
        <v>#N/A</v>
      </c>
      <c r="AD523" s="3" t="e">
        <v>#N/A</v>
      </c>
      <c r="AE523" s="3" t="e">
        <v>#N/A</v>
      </c>
      <c r="AF523" s="3" t="e">
        <v>#N/A</v>
      </c>
      <c r="AH523" s="3" t="e">
        <v>#N/A</v>
      </c>
      <c r="AI523" s="3" t="e">
        <v>#N/A</v>
      </c>
      <c r="AK523" s="3" t="e">
        <v>#N/A</v>
      </c>
      <c r="AM523" s="3" t="e">
        <v>#N/A</v>
      </c>
    </row>
    <row r="524">
      <c r="A524" s="10">
        <v>663.0</v>
      </c>
      <c r="B524" s="10" t="s">
        <v>1464</v>
      </c>
      <c r="C524" s="10" t="s">
        <v>1465</v>
      </c>
      <c r="E524" s="3">
        <v>198.2741</v>
      </c>
      <c r="F524" s="3">
        <v>-11.1284</v>
      </c>
      <c r="G524" s="3" t="s">
        <v>1058</v>
      </c>
      <c r="H524" s="3">
        <v>0.034</v>
      </c>
      <c r="I524" s="3">
        <v>6.62</v>
      </c>
      <c r="J524" s="3">
        <v>15.2</v>
      </c>
      <c r="K524" s="3">
        <v>10.85</v>
      </c>
      <c r="L524" s="3">
        <v>20.12</v>
      </c>
      <c r="M524" s="10">
        <v>0.0</v>
      </c>
      <c r="N524" s="3" t="s">
        <v>518</v>
      </c>
      <c r="O524" s="35" t="str">
        <f>vlookup(A524,'Hb complex'!A$2:G$2000,7,0)</f>
        <v>0.034</v>
      </c>
      <c r="P524" s="66" t="s">
        <v>3745</v>
      </c>
      <c r="Q524" s="3">
        <v>1199.9</v>
      </c>
      <c r="R524" s="3">
        <v>4.73</v>
      </c>
      <c r="S524" s="3" t="str">
        <f>vlookup(A524,'Ha complex'!A$2:E$2700,5,0)</f>
        <v>6DF</v>
      </c>
      <c r="T524" s="41"/>
      <c r="U524" s="41"/>
      <c r="V524" s="3"/>
      <c r="W524" s="10">
        <v>43.61</v>
      </c>
      <c r="X524" s="3"/>
      <c r="Y524" s="3" t="str">
        <f>match(A524,bzcat!B$1:B$96,0)</f>
        <v>#N/A</v>
      </c>
      <c r="Z524" s="3" t="e">
        <v>#N/A</v>
      </c>
      <c r="AA524" s="3" t="str">
        <f>Vlookup(A524,'Ha complex'!A$2:E$528,5,0)</f>
        <v>6DF</v>
      </c>
      <c r="AB524" s="3" t="e">
        <v>#N/A</v>
      </c>
      <c r="AC524" s="3" t="e">
        <v>#N/A</v>
      </c>
      <c r="AD524" s="3" t="s">
        <v>1466</v>
      </c>
      <c r="AE524" s="3" t="e">
        <v>#N/A</v>
      </c>
      <c r="AF524" s="3" t="e">
        <v>#N/A</v>
      </c>
      <c r="AH524" s="3" t="e">
        <v>#N/A</v>
      </c>
      <c r="AI524" s="3" t="e">
        <v>#N/A</v>
      </c>
      <c r="AK524" s="3" t="e">
        <v>#N/A</v>
      </c>
      <c r="AM524" s="3" t="e">
        <v>#N/A</v>
      </c>
    </row>
    <row r="525">
      <c r="A525" s="10">
        <v>664.0</v>
      </c>
      <c r="B525" s="10" t="s">
        <v>1468</v>
      </c>
      <c r="C525" s="10" t="s">
        <v>1469</v>
      </c>
      <c r="E525" s="3">
        <v>198.454</v>
      </c>
      <c r="F525" s="3">
        <v>36.8994</v>
      </c>
      <c r="G525" s="3" t="s">
        <v>1099</v>
      </c>
      <c r="H525" s="3">
        <v>0.0668</v>
      </c>
      <c r="I525" s="3">
        <v>5.36</v>
      </c>
      <c r="J525" s="3">
        <v>6.36</v>
      </c>
      <c r="K525" s="3">
        <v>0.0</v>
      </c>
      <c r="L525" s="3">
        <v>0.0</v>
      </c>
      <c r="M525" s="10">
        <v>0.07</v>
      </c>
      <c r="N525" s="3" t="s">
        <v>135</v>
      </c>
      <c r="O525" s="35" t="str">
        <f>vlookup(A525,'Hb complex'!A$2:G$2000,7,0)</f>
        <v>0.067</v>
      </c>
      <c r="P525" s="66" t="s">
        <v>3746</v>
      </c>
      <c r="Q525" s="3">
        <v>3300.4</v>
      </c>
      <c r="R525" s="3">
        <v>4.11</v>
      </c>
      <c r="S525" s="3" t="str">
        <f>vlookup(A525,'Ha complex'!A$2:E$2700,5,0)</f>
        <v>SDSS</v>
      </c>
      <c r="T525" s="41"/>
      <c r="U525" s="41"/>
      <c r="V525" s="3"/>
      <c r="W525" s="10">
        <v>43.84</v>
      </c>
      <c r="X525" s="3"/>
      <c r="Y525" s="3" t="str">
        <f>match(A525,bzcat!B$1:B$96,0)</f>
        <v>#N/A</v>
      </c>
      <c r="Z525" s="3" t="e">
        <v>#N/A</v>
      </c>
      <c r="AA525" s="3" t="str">
        <f>Vlookup(A525,'Ha complex'!A$2:E$528,5,0)</f>
        <v>SDSS</v>
      </c>
      <c r="AB525" s="3">
        <v>51.0</v>
      </c>
      <c r="AC525" s="3" t="e">
        <v>#N/A</v>
      </c>
      <c r="AD525" s="3" t="e">
        <v>#N/A</v>
      </c>
      <c r="AE525" s="3" t="e">
        <v>#N/A</v>
      </c>
      <c r="AF525" s="3" t="e">
        <v>#N/A</v>
      </c>
      <c r="AH525" s="3" t="e">
        <v>#N/A</v>
      </c>
      <c r="AI525" s="3" t="e">
        <v>#N/A</v>
      </c>
      <c r="AK525" s="3" t="e">
        <v>#N/A</v>
      </c>
      <c r="AM525" s="3" t="e">
        <v>#N/A</v>
      </c>
    </row>
    <row r="526">
      <c r="A526" s="10">
        <v>665.0</v>
      </c>
      <c r="B526" s="10" t="s">
        <v>1472</v>
      </c>
      <c r="C526" s="10" t="s">
        <v>1473</v>
      </c>
      <c r="E526" s="3">
        <v>198.365</v>
      </c>
      <c r="F526" s="3">
        <v>36.593</v>
      </c>
      <c r="G526" s="3" t="s">
        <v>3212</v>
      </c>
      <c r="H526" s="3">
        <v>0.0029</v>
      </c>
      <c r="I526" s="3">
        <v>5.36</v>
      </c>
      <c r="J526" s="3">
        <v>5.52</v>
      </c>
      <c r="K526" s="3">
        <v>0.0</v>
      </c>
      <c r="L526" s="3">
        <v>0.0</v>
      </c>
      <c r="M526" s="10">
        <v>0.08</v>
      </c>
      <c r="N526" s="3">
        <v>300.0</v>
      </c>
      <c r="O526" s="35" t="str">
        <f>vlookup(A526,'Hb complex'!A$2:G$2000,7,0)</f>
        <v>0.003</v>
      </c>
      <c r="P526" s="66" t="s">
        <v>3747</v>
      </c>
      <c r="Q526" s="3">
        <v>2700.0</v>
      </c>
      <c r="R526" s="3">
        <v>0.12</v>
      </c>
      <c r="S526" s="3" t="str">
        <f>vlookup(A526,'Ha complex'!A$2:E$2700,5,0)</f>
        <v>Crenshaw_Deveny</v>
      </c>
      <c r="T526" s="3">
        <v>19.642</v>
      </c>
      <c r="U526" s="3">
        <v>12.59</v>
      </c>
      <c r="V526" s="3"/>
      <c r="W526" s="10">
        <v>41.02</v>
      </c>
      <c r="X526" s="3"/>
      <c r="Y526" s="3" t="str">
        <f>match(A526,bzcat!B$1:B$96,0)</f>
        <v>#N/A</v>
      </c>
      <c r="Z526" s="3" t="e">
        <v>#N/A</v>
      </c>
      <c r="AA526" s="3" t="str">
        <f>Vlookup(A526,'Ha complex'!A$2:E$528,5,0)</f>
        <v>Crenshaw_Deveny</v>
      </c>
      <c r="AB526" s="3" t="e">
        <v>#N/A</v>
      </c>
      <c r="AC526" s="3" t="e">
        <v>#N/A</v>
      </c>
      <c r="AD526" s="3" t="e">
        <v>#N/A</v>
      </c>
      <c r="AE526" s="3" t="e">
        <v>#N/A</v>
      </c>
      <c r="AF526" s="3" t="e">
        <v>#N/A</v>
      </c>
      <c r="AH526" s="3" t="e">
        <v>#N/A</v>
      </c>
      <c r="AI526" s="3" t="e">
        <v>#N/A</v>
      </c>
      <c r="AK526" s="3">
        <v>3.0</v>
      </c>
      <c r="AM526" s="3" t="e">
        <v>#N/A</v>
      </c>
    </row>
    <row r="527">
      <c r="A527" s="10">
        <v>666.0</v>
      </c>
      <c r="B527" s="10" t="s">
        <v>1474</v>
      </c>
      <c r="C527" s="10" t="s">
        <v>1475</v>
      </c>
      <c r="E527" s="3">
        <v>198.822</v>
      </c>
      <c r="F527" s="3">
        <v>44.4071</v>
      </c>
      <c r="G527" s="3" t="s">
        <v>1130</v>
      </c>
      <c r="H527" s="3">
        <v>0.0366</v>
      </c>
      <c r="I527" s="3">
        <v>11.94</v>
      </c>
      <c r="J527" s="3">
        <v>17.08</v>
      </c>
      <c r="K527" s="3">
        <v>14.31</v>
      </c>
      <c r="L527" s="3">
        <v>20.07</v>
      </c>
      <c r="M527" s="10">
        <v>0.0</v>
      </c>
      <c r="N527" s="3" t="s">
        <v>135</v>
      </c>
      <c r="O527" s="35" t="str">
        <f>vlookup(A527,'Hb complex'!A$2:G$2000,7,0)</f>
        <v>0.036</v>
      </c>
      <c r="P527" s="66" t="s">
        <v>3748</v>
      </c>
      <c r="Q527" s="3">
        <v>1920.3</v>
      </c>
      <c r="R527" s="3">
        <v>2.19</v>
      </c>
      <c r="S527" s="3" t="str">
        <f>vlookup(A527,'Ha complex'!A$2:E$2700,5,0)</f>
        <v>SDSS</v>
      </c>
      <c r="T527" s="41"/>
      <c r="U527" s="41"/>
      <c r="V527" s="3"/>
      <c r="W527" s="10">
        <v>43.72</v>
      </c>
      <c r="X527" s="3"/>
      <c r="Y527" s="3" t="str">
        <f>match(A527,bzcat!B$1:B$96,0)</f>
        <v>#N/A</v>
      </c>
      <c r="Z527" s="3" t="e">
        <v>#N/A</v>
      </c>
      <c r="AA527" s="3" t="str">
        <f>Vlookup(A527,'Ha complex'!A$2:E$528,5,0)</f>
        <v>SDSS</v>
      </c>
      <c r="AB527" s="3">
        <v>99.0</v>
      </c>
      <c r="AC527" s="3" t="e">
        <v>#N/A</v>
      </c>
      <c r="AD527" s="3" t="e">
        <v>#N/A</v>
      </c>
      <c r="AE527" s="3" t="e">
        <v>#N/A</v>
      </c>
      <c r="AF527" s="3" t="e">
        <v>#N/A</v>
      </c>
      <c r="AH527" s="3" t="e">
        <v>#N/A</v>
      </c>
      <c r="AI527" s="3" t="e">
        <v>#N/A</v>
      </c>
      <c r="AK527" s="3" t="e">
        <v>#N/A</v>
      </c>
      <c r="AM527" s="3" t="e">
        <v>#N/A</v>
      </c>
    </row>
    <row r="528">
      <c r="A528" s="10">
        <v>667.0</v>
      </c>
      <c r="B528" s="10" t="s">
        <v>3393</v>
      </c>
      <c r="C528" s="10" t="s">
        <v>2729</v>
      </c>
      <c r="E528" s="3">
        <v>199.2262</v>
      </c>
      <c r="F528" s="3">
        <v>-71.9242</v>
      </c>
      <c r="G528" s="3" t="s">
        <v>1058</v>
      </c>
      <c r="H528" s="3">
        <v>0.0705</v>
      </c>
      <c r="I528" s="3">
        <v>7.76</v>
      </c>
      <c r="J528" s="3">
        <v>16.35</v>
      </c>
      <c r="K528" s="3">
        <v>12.57</v>
      </c>
      <c r="L528" s="3">
        <v>20.5</v>
      </c>
      <c r="M528" s="10">
        <v>0.0</v>
      </c>
      <c r="N528" s="41"/>
      <c r="O528" s="3" t="str">
        <f>vlookup(A528,'Hb complex'!A$2:G$2000,7,0)</f>
        <v>#N/A</v>
      </c>
      <c r="P528" s="66"/>
      <c r="Q528" s="3"/>
      <c r="R528" s="41"/>
      <c r="S528" s="3" t="str">
        <f>vlookup(A528,'Ha complex'!A$2:E$2700,5,0)</f>
        <v>#N/A</v>
      </c>
      <c r="T528" s="41"/>
      <c r="U528" s="41"/>
      <c r="V528" s="3"/>
      <c r="W528" s="10">
        <v>44.3</v>
      </c>
      <c r="X528" s="3"/>
      <c r="Y528" s="3" t="str">
        <f>match(A528,bzcat!B$1:B$96,0)</f>
        <v>#N/A</v>
      </c>
      <c r="Z528" s="3" t="e">
        <v>#N/A</v>
      </c>
      <c r="AA528" s="3" t="str">
        <f>Vlookup(A528,'Ha complex'!A$2:E$528,5,0)</f>
        <v>#N/A</v>
      </c>
      <c r="AB528" s="3" t="e">
        <v>#N/A</v>
      </c>
      <c r="AC528" s="3" t="e">
        <v>#N/A</v>
      </c>
      <c r="AD528" s="3" t="e">
        <v>#N/A</v>
      </c>
      <c r="AE528" s="3" t="e">
        <v>#N/A</v>
      </c>
      <c r="AF528" s="3" t="e">
        <v>#N/A</v>
      </c>
      <c r="AH528" s="3" t="e">
        <v>#N/A</v>
      </c>
      <c r="AI528" s="3" t="e">
        <v>#N/A</v>
      </c>
      <c r="AK528" s="3" t="e">
        <v>#N/A</v>
      </c>
      <c r="AM528" s="3" t="e">
        <v>#N/A</v>
      </c>
    </row>
    <row r="529">
      <c r="A529" s="10">
        <v>669.0</v>
      </c>
      <c r="B529" s="10" t="s">
        <v>3394</v>
      </c>
      <c r="C529" s="10" t="s">
        <v>2730</v>
      </c>
      <c r="E529" s="3">
        <v>200.2483</v>
      </c>
      <c r="F529" s="3">
        <v>8.9783</v>
      </c>
      <c r="G529" s="3" t="s">
        <v>2865</v>
      </c>
      <c r="H529" s="3">
        <v>0.0319</v>
      </c>
      <c r="I529" s="3">
        <v>6.53</v>
      </c>
      <c r="J529" s="3">
        <v>14.72</v>
      </c>
      <c r="K529" s="3">
        <v>10.51</v>
      </c>
      <c r="L529" s="3">
        <v>19.38</v>
      </c>
      <c r="M529" s="10">
        <v>0.0</v>
      </c>
      <c r="N529" s="41"/>
      <c r="O529" s="3" t="str">
        <f>vlookup(A529,'Hb complex'!A$2:G$2000,7,0)</f>
        <v>#N/A</v>
      </c>
      <c r="P529" s="66"/>
      <c r="Q529" s="3"/>
      <c r="R529" s="41"/>
      <c r="S529" s="3" t="str">
        <f>vlookup(A529,'Ha complex'!A$2:E$2700,5,0)</f>
        <v>#N/A</v>
      </c>
      <c r="T529" s="41"/>
      <c r="U529" s="41"/>
      <c r="V529" s="3"/>
      <c r="W529" s="10">
        <v>43.54</v>
      </c>
      <c r="X529" s="3"/>
      <c r="Y529" s="3" t="str">
        <f>match(A529,bzcat!B$1:B$96,0)</f>
        <v>#N/A</v>
      </c>
      <c r="Z529" s="3" t="e">
        <v>#N/A</v>
      </c>
      <c r="AA529" s="3" t="str">
        <f>Vlookup(A529,'Ha complex'!A$2:E$528,5,0)</f>
        <v>#N/A</v>
      </c>
      <c r="AB529" s="3" t="e">
        <v>#N/A</v>
      </c>
      <c r="AC529" s="3" t="e">
        <v>#N/A</v>
      </c>
      <c r="AD529" s="3" t="e">
        <v>#N/A</v>
      </c>
      <c r="AE529" s="3" t="e">
        <v>#N/A</v>
      </c>
      <c r="AF529" s="3" t="e">
        <v>#N/A</v>
      </c>
      <c r="AH529" s="3" t="e">
        <v>#N/A</v>
      </c>
      <c r="AI529" s="3" t="e">
        <v>#N/A</v>
      </c>
      <c r="AK529" s="3" t="e">
        <v>#N/A</v>
      </c>
      <c r="AM529" s="3" t="e">
        <v>#N/A</v>
      </c>
    </row>
    <row r="530">
      <c r="A530" s="10">
        <v>670.0</v>
      </c>
      <c r="B530" s="10" t="s">
        <v>2812</v>
      </c>
      <c r="C530" s="10" t="s">
        <v>2731</v>
      </c>
      <c r="E530" s="3">
        <v>200.6019</v>
      </c>
      <c r="F530" s="3">
        <v>-16.7286</v>
      </c>
      <c r="G530" s="3" t="s">
        <v>2190</v>
      </c>
      <c r="H530" s="3">
        <v>0.0165</v>
      </c>
      <c r="I530" s="3">
        <v>12.96</v>
      </c>
      <c r="J530" s="3">
        <v>30.53</v>
      </c>
      <c r="K530" s="3">
        <v>26.16</v>
      </c>
      <c r="L530" s="3">
        <v>35.2</v>
      </c>
      <c r="M530" s="10">
        <v>0.0</v>
      </c>
      <c r="N530" s="3">
        <v>7.0</v>
      </c>
      <c r="O530" s="35" t="str">
        <f>vlookup(A530,'Hb complex'!A$2:G$2000,7,0)</f>
        <v>0.020</v>
      </c>
      <c r="P530" s="66" t="s">
        <v>2680</v>
      </c>
      <c r="Q530" s="3">
        <v>150.033</v>
      </c>
      <c r="R530" s="3">
        <v>0.79</v>
      </c>
      <c r="S530" s="3" t="str">
        <f>vlookup(A530,'Ha complex'!A$2:E$2700,5,0)</f>
        <v>Saao</v>
      </c>
      <c r="T530" s="41"/>
      <c r="U530" s="41"/>
      <c r="V530" s="3"/>
      <c r="W530" s="10">
        <v>43.27</v>
      </c>
      <c r="X530" s="3"/>
      <c r="Y530" s="3" t="str">
        <f>match(A530,bzcat!B$1:B$96,0)</f>
        <v>#N/A</v>
      </c>
      <c r="Z530" s="3" t="e">
        <v>#N/A</v>
      </c>
      <c r="AA530" s="3" t="str">
        <f>Vlookup(A530,'Ha complex'!A$2:E$528,5,0)</f>
        <v>Saao</v>
      </c>
      <c r="AB530" s="3" t="e">
        <v>#N/A</v>
      </c>
      <c r="AC530" s="3" t="e">
        <v>#N/A</v>
      </c>
      <c r="AD530" s="3" t="e">
        <v>#N/A</v>
      </c>
      <c r="AE530" s="3" t="e">
        <v>#N/A</v>
      </c>
      <c r="AF530" s="3" t="e">
        <v>#N/A</v>
      </c>
      <c r="AG530" s="3">
        <v>88.0</v>
      </c>
      <c r="AH530" s="3" t="e">
        <v>#N/A</v>
      </c>
      <c r="AI530" s="3" t="e">
        <v>#N/A</v>
      </c>
      <c r="AK530" s="3" t="e">
        <v>#N/A</v>
      </c>
      <c r="AM530" s="3" t="e">
        <v>#N/A</v>
      </c>
    </row>
    <row r="531">
      <c r="A531" s="10">
        <v>671.0</v>
      </c>
      <c r="B531" s="10" t="s">
        <v>1097</v>
      </c>
      <c r="C531" s="10" t="s">
        <v>1098</v>
      </c>
      <c r="E531" s="3">
        <v>201.3651</v>
      </c>
      <c r="F531" s="3">
        <v>-43.0191</v>
      </c>
      <c r="G531" s="3" t="s">
        <v>1130</v>
      </c>
      <c r="H531" s="3">
        <v>0.0018</v>
      </c>
      <c r="I531" s="3">
        <v>479.85</v>
      </c>
      <c r="J531" s="3">
        <v>1388.99</v>
      </c>
      <c r="K531" s="3">
        <v>1383.6</v>
      </c>
      <c r="L531" s="3">
        <v>1394.4</v>
      </c>
      <c r="M531" s="10">
        <v>0.0</v>
      </c>
      <c r="N531" s="3">
        <v>7.0</v>
      </c>
      <c r="O531" s="35" t="str">
        <f>vlookup(A531,'Hb complex'!A$2:G$2000,7,0)</f>
        <v>0.001</v>
      </c>
      <c r="P531" s="66" t="s">
        <v>3534</v>
      </c>
      <c r="Q531" s="3">
        <v>150.033</v>
      </c>
      <c r="R531" s="3">
        <v>0.08</v>
      </c>
      <c r="S531" s="3" t="str">
        <f>vlookup(A531,'Ha complex'!A$2:E$2700,5,0)</f>
        <v>Saao</v>
      </c>
      <c r="T531" s="3">
        <v>3.69</v>
      </c>
      <c r="U531" s="3">
        <v>7.85</v>
      </c>
      <c r="V531" s="3"/>
      <c r="W531" s="10">
        <v>43.01</v>
      </c>
      <c r="X531" s="3"/>
      <c r="Y531" s="3" t="str">
        <f>match(A531,bzcat!B$1:B$96,0)</f>
        <v>47</v>
      </c>
      <c r="Z531" s="3">
        <v>51.0</v>
      </c>
      <c r="AA531" s="3" t="str">
        <f>Vlookup(A531,'Ha complex'!A$2:E$528,5,0)</f>
        <v>Saao</v>
      </c>
      <c r="AB531" s="3" t="e">
        <v>#N/A</v>
      </c>
      <c r="AC531" s="3" t="e">
        <v>#N/A</v>
      </c>
      <c r="AD531" s="3" t="e">
        <v>#N/A</v>
      </c>
      <c r="AE531" s="3" t="e">
        <v>#N/A</v>
      </c>
      <c r="AF531" s="3" t="e">
        <v>#N/A</v>
      </c>
      <c r="AH531" s="3" t="e">
        <v>#N/A</v>
      </c>
      <c r="AI531" s="3" t="e">
        <v>#N/A</v>
      </c>
      <c r="AK531" s="3" t="e">
        <v>#N/A</v>
      </c>
      <c r="AM531" s="3" t="e">
        <v>#N/A</v>
      </c>
    </row>
    <row r="532">
      <c r="A532" s="10">
        <v>674.0</v>
      </c>
      <c r="B532" s="10" t="s">
        <v>1477</v>
      </c>
      <c r="C532" s="10" t="s">
        <v>1754</v>
      </c>
      <c r="E532" s="3">
        <v>202.8079</v>
      </c>
      <c r="F532" s="3">
        <v>-25.4028</v>
      </c>
      <c r="G532" s="3" t="s">
        <v>1058</v>
      </c>
      <c r="H532" s="3">
        <v>0.026</v>
      </c>
      <c r="I532" s="3">
        <v>4.87</v>
      </c>
      <c r="J532" s="3">
        <v>14.24</v>
      </c>
      <c r="K532" s="3">
        <v>8.44</v>
      </c>
      <c r="L532" s="3">
        <v>21.35</v>
      </c>
      <c r="M532" s="10">
        <v>0.0</v>
      </c>
      <c r="N532" s="3" t="s">
        <v>518</v>
      </c>
      <c r="O532" s="35" t="str">
        <f>vlookup(A532,'Hb complex'!A$2:G$2000,7,0)</f>
        <v>0.026</v>
      </c>
      <c r="P532" s="66" t="s">
        <v>3749</v>
      </c>
      <c r="Q532" s="3">
        <v>1200.0</v>
      </c>
      <c r="R532" s="3">
        <v>3.6</v>
      </c>
      <c r="S532" s="3" t="str">
        <f>vlookup(A532,'Ha complex'!A$2:E$2700,5,0)</f>
        <v>6DF</v>
      </c>
      <c r="T532" s="41"/>
      <c r="U532" s="41"/>
      <c r="V532" s="3"/>
      <c r="W532" s="10">
        <v>43.34</v>
      </c>
      <c r="X532" s="3"/>
      <c r="Y532" s="3" t="str">
        <f>match(A532,bzcat!B$1:B$96,0)</f>
        <v>#N/A</v>
      </c>
      <c r="Z532" s="3" t="e">
        <v>#N/A</v>
      </c>
      <c r="AA532" s="3" t="str">
        <f>Vlookup(A532,'Ha complex'!A$2:E$528,5,0)</f>
        <v>6DF</v>
      </c>
      <c r="AB532" s="3" t="e">
        <v>#N/A</v>
      </c>
      <c r="AC532" s="3" t="e">
        <v>#N/A</v>
      </c>
      <c r="AD532" s="3" t="e">
        <v>#N/A</v>
      </c>
      <c r="AE532" s="3">
        <v>2.0</v>
      </c>
      <c r="AF532" s="3" t="e">
        <v>#N/A</v>
      </c>
      <c r="AH532" s="3">
        <v>8.0</v>
      </c>
      <c r="AI532" s="3" t="e">
        <v>#N/A</v>
      </c>
      <c r="AK532" s="3" t="e">
        <v>#N/A</v>
      </c>
      <c r="AM532" s="3" t="e">
        <v>#N/A</v>
      </c>
    </row>
    <row r="533">
      <c r="A533" s="10">
        <v>675.0</v>
      </c>
      <c r="B533" s="10" t="s">
        <v>1394</v>
      </c>
      <c r="C533" s="10" t="s">
        <v>1397</v>
      </c>
      <c r="E533" s="3">
        <v>203.0186</v>
      </c>
      <c r="F533" s="3">
        <v>-5.162</v>
      </c>
      <c r="G533" s="3" t="s">
        <v>2691</v>
      </c>
      <c r="H533" s="3">
        <v>2.15</v>
      </c>
      <c r="I533" s="3">
        <v>5.06</v>
      </c>
      <c r="J533" s="3">
        <v>20.23</v>
      </c>
      <c r="K533" s="3">
        <v>13.76</v>
      </c>
      <c r="L533" s="3">
        <v>27.36</v>
      </c>
      <c r="M533" s="10">
        <v>0.0</v>
      </c>
      <c r="N533" s="41"/>
      <c r="O533" s="3" t="str">
        <f>vlookup(A533,'Hb complex'!A$2:G$2000,7,0)</f>
        <v>#N/A</v>
      </c>
      <c r="P533" s="66"/>
      <c r="Q533" s="3"/>
      <c r="R533" s="41"/>
      <c r="S533" s="3" t="str">
        <f>vlookup(A533,'Ha complex'!A$2:E$2700,5,0)</f>
        <v>#N/A</v>
      </c>
      <c r="T533" s="41"/>
      <c r="U533" s="41"/>
      <c r="V533" s="3"/>
      <c r="W533" s="10">
        <v>47.84</v>
      </c>
      <c r="X533" s="3"/>
      <c r="Y533" s="3" t="str">
        <f>match(A533,bzcat!B$1:B$96,0)</f>
        <v>73</v>
      </c>
      <c r="Z533" s="3">
        <v>52.0</v>
      </c>
      <c r="AA533" s="3" t="str">
        <f>Vlookup(A533,'Ha complex'!A$2:E$528,5,0)</f>
        <v>#N/A</v>
      </c>
      <c r="AB533" s="3" t="e">
        <v>#N/A</v>
      </c>
      <c r="AC533" s="3" t="e">
        <v>#N/A</v>
      </c>
      <c r="AD533" s="3" t="e">
        <v>#N/A</v>
      </c>
      <c r="AE533" s="3" t="e">
        <v>#N/A</v>
      </c>
      <c r="AF533" s="3" t="e">
        <v>#N/A</v>
      </c>
      <c r="AH533" s="3" t="e">
        <v>#N/A</v>
      </c>
      <c r="AI533" s="3" t="e">
        <v>#N/A</v>
      </c>
      <c r="AK533" s="3" t="e">
        <v>#N/A</v>
      </c>
      <c r="AM533" s="3" t="e">
        <v>#N/A</v>
      </c>
    </row>
    <row r="534">
      <c r="A534" s="10">
        <v>676.0</v>
      </c>
      <c r="B534" s="10" t="s">
        <v>3395</v>
      </c>
      <c r="C534" s="10" t="s">
        <v>2732</v>
      </c>
      <c r="E534" s="3">
        <v>203.1692</v>
      </c>
      <c r="F534" s="3">
        <v>-77.8446</v>
      </c>
      <c r="G534" s="3" t="s">
        <v>423</v>
      </c>
      <c r="H534" s="3">
        <v>0.0098</v>
      </c>
      <c r="I534" s="3">
        <v>7.46</v>
      </c>
      <c r="J534" s="3">
        <v>16.98</v>
      </c>
      <c r="K534" s="3">
        <v>12.31</v>
      </c>
      <c r="L534" s="3">
        <v>22.11</v>
      </c>
      <c r="M534" s="10">
        <v>0.0</v>
      </c>
      <c r="N534" s="41"/>
      <c r="O534" s="3" t="str">
        <f>vlookup(A534,'Hb complex'!A$2:G$2000,7,0)</f>
        <v>#N/A</v>
      </c>
      <c r="P534" s="66"/>
      <c r="Q534" s="3"/>
      <c r="R534" s="41"/>
      <c r="S534" s="3" t="str">
        <f>vlookup(A534,'Ha complex'!A$2:E$2700,5,0)</f>
        <v>#N/A</v>
      </c>
      <c r="T534" s="41"/>
      <c r="U534" s="41"/>
      <c r="V534" s="3"/>
      <c r="W534" s="10">
        <v>42.56</v>
      </c>
      <c r="X534" s="3"/>
      <c r="Y534" s="3" t="str">
        <f>match(A534,bzcat!B$1:B$96,0)</f>
        <v>#N/A</v>
      </c>
      <c r="Z534" s="3" t="e">
        <v>#N/A</v>
      </c>
      <c r="AA534" s="3" t="str">
        <f>Vlookup(A534,'Ha complex'!A$2:E$528,5,0)</f>
        <v>#N/A</v>
      </c>
      <c r="AB534" s="3" t="e">
        <v>#N/A</v>
      </c>
      <c r="AC534" s="3" t="e">
        <v>#N/A</v>
      </c>
      <c r="AD534" s="3" t="e">
        <v>#N/A</v>
      </c>
      <c r="AE534" s="3" t="e">
        <v>#N/A</v>
      </c>
      <c r="AF534" s="3" t="e">
        <v>#N/A</v>
      </c>
      <c r="AH534" s="3" t="e">
        <v>#N/A</v>
      </c>
      <c r="AI534" s="3" t="e">
        <v>#N/A</v>
      </c>
      <c r="AK534" s="3" t="e">
        <v>#N/A</v>
      </c>
      <c r="AM534" s="3" t="e">
        <v>#N/A</v>
      </c>
    </row>
    <row r="535">
      <c r="A535" s="10">
        <v>677.0</v>
      </c>
      <c r="B535" s="10" t="s">
        <v>2811</v>
      </c>
      <c r="C535" s="10" t="s">
        <v>2733</v>
      </c>
      <c r="E535" s="3">
        <v>203.36</v>
      </c>
      <c r="F535" s="3">
        <v>-34.016</v>
      </c>
      <c r="G535" s="3" t="s">
        <v>1130</v>
      </c>
      <c r="H535" s="3">
        <v>0.013</v>
      </c>
      <c r="I535" s="3">
        <v>9.36</v>
      </c>
      <c r="J535" s="3">
        <v>18.87</v>
      </c>
      <c r="K535" s="3">
        <v>15.25</v>
      </c>
      <c r="L535" s="3">
        <v>22.84</v>
      </c>
      <c r="M535" s="10">
        <v>0.0</v>
      </c>
      <c r="N535" s="3">
        <v>7.0</v>
      </c>
      <c r="O535" s="35" t="str">
        <f>vlookup(A535,'Hb complex'!A$2:G$2000,7,0)</f>
        <v>0.013</v>
      </c>
      <c r="P535" s="66" t="s">
        <v>3750</v>
      </c>
      <c r="Q535" s="3">
        <v>150.033</v>
      </c>
      <c r="R535" s="3">
        <v>0.54</v>
      </c>
      <c r="S535" s="3" t="str">
        <f>vlookup(A535,'Ha complex'!A$2:E$2700,5,0)</f>
        <v>Saao</v>
      </c>
      <c r="T535" s="41"/>
      <c r="U535" s="41"/>
      <c r="V535" s="3"/>
      <c r="W535" s="10">
        <v>42.85</v>
      </c>
      <c r="X535" s="3"/>
      <c r="Y535" s="3" t="str">
        <f>match(A535,bzcat!B$1:B$96,0)</f>
        <v>#N/A</v>
      </c>
      <c r="Z535" s="3" t="e">
        <v>#N/A</v>
      </c>
      <c r="AA535" s="3" t="str">
        <f>Vlookup(A535,'Ha complex'!A$2:E$528,5,0)</f>
        <v>Saao</v>
      </c>
      <c r="AB535" s="3" t="e">
        <v>#N/A</v>
      </c>
      <c r="AC535" s="3" t="e">
        <v>#N/A</v>
      </c>
      <c r="AD535" s="3" t="e">
        <v>#N/A</v>
      </c>
      <c r="AE535" s="3" t="e">
        <v>#N/A</v>
      </c>
      <c r="AF535" s="3" t="e">
        <v>#N/A</v>
      </c>
      <c r="AH535" s="3" t="e">
        <v>#N/A</v>
      </c>
      <c r="AI535" s="3" t="e">
        <v>#N/A</v>
      </c>
      <c r="AK535" s="3" t="e">
        <v>#N/A</v>
      </c>
      <c r="AM535" s="3" t="e">
        <v>#N/A</v>
      </c>
    </row>
    <row r="536">
      <c r="A536" s="10">
        <v>678.0</v>
      </c>
      <c r="B536" s="10" t="s">
        <v>1759</v>
      </c>
      <c r="C536" s="10" t="s">
        <v>2032</v>
      </c>
      <c r="E536" s="3">
        <v>203.6652</v>
      </c>
      <c r="F536" s="3">
        <v>-23.4465</v>
      </c>
      <c r="G536" s="3" t="s">
        <v>1130</v>
      </c>
      <c r="H536" s="3">
        <v>0.0343</v>
      </c>
      <c r="I536" s="3">
        <v>7.2</v>
      </c>
      <c r="J536" s="3">
        <v>18.18</v>
      </c>
      <c r="K536" s="3">
        <v>13.2</v>
      </c>
      <c r="L536" s="3">
        <v>23.73</v>
      </c>
      <c r="M536" s="10">
        <v>0.0</v>
      </c>
      <c r="N536" s="3" t="s">
        <v>518</v>
      </c>
      <c r="O536" s="35" t="str">
        <f>vlookup(A536,'Hb complex'!A$2:G$2000,7,0)</f>
        <v>0.034</v>
      </c>
      <c r="P536" s="66" t="s">
        <v>3751</v>
      </c>
      <c r="Q536" s="3">
        <v>1200.0</v>
      </c>
      <c r="R536" s="3">
        <v>4.74</v>
      </c>
      <c r="S536" s="3" t="str">
        <f>vlookup(A536,'Ha complex'!A$2:E$2700,5,0)</f>
        <v>6DF</v>
      </c>
      <c r="T536" s="41"/>
      <c r="U536" s="41"/>
      <c r="V536" s="3"/>
      <c r="W536" s="10">
        <v>43.69</v>
      </c>
      <c r="X536" s="3" t="s">
        <v>3752</v>
      </c>
      <c r="Y536" s="3" t="str">
        <f>match(A536,bzcat!B$1:B$96,0)</f>
        <v>#N/A</v>
      </c>
      <c r="Z536" s="3" t="e">
        <v>#N/A</v>
      </c>
      <c r="AA536" s="3" t="str">
        <f>Vlookup(A536,'Ha complex'!A$2:E$528,5,0)</f>
        <v>6DF</v>
      </c>
      <c r="AB536" s="3" t="e">
        <v>#N/A</v>
      </c>
      <c r="AC536" s="3" t="e">
        <v>#N/A</v>
      </c>
      <c r="AD536" s="3" t="e">
        <v>#N/A</v>
      </c>
      <c r="AE536" s="3" t="e">
        <v>#N/A</v>
      </c>
      <c r="AF536" s="3" t="e">
        <v>#N/A</v>
      </c>
      <c r="AG536" s="3">
        <v>89.0</v>
      </c>
      <c r="AH536" s="3">
        <v>2.0</v>
      </c>
      <c r="AI536" s="3" t="e">
        <v>#N/A</v>
      </c>
      <c r="AK536" s="3" t="e">
        <v>#N/A</v>
      </c>
      <c r="AM536" s="3" t="e">
        <v>#N/A</v>
      </c>
    </row>
    <row r="537">
      <c r="A537" s="10">
        <v>680.0</v>
      </c>
      <c r="B537" s="10" t="s">
        <v>2806</v>
      </c>
      <c r="C537" s="10" t="s">
        <v>2735</v>
      </c>
      <c r="E537" s="3">
        <v>203.9741</v>
      </c>
      <c r="F537" s="3">
        <v>-34.2956</v>
      </c>
      <c r="G537" s="3" t="s">
        <v>1156</v>
      </c>
      <c r="H537" s="3">
        <v>0.0077</v>
      </c>
      <c r="I537" s="3">
        <v>28.34</v>
      </c>
      <c r="J537" s="3">
        <v>63.33</v>
      </c>
      <c r="K537" s="3">
        <v>59.01</v>
      </c>
      <c r="L537" s="3">
        <v>67.8</v>
      </c>
      <c r="M537" s="10">
        <v>0.0</v>
      </c>
      <c r="N537" s="3">
        <v>7.0</v>
      </c>
      <c r="O537" s="35" t="str">
        <f>vlookup(A537,'Hb complex'!A$2:G$2000,7,0)</f>
        <v>0.008</v>
      </c>
      <c r="P537" s="66" t="s">
        <v>3753</v>
      </c>
      <c r="Q537" s="3">
        <v>150.033</v>
      </c>
      <c r="R537" s="3">
        <v>0.32</v>
      </c>
      <c r="S537" s="3" t="str">
        <f>vlookup(A537,'Ha complex'!A$2:E$2700,5,0)</f>
        <v>Saao</v>
      </c>
      <c r="T537" s="41"/>
      <c r="U537" s="3">
        <v>33.52</v>
      </c>
      <c r="V537" s="3"/>
      <c r="W537" s="10">
        <v>42.93</v>
      </c>
      <c r="X537" s="3"/>
      <c r="Y537" s="3" t="str">
        <f>match(A537,bzcat!B$1:B$96,0)</f>
        <v>#N/A</v>
      </c>
      <c r="Z537" s="3" t="e">
        <v>#N/A</v>
      </c>
      <c r="AA537" s="3" t="str">
        <f>Vlookup(A537,'Ha complex'!A$2:E$528,5,0)</f>
        <v>Saao</v>
      </c>
      <c r="AB537" s="3" t="e">
        <v>#N/A</v>
      </c>
      <c r="AC537" s="3" t="e">
        <v>#N/A</v>
      </c>
      <c r="AD537" s="3" t="e">
        <v>#N/A</v>
      </c>
      <c r="AE537" s="3" t="e">
        <v>#N/A</v>
      </c>
      <c r="AF537" s="3" t="e">
        <v>#N/A</v>
      </c>
      <c r="AG537" s="3">
        <v>90.0</v>
      </c>
      <c r="AH537" s="3" t="e">
        <v>#N/A</v>
      </c>
      <c r="AI537" s="3" t="e">
        <v>#N/A</v>
      </c>
      <c r="AK537" s="3" t="e">
        <v>#N/A</v>
      </c>
      <c r="AM537" s="3" t="e">
        <v>#N/A</v>
      </c>
    </row>
    <row r="538">
      <c r="A538" s="10">
        <v>679.0</v>
      </c>
      <c r="B538" s="10" t="s">
        <v>2051</v>
      </c>
      <c r="C538" s="10" t="s">
        <v>2052</v>
      </c>
      <c r="E538" s="3">
        <v>203.951</v>
      </c>
      <c r="F538" s="3">
        <v>2.999</v>
      </c>
      <c r="G538" s="3" t="s">
        <v>1130</v>
      </c>
      <c r="H538" s="3">
        <v>0.0218</v>
      </c>
      <c r="I538" s="3">
        <v>7.09</v>
      </c>
      <c r="J538" s="3">
        <v>15.62</v>
      </c>
      <c r="K538" s="3">
        <v>11.17</v>
      </c>
      <c r="L538" s="3">
        <v>20.58</v>
      </c>
      <c r="M538" s="10">
        <v>0.0</v>
      </c>
      <c r="N538" s="3" t="s">
        <v>135</v>
      </c>
      <c r="O538" s="35" t="str">
        <f>vlookup(A538,'Hb complex'!A$2:G$2000,7,0)</f>
        <v>0.022</v>
      </c>
      <c r="P538" s="66" t="s">
        <v>3754</v>
      </c>
      <c r="Q538" s="3">
        <v>7043.0</v>
      </c>
      <c r="R538" s="3">
        <v>1.34</v>
      </c>
      <c r="S538" s="3" t="str">
        <f>vlookup(A538,'Ha complex'!A$2:E$2700,5,0)</f>
        <v>SDSS</v>
      </c>
      <c r="T538" s="41"/>
      <c r="U538" s="41"/>
      <c r="V538" s="3"/>
      <c r="W538" s="10">
        <v>43.22</v>
      </c>
      <c r="X538" s="3"/>
      <c r="Y538" s="3" t="str">
        <f>match(A538,bzcat!B$1:B$96,0)</f>
        <v>#N/A</v>
      </c>
      <c r="Z538" s="3" t="e">
        <v>#N/A</v>
      </c>
      <c r="AA538" s="3" t="str">
        <f>Vlookup(A538,'Ha complex'!A$2:E$528,5,0)</f>
        <v>SDSS</v>
      </c>
      <c r="AB538" s="3">
        <v>100.0</v>
      </c>
      <c r="AC538" s="3" t="e">
        <v>#N/A</v>
      </c>
      <c r="AD538" s="3" t="e">
        <v>#N/A</v>
      </c>
      <c r="AE538" s="3" t="e">
        <v>#N/A</v>
      </c>
      <c r="AF538" s="3" t="e">
        <v>#N/A</v>
      </c>
      <c r="AH538" s="3" t="e">
        <v>#N/A</v>
      </c>
      <c r="AI538" s="3" t="e">
        <v>#N/A</v>
      </c>
      <c r="AK538" s="3" t="e">
        <v>#N/A</v>
      </c>
      <c r="AM538" s="3" t="e">
        <v>#N/A</v>
      </c>
    </row>
    <row r="539">
      <c r="A539" s="10">
        <v>681.0</v>
      </c>
      <c r="B539" s="10" t="s">
        <v>98</v>
      </c>
      <c r="C539" s="10" t="s">
        <v>99</v>
      </c>
      <c r="E539" s="3">
        <v>204.4158</v>
      </c>
      <c r="F539" s="3">
        <v>-12.9569</v>
      </c>
      <c r="G539" s="3" t="s">
        <v>3755</v>
      </c>
      <c r="H539" s="3">
        <v>0.539</v>
      </c>
      <c r="I539" s="3">
        <v>5.26</v>
      </c>
      <c r="J539" s="3">
        <v>8.77</v>
      </c>
      <c r="K539" s="3">
        <v>5.34</v>
      </c>
      <c r="L539" s="3">
        <v>12.98</v>
      </c>
      <c r="M539" s="10">
        <v>0.0</v>
      </c>
      <c r="N539" s="41"/>
      <c r="O539" s="3" t="str">
        <f>vlookup(A539,'Hb complex'!A$2:G$2000,7,0)</f>
        <v>#N/A</v>
      </c>
      <c r="P539" s="66"/>
      <c r="Q539" s="3"/>
      <c r="R539" s="41"/>
      <c r="S539" s="3" t="str">
        <f>vlookup(A539,'Ha complex'!A$2:E$2700,5,0)</f>
        <v>#N/A</v>
      </c>
      <c r="T539" s="41"/>
      <c r="U539" s="41"/>
      <c r="V539" s="3"/>
      <c r="W539" s="10">
        <v>46.0</v>
      </c>
      <c r="X539" s="3"/>
      <c r="Y539" s="3" t="str">
        <f>match(A539,bzcat!B$1:B$96,0)</f>
        <v>9</v>
      </c>
      <c r="Z539" s="3">
        <v>53.0</v>
      </c>
      <c r="AA539" s="3" t="str">
        <f>Vlookup(A539,'Ha complex'!A$2:E$528,5,0)</f>
        <v>#N/A</v>
      </c>
      <c r="AB539" s="3" t="e">
        <v>#N/A</v>
      </c>
      <c r="AC539" s="3" t="e">
        <v>#N/A</v>
      </c>
      <c r="AD539" s="3" t="e">
        <v>#N/A</v>
      </c>
      <c r="AE539" s="3" t="e">
        <v>#N/A</v>
      </c>
      <c r="AF539" s="3" t="e">
        <v>#N/A</v>
      </c>
      <c r="AH539" s="3" t="e">
        <v>#N/A</v>
      </c>
      <c r="AI539" s="3" t="e">
        <v>#N/A</v>
      </c>
      <c r="AK539" s="3" t="e">
        <v>#N/A</v>
      </c>
      <c r="AM539" s="3" t="e">
        <v>#N/A</v>
      </c>
    </row>
    <row r="540">
      <c r="A540" s="10">
        <v>682.0</v>
      </c>
      <c r="B540" s="10" t="s">
        <v>1210</v>
      </c>
      <c r="C540" s="10" t="s">
        <v>1211</v>
      </c>
      <c r="E540" s="3">
        <v>204.5665</v>
      </c>
      <c r="F540" s="3">
        <v>4.5426</v>
      </c>
      <c r="G540" s="3" t="s">
        <v>3212</v>
      </c>
      <c r="H540" s="3">
        <v>0.023</v>
      </c>
      <c r="I540" s="3">
        <v>46.62</v>
      </c>
      <c r="J540" s="3">
        <v>115.48</v>
      </c>
      <c r="K540" s="3">
        <v>110.81</v>
      </c>
      <c r="L540" s="3">
        <v>120.25</v>
      </c>
      <c r="M540" s="10">
        <v>0.0</v>
      </c>
      <c r="N540" s="3" t="s">
        <v>135</v>
      </c>
      <c r="O540" s="35" t="str">
        <f>vlookup(A540,'Hb complex'!A$2:G$2000,7,0)</f>
        <v>0.023</v>
      </c>
      <c r="P540" s="66" t="s">
        <v>3756</v>
      </c>
      <c r="Q540" s="3">
        <v>2701.0</v>
      </c>
      <c r="R540" s="3">
        <v>1.42</v>
      </c>
      <c r="S540" s="3" t="str">
        <f>vlookup(A540,'Ha complex'!A$2:E$2700,5,0)</f>
        <v>Palomar_txt</v>
      </c>
      <c r="T540" s="41"/>
      <c r="U540" s="41"/>
      <c r="V540" s="3"/>
      <c r="W540" s="10">
        <v>44.14</v>
      </c>
      <c r="X540" s="3"/>
      <c r="Y540" s="3" t="str">
        <f>match(A540,bzcat!B$1:B$96,0)</f>
        <v>#N/A</v>
      </c>
      <c r="Z540" s="3" t="e">
        <v>#N/A</v>
      </c>
      <c r="AA540" s="3" t="str">
        <f>Vlookup(A540,'Ha complex'!A$2:E$528,5,0)</f>
        <v>Palomar_txt</v>
      </c>
      <c r="AB540" s="3">
        <v>68.0</v>
      </c>
      <c r="AC540" s="3" t="e">
        <v>#N/A</v>
      </c>
      <c r="AD540" s="3" t="e">
        <v>#N/A</v>
      </c>
      <c r="AE540" s="3" t="e">
        <v>#N/A</v>
      </c>
      <c r="AF540" s="3" t="e">
        <v>#N/A</v>
      </c>
      <c r="AH540" s="3" t="e">
        <v>#N/A</v>
      </c>
      <c r="AI540" s="3" t="e">
        <v>#N/A</v>
      </c>
      <c r="AK540" s="3">
        <v>97.0</v>
      </c>
      <c r="AM540" s="3" t="e">
        <v>#N/A</v>
      </c>
    </row>
    <row r="541">
      <c r="A541" s="10">
        <v>685.0</v>
      </c>
      <c r="B541" s="10" t="s">
        <v>2062</v>
      </c>
      <c r="C541" s="10" t="s">
        <v>2064</v>
      </c>
      <c r="E541" s="3">
        <v>205.2964</v>
      </c>
      <c r="F541" s="3">
        <v>30.3781</v>
      </c>
      <c r="G541" s="3" t="s">
        <v>3757</v>
      </c>
      <c r="H541" s="3">
        <v>0.0399</v>
      </c>
      <c r="I541" s="3">
        <v>10.98</v>
      </c>
      <c r="J541" s="3">
        <v>19.36</v>
      </c>
      <c r="K541" s="3">
        <v>16.13</v>
      </c>
      <c r="L541" s="3">
        <v>22.81</v>
      </c>
      <c r="M541" s="10">
        <v>0.0</v>
      </c>
      <c r="N541" s="3" t="s">
        <v>135</v>
      </c>
      <c r="O541" s="35" t="str">
        <f>vlookup(A541,'Hb complex'!A$2:G$2000,7,0)</f>
        <v>0.041</v>
      </c>
      <c r="P541" s="66" t="s">
        <v>3758</v>
      </c>
      <c r="Q541" s="3">
        <v>3300.4</v>
      </c>
      <c r="R541" s="3">
        <v>2.52</v>
      </c>
      <c r="S541" s="3" t="str">
        <f>vlookup(A541,'Ha complex'!A$2:E$2700,5,0)</f>
        <v>SDSS</v>
      </c>
      <c r="T541" s="41"/>
      <c r="U541" s="41"/>
      <c r="V541" s="3"/>
      <c r="W541" s="10">
        <v>43.86</v>
      </c>
      <c r="X541" s="3"/>
      <c r="Y541" s="3" t="str">
        <f>match(A541,bzcat!B$1:B$96,0)</f>
        <v>#N/A</v>
      </c>
      <c r="Z541" s="3" t="e">
        <v>#N/A</v>
      </c>
      <c r="AA541" s="3" t="str">
        <f>Vlookup(A541,'Ha complex'!A$2:E$528,5,0)</f>
        <v>SDSS</v>
      </c>
      <c r="AB541" s="3">
        <v>105.0</v>
      </c>
      <c r="AC541" s="3" t="e">
        <v>#N/A</v>
      </c>
      <c r="AD541" s="3" t="e">
        <v>#N/A</v>
      </c>
      <c r="AE541" s="3" t="e">
        <v>#N/A</v>
      </c>
      <c r="AF541" s="3" t="e">
        <v>#N/A</v>
      </c>
      <c r="AH541" s="3" t="e">
        <v>#N/A</v>
      </c>
      <c r="AI541" s="3" t="e">
        <v>#N/A</v>
      </c>
      <c r="AK541" s="3" t="e">
        <v>#N/A</v>
      </c>
      <c r="AM541" s="3" t="e">
        <v>#N/A</v>
      </c>
    </row>
    <row r="542">
      <c r="A542" s="10">
        <v>683.0</v>
      </c>
      <c r="B542" s="10" t="s">
        <v>1900</v>
      </c>
      <c r="C542" s="10" t="s">
        <v>1902</v>
      </c>
      <c r="E542" s="3">
        <v>205.3038</v>
      </c>
      <c r="F542" s="3">
        <v>-14.6446</v>
      </c>
      <c r="G542" s="3" t="s">
        <v>1058</v>
      </c>
      <c r="H542" s="3">
        <v>0.0418</v>
      </c>
      <c r="I542" s="3">
        <v>9.3</v>
      </c>
      <c r="J542" s="3">
        <v>24.07</v>
      </c>
      <c r="K542" s="3">
        <v>19.52</v>
      </c>
      <c r="L542" s="3">
        <v>29.0</v>
      </c>
      <c r="M542" s="10">
        <v>0.0</v>
      </c>
      <c r="N542" s="41"/>
      <c r="O542" s="35" t="str">
        <f>vlookup(A542,'Hb complex'!A$2:G$2000,7,0)</f>
        <v>0.042</v>
      </c>
      <c r="P542" s="66"/>
      <c r="Q542" s="3"/>
      <c r="R542" s="41"/>
      <c r="S542" s="3" t="str">
        <f>vlookup(A542,'Ha complex'!A$2:E$2700,5,0)</f>
        <v>Marziani03</v>
      </c>
      <c r="T542" s="41"/>
      <c r="U542" s="41"/>
      <c r="V542" s="3"/>
      <c r="W542" s="10">
        <v>43.99</v>
      </c>
      <c r="X542" s="3"/>
      <c r="Y542" s="3" t="str">
        <f>match(A542,bzcat!B$1:B$96,0)</f>
        <v>#N/A</v>
      </c>
      <c r="Z542" s="3" t="e">
        <v>#N/A</v>
      </c>
      <c r="AA542" s="3" t="str">
        <f>Vlookup(A542,'Ha complex'!A$2:E$528,5,0)</f>
        <v>Marziani03</v>
      </c>
      <c r="AB542" s="3" t="e">
        <v>#N/A</v>
      </c>
      <c r="AC542" s="3" t="e">
        <v>#N/A</v>
      </c>
      <c r="AD542" s="3" t="s">
        <v>1903</v>
      </c>
      <c r="AE542" s="3" t="e">
        <v>#N/A</v>
      </c>
      <c r="AF542" s="3" t="e">
        <v>#N/A</v>
      </c>
      <c r="AH542" s="3" t="e">
        <v>#N/A</v>
      </c>
      <c r="AI542" s="3" t="e">
        <v>#N/A</v>
      </c>
      <c r="AK542" s="3" t="e">
        <v>#N/A</v>
      </c>
      <c r="AM542" s="3" t="e">
        <v>#N/A</v>
      </c>
    </row>
    <row r="543">
      <c r="A543" s="10">
        <v>684.0</v>
      </c>
      <c r="B543" s="10" t="s">
        <v>1707</v>
      </c>
      <c r="C543" s="10" t="s">
        <v>1708</v>
      </c>
      <c r="E543" s="3">
        <v>205.274</v>
      </c>
      <c r="F543" s="3">
        <v>67.6723</v>
      </c>
      <c r="G543" s="3" t="s">
        <v>1130</v>
      </c>
      <c r="H543" s="3">
        <v>0.0104</v>
      </c>
      <c r="I543" s="3">
        <v>5.2</v>
      </c>
      <c r="J543" s="3">
        <v>8.9</v>
      </c>
      <c r="K543" s="3">
        <v>5.68</v>
      </c>
      <c r="L543" s="3">
        <v>12.61</v>
      </c>
      <c r="M543" s="10">
        <v>0.0</v>
      </c>
      <c r="N543" s="3">
        <v>300.0</v>
      </c>
      <c r="O543" s="35" t="str">
        <f>vlookup(A543,'Hb complex'!A$2:G$2000,7,0)</f>
        <v>0.010</v>
      </c>
      <c r="P543" s="66" t="s">
        <v>3585</v>
      </c>
      <c r="Q543" s="3">
        <v>1800.0</v>
      </c>
      <c r="R543" s="3">
        <v>0.43</v>
      </c>
      <c r="S543" s="3" t="str">
        <f>vlookup(A543,'Ha complex'!A$2:E$2700,5,0)</f>
        <v>Crenshaw_Deveny</v>
      </c>
      <c r="T543" s="41"/>
      <c r="U543" s="41"/>
      <c r="V543" s="3"/>
      <c r="W543" s="10">
        <v>42.33</v>
      </c>
      <c r="X543" s="3"/>
      <c r="Y543" s="3" t="str">
        <f>match(A543,bzcat!B$1:B$96,0)</f>
        <v>#N/A</v>
      </c>
      <c r="Z543" s="3" t="e">
        <v>#N/A</v>
      </c>
      <c r="AA543" s="3" t="str">
        <f>Vlookup(A543,'Ha complex'!A$2:E$528,5,0)</f>
        <v>Crenshaw_Deveny</v>
      </c>
      <c r="AB543" s="3" t="e">
        <v>#N/A</v>
      </c>
      <c r="AC543" s="3" t="e">
        <v>#N/A</v>
      </c>
      <c r="AD543" s="3" t="e">
        <v>#N/A</v>
      </c>
      <c r="AE543" s="3" t="e">
        <v>#N/A</v>
      </c>
      <c r="AF543" s="3" t="e">
        <v>#N/A</v>
      </c>
      <c r="AH543" s="3" t="e">
        <v>#N/A</v>
      </c>
      <c r="AI543" s="3" t="e">
        <v>#N/A</v>
      </c>
      <c r="AK543" s="3">
        <v>12.0</v>
      </c>
      <c r="AM543" s="3" t="e">
        <v>#N/A</v>
      </c>
    </row>
    <row r="544">
      <c r="A544" s="10">
        <v>686.0</v>
      </c>
      <c r="B544" s="10" t="s">
        <v>2192</v>
      </c>
      <c r="C544" s="10" t="s">
        <v>2193</v>
      </c>
      <c r="E544" s="3">
        <v>205.5347</v>
      </c>
      <c r="F544" s="3">
        <v>35.6542</v>
      </c>
      <c r="G544" s="3" t="s">
        <v>3212</v>
      </c>
      <c r="H544" s="3">
        <v>0.0035</v>
      </c>
      <c r="I544" s="3">
        <v>5.79</v>
      </c>
      <c r="J544" s="3">
        <v>13.91</v>
      </c>
      <c r="K544" s="3">
        <v>9.93</v>
      </c>
      <c r="L544" s="3">
        <v>18.27</v>
      </c>
      <c r="M544" s="10">
        <v>0.0</v>
      </c>
      <c r="N544" s="3" t="s">
        <v>135</v>
      </c>
      <c r="O544" s="35" t="str">
        <f>vlookup(A544,'Hb complex'!A$2:G$2000,7,0)</f>
        <v>0.004</v>
      </c>
      <c r="P544" s="66" t="s">
        <v>3759</v>
      </c>
      <c r="Q544" s="3">
        <v>4800.4</v>
      </c>
      <c r="R544" s="3">
        <v>0.22</v>
      </c>
      <c r="S544" s="3" t="str">
        <f>vlookup(A544,'Ha complex'!A$2:E$2700,5,0)</f>
        <v>SDSS</v>
      </c>
      <c r="T544" s="3">
        <v>15.96</v>
      </c>
      <c r="U544" s="3">
        <v>15.29</v>
      </c>
      <c r="V544" s="3"/>
      <c r="W544" s="10">
        <v>41.59</v>
      </c>
      <c r="X544" s="3"/>
      <c r="Y544" s="3" t="str">
        <f>match(A544,bzcat!B$1:B$96,0)</f>
        <v>#N/A</v>
      </c>
      <c r="Z544" s="3" t="e">
        <v>#N/A</v>
      </c>
      <c r="AA544" s="3" t="str">
        <f>Vlookup(A544,'Ha complex'!A$2:E$528,5,0)</f>
        <v>SDSS</v>
      </c>
      <c r="AB544" s="3">
        <v>69.0</v>
      </c>
      <c r="AC544" s="3" t="e">
        <v>#N/A</v>
      </c>
      <c r="AD544" s="3" t="e">
        <v>#N/A</v>
      </c>
      <c r="AE544" s="3" t="e">
        <v>#N/A</v>
      </c>
      <c r="AF544" s="3" t="e">
        <v>#N/A</v>
      </c>
      <c r="AH544" s="3" t="e">
        <v>#N/A</v>
      </c>
      <c r="AI544" s="3" t="e">
        <v>#N/A</v>
      </c>
      <c r="AK544" s="3">
        <v>5.0</v>
      </c>
      <c r="AM544" s="3" t="e">
        <v>#N/A</v>
      </c>
    </row>
    <row r="545">
      <c r="A545" s="10">
        <v>687.0</v>
      </c>
      <c r="B545" s="10" t="s">
        <v>2195</v>
      </c>
      <c r="C545" s="10" t="s">
        <v>2196</v>
      </c>
      <c r="E545" s="3">
        <v>206.0653</v>
      </c>
      <c r="F545" s="3">
        <v>19.5667</v>
      </c>
      <c r="G545" s="3" t="s">
        <v>3212</v>
      </c>
      <c r="H545" s="3">
        <v>0.0269</v>
      </c>
      <c r="I545" s="3">
        <v>7.9</v>
      </c>
      <c r="J545" s="3">
        <v>19.51</v>
      </c>
      <c r="K545" s="3">
        <v>15.02</v>
      </c>
      <c r="L545" s="3">
        <v>24.35</v>
      </c>
      <c r="M545" s="10">
        <v>0.0</v>
      </c>
      <c r="N545" s="3" t="s">
        <v>135</v>
      </c>
      <c r="O545" s="35" t="str">
        <f>vlookup(A545,'Hb complex'!A$2:G$2000,7,0)</f>
        <v>0.027</v>
      </c>
      <c r="P545" s="66" t="s">
        <v>3760</v>
      </c>
      <c r="Q545" s="3">
        <v>2701.0</v>
      </c>
      <c r="R545" s="3">
        <v>1.67</v>
      </c>
      <c r="S545" s="3" t="str">
        <f>vlookup(A545,'Ha complex'!A$2:E$2700,5,0)</f>
        <v>SDSS</v>
      </c>
      <c r="T545" s="41"/>
      <c r="U545" s="41"/>
      <c r="V545" s="3"/>
      <c r="W545" s="10">
        <v>43.51</v>
      </c>
      <c r="X545" s="3"/>
      <c r="Y545" s="3" t="str">
        <f>match(A545,bzcat!B$1:B$96,0)</f>
        <v>#N/A</v>
      </c>
      <c r="Z545" s="3" t="e">
        <v>#N/A</v>
      </c>
      <c r="AA545" s="3" t="str">
        <f>Vlookup(A545,'Ha complex'!A$2:E$528,5,0)</f>
        <v>SDSS</v>
      </c>
      <c r="AB545" s="3">
        <v>70.0</v>
      </c>
      <c r="AC545" s="3" t="e">
        <v>#N/A</v>
      </c>
      <c r="AD545" s="3" t="e">
        <v>#N/A</v>
      </c>
      <c r="AE545" s="3" t="e">
        <v>#N/A</v>
      </c>
      <c r="AF545" s="3" t="e">
        <v>#N/A</v>
      </c>
      <c r="AH545" s="3" t="e">
        <v>#N/A</v>
      </c>
      <c r="AI545" s="3" t="e">
        <v>#N/A</v>
      </c>
      <c r="AK545" s="3" t="e">
        <v>#N/A</v>
      </c>
      <c r="AM545" s="3" t="e">
        <v>#N/A</v>
      </c>
    </row>
    <row r="546">
      <c r="A546" s="10">
        <v>688.0</v>
      </c>
      <c r="B546" s="10" t="s">
        <v>2197</v>
      </c>
      <c r="C546" s="10" t="s">
        <v>2199</v>
      </c>
      <c r="E546" s="3">
        <v>206.3299</v>
      </c>
      <c r="F546" s="3">
        <v>41.7126</v>
      </c>
      <c r="G546" s="3" t="s">
        <v>1130</v>
      </c>
      <c r="H546" s="3">
        <v>0.0086</v>
      </c>
      <c r="I546" s="3">
        <v>8.86</v>
      </c>
      <c r="J546" s="3">
        <v>19.17</v>
      </c>
      <c r="K546" s="3">
        <v>15.41</v>
      </c>
      <c r="L546" s="3">
        <v>23.19</v>
      </c>
      <c r="M546" s="10">
        <v>0.0</v>
      </c>
      <c r="N546" s="3" t="s">
        <v>135</v>
      </c>
      <c r="O546" s="35" t="str">
        <f>vlookup(A546,'Hb complex'!A$2:G$2000,7,0)</f>
        <v>0.009</v>
      </c>
      <c r="P546" s="66" t="s">
        <v>3761</v>
      </c>
      <c r="Q546" s="3">
        <v>2400.3</v>
      </c>
      <c r="R546" s="3">
        <v>0.53</v>
      </c>
      <c r="S546" s="3" t="str">
        <f>vlookup(A546,'Ha complex'!A$2:E$2700,5,0)</f>
        <v>SDSS</v>
      </c>
      <c r="T546" s="3">
        <v>34.98</v>
      </c>
      <c r="U546" s="3">
        <v>37.13</v>
      </c>
      <c r="V546" s="3"/>
      <c r="W546" s="10">
        <v>42.5</v>
      </c>
      <c r="X546" s="3"/>
      <c r="Y546" s="3" t="str">
        <f>match(A546,bzcat!B$1:B$96,0)</f>
        <v>#N/A</v>
      </c>
      <c r="Z546" s="3" t="e">
        <v>#N/A</v>
      </c>
      <c r="AA546" s="3" t="str">
        <f>Vlookup(A546,'Ha complex'!A$2:E$528,5,0)</f>
        <v>SDSS</v>
      </c>
      <c r="AB546" s="3">
        <v>101.0</v>
      </c>
      <c r="AC546" s="3" t="e">
        <v>#N/A</v>
      </c>
      <c r="AD546" s="3" t="e">
        <v>#N/A</v>
      </c>
      <c r="AE546" s="3" t="e">
        <v>#N/A</v>
      </c>
      <c r="AF546" s="3" t="e">
        <v>#N/A</v>
      </c>
      <c r="AH546" s="3" t="e">
        <v>#N/A</v>
      </c>
      <c r="AI546" s="3" t="e">
        <v>#N/A</v>
      </c>
      <c r="AK546" s="3" t="e">
        <v>#N/A</v>
      </c>
      <c r="AM546" s="3" t="e">
        <v>#N/A</v>
      </c>
    </row>
    <row r="547">
      <c r="A547" s="10">
        <v>689.0</v>
      </c>
      <c r="B547" s="10" t="s">
        <v>1905</v>
      </c>
      <c r="C547" s="10" t="s">
        <v>1907</v>
      </c>
      <c r="E547" s="3">
        <v>206.6184</v>
      </c>
      <c r="F547" s="3">
        <v>19.3787</v>
      </c>
      <c r="G547" s="3" t="s">
        <v>1058</v>
      </c>
      <c r="H547" s="3">
        <v>0.084</v>
      </c>
      <c r="I547" s="3">
        <v>6.68</v>
      </c>
      <c r="J547" s="3">
        <v>10.84</v>
      </c>
      <c r="K547" s="3">
        <v>7.65</v>
      </c>
      <c r="L547" s="3">
        <v>14.48</v>
      </c>
      <c r="M547" s="10">
        <v>0.0</v>
      </c>
      <c r="N547" s="3" t="s">
        <v>135</v>
      </c>
      <c r="O547" s="35" t="str">
        <f>vlookup(A547,'Hb complex'!A$2:G$2000,7,0)</f>
        <v>0.084</v>
      </c>
      <c r="P547" s="66" t="s">
        <v>3762</v>
      </c>
      <c r="Q547" s="3">
        <v>3104.0</v>
      </c>
      <c r="R547" s="3">
        <v>5.15</v>
      </c>
      <c r="S547" s="3" t="str">
        <f>vlookup(A547,'Ha complex'!A$2:E$2700,5,0)</f>
        <v>SDSS</v>
      </c>
      <c r="T547" s="41"/>
      <c r="U547" s="41"/>
      <c r="V547" s="3"/>
      <c r="W547" s="10">
        <v>44.28</v>
      </c>
      <c r="X547" s="3"/>
      <c r="Y547" s="3" t="str">
        <f>match(A547,bzcat!B$1:B$96,0)</f>
        <v>#N/A</v>
      </c>
      <c r="Z547" s="3" t="e">
        <v>#N/A</v>
      </c>
      <c r="AA547" s="3" t="str">
        <f>Vlookup(A547,'Ha complex'!A$2:E$528,5,0)</f>
        <v>SDSS</v>
      </c>
      <c r="AB547" s="3">
        <v>28.0</v>
      </c>
      <c r="AC547" s="3" t="e">
        <v>#N/A</v>
      </c>
      <c r="AD547" s="3" t="e">
        <v>#N/A</v>
      </c>
      <c r="AE547" s="3" t="e">
        <v>#N/A</v>
      </c>
      <c r="AF547" s="3" t="e">
        <v>#N/A</v>
      </c>
      <c r="AH547" s="3" t="e">
        <v>#N/A</v>
      </c>
      <c r="AI547" s="3" t="e">
        <v>#N/A</v>
      </c>
      <c r="AK547" s="3" t="e">
        <v>#N/A</v>
      </c>
      <c r="AM547" s="3" t="e">
        <v>#N/A</v>
      </c>
    </row>
    <row r="548">
      <c r="A548" s="10">
        <v>690.0</v>
      </c>
      <c r="B548" s="10" t="s">
        <v>3396</v>
      </c>
      <c r="C548" s="10" t="s">
        <v>2750</v>
      </c>
      <c r="E548" s="3">
        <v>206.5351</v>
      </c>
      <c r="F548" s="3">
        <v>73.348</v>
      </c>
      <c r="G548" s="3" t="s">
        <v>3763</v>
      </c>
      <c r="H548" s="3">
        <v>0.29</v>
      </c>
      <c r="I548" s="3">
        <v>5.13</v>
      </c>
      <c r="J548" s="3">
        <v>6.0</v>
      </c>
      <c r="K548" s="3">
        <v>3.48</v>
      </c>
      <c r="L548" s="3">
        <v>9.17</v>
      </c>
      <c r="M548" s="10">
        <v>0.0</v>
      </c>
      <c r="N548" s="41"/>
      <c r="O548" s="3" t="str">
        <f>vlookup(A548,'Hb complex'!A$2:G$2000,7,0)</f>
        <v>#N/A</v>
      </c>
      <c r="P548" s="66"/>
      <c r="Q548" s="3"/>
      <c r="R548" s="41"/>
      <c r="S548" s="3" t="str">
        <f>vlookup(A548,'Ha complex'!A$2:E$2700,5,0)</f>
        <v>#N/A</v>
      </c>
      <c r="T548" s="41"/>
      <c r="U548" s="41"/>
      <c r="V548" s="3"/>
      <c r="W548" s="10">
        <v>45.2</v>
      </c>
      <c r="X548" s="3"/>
      <c r="Y548" s="3" t="str">
        <f>match(A548,bzcat!B$1:B$96,0)</f>
        <v>#N/A</v>
      </c>
      <c r="Z548" s="3" t="e">
        <v>#N/A</v>
      </c>
      <c r="AA548" s="3" t="str">
        <f>Vlookup(A548,'Ha complex'!A$2:E$528,5,0)</f>
        <v>#N/A</v>
      </c>
      <c r="AB548" s="3" t="e">
        <v>#N/A</v>
      </c>
      <c r="AC548" s="3" t="e">
        <v>#N/A</v>
      </c>
      <c r="AD548" s="3" t="e">
        <v>#N/A</v>
      </c>
      <c r="AE548" s="3" t="e">
        <v>#N/A</v>
      </c>
      <c r="AF548" s="3" t="e">
        <v>#N/A</v>
      </c>
      <c r="AH548" s="3" t="e">
        <v>#N/A</v>
      </c>
      <c r="AI548" s="3" t="e">
        <v>#N/A</v>
      </c>
      <c r="AK548" s="3" t="e">
        <v>#N/A</v>
      </c>
      <c r="AM548" s="3" t="e">
        <v>#N/A</v>
      </c>
    </row>
    <row r="549">
      <c r="A549" s="10">
        <v>692.0</v>
      </c>
      <c r="B549" s="10" t="s">
        <v>3398</v>
      </c>
      <c r="C549" s="10" t="s">
        <v>2751</v>
      </c>
      <c r="E549" s="3">
        <v>206.9</v>
      </c>
      <c r="F549" s="3">
        <v>-60.6178</v>
      </c>
      <c r="G549" s="3" t="s">
        <v>1099</v>
      </c>
      <c r="H549" s="3">
        <v>0.0129</v>
      </c>
      <c r="I549" s="3">
        <v>42.29</v>
      </c>
      <c r="J549" s="3">
        <v>107.52</v>
      </c>
      <c r="K549" s="3">
        <v>102.89</v>
      </c>
      <c r="L549" s="3">
        <v>112.21</v>
      </c>
      <c r="M549" s="10">
        <v>0.0</v>
      </c>
      <c r="O549" s="3" t="str">
        <f>vlookup(A549,'Hb complex'!A$2:G$2000,7,0)</f>
        <v>#N/A</v>
      </c>
      <c r="P549" s="68"/>
      <c r="S549" s="3" t="str">
        <f>vlookup(A549,'Ha complex'!A$2:E$2700,5,0)</f>
        <v>#N/A</v>
      </c>
      <c r="W549" s="10">
        <v>43.6</v>
      </c>
      <c r="Y549" s="3" t="str">
        <f>match(A549,bzcat!B$1:B$96,0)</f>
        <v>#N/A</v>
      </c>
      <c r="AA549" s="3" t="str">
        <f>Vlookup(A549,'Ha complex'!A$2:E$528,5,0)</f>
        <v>#N/A</v>
      </c>
      <c r="AB549" s="3" t="e">
        <v>#N/A</v>
      </c>
      <c r="AC549" s="3" t="e">
        <v>#N/A</v>
      </c>
      <c r="AD549" s="3" t="e">
        <v>#N/A</v>
      </c>
      <c r="AE549" s="3" t="e">
        <v>#N/A</v>
      </c>
      <c r="AF549" s="3" t="e">
        <v>#N/A</v>
      </c>
      <c r="AH549" s="3" t="e">
        <v>#N/A</v>
      </c>
      <c r="AI549" s="3" t="e">
        <v>#N/A</v>
      </c>
      <c r="AK549" s="3" t="e">
        <v>#N/A</v>
      </c>
      <c r="AM549" s="3" t="e">
        <v>#N/A</v>
      </c>
    </row>
    <row r="550">
      <c r="A550" s="10">
        <v>694.0</v>
      </c>
      <c r="B550" s="10" t="s">
        <v>1911</v>
      </c>
      <c r="C550" s="10" t="s">
        <v>1913</v>
      </c>
      <c r="E550" s="3">
        <v>207.3303</v>
      </c>
      <c r="F550" s="3">
        <v>-30.3094</v>
      </c>
      <c r="G550" s="3" t="s">
        <v>1156</v>
      </c>
      <c r="H550" s="3">
        <v>0.016</v>
      </c>
      <c r="I550" s="3">
        <v>107.77</v>
      </c>
      <c r="J550" s="3">
        <v>290.49</v>
      </c>
      <c r="K550" s="3">
        <v>285.42</v>
      </c>
      <c r="L550" s="3">
        <v>295.59</v>
      </c>
      <c r="M550" s="10">
        <v>0.0</v>
      </c>
      <c r="N550" s="3" t="s">
        <v>518</v>
      </c>
      <c r="O550" s="35" t="str">
        <f>vlookup(A550,'Hb complex'!A$2:G$2000,7,0)</f>
        <v>0.016</v>
      </c>
      <c r="P550" s="66" t="s">
        <v>3764</v>
      </c>
      <c r="Q550" s="3">
        <v>1200.0</v>
      </c>
      <c r="R550" s="3">
        <v>2.24</v>
      </c>
      <c r="S550" s="3" t="str">
        <f>vlookup(A550,'Ha complex'!A$2:E$2700,5,0)</f>
        <v>6DF</v>
      </c>
      <c r="T550" s="41"/>
      <c r="U550" s="41"/>
      <c r="V550" s="3"/>
      <c r="W550" s="10">
        <v>44.23</v>
      </c>
      <c r="X550" s="3"/>
      <c r="Y550" s="3" t="str">
        <f>match(A550,bzcat!B$1:B$96,0)</f>
        <v>#N/A</v>
      </c>
      <c r="Z550" s="3" t="e">
        <v>#N/A</v>
      </c>
      <c r="AA550" s="3" t="str">
        <f>Vlookup(A550,'Ha complex'!A$2:E$528,5,0)</f>
        <v>6DF</v>
      </c>
      <c r="AB550" s="3" t="e">
        <v>#N/A</v>
      </c>
      <c r="AC550" s="3" t="e">
        <v>#N/A</v>
      </c>
      <c r="AD550" s="3" t="s">
        <v>1915</v>
      </c>
      <c r="AE550" s="3" t="e">
        <v>#N/A</v>
      </c>
      <c r="AF550" s="3" t="e">
        <v>#N/A</v>
      </c>
      <c r="AH550" s="3" t="e">
        <v>#N/A</v>
      </c>
      <c r="AI550" s="3" t="e">
        <v>#N/A</v>
      </c>
      <c r="AK550" s="3" t="e">
        <v>#N/A</v>
      </c>
      <c r="AM550" s="3" t="e">
        <v>#N/A</v>
      </c>
      <c r="AO550" s="3" t="s">
        <v>3625</v>
      </c>
    </row>
    <row r="551">
      <c r="A551" s="10">
        <v>695.0</v>
      </c>
      <c r="B551" s="10" t="s">
        <v>1931</v>
      </c>
      <c r="C551" s="10" t="s">
        <v>1933</v>
      </c>
      <c r="E551" s="3">
        <v>207.4701</v>
      </c>
      <c r="F551" s="3">
        <v>2.0791</v>
      </c>
      <c r="G551" s="3" t="s">
        <v>1058</v>
      </c>
      <c r="H551" s="3">
        <v>0.0327</v>
      </c>
      <c r="I551" s="3">
        <v>7.31</v>
      </c>
      <c r="J551" s="3">
        <v>16.18</v>
      </c>
      <c r="K551" s="3">
        <v>11.79</v>
      </c>
      <c r="L551" s="3">
        <v>21.12</v>
      </c>
      <c r="M551" s="10">
        <v>0.0</v>
      </c>
      <c r="N551" s="3" t="s">
        <v>135</v>
      </c>
      <c r="O551" s="35" t="str">
        <f>vlookup(A551,'Hb complex'!A$2:G$2000,7,0)</f>
        <v>0.033</v>
      </c>
      <c r="P551" s="66" t="s">
        <v>3765</v>
      </c>
      <c r="Q551" s="3">
        <v>3002.0</v>
      </c>
      <c r="R551" s="3">
        <v>2.03</v>
      </c>
      <c r="S551" s="3" t="str">
        <f>vlookup(A551,'Ha complex'!A$2:E$2700,5,0)</f>
        <v>SDSS</v>
      </c>
      <c r="T551" s="41"/>
      <c r="U551" s="41"/>
      <c r="V551" s="3"/>
      <c r="W551" s="10">
        <v>43.6</v>
      </c>
      <c r="X551" s="3"/>
      <c r="Y551" s="3" t="str">
        <f>match(A551,bzcat!B$1:B$96,0)</f>
        <v>#N/A</v>
      </c>
      <c r="Z551" s="3" t="e">
        <v>#N/A</v>
      </c>
      <c r="AA551" s="3" t="str">
        <f>Vlookup(A551,'Ha complex'!A$2:E$528,5,0)</f>
        <v>SDSS</v>
      </c>
      <c r="AB551" s="3">
        <v>29.0</v>
      </c>
      <c r="AC551" s="3" t="e">
        <v>#N/A</v>
      </c>
      <c r="AD551" s="3" t="e">
        <v>#N/A</v>
      </c>
      <c r="AE551" s="3" t="e">
        <v>#N/A</v>
      </c>
      <c r="AF551" s="3" t="e">
        <v>#N/A</v>
      </c>
      <c r="AH551" s="3" t="e">
        <v>#N/A</v>
      </c>
      <c r="AI551" s="3" t="e">
        <v>#N/A</v>
      </c>
      <c r="AK551" s="3" t="e">
        <v>#N/A</v>
      </c>
      <c r="AM551" s="3" t="e">
        <v>#N/A</v>
      </c>
    </row>
    <row r="552">
      <c r="A552" s="10">
        <v>696.0</v>
      </c>
      <c r="B552" s="10" t="s">
        <v>2482</v>
      </c>
      <c r="C552" s="10" t="s">
        <v>2484</v>
      </c>
      <c r="E552" s="3">
        <v>207.8729</v>
      </c>
      <c r="F552" s="3">
        <v>-18.2297</v>
      </c>
      <c r="G552" s="3" t="s">
        <v>3766</v>
      </c>
      <c r="H552" s="3">
        <v>0.0122</v>
      </c>
      <c r="I552" s="3">
        <v>7.89</v>
      </c>
      <c r="J552" s="3">
        <v>17.88</v>
      </c>
      <c r="K552" s="3">
        <v>13.25</v>
      </c>
      <c r="L552" s="3">
        <v>23.03</v>
      </c>
      <c r="M552" s="10">
        <v>0.0</v>
      </c>
      <c r="N552" s="3" t="s">
        <v>518</v>
      </c>
      <c r="O552" s="35" t="str">
        <f>vlookup(A552,'Hb complex'!A$2:G$2000,7,0)</f>
        <v>0.012</v>
      </c>
      <c r="P552" s="66" t="s">
        <v>3767</v>
      </c>
      <c r="Q552" s="3">
        <v>1200.0</v>
      </c>
      <c r="R552" s="3">
        <v>1.7</v>
      </c>
      <c r="S552" s="3" t="str">
        <f>vlookup(A552,'Ha complex'!A$2:E$2700,5,0)</f>
        <v>6DF</v>
      </c>
      <c r="T552" s="41"/>
      <c r="U552" s="41"/>
      <c r="V552" s="3"/>
      <c r="W552" s="10">
        <v>42.78</v>
      </c>
      <c r="X552" s="3"/>
      <c r="Y552" s="3" t="str">
        <f>match(A552,bzcat!B$1:B$96,0)</f>
        <v>#N/A</v>
      </c>
      <c r="Z552" s="3" t="e">
        <v>#N/A</v>
      </c>
      <c r="AA552" s="3" t="str">
        <f>Vlookup(A552,'Ha complex'!A$2:E$528,5,0)</f>
        <v>6DF</v>
      </c>
      <c r="AB552" s="3" t="e">
        <v>#N/A</v>
      </c>
      <c r="AC552" s="3" t="e">
        <v>#N/A</v>
      </c>
      <c r="AD552" s="3" t="e">
        <v>#N/A</v>
      </c>
      <c r="AE552" s="3">
        <v>4.0</v>
      </c>
      <c r="AF552" s="3" t="e">
        <v>#N/A</v>
      </c>
      <c r="AH552" s="3" t="e">
        <v>#N/A</v>
      </c>
      <c r="AI552" s="3" t="e">
        <v>#N/A</v>
      </c>
      <c r="AK552" s="3">
        <v>25.0</v>
      </c>
      <c r="AM552" s="3" t="e">
        <v>#N/A</v>
      </c>
    </row>
    <row r="553">
      <c r="A553" s="10">
        <v>697.0</v>
      </c>
      <c r="B553" s="10" t="s">
        <v>2791</v>
      </c>
      <c r="C553" s="10" t="s">
        <v>2753</v>
      </c>
      <c r="E553" s="3">
        <v>208.2644</v>
      </c>
      <c r="F553" s="3">
        <v>69.3082</v>
      </c>
      <c r="G553" s="3" t="s">
        <v>1099</v>
      </c>
      <c r="H553" s="3">
        <v>0.0304</v>
      </c>
      <c r="I553" s="3">
        <v>21.91</v>
      </c>
      <c r="J553" s="3">
        <v>39.2</v>
      </c>
      <c r="K553" s="3">
        <v>35.73</v>
      </c>
      <c r="L553" s="3">
        <v>42.78</v>
      </c>
      <c r="M553" s="10">
        <v>0.0</v>
      </c>
      <c r="N553" s="3" t="s">
        <v>1228</v>
      </c>
      <c r="O553" s="35" t="str">
        <f>vlookup(A553,'Hb complex'!A$2:G$2000,7,0)</f>
        <v>0.030</v>
      </c>
      <c r="P553" s="66" t="s">
        <v>3768</v>
      </c>
      <c r="Q553" s="3">
        <v>739.9908</v>
      </c>
      <c r="R553" s="3">
        <v>0.63</v>
      </c>
      <c r="S553" s="3" t="str">
        <f>vlookup(A553,'Ha complex'!A$2:E$2700,5,0)</f>
        <v>Gemini</v>
      </c>
      <c r="T553" s="41"/>
      <c r="U553" s="41"/>
      <c r="V553" s="3"/>
      <c r="W553" s="10">
        <v>43.92</v>
      </c>
      <c r="X553" s="3"/>
      <c r="Y553" s="3" t="str">
        <f>match(A553,bzcat!B$1:B$96,0)</f>
        <v>#N/A</v>
      </c>
      <c r="Z553" s="3" t="e">
        <v>#N/A</v>
      </c>
      <c r="AA553" s="3" t="str">
        <f>Vlookup(A553,'Ha complex'!A$2:E$528,5,0)</f>
        <v>Gemini</v>
      </c>
      <c r="AB553" s="3" t="e">
        <v>#N/A</v>
      </c>
      <c r="AC553" s="3" t="e">
        <v>#N/A</v>
      </c>
      <c r="AD553" s="3" t="s">
        <v>3769</v>
      </c>
      <c r="AE553" s="3" t="e">
        <v>#N/A</v>
      </c>
      <c r="AF553" s="3" t="e">
        <v>#N/A</v>
      </c>
      <c r="AH553" s="3" t="e">
        <v>#N/A</v>
      </c>
      <c r="AI553" s="3" t="s">
        <v>415</v>
      </c>
      <c r="AK553" s="3" t="e">
        <v>#N/A</v>
      </c>
      <c r="AM553" s="3" t="e">
        <v>#N/A</v>
      </c>
      <c r="AO553" s="3" t="s">
        <v>1917</v>
      </c>
    </row>
    <row r="554">
      <c r="A554" s="10">
        <v>698.0</v>
      </c>
      <c r="B554" s="10" t="s">
        <v>2204</v>
      </c>
      <c r="C554" s="10" t="s">
        <v>2205</v>
      </c>
      <c r="E554" s="3">
        <v>208.3675</v>
      </c>
      <c r="F554" s="3">
        <v>-11.385</v>
      </c>
      <c r="G554" s="3" t="s">
        <v>423</v>
      </c>
      <c r="H554" s="3">
        <v>0.0688</v>
      </c>
      <c r="I554" s="3">
        <v>4.82</v>
      </c>
      <c r="J554" s="3">
        <v>15.11</v>
      </c>
      <c r="K554" s="3">
        <v>9.79</v>
      </c>
      <c r="L554" s="3">
        <v>21.14</v>
      </c>
      <c r="M554" s="10">
        <v>0.0</v>
      </c>
      <c r="N554" s="3" t="s">
        <v>518</v>
      </c>
      <c r="O554" s="35" t="str">
        <f>vlookup(A554,'Hb complex'!A$2:G$2000,7,0)</f>
        <v>0.069</v>
      </c>
      <c r="P554" s="66" t="s">
        <v>3770</v>
      </c>
      <c r="Q554" s="3">
        <v>1200.0</v>
      </c>
      <c r="R554" s="3">
        <v>9.42</v>
      </c>
      <c r="S554" s="3" t="str">
        <f>vlookup(A554,'Ha complex'!A$2:E$2700,5,0)</f>
        <v>6DF</v>
      </c>
      <c r="T554" s="41"/>
      <c r="U554" s="41"/>
      <c r="V554" s="3"/>
      <c r="W554" s="10">
        <v>44.24</v>
      </c>
      <c r="X554" s="3"/>
      <c r="Y554" s="3" t="str">
        <f>match(A554,bzcat!B$1:B$96,0)</f>
        <v>#N/A</v>
      </c>
      <c r="Z554" s="3" t="e">
        <v>#N/A</v>
      </c>
      <c r="AA554" s="3" t="str">
        <f>Vlookup(A554,'Ha complex'!A$2:E$528,5,0)</f>
        <v>6DF</v>
      </c>
      <c r="AB554" s="3" t="e">
        <v>#N/A</v>
      </c>
      <c r="AC554" s="3" t="e">
        <v>#N/A</v>
      </c>
      <c r="AD554" s="3" t="e">
        <v>#N/A</v>
      </c>
      <c r="AE554" s="3" t="e">
        <v>#N/A</v>
      </c>
      <c r="AF554" s="3" t="e">
        <v>#N/A</v>
      </c>
      <c r="AG554" s="3">
        <v>91.0</v>
      </c>
      <c r="AH554" s="3" t="e">
        <v>#N/A</v>
      </c>
      <c r="AI554" s="3" t="e">
        <v>#N/A</v>
      </c>
      <c r="AK554" s="3" t="e">
        <v>#N/A</v>
      </c>
      <c r="AM554" s="3" t="e">
        <v>#N/A</v>
      </c>
    </row>
    <row r="555">
      <c r="A555" s="10">
        <v>699.0</v>
      </c>
      <c r="B555" s="10" t="s">
        <v>2534</v>
      </c>
      <c r="C555" s="10" t="s">
        <v>2535</v>
      </c>
      <c r="E555" s="3">
        <v>208.564</v>
      </c>
      <c r="F555" s="3">
        <v>-37.776</v>
      </c>
      <c r="G555" s="3" t="s">
        <v>3212</v>
      </c>
      <c r="H555" s="3">
        <v>0.052</v>
      </c>
      <c r="I555" s="3">
        <v>8.26</v>
      </c>
      <c r="J555" s="3">
        <v>22.12</v>
      </c>
      <c r="K555" s="3">
        <v>17.13</v>
      </c>
      <c r="L555" s="3">
        <v>27.51</v>
      </c>
      <c r="M555" s="10">
        <v>0.0</v>
      </c>
      <c r="N555" s="3" t="s">
        <v>518</v>
      </c>
      <c r="O555" s="35" t="str">
        <f>vlookup(A555,'Hb complex'!A$2:G$2000,7,0)</f>
        <v>0.051</v>
      </c>
      <c r="P555" s="66" t="s">
        <v>3771</v>
      </c>
      <c r="Q555" s="3">
        <v>1200.0</v>
      </c>
      <c r="R555" s="3">
        <v>7.0</v>
      </c>
      <c r="S555" s="3" t="str">
        <f>vlookup(A555,'Ha complex'!A$2:E$2700,5,0)</f>
        <v>6DF</v>
      </c>
      <c r="T555" s="41"/>
      <c r="U555" s="41"/>
      <c r="V555" s="3"/>
      <c r="W555" s="10">
        <v>44.15</v>
      </c>
      <c r="X555" s="3"/>
      <c r="Y555" s="3" t="str">
        <f>match(A555,bzcat!B$1:B$96,0)</f>
        <v>#N/A</v>
      </c>
      <c r="Z555" s="3" t="e">
        <v>#N/A</v>
      </c>
      <c r="AA555" s="3" t="str">
        <f>Vlookup(A555,'Ha complex'!A$2:E$528,5,0)</f>
        <v>6DF</v>
      </c>
      <c r="AB555" s="3" t="e">
        <v>#N/A</v>
      </c>
      <c r="AC555" s="3" t="e">
        <v>#N/A</v>
      </c>
      <c r="AD555" s="3" t="e">
        <v>#N/A</v>
      </c>
      <c r="AE555" s="3" t="e">
        <v>#N/A</v>
      </c>
      <c r="AF555" s="3" t="e">
        <v>#N/A</v>
      </c>
      <c r="AG555" s="3">
        <v>92.0</v>
      </c>
      <c r="AH555" s="3" t="e">
        <v>#N/A</v>
      </c>
      <c r="AI555" s="3" t="e">
        <v>#N/A</v>
      </c>
      <c r="AK555" s="3" t="e">
        <v>#N/A</v>
      </c>
      <c r="AM555" s="3" t="e">
        <v>#N/A</v>
      </c>
    </row>
    <row r="556">
      <c r="A556" s="10">
        <v>700.0</v>
      </c>
      <c r="B556" s="10" t="s">
        <v>2209</v>
      </c>
      <c r="C556" s="10" t="s">
        <v>2210</v>
      </c>
      <c r="E556" s="3">
        <v>208.6216</v>
      </c>
      <c r="F556" s="3">
        <v>13.4687</v>
      </c>
      <c r="G556" s="3" t="s">
        <v>3772</v>
      </c>
      <c r="H556" s="3">
        <v>0.0633</v>
      </c>
      <c r="I556" s="3">
        <v>5.55</v>
      </c>
      <c r="J556" s="3">
        <v>9.93</v>
      </c>
      <c r="K556" s="3">
        <v>6.26</v>
      </c>
      <c r="L556" s="3">
        <v>14.23</v>
      </c>
      <c r="M556" s="10">
        <v>0.0</v>
      </c>
      <c r="N556" s="3" t="s">
        <v>135</v>
      </c>
      <c r="O556" s="35" t="str">
        <f>vlookup(A556,'Hb complex'!A$2:G$2000,7,0)</f>
        <v>0.064</v>
      </c>
      <c r="P556" s="66" t="s">
        <v>3773</v>
      </c>
      <c r="Q556" s="3">
        <v>3000.3</v>
      </c>
      <c r="R556" s="3">
        <v>3.9</v>
      </c>
      <c r="S556" s="3" t="str">
        <f>vlookup(A556,'Ha complex'!A$2:E$2700,5,0)</f>
        <v>SDSS</v>
      </c>
      <c r="T556" s="41"/>
      <c r="U556" s="41"/>
      <c r="V556" s="3"/>
      <c r="W556" s="10">
        <v>43.98</v>
      </c>
      <c r="X556" s="3"/>
      <c r="Y556" s="3" t="str">
        <f>match(A556,bzcat!B$1:B$96,0)</f>
        <v>#N/A</v>
      </c>
      <c r="Z556" s="3" t="e">
        <v>#N/A</v>
      </c>
      <c r="AA556" s="3" t="str">
        <f>Vlookup(A556,'Ha complex'!A$2:E$528,5,0)</f>
        <v>SDSS</v>
      </c>
      <c r="AB556" s="3">
        <v>107.0</v>
      </c>
      <c r="AC556" s="3" t="e">
        <v>#N/A</v>
      </c>
      <c r="AD556" s="3" t="e">
        <v>#N/A</v>
      </c>
      <c r="AE556" s="3" t="e">
        <v>#N/A</v>
      </c>
      <c r="AF556" s="3" t="e">
        <v>#N/A</v>
      </c>
      <c r="AH556" s="3" t="e">
        <v>#N/A</v>
      </c>
      <c r="AI556" s="3" t="e">
        <v>#N/A</v>
      </c>
      <c r="AK556" s="3" t="e">
        <v>#N/A</v>
      </c>
      <c r="AM556" s="3" t="e">
        <v>#N/A</v>
      </c>
    </row>
    <row r="557">
      <c r="A557" s="10">
        <v>701.0</v>
      </c>
      <c r="B557" s="10" t="s">
        <v>2717</v>
      </c>
      <c r="C557" s="10" t="s">
        <v>2744</v>
      </c>
      <c r="E557" s="3">
        <v>208.8909</v>
      </c>
      <c r="F557" s="3">
        <v>35.3494</v>
      </c>
      <c r="G557" s="3" t="s">
        <v>423</v>
      </c>
      <c r="H557" s="3">
        <v>0.1016</v>
      </c>
      <c r="I557" s="3">
        <v>5.25</v>
      </c>
      <c r="J557" s="3">
        <v>7.43</v>
      </c>
      <c r="K557" s="3">
        <v>4.91</v>
      </c>
      <c r="L557" s="3">
        <v>10.42</v>
      </c>
      <c r="M557" s="10">
        <v>0.0</v>
      </c>
      <c r="N557" s="3" t="s">
        <v>1117</v>
      </c>
      <c r="O557" s="35" t="str">
        <f>vlookup(A557,'Hb complex'!A$2:G$2000,7,0)</f>
        <v>0.000</v>
      </c>
      <c r="P557" s="66"/>
      <c r="Q557" s="3"/>
      <c r="R557" s="3">
        <v>3.1</v>
      </c>
      <c r="S557" s="3" t="str">
        <f>vlookup(A557,'Ha complex'!A$2:E$2700,5,0)</f>
        <v>Apo Hogg</v>
      </c>
      <c r="T557" s="41"/>
      <c r="U557" s="41"/>
      <c r="V557" s="3"/>
      <c r="W557" s="10">
        <v>44.29</v>
      </c>
      <c r="X557" s="3"/>
      <c r="Y557" s="3" t="str">
        <f>match(A557,bzcat!B$1:B$96,0)</f>
        <v>#N/A</v>
      </c>
      <c r="Z557" s="3" t="e">
        <v>#N/A</v>
      </c>
      <c r="AA557" s="3" t="str">
        <f>Vlookup(A557,'Ha complex'!A$2:E$528,5,0)</f>
        <v>Apo Hogg</v>
      </c>
      <c r="AB557" s="3" t="e">
        <v>#N/A</v>
      </c>
      <c r="AC557" s="3" t="e">
        <v>#N/A</v>
      </c>
      <c r="AD557" s="3" t="e">
        <v>#N/A</v>
      </c>
      <c r="AE557" s="3" t="e">
        <v>#N/A</v>
      </c>
      <c r="AF557" s="3" t="e">
        <v>#N/A</v>
      </c>
      <c r="AH557" s="3" t="e">
        <v>#N/A</v>
      </c>
      <c r="AI557" s="3" t="e">
        <v>#N/A</v>
      </c>
      <c r="AK557" s="3" t="e">
        <v>#N/A</v>
      </c>
      <c r="AM557" s="3" t="e">
        <v>#N/A</v>
      </c>
    </row>
    <row r="558">
      <c r="A558" s="10">
        <v>703.0</v>
      </c>
      <c r="B558" s="10" t="s">
        <v>2710</v>
      </c>
      <c r="C558" s="10" t="s">
        <v>2711</v>
      </c>
      <c r="E558" s="3">
        <v>209.012</v>
      </c>
      <c r="F558" s="3">
        <v>18.3721</v>
      </c>
      <c r="G558" s="3" t="s">
        <v>3774</v>
      </c>
      <c r="H558" s="3">
        <v>0.0504</v>
      </c>
      <c r="I558" s="3">
        <v>5.39</v>
      </c>
      <c r="J558" s="3">
        <v>10.98</v>
      </c>
      <c r="K558" s="3">
        <v>7.57</v>
      </c>
      <c r="L558" s="3">
        <v>14.85</v>
      </c>
      <c r="M558" s="10">
        <v>0.0</v>
      </c>
      <c r="N558" s="3">
        <v>300.0</v>
      </c>
      <c r="O558" s="35" t="str">
        <f>vlookup(A558,'Hb complex'!A$2:G$2000,7,0)</f>
        <v>0.050</v>
      </c>
      <c r="P558" s="66" t="s">
        <v>3775</v>
      </c>
      <c r="Q558" s="3">
        <v>2400.0</v>
      </c>
      <c r="R558" s="3">
        <v>2.07</v>
      </c>
      <c r="S558" s="3" t="str">
        <f>vlookup(A558,'Ha complex'!A$2:E$2700,5,0)</f>
        <v>Crenshaw_Deveny</v>
      </c>
      <c r="T558" s="41"/>
      <c r="U558" s="41"/>
      <c r="V558" s="3"/>
      <c r="W558" s="10">
        <v>43.82</v>
      </c>
      <c r="X558" s="3" t="s">
        <v>3776</v>
      </c>
      <c r="Y558" s="3" t="str">
        <f>match(A558,bzcat!B$1:B$96,0)</f>
        <v>#N/A</v>
      </c>
      <c r="Z558" s="3" t="e">
        <v>#N/A</v>
      </c>
      <c r="AA558" s="3" t="str">
        <f>Vlookup(A558,'Ha complex'!A$2:E$528,5,0)</f>
        <v>Crenshaw_Deveny</v>
      </c>
      <c r="AB558" s="3" t="s">
        <v>3707</v>
      </c>
      <c r="AC558" s="3" t="e">
        <v>#N/A</v>
      </c>
      <c r="AD558" s="3" t="e">
        <v>#N/A</v>
      </c>
      <c r="AE558" s="3" t="e">
        <v>#N/A</v>
      </c>
      <c r="AF558" s="3" t="e">
        <v>#N/A</v>
      </c>
      <c r="AH558" s="3" t="e">
        <v>#N/A</v>
      </c>
      <c r="AI558" s="3" t="e">
        <v>#N/A</v>
      </c>
      <c r="AK558" s="3">
        <v>84.0</v>
      </c>
      <c r="AM558" s="3" t="e">
        <v>#N/A</v>
      </c>
    </row>
    <row r="559">
      <c r="A559" s="10">
        <v>702.0</v>
      </c>
      <c r="B559" s="10" t="s">
        <v>2713</v>
      </c>
      <c r="C559" s="10" t="s">
        <v>2714</v>
      </c>
      <c r="E559" s="3">
        <v>208.973</v>
      </c>
      <c r="F559" s="3">
        <v>38.5746</v>
      </c>
      <c r="G559" s="3" t="s">
        <v>1099</v>
      </c>
      <c r="H559" s="3">
        <v>0.0501</v>
      </c>
      <c r="I559" s="3">
        <v>11.2</v>
      </c>
      <c r="J559" s="3">
        <v>21.58</v>
      </c>
      <c r="K559" s="3">
        <v>18.26</v>
      </c>
      <c r="L559" s="3">
        <v>25.08</v>
      </c>
      <c r="M559" s="10">
        <v>0.0</v>
      </c>
      <c r="N559" s="3" t="s">
        <v>135</v>
      </c>
      <c r="O559" s="35" t="str">
        <f>vlookup(A559,'Hb complex'!A$2:G$2000,7,0)</f>
        <v>0.050</v>
      </c>
      <c r="P559" s="66" t="s">
        <v>3777</v>
      </c>
      <c r="Q559" s="3">
        <v>5200.7</v>
      </c>
      <c r="R559" s="3">
        <v>3.1</v>
      </c>
      <c r="S559" s="3" t="str">
        <f>vlookup(A559,'Ha complex'!A$2:E$2700,5,0)</f>
        <v>SDSS</v>
      </c>
      <c r="T559" s="41"/>
      <c r="U559" s="41"/>
      <c r="V559" s="3"/>
      <c r="W559" s="10">
        <v>44.11</v>
      </c>
      <c r="X559" s="3"/>
      <c r="Y559" s="3" t="str">
        <f>match(A559,bzcat!B$1:B$96,0)</f>
        <v>#N/A</v>
      </c>
      <c r="Z559" s="3" t="e">
        <v>#N/A</v>
      </c>
      <c r="AA559" s="3" t="str">
        <f>Vlookup(A559,'Ha complex'!A$2:E$528,5,0)</f>
        <v>SDSS</v>
      </c>
      <c r="AB559" s="3">
        <v>52.0</v>
      </c>
      <c r="AC559" s="3" t="e">
        <v>#N/A</v>
      </c>
      <c r="AD559" s="3" t="e">
        <v>#N/A</v>
      </c>
      <c r="AE559" s="3" t="e">
        <v>#N/A</v>
      </c>
      <c r="AF559" s="3" t="e">
        <v>#N/A</v>
      </c>
      <c r="AH559" s="3" t="e">
        <v>#N/A</v>
      </c>
      <c r="AI559" s="3" t="e">
        <v>#N/A</v>
      </c>
      <c r="AK559" s="3" t="e">
        <v>#N/A</v>
      </c>
      <c r="AM559" s="3" t="e">
        <v>#N/A</v>
      </c>
    </row>
    <row r="560">
      <c r="A560" s="10">
        <v>704.0</v>
      </c>
      <c r="B560" s="10" t="s">
        <v>2547</v>
      </c>
      <c r="C560" s="10" t="s">
        <v>2548</v>
      </c>
      <c r="E560" s="3">
        <v>209.1529</v>
      </c>
      <c r="F560" s="3">
        <v>-19.5292</v>
      </c>
      <c r="G560" s="3" t="s">
        <v>1058</v>
      </c>
      <c r="H560" s="3">
        <v>0.035</v>
      </c>
      <c r="I560" s="3">
        <v>7.23</v>
      </c>
      <c r="J560" s="3">
        <v>16.9</v>
      </c>
      <c r="K560" s="3">
        <v>12.28</v>
      </c>
      <c r="L560" s="3">
        <v>22.07</v>
      </c>
      <c r="M560" s="10">
        <v>0.0</v>
      </c>
      <c r="N560" s="3" t="s">
        <v>518</v>
      </c>
      <c r="O560" s="35" t="str">
        <f>vlookup(A560,'Hb complex'!A$2:G$2000,7,0)</f>
        <v>0.035</v>
      </c>
      <c r="P560" s="66" t="s">
        <v>3778</v>
      </c>
      <c r="Q560" s="3">
        <v>1199.9</v>
      </c>
      <c r="R560" s="3">
        <v>4.83</v>
      </c>
      <c r="S560" s="3" t="str">
        <f>vlookup(A560,'Ha complex'!A$2:E$2700,5,0)</f>
        <v>6DF</v>
      </c>
      <c r="T560" s="41"/>
      <c r="U560" s="41"/>
      <c r="V560" s="3"/>
      <c r="W560" s="10">
        <v>43.68</v>
      </c>
      <c r="X560" s="3"/>
      <c r="Y560" s="3" t="str">
        <f>match(A560,bzcat!B$1:B$96,0)</f>
        <v>#N/A</v>
      </c>
      <c r="Z560" s="3" t="e">
        <v>#N/A</v>
      </c>
      <c r="AA560" s="3" t="str">
        <f>Vlookup(A560,'Ha complex'!A$2:E$528,5,0)</f>
        <v>6DF</v>
      </c>
      <c r="AB560" s="3" t="e">
        <v>#N/A</v>
      </c>
      <c r="AC560" s="3" t="e">
        <v>#N/A</v>
      </c>
      <c r="AD560" s="3" t="e">
        <v>#N/A</v>
      </c>
      <c r="AE560" s="3" t="e">
        <v>#N/A</v>
      </c>
      <c r="AF560" s="3" t="e">
        <v>#N/A</v>
      </c>
      <c r="AG560" s="3">
        <v>93.0</v>
      </c>
      <c r="AH560" s="3" t="e">
        <v>#N/A</v>
      </c>
      <c r="AI560" s="3" t="e">
        <v>#N/A</v>
      </c>
      <c r="AK560" s="3" t="e">
        <v>#N/A</v>
      </c>
      <c r="AM560" s="3" t="e">
        <v>#N/A</v>
      </c>
    </row>
    <row r="561">
      <c r="A561" s="10">
        <v>707.0</v>
      </c>
      <c r="B561" s="10" t="s">
        <v>2567</v>
      </c>
      <c r="C561" s="10" t="s">
        <v>2568</v>
      </c>
      <c r="E561" s="3">
        <v>212.0282</v>
      </c>
      <c r="F561" s="3">
        <v>-30.3983</v>
      </c>
      <c r="G561" s="3" t="s">
        <v>3779</v>
      </c>
      <c r="H561" s="3">
        <v>0.0235</v>
      </c>
      <c r="I561" s="3">
        <v>6.75</v>
      </c>
      <c r="J561" s="3">
        <v>17.19</v>
      </c>
      <c r="K561" s="3">
        <v>12.82</v>
      </c>
      <c r="L561" s="3">
        <v>22.09</v>
      </c>
      <c r="M561" s="10">
        <v>0.0</v>
      </c>
      <c r="N561" s="3" t="s">
        <v>518</v>
      </c>
      <c r="O561" s="35" t="str">
        <f>vlookup(A561,'Hb complex'!A$2:G$2000,7,0)</f>
        <v>0.024</v>
      </c>
      <c r="P561" s="66" t="s">
        <v>3780</v>
      </c>
      <c r="Q561" s="3">
        <v>1200.0</v>
      </c>
      <c r="R561" s="3">
        <v>3.23</v>
      </c>
      <c r="S561" s="3" t="str">
        <f>vlookup(A561,'Ha complex'!A$2:E$2700,5,0)</f>
        <v>6DF</v>
      </c>
      <c r="T561" s="41"/>
      <c r="U561" s="41"/>
      <c r="V561" s="3"/>
      <c r="W561" s="10">
        <v>43.34</v>
      </c>
      <c r="X561" s="3"/>
      <c r="Y561" s="3" t="str">
        <f>match(A561,bzcat!B$1:B$96,0)</f>
        <v>#N/A</v>
      </c>
      <c r="Z561" s="3" t="e">
        <v>#N/A</v>
      </c>
      <c r="AA561" s="3" t="str">
        <f>Vlookup(A561,'Ha complex'!A$2:E$528,5,0)</f>
        <v>6DF</v>
      </c>
      <c r="AB561" s="3" t="e">
        <v>#N/A</v>
      </c>
      <c r="AC561" s="3" t="e">
        <v>#N/A</v>
      </c>
      <c r="AD561" s="3" t="e">
        <v>#N/A</v>
      </c>
      <c r="AE561" s="3" t="e">
        <v>#N/A</v>
      </c>
      <c r="AF561" s="3" t="e">
        <v>#N/A</v>
      </c>
      <c r="AG561" s="3">
        <v>94.0</v>
      </c>
      <c r="AH561" s="3" t="e">
        <v>#N/A</v>
      </c>
      <c r="AI561" s="3" t="e">
        <v>#N/A</v>
      </c>
      <c r="AK561" s="3" t="e">
        <v>#N/A</v>
      </c>
      <c r="AM561" s="3" t="e">
        <v>#N/A</v>
      </c>
    </row>
    <row r="562">
      <c r="A562" s="10">
        <v>710.0</v>
      </c>
      <c r="B562" s="10" t="s">
        <v>2213</v>
      </c>
      <c r="C562" s="10" t="s">
        <v>2214</v>
      </c>
      <c r="E562" s="3">
        <v>212.6868</v>
      </c>
      <c r="F562" s="3">
        <v>-42.4758</v>
      </c>
      <c r="G562" s="3" t="s">
        <v>1130</v>
      </c>
      <c r="H562" s="3">
        <v>0.0339</v>
      </c>
      <c r="I562" s="3">
        <v>5.74</v>
      </c>
      <c r="J562" s="3">
        <v>12.09</v>
      </c>
      <c r="K562" s="3">
        <v>8.31</v>
      </c>
      <c r="L562" s="3">
        <v>16.56</v>
      </c>
      <c r="M562" s="10">
        <v>0.0</v>
      </c>
      <c r="N562" s="3" t="s">
        <v>518</v>
      </c>
      <c r="O562" s="35" t="str">
        <f>vlookup(A562,'Hb complex'!A$2:G$2000,7,0)</f>
        <v>0.034</v>
      </c>
      <c r="P562" s="66" t="s">
        <v>3781</v>
      </c>
      <c r="Q562" s="3">
        <v>1200.0</v>
      </c>
      <c r="R562" s="3">
        <v>4.69</v>
      </c>
      <c r="S562" s="3" t="str">
        <f>vlookup(A562,'Ha complex'!A$2:E$2700,5,0)</f>
        <v>6DF</v>
      </c>
      <c r="T562" s="41"/>
      <c r="U562" s="41"/>
      <c r="V562" s="3"/>
      <c r="W562" s="10">
        <v>43.51</v>
      </c>
      <c r="X562" s="3"/>
      <c r="Y562" s="3" t="str">
        <f>match(A562,bzcat!B$1:B$96,0)</f>
        <v>#N/A</v>
      </c>
      <c r="Z562" s="3" t="e">
        <v>#N/A</v>
      </c>
      <c r="AA562" s="3" t="str">
        <f>Vlookup(A562,'Ha complex'!A$2:E$528,5,0)</f>
        <v>6DF</v>
      </c>
      <c r="AB562" s="3" t="e">
        <v>#N/A</v>
      </c>
      <c r="AC562" s="3" t="e">
        <v>#N/A</v>
      </c>
      <c r="AD562" s="3" t="e">
        <v>#N/A</v>
      </c>
      <c r="AE562" s="3" t="e">
        <v>#N/A</v>
      </c>
      <c r="AF562" s="3" t="e">
        <v>#N/A</v>
      </c>
      <c r="AG562" s="3">
        <v>95.0</v>
      </c>
      <c r="AH562" s="3" t="e">
        <v>#N/A</v>
      </c>
      <c r="AI562" s="3" t="e">
        <v>#N/A</v>
      </c>
      <c r="AK562" s="3" t="e">
        <v>#N/A</v>
      </c>
      <c r="AM562" s="3" t="e">
        <v>#N/A</v>
      </c>
    </row>
    <row r="563">
      <c r="A563" s="10">
        <v>711.0</v>
      </c>
      <c r="B563" s="10" t="s">
        <v>3399</v>
      </c>
      <c r="C563" s="10" t="s">
        <v>2756</v>
      </c>
      <c r="E563" s="3">
        <v>213.2913</v>
      </c>
      <c r="F563" s="3">
        <v>-65.339</v>
      </c>
      <c r="G563" s="3" t="s">
        <v>2865</v>
      </c>
      <c r="H563" s="3">
        <v>0.0014</v>
      </c>
      <c r="I563" s="3">
        <v>110.71</v>
      </c>
      <c r="J563" s="3">
        <v>272.12</v>
      </c>
      <c r="K563" s="3">
        <v>267.84</v>
      </c>
      <c r="L563" s="3">
        <v>276.43</v>
      </c>
      <c r="M563" s="10">
        <v>0.0</v>
      </c>
      <c r="O563" s="3" t="str">
        <f>vlookup(A563,'Hb complex'!A$2:G$2000,7,0)</f>
        <v>#N/A</v>
      </c>
      <c r="P563" s="68"/>
      <c r="S563" s="3" t="str">
        <f>vlookup(A563,'Ha complex'!A$2:E$2700,5,0)</f>
        <v>#N/A</v>
      </c>
      <c r="W563" s="10">
        <v>42.1</v>
      </c>
      <c r="Y563" s="3" t="str">
        <f>match(A563,bzcat!B$1:B$96,0)</f>
        <v>#N/A</v>
      </c>
      <c r="AA563" s="3" t="str">
        <f>Vlookup(A563,'Ha complex'!A$2:E$528,5,0)</f>
        <v>#N/A</v>
      </c>
      <c r="AB563" s="3" t="e">
        <v>#N/A</v>
      </c>
      <c r="AC563" s="3" t="e">
        <v>#N/A</v>
      </c>
      <c r="AD563" s="3" t="e">
        <v>#N/A</v>
      </c>
      <c r="AE563" s="3" t="e">
        <v>#N/A</v>
      </c>
      <c r="AF563" s="3" t="e">
        <v>#N/A</v>
      </c>
      <c r="AH563" s="3" t="e">
        <v>#N/A</v>
      </c>
      <c r="AI563" s="3" t="e">
        <v>#N/A</v>
      </c>
      <c r="AK563" s="3" t="e">
        <v>#N/A</v>
      </c>
      <c r="AM563" s="3" t="e">
        <v>#N/A</v>
      </c>
    </row>
    <row r="564">
      <c r="A564" s="10">
        <v>712.0</v>
      </c>
      <c r="B564" s="10" t="s">
        <v>2707</v>
      </c>
      <c r="C564" s="10" t="s">
        <v>2708</v>
      </c>
      <c r="E564" s="3">
        <v>213.3119</v>
      </c>
      <c r="F564" s="3">
        <v>-3.2075</v>
      </c>
      <c r="G564" s="3" t="s">
        <v>3212</v>
      </c>
      <c r="H564" s="3">
        <v>0.0062</v>
      </c>
      <c r="I564" s="3">
        <v>99.51</v>
      </c>
      <c r="J564" s="3">
        <v>241.03</v>
      </c>
      <c r="K564" s="3">
        <v>236.45</v>
      </c>
      <c r="L564" s="3">
        <v>245.64</v>
      </c>
      <c r="M564" s="10">
        <v>0.0</v>
      </c>
      <c r="N564" s="3" t="s">
        <v>135</v>
      </c>
      <c r="O564" s="35" t="str">
        <f>vlookup(A564,'Hb complex'!A$2:G$2000,7,0)</f>
        <v>0.006</v>
      </c>
      <c r="P564" s="66" t="s">
        <v>3664</v>
      </c>
      <c r="Q564" s="3">
        <v>2646.0</v>
      </c>
      <c r="R564" s="3">
        <v>0.38</v>
      </c>
      <c r="S564" s="3" t="str">
        <f>vlookup(A564,'Ha complex'!A$2:E$2700,5,0)</f>
        <v>SDSS</v>
      </c>
      <c r="T564" s="3">
        <v>23.833</v>
      </c>
      <c r="U564" s="3">
        <v>26.61</v>
      </c>
      <c r="V564" s="3"/>
      <c r="W564" s="10">
        <v>43.31</v>
      </c>
      <c r="X564" s="3"/>
      <c r="Y564" s="3" t="str">
        <f>match(A564,bzcat!B$1:B$96,0)</f>
        <v>#N/A</v>
      </c>
      <c r="Z564" s="3" t="e">
        <v>#N/A</v>
      </c>
      <c r="AA564" s="3" t="str">
        <f>Vlookup(A564,'Ha complex'!A$2:E$528,5,0)</f>
        <v>SDSS</v>
      </c>
      <c r="AB564" s="3">
        <v>71.0</v>
      </c>
      <c r="AC564" s="3" t="e">
        <v>#N/A</v>
      </c>
      <c r="AD564" s="3" t="e">
        <v>#N/A</v>
      </c>
      <c r="AE564" s="3" t="e">
        <v>#N/A</v>
      </c>
      <c r="AF564" s="3" t="e">
        <v>#N/A</v>
      </c>
      <c r="AH564" s="3" t="e">
        <v>#N/A</v>
      </c>
      <c r="AI564" s="3" t="e">
        <v>#N/A</v>
      </c>
      <c r="AK564" s="3">
        <v>46.0</v>
      </c>
      <c r="AM564" s="3" t="e">
        <v>#N/A</v>
      </c>
    </row>
    <row r="565">
      <c r="A565" s="10">
        <v>713.0</v>
      </c>
      <c r="B565" s="10" t="s">
        <v>3400</v>
      </c>
      <c r="C565" s="10" t="s">
        <v>2758</v>
      </c>
      <c r="E565" s="3">
        <v>214.2084</v>
      </c>
      <c r="F565" s="3">
        <v>-11.9829</v>
      </c>
      <c r="G565" s="3" t="s">
        <v>423</v>
      </c>
      <c r="H565" s="3">
        <v>0.0986</v>
      </c>
      <c r="I565" s="3">
        <v>7.13</v>
      </c>
      <c r="J565" s="3">
        <v>18.13</v>
      </c>
      <c r="K565" s="3">
        <v>13.81</v>
      </c>
      <c r="L565" s="3">
        <v>22.93</v>
      </c>
      <c r="M565" s="10">
        <v>0.0</v>
      </c>
      <c r="N565" s="41"/>
      <c r="O565" s="3" t="str">
        <f>vlookup(A565,'Hb complex'!A$2:G$2000,7,0)</f>
        <v>#N/A</v>
      </c>
      <c r="P565" s="66"/>
      <c r="Q565" s="3"/>
      <c r="R565" s="41"/>
      <c r="S565" s="3" t="str">
        <f>vlookup(A565,'Ha complex'!A$2:E$2700,5,0)</f>
        <v>#N/A</v>
      </c>
      <c r="T565" s="41"/>
      <c r="U565" s="41"/>
      <c r="V565" s="3"/>
      <c r="W565" s="10">
        <v>44.65</v>
      </c>
      <c r="X565" s="3"/>
      <c r="Y565" s="3" t="str">
        <f>match(A565,bzcat!B$1:B$96,0)</f>
        <v>#N/A</v>
      </c>
      <c r="Z565" s="3" t="e">
        <v>#N/A</v>
      </c>
      <c r="AA565" s="3" t="str">
        <f>Vlookup(A565,'Ha complex'!A$2:E$528,5,0)</f>
        <v>#N/A</v>
      </c>
      <c r="AB565" s="3" t="e">
        <v>#N/A</v>
      </c>
      <c r="AC565" s="3" t="e">
        <v>#N/A</v>
      </c>
      <c r="AD565" s="3" t="e">
        <v>#N/A</v>
      </c>
      <c r="AE565" s="3" t="e">
        <v>#N/A</v>
      </c>
      <c r="AF565" s="3" t="e">
        <v>#N/A</v>
      </c>
      <c r="AH565" s="3" t="e">
        <v>#N/A</v>
      </c>
      <c r="AI565" s="3" t="e">
        <v>#N/A</v>
      </c>
      <c r="AK565" s="3" t="e">
        <v>#N/A</v>
      </c>
      <c r="AM565" s="3" t="e">
        <v>#N/A</v>
      </c>
    </row>
    <row r="566">
      <c r="A566" s="10">
        <v>714.0</v>
      </c>
      <c r="B566" s="10" t="s">
        <v>1679</v>
      </c>
      <c r="C566" s="10" t="s">
        <v>1680</v>
      </c>
      <c r="E566" s="3">
        <v>214.2652</v>
      </c>
      <c r="F566" s="3">
        <v>-46.6948</v>
      </c>
      <c r="G566" s="3" t="s">
        <v>1130</v>
      </c>
      <c r="H566" s="3">
        <v>0.076</v>
      </c>
      <c r="I566" s="3">
        <v>8.34</v>
      </c>
      <c r="J566" s="3">
        <v>22.17</v>
      </c>
      <c r="K566" s="3">
        <v>17.42</v>
      </c>
      <c r="L566" s="3">
        <v>27.34</v>
      </c>
      <c r="M566" s="10">
        <v>0.0</v>
      </c>
      <c r="N566" s="3" t="s">
        <v>518</v>
      </c>
      <c r="O566" s="35" t="str">
        <f>vlookup(A566,'Hb complex'!A$2:G$2000,7,0)</f>
        <v>0.076</v>
      </c>
      <c r="P566" s="66" t="s">
        <v>3782</v>
      </c>
      <c r="Q566" s="3">
        <v>1199.9</v>
      </c>
      <c r="R566" s="3">
        <v>10.47</v>
      </c>
      <c r="S566" s="3" t="str">
        <f>vlookup(A566,'Ha complex'!A$2:E$2700,5,0)</f>
        <v>6DF</v>
      </c>
      <c r="T566" s="41"/>
      <c r="U566" s="41"/>
      <c r="V566" s="3"/>
      <c r="W566" s="10">
        <v>44.5</v>
      </c>
      <c r="X566" s="3"/>
      <c r="Y566" s="3" t="str">
        <f>match(A566,bzcat!B$1:B$96,0)</f>
        <v>#N/A</v>
      </c>
      <c r="Z566" s="3" t="e">
        <v>#N/A</v>
      </c>
      <c r="AA566" s="3" t="str">
        <f>Vlookup(A566,'Ha complex'!A$2:E$528,5,0)</f>
        <v>6DF</v>
      </c>
      <c r="AB566" s="3" t="e">
        <v>#N/A</v>
      </c>
      <c r="AC566" s="3" t="e">
        <v>#N/A</v>
      </c>
      <c r="AD566" s="3" t="e">
        <v>#N/A</v>
      </c>
      <c r="AE566" s="3" t="e">
        <v>#N/A</v>
      </c>
      <c r="AF566" s="3" t="e">
        <v>#N/A</v>
      </c>
      <c r="AG566" s="3">
        <v>96.0</v>
      </c>
      <c r="AH566" s="3" t="e">
        <v>#N/A</v>
      </c>
      <c r="AI566" s="3" t="e">
        <v>#N/A</v>
      </c>
      <c r="AK566" s="3" t="e">
        <v>#N/A</v>
      </c>
      <c r="AM566" s="3" t="e">
        <v>#N/A</v>
      </c>
    </row>
    <row r="567">
      <c r="A567" s="10">
        <v>716.0</v>
      </c>
      <c r="B567" s="10" t="s">
        <v>101</v>
      </c>
      <c r="C567" s="10" t="s">
        <v>102</v>
      </c>
      <c r="E567" s="3">
        <v>214.486</v>
      </c>
      <c r="F567" s="3">
        <v>25.724</v>
      </c>
      <c r="G567" s="3" t="s">
        <v>1677</v>
      </c>
      <c r="H567" s="3">
        <v>0.237</v>
      </c>
      <c r="I567" s="3">
        <v>5.11</v>
      </c>
      <c r="J567" s="3">
        <v>7.46</v>
      </c>
      <c r="K567" s="3">
        <v>4.92</v>
      </c>
      <c r="L567" s="3">
        <v>10.51</v>
      </c>
      <c r="M567" s="10">
        <v>0.0</v>
      </c>
      <c r="N567" s="3" t="s">
        <v>135</v>
      </c>
      <c r="O567" s="35" t="str">
        <f>vlookup(A567,'Hb complex'!A$2:G$2000,7,0)</f>
        <v>0.000</v>
      </c>
      <c r="P567" s="66" t="s">
        <v>3603</v>
      </c>
      <c r="Q567" s="3">
        <v>3523.1</v>
      </c>
      <c r="R567" s="3">
        <v>13.91</v>
      </c>
      <c r="S567" s="3" t="str">
        <f>vlookup(A567,'Ha complex'!A$2:E$2700,5,0)</f>
        <v>SDSS</v>
      </c>
      <c r="T567" s="41"/>
      <c r="U567" s="41"/>
      <c r="V567" s="3"/>
      <c r="W567" s="10">
        <v>45.1</v>
      </c>
      <c r="X567" s="3"/>
      <c r="Y567" s="3" t="str">
        <f>match(A567,bzcat!B$1:B$96,0)</f>
        <v>10</v>
      </c>
      <c r="Z567" s="3">
        <v>54.0</v>
      </c>
      <c r="AA567" s="3" t="str">
        <f>Vlookup(A567,'Ha complex'!A$2:E$528,5,0)</f>
        <v>SDSS</v>
      </c>
      <c r="AB567" s="3">
        <v>118.0</v>
      </c>
      <c r="AC567" s="3" t="e">
        <v>#N/A</v>
      </c>
      <c r="AD567" s="3" t="e">
        <v>#N/A</v>
      </c>
      <c r="AE567" s="3" t="e">
        <v>#N/A</v>
      </c>
      <c r="AF567" s="3" t="e">
        <v>#N/A</v>
      </c>
      <c r="AH567" s="3" t="e">
        <v>#N/A</v>
      </c>
      <c r="AI567" s="3" t="e">
        <v>#N/A</v>
      </c>
      <c r="AK567" s="3" t="e">
        <v>#N/A</v>
      </c>
      <c r="AM567" s="3" t="e">
        <v>#N/A</v>
      </c>
    </row>
    <row r="568">
      <c r="A568" s="10">
        <v>715.0</v>
      </c>
      <c r="B568" s="10" t="s">
        <v>2220</v>
      </c>
      <c r="C568" s="10" t="s">
        <v>2222</v>
      </c>
      <c r="E568" s="3">
        <v>214.4289</v>
      </c>
      <c r="F568" s="3">
        <v>61.6979</v>
      </c>
      <c r="G568" s="3" t="s">
        <v>3578</v>
      </c>
      <c r="H568" s="3">
        <v>0.1188</v>
      </c>
      <c r="I568" s="3">
        <v>4.97</v>
      </c>
      <c r="J568" s="3">
        <v>7.11</v>
      </c>
      <c r="K568" s="3">
        <v>4.35</v>
      </c>
      <c r="L568" s="3">
        <v>10.36</v>
      </c>
      <c r="M568" s="10">
        <v>0.0</v>
      </c>
      <c r="N568" s="3" t="s">
        <v>135</v>
      </c>
      <c r="O568" s="35" t="str">
        <f>vlookup(A568,'Hb complex'!A$2:G$2000,7,0)</f>
        <v>0.119</v>
      </c>
      <c r="P568" s="66" t="s">
        <v>3783</v>
      </c>
      <c r="Q568" s="3">
        <v>6702.0</v>
      </c>
      <c r="R568" s="3">
        <v>7.19</v>
      </c>
      <c r="S568" s="3" t="str">
        <f>vlookup(A568,'Ha complex'!A$2:E$2700,5,0)</f>
        <v>SDSS</v>
      </c>
      <c r="T568" s="41"/>
      <c r="U568" s="41"/>
      <c r="V568" s="3"/>
      <c r="W568" s="10">
        <v>44.42</v>
      </c>
      <c r="X568" s="3"/>
      <c r="Y568" s="3" t="str">
        <f>match(A568,bzcat!B$1:B$96,0)</f>
        <v>#N/A</v>
      </c>
      <c r="Z568" s="3" t="e">
        <v>#N/A</v>
      </c>
      <c r="AA568" s="3" t="str">
        <f>Vlookup(A568,'Ha complex'!A$2:E$528,5,0)</f>
        <v>SDSS</v>
      </c>
      <c r="AB568" s="3">
        <v>135.0</v>
      </c>
      <c r="AC568" s="3" t="e">
        <v>#N/A</v>
      </c>
      <c r="AD568" s="3" t="e">
        <v>#N/A</v>
      </c>
      <c r="AE568" s="3" t="e">
        <v>#N/A</v>
      </c>
      <c r="AF568" s="3" t="e">
        <v>#N/A</v>
      </c>
      <c r="AH568" s="3" t="e">
        <v>#N/A</v>
      </c>
      <c r="AI568" s="3" t="e">
        <v>#N/A</v>
      </c>
      <c r="AK568" s="3" t="e">
        <v>#N/A</v>
      </c>
      <c r="AM568" s="3" t="e">
        <v>#N/A</v>
      </c>
    </row>
    <row r="569">
      <c r="A569" s="10">
        <v>717.0</v>
      </c>
      <c r="B569" s="10" t="s">
        <v>132</v>
      </c>
      <c r="C569" s="10" t="s">
        <v>134</v>
      </c>
      <c r="E569" s="3">
        <v>214.4981</v>
      </c>
      <c r="F569" s="3">
        <v>25.1368</v>
      </c>
      <c r="G569" s="3" t="s">
        <v>1099</v>
      </c>
      <c r="H569" s="3">
        <v>0.0172</v>
      </c>
      <c r="I569" s="3">
        <v>37.48</v>
      </c>
      <c r="J569" s="3">
        <v>78.64</v>
      </c>
      <c r="K569" s="3">
        <v>74.78</v>
      </c>
      <c r="L569" s="3">
        <v>82.61</v>
      </c>
      <c r="M569" s="10">
        <v>0.0</v>
      </c>
      <c r="N569" s="3" t="s">
        <v>135</v>
      </c>
      <c r="O569" s="35" t="str">
        <f>vlookup(A569,'Hb complex'!A$2:G$2000,7,0)</f>
        <v>0.017</v>
      </c>
      <c r="P569" s="66" t="s">
        <v>3784</v>
      </c>
      <c r="Q569" s="3">
        <v>2500.3</v>
      </c>
      <c r="R569" s="3">
        <v>1.04</v>
      </c>
      <c r="S569" s="3" t="str">
        <f>vlookup(A569,'Ha complex'!A$2:E$2700,5,0)</f>
        <v>SDSS</v>
      </c>
      <c r="T569" s="41"/>
      <c r="U569" s="41"/>
      <c r="V569" s="3"/>
      <c r="W569" s="10">
        <v>43.72</v>
      </c>
      <c r="X569" s="3"/>
      <c r="Y569" s="3" t="str">
        <f>match(A569,bzcat!B$1:B$96,0)</f>
        <v>#N/A</v>
      </c>
      <c r="Z569" s="3" t="e">
        <v>#N/A</v>
      </c>
      <c r="AA569" s="3" t="str">
        <f>Vlookup(A569,'Ha complex'!A$2:E$528,5,0)</f>
        <v>SDSS</v>
      </c>
      <c r="AB569" s="3">
        <v>53.0</v>
      </c>
      <c r="AC569" s="3" t="e">
        <v>#N/A</v>
      </c>
      <c r="AD569" s="3" t="s">
        <v>1935</v>
      </c>
      <c r="AE569" s="3" t="e">
        <v>#N/A</v>
      </c>
      <c r="AF569" s="3" t="e">
        <v>#N/A</v>
      </c>
      <c r="AG569" s="3" t="s">
        <v>1189</v>
      </c>
      <c r="AH569" s="3" t="e">
        <v>#N/A</v>
      </c>
      <c r="AI569" s="3" t="e">
        <v>#N/A</v>
      </c>
      <c r="AK569" s="3">
        <v>77.0</v>
      </c>
      <c r="AM569" s="3" t="e">
        <v>#N/A</v>
      </c>
    </row>
    <row r="570">
      <c r="A570" s="10">
        <v>719.0</v>
      </c>
      <c r="B570" s="10" t="s">
        <v>2685</v>
      </c>
      <c r="C570" s="10" t="s">
        <v>2699</v>
      </c>
      <c r="E570" s="3">
        <v>214.8434</v>
      </c>
      <c r="F570" s="3">
        <v>-26.6447</v>
      </c>
      <c r="G570" s="3" t="s">
        <v>1058</v>
      </c>
      <c r="H570" s="3">
        <v>0.0224</v>
      </c>
      <c r="I570" s="3">
        <v>13.68</v>
      </c>
      <c r="J570" s="3">
        <v>39.88</v>
      </c>
      <c r="K570" s="3">
        <v>34.71</v>
      </c>
      <c r="L570" s="3">
        <v>45.29</v>
      </c>
      <c r="M570" s="10">
        <v>0.0</v>
      </c>
      <c r="N570" s="3">
        <v>7.0</v>
      </c>
      <c r="O570" s="35" t="str">
        <f>vlookup(A570,'Hb complex'!A$2:G$2000,7,0)</f>
        <v>0.023</v>
      </c>
      <c r="P570" s="66" t="s">
        <v>3785</v>
      </c>
      <c r="Q570" s="3">
        <v>150.033</v>
      </c>
      <c r="R570" s="3">
        <v>0.93</v>
      </c>
      <c r="S570" s="3" t="str">
        <f>vlookup(A570,'Ha complex'!A$2:E$2700,5,0)</f>
        <v>Saao</v>
      </c>
      <c r="T570" s="41"/>
      <c r="U570" s="41"/>
      <c r="V570" s="3"/>
      <c r="W570" s="10">
        <v>43.66</v>
      </c>
      <c r="X570" s="3"/>
      <c r="Y570" s="3" t="str">
        <f>match(A570,bzcat!B$1:B$96,0)</f>
        <v>#N/A</v>
      </c>
      <c r="Z570" s="3" t="e">
        <v>#N/A</v>
      </c>
      <c r="AA570" s="3" t="str">
        <f>Vlookup(A570,'Ha complex'!A$2:E$528,5,0)</f>
        <v>Saao</v>
      </c>
      <c r="AB570" s="3" t="e">
        <v>#N/A</v>
      </c>
      <c r="AC570" s="3" t="e">
        <v>#N/A</v>
      </c>
      <c r="AD570" s="3" t="e">
        <v>#N/A</v>
      </c>
      <c r="AE570" s="3" t="e">
        <v>#N/A</v>
      </c>
      <c r="AF570" s="3" t="e">
        <v>#N/A</v>
      </c>
      <c r="AG570" s="3">
        <v>97.0</v>
      </c>
      <c r="AH570" s="3" t="e">
        <v>#N/A</v>
      </c>
      <c r="AI570" s="3" t="e">
        <v>#N/A</v>
      </c>
      <c r="AK570" s="3" t="e">
        <v>#N/A</v>
      </c>
      <c r="AM570" s="3" t="e">
        <v>#N/A</v>
      </c>
    </row>
    <row r="571">
      <c r="A571" s="10">
        <v>722.0</v>
      </c>
      <c r="B571" s="10" t="s">
        <v>450</v>
      </c>
      <c r="C571" s="10" t="s">
        <v>452</v>
      </c>
      <c r="E571" s="3">
        <v>215.3742</v>
      </c>
      <c r="F571" s="3">
        <v>47.7902</v>
      </c>
      <c r="G571" s="3" t="s">
        <v>1099</v>
      </c>
      <c r="H571" s="3">
        <v>0.0723</v>
      </c>
      <c r="I571" s="3">
        <v>11.3</v>
      </c>
      <c r="J571" s="3">
        <v>18.63</v>
      </c>
      <c r="K571" s="3">
        <v>15.39</v>
      </c>
      <c r="L571" s="3">
        <v>22.09</v>
      </c>
      <c r="M571" s="10">
        <v>0.0</v>
      </c>
      <c r="N571" s="3" t="s">
        <v>1228</v>
      </c>
      <c r="O571" s="35" t="str">
        <f>vlookup(A571,'Hb complex'!A$2:G$2000,7,0)</f>
        <v>0.072</v>
      </c>
      <c r="P571" s="66" t="s">
        <v>3786</v>
      </c>
      <c r="Q571" s="3">
        <v>872.9891</v>
      </c>
      <c r="R571" s="3">
        <v>1.48</v>
      </c>
      <c r="S571" s="3" t="str">
        <f>vlookup(A571,'Ha complex'!A$2:E$2700,5,0)</f>
        <v>SDSS DR12B</v>
      </c>
      <c r="T571" s="41"/>
      <c r="U571" s="41"/>
      <c r="V571" s="3"/>
      <c r="W571" s="10">
        <v>44.38</v>
      </c>
      <c r="X571" s="3"/>
      <c r="Y571" s="3" t="str">
        <f>match(A571,bzcat!B$1:B$96,0)</f>
        <v>#N/A</v>
      </c>
      <c r="Z571" s="3" t="e">
        <v>#N/A</v>
      </c>
      <c r="AA571" s="3" t="str">
        <f>Vlookup(A571,'Ha complex'!A$2:E$528,5,0)</f>
        <v>#N/A</v>
      </c>
      <c r="AB571" s="3" t="e">
        <v>#N/A</v>
      </c>
      <c r="AC571" s="3" t="e">
        <v>#N/A</v>
      </c>
      <c r="AD571" s="3" t="e">
        <v>#N/A</v>
      </c>
      <c r="AE571" s="3" t="e">
        <v>#N/A</v>
      </c>
      <c r="AF571" s="3" t="e">
        <v>#N/A</v>
      </c>
      <c r="AH571" s="3" t="e">
        <v>#N/A</v>
      </c>
      <c r="AI571" s="3" t="s">
        <v>415</v>
      </c>
      <c r="AJ571" s="3" t="s">
        <v>226</v>
      </c>
      <c r="AK571" s="3" t="e">
        <v>#N/A</v>
      </c>
      <c r="AM571" s="3" t="e">
        <v>#N/A</v>
      </c>
    </row>
    <row r="572">
      <c r="A572" s="10">
        <v>723.0</v>
      </c>
      <c r="B572" s="10" t="s">
        <v>2250</v>
      </c>
      <c r="C572" s="10" t="s">
        <v>2255</v>
      </c>
      <c r="E572" s="3">
        <v>216.0954</v>
      </c>
      <c r="F572" s="3">
        <v>24.6144</v>
      </c>
      <c r="G572" s="3" t="s">
        <v>1130</v>
      </c>
      <c r="H572" s="3">
        <v>0.0169</v>
      </c>
      <c r="I572" s="3">
        <v>9.77</v>
      </c>
      <c r="J572" s="3">
        <v>19.21</v>
      </c>
      <c r="K572" s="3">
        <v>15.69</v>
      </c>
      <c r="L572" s="3">
        <v>22.98</v>
      </c>
      <c r="M572" s="10">
        <v>0.0</v>
      </c>
      <c r="N572" s="3" t="s">
        <v>135</v>
      </c>
      <c r="O572" s="35" t="str">
        <f>vlookup(A572,'Hb complex'!A$2:G$2000,7,0)</f>
        <v>0.017</v>
      </c>
      <c r="P572" s="66" t="s">
        <v>3694</v>
      </c>
      <c r="Q572" s="3">
        <v>3300.3</v>
      </c>
      <c r="R572" s="3">
        <v>1.05</v>
      </c>
      <c r="S572" s="3" t="str">
        <f>vlookup(A572,'Ha complex'!A$2:E$2700,5,0)</f>
        <v>SDSS</v>
      </c>
      <c r="T572" s="41"/>
      <c r="U572" s="41"/>
      <c r="V572" s="3"/>
      <c r="W572" s="10">
        <v>43.09</v>
      </c>
      <c r="X572" s="3"/>
      <c r="Y572" s="3" t="str">
        <f>match(A572,bzcat!B$1:B$96,0)</f>
        <v>#N/A</v>
      </c>
      <c r="Z572" s="3" t="e">
        <v>#N/A</v>
      </c>
      <c r="AA572" s="3" t="str">
        <f>Vlookup(A572,'Ha complex'!A$2:E$528,5,0)</f>
        <v>SDSS</v>
      </c>
      <c r="AB572" s="3">
        <v>102.0</v>
      </c>
      <c r="AC572" s="3" t="e">
        <v>#N/A</v>
      </c>
      <c r="AD572" s="3" t="e">
        <v>#N/A</v>
      </c>
      <c r="AE572" s="3" t="e">
        <v>#N/A</v>
      </c>
      <c r="AF572" s="3" t="e">
        <v>#N/A</v>
      </c>
      <c r="AH572" s="3" t="e">
        <v>#N/A</v>
      </c>
      <c r="AI572" s="3" t="e">
        <v>#N/A</v>
      </c>
      <c r="AK572" s="3" t="e">
        <v>#N/A</v>
      </c>
      <c r="AM572" s="3" t="e">
        <v>#N/A</v>
      </c>
    </row>
    <row r="573">
      <c r="A573" s="10">
        <v>726.0</v>
      </c>
      <c r="B573" s="10" t="s">
        <v>1952</v>
      </c>
      <c r="C573" s="10" t="s">
        <v>1953</v>
      </c>
      <c r="E573" s="3">
        <v>216.854</v>
      </c>
      <c r="F573" s="3">
        <v>19.831</v>
      </c>
      <c r="G573" s="3" t="s">
        <v>1058</v>
      </c>
      <c r="H573" s="3">
        <v>0.1105</v>
      </c>
      <c r="I573" s="3">
        <v>6.46</v>
      </c>
      <c r="J573" s="3">
        <v>13.28</v>
      </c>
      <c r="K573" s="3">
        <v>9.69</v>
      </c>
      <c r="L573" s="3">
        <v>17.27</v>
      </c>
      <c r="M573" s="10">
        <v>0.0</v>
      </c>
      <c r="N573" s="3" t="s">
        <v>135</v>
      </c>
      <c r="O573" s="35" t="str">
        <f>vlookup(A573,'Hb complex'!A$2:G$2000,7,0)</f>
        <v>0.111</v>
      </c>
      <c r="P573" s="66" t="s">
        <v>3787</v>
      </c>
      <c r="Q573" s="3">
        <v>2404.0</v>
      </c>
      <c r="R573" s="3">
        <v>6.72</v>
      </c>
      <c r="S573" s="3" t="str">
        <f>vlookup(A573,'Ha complex'!A$2:E$2700,5,0)</f>
        <v>SDSS</v>
      </c>
      <c r="T573" s="41"/>
      <c r="U573" s="41"/>
      <c r="V573" s="3"/>
      <c r="W573" s="10">
        <v>44.62</v>
      </c>
      <c r="X573" s="3"/>
      <c r="Y573" s="3" t="str">
        <f>match(A573,bzcat!B$1:B$96,0)</f>
        <v>#N/A</v>
      </c>
      <c r="Z573" s="3" t="e">
        <v>#N/A</v>
      </c>
      <c r="AA573" s="3" t="str">
        <f>Vlookup(A573,'Ha complex'!A$2:E$528,5,0)</f>
        <v>SDSS</v>
      </c>
      <c r="AB573" s="3">
        <v>30.0</v>
      </c>
      <c r="AC573" s="3" t="e">
        <v>#N/A</v>
      </c>
      <c r="AD573" s="3" t="e">
        <v>#N/A</v>
      </c>
      <c r="AE573" s="3" t="e">
        <v>#N/A</v>
      </c>
      <c r="AF573" s="3" t="e">
        <v>#N/A</v>
      </c>
      <c r="AH573" s="3" t="e">
        <v>#N/A</v>
      </c>
      <c r="AI573" s="3" t="e">
        <v>#N/A</v>
      </c>
      <c r="AK573" s="3" t="e">
        <v>#N/A</v>
      </c>
      <c r="AL573" s="3" t="s">
        <v>3570</v>
      </c>
      <c r="AM573" s="3" t="e">
        <v>#N/A</v>
      </c>
    </row>
    <row r="574">
      <c r="A574" s="10">
        <v>727.0</v>
      </c>
      <c r="B574" s="10" t="s">
        <v>107</v>
      </c>
      <c r="C574" s="10" t="s">
        <v>108</v>
      </c>
      <c r="E574" s="3">
        <v>217.1361</v>
      </c>
      <c r="F574" s="3">
        <v>42.6724</v>
      </c>
      <c r="G574" s="3" t="s">
        <v>1677</v>
      </c>
      <c r="H574" s="3">
        <v>0.129</v>
      </c>
      <c r="I574" s="3">
        <v>15.93</v>
      </c>
      <c r="J574" s="3">
        <v>21.98</v>
      </c>
      <c r="K574" s="3">
        <v>19.2</v>
      </c>
      <c r="L574" s="3">
        <v>24.95</v>
      </c>
      <c r="M574" s="10">
        <v>0.0</v>
      </c>
      <c r="N574" s="41"/>
      <c r="O574" s="35" t="str">
        <f>vlookup(A574,'Hb complex'!A$2:G$2000,7,0)</f>
        <v>0.000</v>
      </c>
      <c r="P574" s="66"/>
      <c r="Q574" s="3"/>
      <c r="R574" s="41"/>
      <c r="S574" s="3" t="str">
        <f>vlookup(A574,'Ha complex'!A$2:E$2700,5,0)</f>
        <v>SDSS DR12B</v>
      </c>
      <c r="T574" s="41"/>
      <c r="U574" s="41"/>
      <c r="V574" s="3"/>
      <c r="W574" s="10">
        <v>44.98</v>
      </c>
      <c r="X574" s="3"/>
      <c r="Y574" s="3" t="str">
        <f>match(A574,bzcat!B$1:B$96,0)</f>
        <v>12</v>
      </c>
      <c r="Z574" s="3">
        <v>55.0</v>
      </c>
      <c r="AA574" s="3" t="str">
        <f>Vlookup(A574,'Ha complex'!A$2:E$528,5,0)</f>
        <v>#N/A</v>
      </c>
      <c r="AB574" s="3">
        <v>119.0</v>
      </c>
      <c r="AC574" s="3" t="e">
        <v>#N/A</v>
      </c>
      <c r="AD574" s="3" t="e">
        <v>#N/A</v>
      </c>
      <c r="AE574" s="3" t="e">
        <v>#N/A</v>
      </c>
      <c r="AF574" s="3" t="e">
        <v>#N/A</v>
      </c>
      <c r="AH574" s="3" t="e">
        <v>#N/A</v>
      </c>
      <c r="AI574" s="3" t="e">
        <v>#N/A</v>
      </c>
      <c r="AK574" s="3" t="e">
        <v>#N/A</v>
      </c>
      <c r="AM574" s="3" t="e">
        <v>#N/A</v>
      </c>
    </row>
    <row r="575">
      <c r="A575" s="10">
        <v>728.0</v>
      </c>
      <c r="B575" s="10" t="s">
        <v>1958</v>
      </c>
      <c r="C575" s="10" t="s">
        <v>1959</v>
      </c>
      <c r="E575" s="3">
        <v>217.2775</v>
      </c>
      <c r="F575" s="3">
        <v>1.2851</v>
      </c>
      <c r="G575" s="3" t="s">
        <v>1058</v>
      </c>
      <c r="H575" s="3">
        <v>0.0865</v>
      </c>
      <c r="I575" s="3">
        <v>7.84</v>
      </c>
      <c r="J575" s="3">
        <v>17.77</v>
      </c>
      <c r="K575" s="3">
        <v>13.39</v>
      </c>
      <c r="L575" s="3">
        <v>22.62</v>
      </c>
      <c r="M575" s="10">
        <v>0.0</v>
      </c>
      <c r="N575" s="3">
        <v>300.0</v>
      </c>
      <c r="O575" s="35" t="str">
        <f>vlookup(A575,'Hb complex'!A$2:G$2000,7,0)</f>
        <v>0.087</v>
      </c>
      <c r="P575" s="66" t="s">
        <v>3700</v>
      </c>
      <c r="Q575" s="3">
        <v>2400.0</v>
      </c>
      <c r="R575" s="3">
        <v>3.52</v>
      </c>
      <c r="S575" s="3" t="str">
        <f>vlookup(A575,'Ha complex'!A$2:E$2700,5,0)</f>
        <v>Crenshaw_Deveny</v>
      </c>
      <c r="T575" s="41"/>
      <c r="U575" s="41"/>
      <c r="V575" s="3"/>
      <c r="W575" s="10">
        <v>44.52</v>
      </c>
      <c r="X575" s="3"/>
      <c r="Y575" s="3" t="str">
        <f>match(A575,bzcat!B$1:B$96,0)</f>
        <v>#N/A</v>
      </c>
      <c r="Z575" s="3" t="e">
        <v>#N/A</v>
      </c>
      <c r="AA575" s="3" t="str">
        <f>Vlookup(A575,'Ha complex'!A$2:E$528,5,0)</f>
        <v>Crenshaw_Deveny</v>
      </c>
      <c r="AB575" s="3" t="e">
        <v>#N/A</v>
      </c>
      <c r="AC575" s="3" t="e">
        <v>#N/A</v>
      </c>
      <c r="AD575" s="3" t="s">
        <v>1960</v>
      </c>
      <c r="AE575" s="3" t="e">
        <v>#N/A</v>
      </c>
      <c r="AF575" s="3" t="e">
        <v>#N/A</v>
      </c>
      <c r="AH575" s="3" t="e">
        <v>#N/A</v>
      </c>
      <c r="AI575" s="3" t="e">
        <v>#N/A</v>
      </c>
      <c r="AK575" s="3">
        <v>113.0</v>
      </c>
      <c r="AM575" s="3" t="e">
        <v>#N/A</v>
      </c>
    </row>
    <row r="576">
      <c r="A576" s="10">
        <v>730.0</v>
      </c>
      <c r="B576" s="10" t="s">
        <v>3402</v>
      </c>
      <c r="C576" s="10" t="s">
        <v>2762</v>
      </c>
      <c r="E576" s="3">
        <v>217.77</v>
      </c>
      <c r="F576" s="3">
        <v>28.2873</v>
      </c>
      <c r="G576" s="3" t="s">
        <v>1058</v>
      </c>
      <c r="H576" s="3">
        <v>0.0461</v>
      </c>
      <c r="I576" s="3">
        <v>4.8</v>
      </c>
      <c r="J576" s="3">
        <v>10.64</v>
      </c>
      <c r="K576" s="3">
        <v>6.73</v>
      </c>
      <c r="L576" s="3">
        <v>15.13</v>
      </c>
      <c r="M576" s="10">
        <v>0.0</v>
      </c>
      <c r="N576" s="41"/>
      <c r="O576" s="3" t="str">
        <f>vlookup(A576,'Hb complex'!A$2:G$2000,7,0)</f>
        <v>#N/A</v>
      </c>
      <c r="P576" s="66"/>
      <c r="Q576" s="3"/>
      <c r="R576" s="41"/>
      <c r="S576" s="3" t="str">
        <f>vlookup(A576,'Ha complex'!A$2:E$2700,5,0)</f>
        <v>#N/A</v>
      </c>
      <c r="T576" s="41"/>
      <c r="U576" s="41"/>
      <c r="V576" s="3"/>
      <c r="W576" s="10">
        <v>43.73</v>
      </c>
      <c r="X576" s="3"/>
      <c r="Y576" s="3" t="str">
        <f>match(A576,bzcat!B$1:B$96,0)</f>
        <v>#N/A</v>
      </c>
      <c r="Z576" s="3" t="e">
        <v>#N/A</v>
      </c>
      <c r="AA576" s="3" t="str">
        <f>Vlookup(A576,'Ha complex'!A$2:E$528,5,0)</f>
        <v>#N/A</v>
      </c>
      <c r="AB576" s="3" t="e">
        <v>#N/A</v>
      </c>
      <c r="AC576" s="3" t="e">
        <v>#N/A</v>
      </c>
      <c r="AD576" s="3" t="e">
        <v>#N/A</v>
      </c>
      <c r="AE576" s="3" t="e">
        <v>#N/A</v>
      </c>
      <c r="AF576" s="3" t="e">
        <v>#N/A</v>
      </c>
      <c r="AH576" s="3" t="e">
        <v>#N/A</v>
      </c>
      <c r="AI576" s="3" t="e">
        <v>#N/A</v>
      </c>
      <c r="AK576" s="3" t="e">
        <v>#N/A</v>
      </c>
      <c r="AM576" s="3" t="e">
        <v>#N/A</v>
      </c>
    </row>
    <row r="577">
      <c r="A577" s="10">
        <v>731.0</v>
      </c>
      <c r="B577" s="10" t="s">
        <v>2606</v>
      </c>
      <c r="C577" s="10" t="s">
        <v>2607</v>
      </c>
      <c r="E577" s="3">
        <v>218.1699</v>
      </c>
      <c r="F577" s="3">
        <v>-44.1746</v>
      </c>
      <c r="G577" s="3" t="s">
        <v>1130</v>
      </c>
      <c r="H577" s="3">
        <v>0.004</v>
      </c>
      <c r="I577" s="3">
        <v>5.4</v>
      </c>
      <c r="J577" s="3">
        <v>17.9</v>
      </c>
      <c r="K577" s="3">
        <v>12.56</v>
      </c>
      <c r="L577" s="3">
        <v>23.82</v>
      </c>
      <c r="M577" s="10">
        <v>0.0</v>
      </c>
      <c r="N577" s="3" t="s">
        <v>518</v>
      </c>
      <c r="O577" s="35" t="str">
        <f>vlookup(A577,'Hb complex'!A$2:G$2000,7,0)</f>
        <v>0.004</v>
      </c>
      <c r="P577" s="66" t="s">
        <v>3788</v>
      </c>
      <c r="Q577" s="3">
        <v>600.0</v>
      </c>
      <c r="R577" s="3">
        <v>0.57</v>
      </c>
      <c r="S577" s="3" t="str">
        <f>vlookup(A577,'Ha complex'!A$2:E$2700,5,0)</f>
        <v>6DF</v>
      </c>
      <c r="T577" s="3">
        <v>16.9</v>
      </c>
      <c r="U577" s="3">
        <v>17.16</v>
      </c>
      <c r="V577" s="3"/>
      <c r="W577" s="10">
        <v>41.8</v>
      </c>
      <c r="X577" s="3"/>
      <c r="Y577" s="3" t="str">
        <f>match(A577,bzcat!B$1:B$96,0)</f>
        <v>#N/A</v>
      </c>
      <c r="Z577" s="3" t="e">
        <v>#N/A</v>
      </c>
      <c r="AA577" s="3" t="str">
        <f>Vlookup(A577,'Ha complex'!A$2:E$528,5,0)</f>
        <v>6DF</v>
      </c>
      <c r="AB577" s="3" t="e">
        <v>#N/A</v>
      </c>
      <c r="AC577" s="3" t="e">
        <v>#N/A</v>
      </c>
      <c r="AD577" s="3" t="e">
        <v>#N/A</v>
      </c>
      <c r="AE577" s="3" t="e">
        <v>#N/A</v>
      </c>
      <c r="AF577" s="3">
        <v>3.0</v>
      </c>
      <c r="AG577" s="3">
        <v>98.0</v>
      </c>
      <c r="AH577" s="3" t="e">
        <v>#N/A</v>
      </c>
      <c r="AI577" s="3" t="e">
        <v>#N/A</v>
      </c>
      <c r="AK577" s="3" t="e">
        <v>#N/A</v>
      </c>
      <c r="AM577" s="3" t="e">
        <v>#N/A</v>
      </c>
    </row>
    <row r="578">
      <c r="A578" s="10">
        <v>733.0</v>
      </c>
      <c r="B578" s="10" t="s">
        <v>2260</v>
      </c>
      <c r="C578" s="10" t="s">
        <v>2261</v>
      </c>
      <c r="E578" s="3">
        <v>218.4677</v>
      </c>
      <c r="F578" s="3">
        <v>5.4582</v>
      </c>
      <c r="G578" s="3" t="s">
        <v>3212</v>
      </c>
      <c r="H578" s="3">
        <v>0.0249</v>
      </c>
      <c r="I578" s="3">
        <v>6.57</v>
      </c>
      <c r="J578" s="3">
        <v>15.97</v>
      </c>
      <c r="K578" s="3">
        <v>11.72</v>
      </c>
      <c r="L578" s="3">
        <v>20.7</v>
      </c>
      <c r="M578" s="10">
        <v>0.0</v>
      </c>
      <c r="N578" s="3">
        <v>300.0</v>
      </c>
      <c r="O578" s="35" t="str">
        <f>vlookup(A578,'Hb complex'!A$2:G$2000,7,0)</f>
        <v>0.025</v>
      </c>
      <c r="P578" s="66" t="s">
        <v>3775</v>
      </c>
      <c r="Q578" s="3">
        <v>1800.0</v>
      </c>
      <c r="R578" s="3">
        <v>1.03</v>
      </c>
      <c r="S578" s="3" t="str">
        <f>vlookup(A578,'Ha complex'!A$2:E$2700,5,0)</f>
        <v>Crenshaw_Deveny</v>
      </c>
      <c r="T578" s="41"/>
      <c r="U578" s="41"/>
      <c r="V578" s="3"/>
      <c r="W578" s="10">
        <v>43.35</v>
      </c>
      <c r="X578" s="3"/>
      <c r="Y578" s="3" t="str">
        <f>match(A578,bzcat!B$1:B$96,0)</f>
        <v>#N/A</v>
      </c>
      <c r="Z578" s="3" t="e">
        <v>#N/A</v>
      </c>
      <c r="AA578" s="3" t="str">
        <f>Vlookup(A578,'Ha complex'!A$2:E$528,5,0)</f>
        <v>Crenshaw_Deveny</v>
      </c>
      <c r="AB578" s="3" t="e">
        <v>#N/A</v>
      </c>
      <c r="AC578" s="3" t="e">
        <v>#N/A</v>
      </c>
      <c r="AD578" s="3" t="e">
        <v>#N/A</v>
      </c>
      <c r="AE578" s="3" t="e">
        <v>#N/A</v>
      </c>
      <c r="AF578" s="3" t="e">
        <v>#N/A</v>
      </c>
      <c r="AH578" s="3" t="e">
        <v>#N/A</v>
      </c>
      <c r="AI578" s="3" t="e">
        <v>#N/A</v>
      </c>
      <c r="AK578" s="3">
        <v>49.0</v>
      </c>
      <c r="AM578" s="3" t="e">
        <v>#N/A</v>
      </c>
    </row>
    <row r="579">
      <c r="A579" s="10">
        <v>734.0</v>
      </c>
      <c r="B579" s="10" t="s">
        <v>1967</v>
      </c>
      <c r="C579" s="10" t="s">
        <v>1969</v>
      </c>
      <c r="E579" s="3">
        <v>218.7185</v>
      </c>
      <c r="F579" s="3">
        <v>48.6619</v>
      </c>
      <c r="G579" s="3" t="s">
        <v>1058</v>
      </c>
      <c r="H579" s="3">
        <v>0.0362</v>
      </c>
      <c r="I579" s="3">
        <v>7.79</v>
      </c>
      <c r="J579" s="3">
        <v>12.27</v>
      </c>
      <c r="K579" s="3">
        <v>9.34</v>
      </c>
      <c r="L579" s="3">
        <v>15.5</v>
      </c>
      <c r="M579" s="10">
        <v>0.0</v>
      </c>
      <c r="N579" s="3" t="s">
        <v>135</v>
      </c>
      <c r="O579" s="35" t="str">
        <f>vlookup(A579,'Hb complex'!A$2:G$2000,7,0)</f>
        <v>0.037</v>
      </c>
      <c r="P579" s="66" t="s">
        <v>3724</v>
      </c>
      <c r="Q579" s="3">
        <v>2700.3</v>
      </c>
      <c r="R579" s="3">
        <v>2.26</v>
      </c>
      <c r="S579" s="3" t="str">
        <f>vlookup(A579,'Ha complex'!A$2:E$2700,5,0)</f>
        <v>SDSS</v>
      </c>
      <c r="T579" s="41"/>
      <c r="U579" s="41"/>
      <c r="V579" s="3"/>
      <c r="W579" s="10">
        <v>43.57</v>
      </c>
      <c r="X579" s="3"/>
      <c r="Y579" s="3" t="str">
        <f>match(A579,bzcat!B$1:B$96,0)</f>
        <v>#N/A</v>
      </c>
      <c r="Z579" s="3" t="e">
        <v>#N/A</v>
      </c>
      <c r="AA579" s="3" t="str">
        <f>Vlookup(A579,'Ha complex'!A$2:E$528,5,0)</f>
        <v>SDSS</v>
      </c>
      <c r="AB579" s="3">
        <v>31.0</v>
      </c>
      <c r="AC579" s="3" t="e">
        <v>#N/A</v>
      </c>
      <c r="AD579" s="3" t="e">
        <v>#N/A</v>
      </c>
      <c r="AE579" s="3" t="e">
        <v>#N/A</v>
      </c>
      <c r="AF579" s="3" t="e">
        <v>#N/A</v>
      </c>
      <c r="AH579" s="3" t="e">
        <v>#N/A</v>
      </c>
      <c r="AI579" s="3" t="e">
        <v>#N/A</v>
      </c>
      <c r="AK579" s="3" t="e">
        <v>#N/A</v>
      </c>
      <c r="AM579" s="3" t="e">
        <v>#N/A</v>
      </c>
    </row>
    <row r="580">
      <c r="A580" s="10">
        <v>735.0</v>
      </c>
      <c r="B580" s="10" t="s">
        <v>1976</v>
      </c>
      <c r="C580" s="10" t="s">
        <v>1977</v>
      </c>
      <c r="E580" s="3">
        <v>219.092</v>
      </c>
      <c r="F580" s="3">
        <v>58.7943</v>
      </c>
      <c r="G580" s="3" t="s">
        <v>1099</v>
      </c>
      <c r="H580" s="3">
        <v>0.0314</v>
      </c>
      <c r="I580" s="3">
        <v>16.37</v>
      </c>
      <c r="J580" s="3">
        <v>25.91</v>
      </c>
      <c r="K580" s="3">
        <v>22.78</v>
      </c>
      <c r="L580" s="3">
        <v>29.19</v>
      </c>
      <c r="M580" s="10">
        <v>0.0</v>
      </c>
      <c r="N580" s="3">
        <v>300.0</v>
      </c>
      <c r="O580" s="35" t="str">
        <f>vlookup(A580,'Hb complex'!A$2:G$2000,7,0)</f>
        <v>0.031</v>
      </c>
      <c r="P580" s="66" t="s">
        <v>3775</v>
      </c>
      <c r="Q580" s="3">
        <v>1800.0</v>
      </c>
      <c r="R580" s="3">
        <v>1.29</v>
      </c>
      <c r="S580" s="3" t="str">
        <f>vlookup(A580,'Ha complex'!A$2:E$2700,5,0)</f>
        <v>Crenshaw_Deveny</v>
      </c>
      <c r="T580" s="41"/>
      <c r="U580" s="41"/>
      <c r="V580" s="3"/>
      <c r="W580" s="10">
        <v>43.77</v>
      </c>
      <c r="X580" s="3"/>
      <c r="Y580" s="3" t="str">
        <f>match(A580,bzcat!B$1:B$96,0)</f>
        <v>#N/A</v>
      </c>
      <c r="Z580" s="3" t="e">
        <v>#N/A</v>
      </c>
      <c r="AA580" s="3" t="str">
        <f>Vlookup(A580,'Ha complex'!A$2:E$528,5,0)</f>
        <v>Crenshaw_Deveny</v>
      </c>
      <c r="AB580" s="3" t="e">
        <v>#N/A</v>
      </c>
      <c r="AC580" s="3" t="e">
        <v>#N/A</v>
      </c>
      <c r="AD580" s="3" t="s">
        <v>3789</v>
      </c>
      <c r="AE580" s="3" t="e">
        <v>#N/A</v>
      </c>
      <c r="AF580" s="3" t="e">
        <v>#N/A</v>
      </c>
      <c r="AG580" s="3" t="s">
        <v>1189</v>
      </c>
      <c r="AH580" s="3" t="e">
        <v>#N/A</v>
      </c>
      <c r="AI580" s="3" t="s">
        <v>415</v>
      </c>
      <c r="AK580" s="3">
        <v>80.0</v>
      </c>
      <c r="AM580" s="3" t="e">
        <v>#N/A</v>
      </c>
    </row>
    <row r="581">
      <c r="A581" s="10">
        <v>736.0</v>
      </c>
      <c r="B581" s="10" t="s">
        <v>2608</v>
      </c>
      <c r="C581" s="10" t="s">
        <v>2631</v>
      </c>
      <c r="E581" s="3">
        <v>219.2067</v>
      </c>
      <c r="F581" s="3">
        <v>-16.2281</v>
      </c>
      <c r="G581" s="3" t="s">
        <v>2865</v>
      </c>
      <c r="H581" s="3">
        <v>0.1445</v>
      </c>
      <c r="I581" s="3">
        <v>5.37</v>
      </c>
      <c r="J581" s="3">
        <v>18.73</v>
      </c>
      <c r="K581" s="3">
        <v>12.95</v>
      </c>
      <c r="L581" s="3">
        <v>25.23</v>
      </c>
      <c r="M581" s="10">
        <v>0.0</v>
      </c>
      <c r="N581" s="3" t="s">
        <v>518</v>
      </c>
      <c r="O581" s="35" t="str">
        <f>vlookup(A581,'Hb complex'!A$2:G$2000,7,0)</f>
        <v>0.145</v>
      </c>
      <c r="P581" s="66" t="s">
        <v>3790</v>
      </c>
      <c r="Q581" s="3">
        <v>1199.9</v>
      </c>
      <c r="R581" s="3">
        <v>19.44</v>
      </c>
      <c r="S581" s="3" t="str">
        <f>vlookup(A581,'Ha complex'!A$2:E$2700,5,0)</f>
        <v>6DF</v>
      </c>
      <c r="T581" s="41"/>
      <c r="U581" s="41"/>
      <c r="V581" s="3"/>
      <c r="W581" s="10">
        <v>45.02</v>
      </c>
      <c r="X581" s="3"/>
      <c r="Y581" s="3" t="str">
        <f>match(A581,bzcat!B$1:B$96,0)</f>
        <v>#N/A</v>
      </c>
      <c r="Z581" s="3" t="e">
        <v>#N/A</v>
      </c>
      <c r="AA581" s="3" t="str">
        <f>Vlookup(A581,'Ha complex'!A$2:E$528,5,0)</f>
        <v>6DF</v>
      </c>
      <c r="AB581" s="3" t="e">
        <v>#N/A</v>
      </c>
      <c r="AC581" s="3" t="e">
        <v>#N/A</v>
      </c>
      <c r="AD581" s="3" t="e">
        <v>#N/A</v>
      </c>
      <c r="AE581" s="3">
        <v>5.0</v>
      </c>
      <c r="AF581" s="3" t="e">
        <v>#N/A</v>
      </c>
      <c r="AH581" s="3" t="e">
        <v>#N/A</v>
      </c>
      <c r="AI581" s="3" t="e">
        <v>#N/A</v>
      </c>
      <c r="AK581" s="3" t="e">
        <v>#N/A</v>
      </c>
      <c r="AM581" s="3" t="e">
        <v>#N/A</v>
      </c>
    </row>
    <row r="582">
      <c r="A582" s="10">
        <v>737.0</v>
      </c>
      <c r="B582" s="10" t="s">
        <v>2276</v>
      </c>
      <c r="C582" s="10" t="s">
        <v>2277</v>
      </c>
      <c r="E582" s="3">
        <v>219.7995</v>
      </c>
      <c r="F582" s="3">
        <v>14.2561</v>
      </c>
      <c r="G582" s="3" t="s">
        <v>1058</v>
      </c>
      <c r="H582" s="3">
        <v>0.0714</v>
      </c>
      <c r="I582" s="3">
        <v>6.37</v>
      </c>
      <c r="J582" s="3">
        <v>15.19</v>
      </c>
      <c r="K582" s="3">
        <v>10.16</v>
      </c>
      <c r="L582" s="3">
        <v>20.95</v>
      </c>
      <c r="M582" s="10">
        <v>0.0</v>
      </c>
      <c r="N582" s="3" t="s">
        <v>135</v>
      </c>
      <c r="O582" s="35" t="str">
        <f>vlookup(A582,'Hb complex'!A$2:G$2000,7,0)</f>
        <v>0.072</v>
      </c>
      <c r="P582" s="66" t="s">
        <v>3791</v>
      </c>
      <c r="Q582" s="3">
        <v>5404.0</v>
      </c>
      <c r="R582" s="3">
        <v>4.33</v>
      </c>
      <c r="S582" s="3" t="str">
        <f>vlookup(A582,'Ha complex'!A$2:E$2700,5,0)</f>
        <v>SDSS</v>
      </c>
      <c r="T582" s="41"/>
      <c r="U582" s="41"/>
      <c r="V582" s="3"/>
      <c r="W582" s="10">
        <v>44.28</v>
      </c>
      <c r="X582" s="3"/>
      <c r="Y582" s="3" t="str">
        <f>match(A582,bzcat!B$1:B$96,0)</f>
        <v>#N/A</v>
      </c>
      <c r="Z582" s="3" t="e">
        <v>#N/A</v>
      </c>
      <c r="AA582" s="3" t="str">
        <f>Vlookup(A582,'Ha complex'!A$2:E$528,5,0)</f>
        <v>SDSS</v>
      </c>
      <c r="AB582" s="3">
        <v>32.0</v>
      </c>
      <c r="AC582" s="3" t="e">
        <v>#N/A</v>
      </c>
      <c r="AD582" s="3" t="e">
        <v>#N/A</v>
      </c>
      <c r="AE582" s="3" t="e">
        <v>#N/A</v>
      </c>
      <c r="AF582" s="3" t="e">
        <v>#N/A</v>
      </c>
      <c r="AH582" s="3" t="e">
        <v>#N/A</v>
      </c>
      <c r="AI582" s="3" t="e">
        <v>#N/A</v>
      </c>
      <c r="AK582" s="3" t="e">
        <v>#N/A</v>
      </c>
      <c r="AM582" s="3" t="e">
        <v>#N/A</v>
      </c>
    </row>
    <row r="583">
      <c r="A583" s="10">
        <v>738.0</v>
      </c>
      <c r="B583" s="10" t="s">
        <v>2677</v>
      </c>
      <c r="C583" s="10" t="s">
        <v>2678</v>
      </c>
      <c r="E583" s="3">
        <v>220.1587</v>
      </c>
      <c r="F583" s="3">
        <v>53.5044</v>
      </c>
      <c r="G583" s="3" t="s">
        <v>1058</v>
      </c>
      <c r="H583" s="3">
        <v>0.0377</v>
      </c>
      <c r="I583" s="3">
        <v>8.33</v>
      </c>
      <c r="J583" s="3">
        <v>14.4</v>
      </c>
      <c r="K583" s="3">
        <v>11.11</v>
      </c>
      <c r="L583" s="3">
        <v>17.98</v>
      </c>
      <c r="M583" s="10">
        <v>0.0</v>
      </c>
      <c r="N583" s="3" t="s">
        <v>135</v>
      </c>
      <c r="O583" s="35" t="str">
        <f>vlookup(A583,'Hb complex'!A$2:G$2000,7,0)</f>
        <v>0.038</v>
      </c>
      <c r="P583" s="66" t="s">
        <v>3792</v>
      </c>
      <c r="Q583" s="3">
        <v>2160.3</v>
      </c>
      <c r="R583" s="3">
        <v>2.33</v>
      </c>
      <c r="S583" s="3" t="str">
        <f>vlookup(A583,'Ha complex'!A$2:E$2700,5,0)</f>
        <v>SDSS</v>
      </c>
      <c r="T583" s="41"/>
      <c r="U583" s="41"/>
      <c r="V583" s="3"/>
      <c r="W583" s="10">
        <v>43.68</v>
      </c>
      <c r="X583" s="3"/>
      <c r="Y583" s="3" t="str">
        <f>match(A583,bzcat!B$1:B$96,0)</f>
        <v>#N/A</v>
      </c>
      <c r="Z583" s="3" t="e">
        <v>#N/A</v>
      </c>
      <c r="AA583" s="3" t="str">
        <f>Vlookup(A583,'Ha complex'!A$2:E$528,5,0)</f>
        <v>SDSS</v>
      </c>
      <c r="AB583" s="3">
        <v>33.0</v>
      </c>
      <c r="AC583" s="3" t="e">
        <v>#N/A</v>
      </c>
      <c r="AD583" s="3" t="e">
        <v>#N/A</v>
      </c>
      <c r="AE583" s="3" t="e">
        <v>#N/A</v>
      </c>
      <c r="AF583" s="3" t="e">
        <v>#N/A</v>
      </c>
      <c r="AH583" s="3" t="e">
        <v>#N/A</v>
      </c>
      <c r="AI583" s="3" t="e">
        <v>#N/A</v>
      </c>
      <c r="AK583" s="3">
        <v>72.0</v>
      </c>
      <c r="AM583" s="3" t="e">
        <v>#N/A</v>
      </c>
    </row>
    <row r="584">
      <c r="A584" s="10">
        <v>739.0</v>
      </c>
      <c r="B584" s="10" t="s">
        <v>1245</v>
      </c>
      <c r="C584" s="10" t="s">
        <v>1461</v>
      </c>
      <c r="E584" s="3">
        <v>220.5997</v>
      </c>
      <c r="F584" s="3">
        <v>-17.2532</v>
      </c>
      <c r="G584" s="3" t="s">
        <v>1130</v>
      </c>
      <c r="H584" s="3">
        <v>0.0093</v>
      </c>
      <c r="I584" s="3">
        <v>24.34</v>
      </c>
      <c r="J584" s="3">
        <v>88.63</v>
      </c>
      <c r="K584" s="3">
        <v>82.56</v>
      </c>
      <c r="L584" s="3">
        <v>94.84</v>
      </c>
      <c r="M584" s="10">
        <v>0.0</v>
      </c>
      <c r="N584" s="3" t="s">
        <v>518</v>
      </c>
      <c r="O584" s="35" t="str">
        <f>vlookup(A584,'Hb complex'!A$2:G$2000,7,0)</f>
        <v>0.010</v>
      </c>
      <c r="P584" s="66" t="s">
        <v>3770</v>
      </c>
      <c r="Q584" s="3">
        <v>1200.0</v>
      </c>
      <c r="R584" s="3">
        <v>1.35</v>
      </c>
      <c r="S584" s="3" t="str">
        <f>vlookup(A584,'Ha complex'!A$2:E$2700,5,0)</f>
        <v>Palomar_txt</v>
      </c>
      <c r="T584" s="3">
        <v>30.567</v>
      </c>
      <c r="U584" s="3">
        <v>40.02</v>
      </c>
      <c r="V584" s="3"/>
      <c r="W584" s="10">
        <v>43.23</v>
      </c>
      <c r="X584" s="3"/>
      <c r="Y584" s="3" t="str">
        <f>match(A584,bzcat!B$1:B$96,0)</f>
        <v>#N/A</v>
      </c>
      <c r="Z584" s="3" t="e">
        <v>#N/A</v>
      </c>
      <c r="AA584" s="3" t="str">
        <f>Vlookup(A584,'Ha complex'!A$2:E$528,5,0)</f>
        <v>Palomar_txt</v>
      </c>
      <c r="AB584" s="3" t="e">
        <v>#N/A</v>
      </c>
      <c r="AC584" s="3" t="e">
        <v>#N/A</v>
      </c>
      <c r="AD584" s="3" t="e">
        <v>#N/A</v>
      </c>
      <c r="AE584" s="3" t="e">
        <v>#N/A</v>
      </c>
      <c r="AF584" s="3" t="e">
        <v>#N/A</v>
      </c>
      <c r="AG584" s="3">
        <v>99.0</v>
      </c>
      <c r="AH584" s="3" t="e">
        <v>#N/A</v>
      </c>
      <c r="AI584" s="3" t="e">
        <v>#N/A</v>
      </c>
      <c r="AK584" s="3" t="e">
        <v>#N/A</v>
      </c>
      <c r="AM584" s="3" t="e">
        <v>#N/A</v>
      </c>
    </row>
    <row r="585">
      <c r="A585" s="10">
        <v>740.0</v>
      </c>
      <c r="B585" s="10" t="s">
        <v>118</v>
      </c>
      <c r="C585" s="10" t="s">
        <v>120</v>
      </c>
      <c r="E585" s="3">
        <v>221.4035</v>
      </c>
      <c r="F585" s="3">
        <v>27.0348</v>
      </c>
      <c r="G585" s="3" t="s">
        <v>3212</v>
      </c>
      <c r="H585" s="3">
        <v>0.0299</v>
      </c>
      <c r="I585" s="3">
        <v>5.08</v>
      </c>
      <c r="J585" s="3">
        <v>13.67</v>
      </c>
      <c r="K585" s="3">
        <v>9.43</v>
      </c>
      <c r="L585" s="3">
        <v>18.33</v>
      </c>
      <c r="M585" s="10">
        <v>0.0</v>
      </c>
      <c r="N585" s="3" t="s">
        <v>135</v>
      </c>
      <c r="O585" s="35" t="str">
        <f>vlookup(A585,'Hb complex'!A$2:G$2000,7,0)</f>
        <v>0.030</v>
      </c>
      <c r="P585" s="66" t="s">
        <v>3793</v>
      </c>
      <c r="Q585" s="3">
        <v>2406.0</v>
      </c>
      <c r="R585" s="3">
        <v>1.84</v>
      </c>
      <c r="S585" s="3" t="str">
        <f>vlookup(A585,'Ha complex'!A$2:E$2700,5,0)</f>
        <v>Palomar</v>
      </c>
      <c r="T585" s="41"/>
      <c r="U585" s="41"/>
      <c r="V585" s="3"/>
      <c r="W585" s="10">
        <v>43.45</v>
      </c>
      <c r="X585" s="3"/>
      <c r="Y585" s="3" t="str">
        <f>match(A585,bzcat!B$1:B$96,0)</f>
        <v>#N/A</v>
      </c>
      <c r="Z585" s="3" t="e">
        <v>#N/A</v>
      </c>
      <c r="AA585" s="3" t="str">
        <f>Vlookup(A585,'Ha complex'!A$2:E$528,5,0)</f>
        <v>Palomar</v>
      </c>
      <c r="AB585" s="3">
        <v>72.0</v>
      </c>
      <c r="AC585" s="3" t="e">
        <v>#N/A</v>
      </c>
      <c r="AD585" s="3" t="e">
        <v>#N/A</v>
      </c>
      <c r="AE585" s="3" t="e">
        <v>#N/A</v>
      </c>
      <c r="AF585" s="3" t="e">
        <v>#N/A</v>
      </c>
      <c r="AH585" s="3" t="e">
        <v>#N/A</v>
      </c>
      <c r="AI585" s="3" t="e">
        <v>#N/A</v>
      </c>
      <c r="AK585" s="3" t="e">
        <v>#N/A</v>
      </c>
      <c r="AM585" s="3" t="e">
        <v>#N/A</v>
      </c>
    </row>
    <row r="586">
      <c r="A586" s="10">
        <v>741.0</v>
      </c>
      <c r="B586" s="10" t="s">
        <v>3405</v>
      </c>
      <c r="C586" s="10" t="s">
        <v>2765</v>
      </c>
      <c r="E586" s="3">
        <v>221.6167</v>
      </c>
      <c r="F586" s="3">
        <v>-64.2333</v>
      </c>
      <c r="G586" s="3" t="s">
        <v>1156</v>
      </c>
      <c r="H586" s="3">
        <v>0.053</v>
      </c>
      <c r="I586" s="3">
        <v>4.92</v>
      </c>
      <c r="J586" s="3">
        <v>14.42</v>
      </c>
      <c r="K586" s="3">
        <v>9.75</v>
      </c>
      <c r="L586" s="3">
        <v>19.54</v>
      </c>
      <c r="M586" s="10">
        <v>0.0</v>
      </c>
      <c r="O586" s="3" t="str">
        <f>vlookup(A586,'Hb complex'!A$2:G$2000,7,0)</f>
        <v>#N/A</v>
      </c>
      <c r="P586" s="68"/>
      <c r="S586" s="3" t="str">
        <f>vlookup(A586,'Ha complex'!A$2:E$2700,5,0)</f>
        <v>#N/A</v>
      </c>
      <c r="W586" s="10">
        <v>43.98</v>
      </c>
      <c r="Y586" s="3" t="str">
        <f>match(A586,bzcat!B$1:B$96,0)</f>
        <v>#N/A</v>
      </c>
      <c r="AA586" s="3" t="str">
        <f>Vlookup(A586,'Ha complex'!A$2:E$528,5,0)</f>
        <v>#N/A</v>
      </c>
      <c r="AB586" s="3" t="e">
        <v>#N/A</v>
      </c>
      <c r="AC586" s="3" t="e">
        <v>#N/A</v>
      </c>
      <c r="AD586" s="3" t="e">
        <v>#N/A</v>
      </c>
      <c r="AE586" s="3" t="e">
        <v>#N/A</v>
      </c>
      <c r="AF586" s="3" t="e">
        <v>#N/A</v>
      </c>
      <c r="AH586" s="3" t="e">
        <v>#N/A</v>
      </c>
      <c r="AI586" s="3" t="e">
        <v>#N/A</v>
      </c>
      <c r="AK586" s="3" t="e">
        <v>#N/A</v>
      </c>
      <c r="AM586" s="3" t="e">
        <v>#N/A</v>
      </c>
    </row>
    <row r="587">
      <c r="A587" s="10">
        <v>745.0</v>
      </c>
      <c r="B587" s="10" t="s">
        <v>3406</v>
      </c>
      <c r="C587" s="10" t="s">
        <v>2767</v>
      </c>
      <c r="E587" s="3">
        <v>223.7408</v>
      </c>
      <c r="F587" s="3">
        <v>85.9164</v>
      </c>
      <c r="G587" s="3" t="s">
        <v>3794</v>
      </c>
      <c r="H587" s="3">
        <v>0.0</v>
      </c>
      <c r="I587" s="3">
        <v>5.63</v>
      </c>
      <c r="J587" s="3">
        <v>8.88</v>
      </c>
      <c r="K587" s="3">
        <v>5.14</v>
      </c>
      <c r="L587" s="3">
        <v>13.19</v>
      </c>
      <c r="M587" s="10">
        <v>0.0</v>
      </c>
      <c r="N587" s="41"/>
      <c r="O587" s="3" t="str">
        <f>vlookup(A587,'Hb complex'!A$2:G$2000,7,0)</f>
        <v>#N/A</v>
      </c>
      <c r="P587" s="66"/>
      <c r="Q587" s="3"/>
      <c r="R587" s="41"/>
      <c r="S587" s="3" t="str">
        <f>vlookup(A587,'Ha complex'!A$2:E$2700,5,0)</f>
        <v>#N/A</v>
      </c>
      <c r="T587" s="41"/>
      <c r="U587" s="41"/>
      <c r="V587" s="3"/>
      <c r="W587" s="67" t="s">
        <v>1023</v>
      </c>
      <c r="X587" s="3"/>
      <c r="Y587" s="3" t="str">
        <f>match(A587,bzcat!B$1:B$96,0)</f>
        <v>#N/A</v>
      </c>
      <c r="Z587" s="3" t="e">
        <v>#N/A</v>
      </c>
      <c r="AA587" s="3" t="str">
        <f>Vlookup(A587,'Ha complex'!A$2:E$528,5,0)</f>
        <v>#N/A</v>
      </c>
      <c r="AB587" s="3" t="e">
        <v>#N/A</v>
      </c>
      <c r="AC587" s="3" t="e">
        <v>#N/A</v>
      </c>
      <c r="AD587" s="3" t="e">
        <v>#N/A</v>
      </c>
      <c r="AE587" s="3" t="e">
        <v>#N/A</v>
      </c>
      <c r="AF587" s="3" t="e">
        <v>#N/A</v>
      </c>
      <c r="AH587" s="3" t="e">
        <v>#N/A</v>
      </c>
      <c r="AI587" s="3" t="e">
        <v>#N/A</v>
      </c>
      <c r="AK587" s="3" t="e">
        <v>#N/A</v>
      </c>
      <c r="AM587" s="3" t="e">
        <v>#N/A</v>
      </c>
    </row>
    <row r="588">
      <c r="A588" s="10">
        <v>746.0</v>
      </c>
      <c r="B588" s="10" t="s">
        <v>3407</v>
      </c>
      <c r="C588" s="10" t="s">
        <v>2768</v>
      </c>
      <c r="E588" s="3">
        <v>222.8881</v>
      </c>
      <c r="F588" s="3">
        <v>-55.6773</v>
      </c>
      <c r="G588" s="3" t="s">
        <v>1130</v>
      </c>
      <c r="H588" s="3">
        <v>0.018</v>
      </c>
      <c r="I588" s="3">
        <v>14.65</v>
      </c>
      <c r="J588" s="3">
        <v>40.84</v>
      </c>
      <c r="K588" s="3">
        <v>0.0</v>
      </c>
      <c r="L588" s="3">
        <v>0.0</v>
      </c>
      <c r="M588" s="10">
        <v>0.04</v>
      </c>
      <c r="O588" s="3" t="str">
        <f>vlookup(A588,'Hb complex'!A$2:G$2000,7,0)</f>
        <v>#N/A</v>
      </c>
      <c r="P588" s="68"/>
      <c r="S588" s="3" t="str">
        <f>vlookup(A588,'Ha complex'!A$2:E$2700,5,0)</f>
        <v>#N/A</v>
      </c>
      <c r="W588" s="10">
        <v>43.47</v>
      </c>
      <c r="Y588" s="3" t="str">
        <f>match(A588,bzcat!B$1:B$96,0)</f>
        <v>#N/A</v>
      </c>
      <c r="AA588" s="3" t="str">
        <f>Vlookup(A588,'Ha complex'!A$2:E$528,5,0)</f>
        <v>#N/A</v>
      </c>
      <c r="AB588" s="3" t="e">
        <v>#N/A</v>
      </c>
      <c r="AC588" s="3" t="e">
        <v>#N/A</v>
      </c>
      <c r="AD588" s="3" t="e">
        <v>#N/A</v>
      </c>
      <c r="AE588" s="3" t="e">
        <v>#N/A</v>
      </c>
      <c r="AF588" s="3" t="e">
        <v>#N/A</v>
      </c>
      <c r="AH588" s="3" t="e">
        <v>#N/A</v>
      </c>
      <c r="AI588" s="3" t="e">
        <v>#N/A</v>
      </c>
      <c r="AK588" s="3" t="e">
        <v>#N/A</v>
      </c>
      <c r="AM588" s="3" t="e">
        <v>#N/A</v>
      </c>
    </row>
    <row r="589">
      <c r="A589" s="10">
        <v>747.0</v>
      </c>
      <c r="B589" s="10" t="s">
        <v>3408</v>
      </c>
      <c r="C589" s="10" t="s">
        <v>2770</v>
      </c>
      <c r="E589" s="3">
        <v>222.3032</v>
      </c>
      <c r="F589" s="3">
        <v>-55.6058</v>
      </c>
      <c r="G589" s="3" t="s">
        <v>2865</v>
      </c>
      <c r="H589" s="3">
        <v>-1.0</v>
      </c>
      <c r="I589" s="3">
        <v>14.65</v>
      </c>
      <c r="J589" s="3">
        <v>26.5</v>
      </c>
      <c r="K589" s="3">
        <v>0.0</v>
      </c>
      <c r="L589" s="3">
        <v>0.0</v>
      </c>
      <c r="M589" s="10">
        <v>0.09</v>
      </c>
      <c r="O589" s="3" t="str">
        <f>vlookup(A589,'Hb complex'!A$2:G$2000,7,0)</f>
        <v>#N/A</v>
      </c>
      <c r="P589" s="68"/>
      <c r="S589" s="3" t="str">
        <f>vlookup(A589,'Ha complex'!A$2:E$2700,5,0)</f>
        <v>#N/A</v>
      </c>
      <c r="W589" s="67" t="s">
        <v>1023</v>
      </c>
      <c r="Y589" s="3" t="str">
        <f>match(A589,bzcat!B$1:B$96,0)</f>
        <v>#N/A</v>
      </c>
      <c r="AA589" s="3" t="str">
        <f>Vlookup(A589,'Ha complex'!A$2:E$528,5,0)</f>
        <v>#N/A</v>
      </c>
      <c r="AB589" s="3" t="e">
        <v>#N/A</v>
      </c>
      <c r="AC589" s="3" t="e">
        <v>#N/A</v>
      </c>
      <c r="AD589" s="3" t="e">
        <v>#N/A</v>
      </c>
      <c r="AE589" s="3" t="e">
        <v>#N/A</v>
      </c>
      <c r="AF589" s="3" t="e">
        <v>#N/A</v>
      </c>
      <c r="AH589" s="3" t="e">
        <v>#N/A</v>
      </c>
      <c r="AI589" s="3" t="e">
        <v>#N/A</v>
      </c>
      <c r="AK589" s="3" t="e">
        <v>#N/A</v>
      </c>
      <c r="AM589" s="3" t="e">
        <v>#N/A</v>
      </c>
    </row>
    <row r="590">
      <c r="A590" s="10">
        <v>748.0</v>
      </c>
      <c r="B590" s="10" t="s">
        <v>1985</v>
      </c>
      <c r="C590" s="10" t="s">
        <v>1989</v>
      </c>
      <c r="E590" s="3">
        <v>223.2833</v>
      </c>
      <c r="F590" s="3">
        <v>25.9091</v>
      </c>
      <c r="G590" s="3" t="s">
        <v>1058</v>
      </c>
      <c r="H590" s="3">
        <v>0.049</v>
      </c>
      <c r="I590" s="3">
        <v>11.47</v>
      </c>
      <c r="J590" s="3">
        <v>24.01</v>
      </c>
      <c r="K590" s="3">
        <v>20.09</v>
      </c>
      <c r="L590" s="3">
        <v>28.17</v>
      </c>
      <c r="M590" s="10">
        <v>0.0</v>
      </c>
      <c r="N590" s="3" t="s">
        <v>135</v>
      </c>
      <c r="O590" s="35" t="str">
        <f>vlookup(A590,'Hb complex'!A$2:G$2000,7,0)</f>
        <v>0.049</v>
      </c>
      <c r="P590" s="66" t="s">
        <v>3795</v>
      </c>
      <c r="Q590" s="3">
        <v>3603.0</v>
      </c>
      <c r="R590" s="3">
        <v>2.99</v>
      </c>
      <c r="S590" s="3" t="str">
        <f>vlookup(A590,'Ha complex'!A$2:E$2700,5,0)</f>
        <v>SDSS</v>
      </c>
      <c r="T590" s="41"/>
      <c r="U590" s="41"/>
      <c r="V590" s="3"/>
      <c r="W590" s="10">
        <v>44.13</v>
      </c>
      <c r="X590" s="3"/>
      <c r="Y590" s="3" t="str">
        <f>match(A590,bzcat!B$1:B$96,0)</f>
        <v>#N/A</v>
      </c>
      <c r="Z590" s="3" t="e">
        <v>#N/A</v>
      </c>
      <c r="AA590" s="3" t="str">
        <f>Vlookup(A590,'Ha complex'!A$2:E$528,5,0)</f>
        <v>SDSS</v>
      </c>
      <c r="AB590" s="3">
        <v>34.0</v>
      </c>
      <c r="AC590" s="3" t="e">
        <v>#N/A</v>
      </c>
      <c r="AD590" s="3" t="e">
        <v>#N/A</v>
      </c>
      <c r="AE590" s="3" t="e">
        <v>#N/A</v>
      </c>
      <c r="AF590" s="3" t="e">
        <v>#N/A</v>
      </c>
      <c r="AH590" s="3" t="e">
        <v>#N/A</v>
      </c>
      <c r="AI590" s="3" t="e">
        <v>#N/A</v>
      </c>
      <c r="AK590" s="3">
        <v>94.0</v>
      </c>
      <c r="AM590" s="3" t="e">
        <v>#N/A</v>
      </c>
    </row>
    <row r="591">
      <c r="A591" s="10">
        <v>750.0</v>
      </c>
      <c r="B591" s="10" t="s">
        <v>3409</v>
      </c>
      <c r="C591" s="10" t="s">
        <v>2771</v>
      </c>
      <c r="E591" s="3">
        <v>223.823</v>
      </c>
      <c r="F591" s="3">
        <v>-51.571</v>
      </c>
      <c r="G591" s="3" t="s">
        <v>3559</v>
      </c>
      <c r="H591" s="3">
        <v>0.016</v>
      </c>
      <c r="I591" s="3">
        <v>8.89</v>
      </c>
      <c r="J591" s="3">
        <v>21.51</v>
      </c>
      <c r="K591" s="3">
        <v>17.18</v>
      </c>
      <c r="L591" s="3">
        <v>26.22</v>
      </c>
      <c r="M591" s="10">
        <v>0.0</v>
      </c>
      <c r="O591" s="3" t="str">
        <f>vlookup(A591,'Hb complex'!A$2:G$2000,7,0)</f>
        <v>#N/A</v>
      </c>
      <c r="P591" s="68"/>
      <c r="S591" s="3" t="str">
        <f>vlookup(A591,'Ha complex'!A$2:E$2700,5,0)</f>
        <v>#N/A</v>
      </c>
      <c r="W591" s="10">
        <v>43.09</v>
      </c>
      <c r="Y591" s="3" t="str">
        <f>match(A591,bzcat!B$1:B$96,0)</f>
        <v>#N/A</v>
      </c>
      <c r="AA591" s="3" t="str">
        <f>Vlookup(A591,'Ha complex'!A$2:E$528,5,0)</f>
        <v>#N/A</v>
      </c>
      <c r="AB591" s="3" t="e">
        <v>#N/A</v>
      </c>
      <c r="AC591" s="3" t="e">
        <v>#N/A</v>
      </c>
      <c r="AD591" s="3" t="e">
        <v>#N/A</v>
      </c>
      <c r="AE591" s="3" t="e">
        <v>#N/A</v>
      </c>
      <c r="AF591" s="3" t="e">
        <v>#N/A</v>
      </c>
      <c r="AH591" s="3" t="e">
        <v>#N/A</v>
      </c>
      <c r="AI591" s="3" t="e">
        <v>#N/A</v>
      </c>
      <c r="AK591" s="3" t="e">
        <v>#N/A</v>
      </c>
      <c r="AM591" s="3" t="e">
        <v>#N/A</v>
      </c>
    </row>
    <row r="592">
      <c r="A592" s="10">
        <v>751.0</v>
      </c>
      <c r="B592" s="10" t="s">
        <v>3410</v>
      </c>
      <c r="C592" s="10" t="s">
        <v>2772</v>
      </c>
      <c r="E592" s="3">
        <v>224.4216</v>
      </c>
      <c r="F592" s="3">
        <v>-43.1321</v>
      </c>
      <c r="G592" s="3" t="s">
        <v>1130</v>
      </c>
      <c r="H592" s="3">
        <v>0.0163</v>
      </c>
      <c r="I592" s="3">
        <v>11.18</v>
      </c>
      <c r="J592" s="3">
        <v>27.75</v>
      </c>
      <c r="K592" s="3">
        <v>23.49</v>
      </c>
      <c r="L592" s="3">
        <v>32.31</v>
      </c>
      <c r="M592" s="10">
        <v>0.0</v>
      </c>
      <c r="N592" s="41"/>
      <c r="O592" s="3" t="str">
        <f>vlookup(A592,'Hb complex'!A$2:G$2000,7,0)</f>
        <v>#N/A</v>
      </c>
      <c r="P592" s="66"/>
      <c r="Q592" s="3"/>
      <c r="R592" s="41"/>
      <c r="S592" s="3" t="str">
        <f>vlookup(A592,'Ha complex'!A$2:E$2700,5,0)</f>
        <v>#N/A</v>
      </c>
      <c r="T592" s="41"/>
      <c r="U592" s="41"/>
      <c r="V592" s="3"/>
      <c r="W592" s="10">
        <v>43.22</v>
      </c>
      <c r="X592" s="3"/>
      <c r="Y592" s="3" t="str">
        <f>match(A592,bzcat!B$1:B$96,0)</f>
        <v>#N/A</v>
      </c>
      <c r="Z592" s="3" t="e">
        <v>#N/A</v>
      </c>
      <c r="AA592" s="3" t="str">
        <f>Vlookup(A592,'Ha complex'!A$2:E$528,5,0)</f>
        <v>#N/A</v>
      </c>
      <c r="AB592" s="3" t="e">
        <v>#N/A</v>
      </c>
      <c r="AC592" s="3" t="e">
        <v>#N/A</v>
      </c>
      <c r="AD592" s="3" t="e">
        <v>#N/A</v>
      </c>
      <c r="AE592" s="3" t="e">
        <v>#N/A</v>
      </c>
      <c r="AF592" s="3" t="e">
        <v>#N/A</v>
      </c>
      <c r="AH592" s="3">
        <v>3.0</v>
      </c>
      <c r="AI592" s="3" t="e">
        <v>#N/A</v>
      </c>
      <c r="AK592" s="3" t="e">
        <v>#N/A</v>
      </c>
      <c r="AM592" s="3" t="e">
        <v>#N/A</v>
      </c>
    </row>
    <row r="593">
      <c r="A593" s="10">
        <v>752.0</v>
      </c>
      <c r="B593" s="10" t="s">
        <v>178</v>
      </c>
      <c r="C593" s="10" t="s">
        <v>179</v>
      </c>
      <c r="E593" s="3">
        <v>224.7816</v>
      </c>
      <c r="F593" s="3">
        <v>71.6722</v>
      </c>
      <c r="G593" s="3" t="s">
        <v>1099</v>
      </c>
      <c r="H593" s="3">
        <v>0.905</v>
      </c>
      <c r="I593" s="3">
        <v>4.97</v>
      </c>
      <c r="J593" s="3">
        <v>9.37</v>
      </c>
      <c r="K593" s="3">
        <v>5.78</v>
      </c>
      <c r="L593" s="3">
        <v>13.45</v>
      </c>
      <c r="M593" s="10">
        <v>0.0</v>
      </c>
      <c r="N593" s="41"/>
      <c r="O593" s="3" t="str">
        <f>vlookup(A593,'Hb complex'!A$2:G$2000,7,0)</f>
        <v>#N/A</v>
      </c>
      <c r="P593" s="66"/>
      <c r="Q593" s="3"/>
      <c r="R593" s="41"/>
      <c r="S593" s="3" t="str">
        <f>vlookup(A593,'Ha complex'!A$2:E$2700,5,0)</f>
        <v>#N/A</v>
      </c>
      <c r="T593" s="41"/>
      <c r="U593" s="41"/>
      <c r="V593" s="3"/>
      <c r="W593" s="10">
        <v>46.58</v>
      </c>
      <c r="X593" s="3"/>
      <c r="Y593" s="3" t="str">
        <f>match(A593,bzcat!B$1:B$96,0)</f>
        <v>29</v>
      </c>
      <c r="Z593" s="3">
        <v>56.0</v>
      </c>
      <c r="AA593" s="3" t="str">
        <f>Vlookup(A593,'Ha complex'!A$2:E$528,5,0)</f>
        <v>#N/A</v>
      </c>
      <c r="AB593" s="3" t="e">
        <v>#N/A</v>
      </c>
      <c r="AC593" s="3" t="e">
        <v>#N/A</v>
      </c>
      <c r="AD593" s="3" t="e">
        <v>#N/A</v>
      </c>
      <c r="AE593" s="3" t="e">
        <v>#N/A</v>
      </c>
      <c r="AF593" s="3" t="e">
        <v>#N/A</v>
      </c>
      <c r="AH593" s="3" t="e">
        <v>#N/A</v>
      </c>
      <c r="AI593" s="3" t="e">
        <v>#N/A</v>
      </c>
      <c r="AK593" s="3" t="e">
        <v>#N/A</v>
      </c>
      <c r="AM593" s="3" t="e">
        <v>#N/A</v>
      </c>
    </row>
    <row r="594">
      <c r="A594" s="10">
        <v>753.0</v>
      </c>
      <c r="B594" s="10" t="s">
        <v>2003</v>
      </c>
      <c r="C594" s="10" t="s">
        <v>2004</v>
      </c>
      <c r="E594" s="3">
        <v>226.005</v>
      </c>
      <c r="F594" s="3">
        <v>10.4378</v>
      </c>
      <c r="G594" s="3" t="s">
        <v>1058</v>
      </c>
      <c r="H594" s="3">
        <v>0.0364</v>
      </c>
      <c r="I594" s="3">
        <v>15.7</v>
      </c>
      <c r="J594" s="3">
        <v>35.57</v>
      </c>
      <c r="K594" s="3">
        <v>31.17</v>
      </c>
      <c r="L594" s="3">
        <v>40.22</v>
      </c>
      <c r="M594" s="10">
        <v>0.0</v>
      </c>
      <c r="N594" s="3">
        <v>26.0</v>
      </c>
      <c r="O594" s="35" t="str">
        <f>vlookup(A594,'Hb complex'!A$2:G$2000,7,0)</f>
        <v>0.037</v>
      </c>
      <c r="P594" s="66" t="s">
        <v>3796</v>
      </c>
      <c r="Q594" s="3">
        <v>3600.0</v>
      </c>
      <c r="R594" s="3">
        <v>1.5</v>
      </c>
      <c r="S594" s="3" t="str">
        <f>vlookup(A594,'Ha complex'!A$2:E$2700,5,0)</f>
        <v>LWINTER</v>
      </c>
      <c r="T594" s="41"/>
      <c r="U594" s="41"/>
      <c r="V594" s="3"/>
      <c r="W594" s="10">
        <v>44.04</v>
      </c>
      <c r="X594" s="3"/>
      <c r="Y594" s="3" t="str">
        <f>match(A594,bzcat!B$1:B$96,0)</f>
        <v>#N/A</v>
      </c>
      <c r="Z594" s="3" t="e">
        <v>#N/A</v>
      </c>
      <c r="AA594" s="3" t="str">
        <f>Vlookup(A594,'Ha complex'!A$2:E$528,5,0)</f>
        <v>LWINTER</v>
      </c>
      <c r="AB594" s="3" t="e">
        <v>#N/A</v>
      </c>
      <c r="AC594" s="3" t="e">
        <v>#N/A</v>
      </c>
      <c r="AD594" s="3" t="s">
        <v>2006</v>
      </c>
      <c r="AE594" s="3" t="e">
        <v>#N/A</v>
      </c>
      <c r="AF594" s="3" t="e">
        <v>#N/A</v>
      </c>
      <c r="AH594" s="3" t="e">
        <v>#N/A</v>
      </c>
      <c r="AI594" s="3" t="e">
        <v>#N/A</v>
      </c>
      <c r="AK594" s="3" t="e">
        <v>#N/A</v>
      </c>
      <c r="AL594" s="3" t="s">
        <v>2990</v>
      </c>
      <c r="AM594" s="3" t="e">
        <v>#N/A</v>
      </c>
    </row>
    <row r="595">
      <c r="A595" s="10">
        <v>754.0</v>
      </c>
      <c r="B595" s="10" t="s">
        <v>2087</v>
      </c>
      <c r="C595" s="10" t="s">
        <v>2088</v>
      </c>
      <c r="E595" s="3">
        <v>226.486</v>
      </c>
      <c r="F595" s="3">
        <v>3.707</v>
      </c>
      <c r="G595" s="3" t="s">
        <v>1058</v>
      </c>
      <c r="H595" s="3">
        <v>0.0361</v>
      </c>
      <c r="I595" s="3">
        <v>8.31</v>
      </c>
      <c r="J595" s="3">
        <v>19.01</v>
      </c>
      <c r="K595" s="3">
        <v>0.0</v>
      </c>
      <c r="L595" s="3">
        <v>0.0</v>
      </c>
      <c r="M595" s="10">
        <v>0.15</v>
      </c>
      <c r="N595" s="3" t="s">
        <v>135</v>
      </c>
      <c r="O595" s="35" t="str">
        <f>vlookup(A595,'Hb complex'!A$2:G$2000,7,0)</f>
        <v>0.036</v>
      </c>
      <c r="P595" s="66" t="s">
        <v>3797</v>
      </c>
      <c r="Q595" s="3">
        <v>2703.0</v>
      </c>
      <c r="R595" s="3">
        <v>2.22</v>
      </c>
      <c r="S595" s="3" t="str">
        <f>vlookup(A595,'Ha complex'!A$2:E$2700,5,0)</f>
        <v>SDSS</v>
      </c>
      <c r="T595" s="41"/>
      <c r="U595" s="41"/>
      <c r="V595" s="3"/>
      <c r="W595" s="10">
        <v>43.76</v>
      </c>
      <c r="X595" s="3"/>
      <c r="Y595" s="3" t="str">
        <f>match(A595,bzcat!B$1:B$96,0)</f>
        <v>#N/A</v>
      </c>
      <c r="Z595" s="3" t="e">
        <v>#N/A</v>
      </c>
      <c r="AA595" s="3" t="str">
        <f>Vlookup(A595,'Ha complex'!A$2:E$528,5,0)</f>
        <v>SDSS</v>
      </c>
      <c r="AB595" s="3">
        <v>35.0</v>
      </c>
      <c r="AC595" s="3" t="e">
        <v>#N/A</v>
      </c>
      <c r="AD595" s="3" t="e">
        <v>#N/A</v>
      </c>
      <c r="AE595" s="3" t="e">
        <v>#N/A</v>
      </c>
      <c r="AF595" s="3" t="e">
        <v>#N/A</v>
      </c>
      <c r="AH595" s="3" t="e">
        <v>#N/A</v>
      </c>
      <c r="AI595" s="3" t="e">
        <v>#N/A</v>
      </c>
      <c r="AK595" s="3" t="e">
        <v>#N/A</v>
      </c>
      <c r="AM595" s="3" t="e">
        <v>#N/A</v>
      </c>
    </row>
    <row r="596">
      <c r="A596" s="10">
        <v>755.0</v>
      </c>
      <c r="B596" s="10" t="s">
        <v>2406</v>
      </c>
      <c r="C596" s="10" t="s">
        <v>2408</v>
      </c>
      <c r="E596" s="3">
        <v>226.684</v>
      </c>
      <c r="F596" s="3">
        <v>3.862</v>
      </c>
      <c r="G596" s="3" t="s">
        <v>1130</v>
      </c>
      <c r="H596" s="3">
        <v>0.0377</v>
      </c>
      <c r="I596" s="3">
        <v>8.31</v>
      </c>
      <c r="J596" s="3">
        <v>15.67</v>
      </c>
      <c r="K596" s="3">
        <v>0.0</v>
      </c>
      <c r="L596" s="3">
        <v>0.0</v>
      </c>
      <c r="M596" s="10">
        <v>0.17</v>
      </c>
      <c r="N596" s="3" t="s">
        <v>135</v>
      </c>
      <c r="O596" s="35" t="str">
        <f>vlookup(A596,'Hb complex'!A$2:G$2000,7,0)</f>
        <v>0.037</v>
      </c>
      <c r="P596" s="66" t="s">
        <v>1168</v>
      </c>
      <c r="Q596" s="3">
        <v>5404.99</v>
      </c>
      <c r="R596" s="3">
        <v>1.53</v>
      </c>
      <c r="S596" s="3" t="str">
        <f>vlookup(A596,'Ha complex'!A$2:E$2700,5,0)</f>
        <v>SDSS</v>
      </c>
      <c r="T596" s="41"/>
      <c r="U596" s="41"/>
      <c r="V596" s="3"/>
      <c r="W596" s="10">
        <v>43.71</v>
      </c>
      <c r="X596" s="3"/>
      <c r="Y596" s="3" t="str">
        <f>match(A596,bzcat!B$1:B$96,0)</f>
        <v>#N/A</v>
      </c>
      <c r="Z596" s="3" t="e">
        <v>#N/A</v>
      </c>
      <c r="AA596" s="3" t="str">
        <f>Vlookup(A596,'Ha complex'!A$2:E$528,5,0)</f>
        <v>SDSS</v>
      </c>
      <c r="AB596" s="3">
        <v>103.0</v>
      </c>
      <c r="AC596" s="3" t="e">
        <v>#N/A</v>
      </c>
      <c r="AD596" s="3" t="e">
        <v>#N/A</v>
      </c>
      <c r="AE596" s="3" t="e">
        <v>#N/A</v>
      </c>
      <c r="AF596" s="3" t="e">
        <v>#N/A</v>
      </c>
      <c r="AH596" s="3" t="e">
        <v>#N/A</v>
      </c>
      <c r="AI596" s="3" t="s">
        <v>415</v>
      </c>
      <c r="AK596" s="3" t="e">
        <v>#N/A</v>
      </c>
      <c r="AM596" s="3" t="e">
        <v>#N/A</v>
      </c>
      <c r="AO596" s="3" t="s">
        <v>3798</v>
      </c>
    </row>
    <row r="597">
      <c r="A597" s="10">
        <v>757.0</v>
      </c>
      <c r="B597" s="10" t="s">
        <v>2672</v>
      </c>
      <c r="C597" s="10" t="s">
        <v>2673</v>
      </c>
      <c r="E597" s="3">
        <v>227.2248</v>
      </c>
      <c r="F597" s="3">
        <v>-0.197</v>
      </c>
      <c r="G597" s="3" t="s">
        <v>1099</v>
      </c>
      <c r="H597" s="3">
        <v>0.0543</v>
      </c>
      <c r="I597" s="3">
        <v>5.98</v>
      </c>
      <c r="J597" s="3">
        <v>19.53</v>
      </c>
      <c r="K597" s="3">
        <v>14.19</v>
      </c>
      <c r="L597" s="3">
        <v>25.43</v>
      </c>
      <c r="M597" s="10">
        <v>0.0</v>
      </c>
      <c r="N597" s="3" t="s">
        <v>135</v>
      </c>
      <c r="O597" s="35" t="str">
        <f>vlookup(A597,'Hb complex'!A$2:G$2000,7,0)</f>
        <v>0.054</v>
      </c>
      <c r="P597" s="66" t="s">
        <v>3799</v>
      </c>
      <c r="Q597" s="3">
        <v>2701.0</v>
      </c>
      <c r="R597" s="3">
        <v>3.35</v>
      </c>
      <c r="S597" s="3" t="str">
        <f>vlookup(A597,'Ha complex'!A$2:E$2700,5,0)</f>
        <v>SDSS</v>
      </c>
      <c r="T597" s="41"/>
      <c r="U597" s="41"/>
      <c r="V597" s="3"/>
      <c r="W597" s="10">
        <v>44.14</v>
      </c>
      <c r="X597" s="3"/>
      <c r="Y597" s="3" t="str">
        <f>match(A597,bzcat!B$1:B$96,0)</f>
        <v>#N/A</v>
      </c>
      <c r="Z597" s="3" t="e">
        <v>#N/A</v>
      </c>
      <c r="AA597" s="3" t="str">
        <f>Vlookup(A597,'Ha complex'!A$2:E$528,5,0)</f>
        <v>SDSS</v>
      </c>
      <c r="AB597" s="3">
        <v>54.0</v>
      </c>
      <c r="AC597" s="3" t="e">
        <v>#N/A</v>
      </c>
      <c r="AD597" s="3" t="e">
        <v>#N/A</v>
      </c>
      <c r="AE597" s="3" t="e">
        <v>#N/A</v>
      </c>
      <c r="AF597" s="3" t="e">
        <v>#N/A</v>
      </c>
      <c r="AH597" s="3" t="e">
        <v>#N/A</v>
      </c>
      <c r="AI597" s="3" t="e">
        <v>#N/A</v>
      </c>
      <c r="AK597" s="3" t="e">
        <v>#N/A</v>
      </c>
      <c r="AM597" s="3" t="e">
        <v>#N/A</v>
      </c>
    </row>
    <row r="598">
      <c r="A598" s="10">
        <v>760.0</v>
      </c>
      <c r="B598" s="10" t="s">
        <v>2097</v>
      </c>
      <c r="C598" s="10" t="s">
        <v>2098</v>
      </c>
      <c r="E598" s="3">
        <v>227.9992</v>
      </c>
      <c r="F598" s="3">
        <v>-21.3171</v>
      </c>
      <c r="G598" s="3" t="s">
        <v>3734</v>
      </c>
      <c r="H598" s="3">
        <v>0.0446</v>
      </c>
      <c r="I598" s="3">
        <v>8.24</v>
      </c>
      <c r="J598" s="3">
        <v>31.3</v>
      </c>
      <c r="K598" s="3">
        <v>25.57</v>
      </c>
      <c r="L598" s="3">
        <v>37.43</v>
      </c>
      <c r="M598" s="10">
        <v>0.0</v>
      </c>
      <c r="N598" s="3">
        <v>36.0</v>
      </c>
      <c r="O598" s="35" t="str">
        <f>vlookup(A598,'Hb complex'!A$2:G$2000,7,0)</f>
        <v>0.044</v>
      </c>
      <c r="P598" s="66" t="s">
        <v>3735</v>
      </c>
      <c r="Q598" s="3" t="s">
        <v>3800</v>
      </c>
      <c r="R598" s="3">
        <v>1.83</v>
      </c>
      <c r="S598" s="3" t="str">
        <f>vlookup(A598,'Ha complex'!A$2:E$2700,5,0)</f>
        <v>Crenshaw_Loral1K_double</v>
      </c>
      <c r="T598" s="41"/>
      <c r="U598" s="41"/>
      <c r="V598" s="3"/>
      <c r="W598" s="10">
        <v>44.16</v>
      </c>
      <c r="X598" s="3"/>
      <c r="Y598" s="3" t="str">
        <f>match(A598,bzcat!B$1:B$96,0)</f>
        <v>#N/A</v>
      </c>
      <c r="Z598" s="3" t="e">
        <v>#N/A</v>
      </c>
      <c r="AA598" s="3" t="str">
        <f>Vlookup(A598,'Ha complex'!A$2:E$528,5,0)</f>
        <v>Crenshaw_Loral1K_double</v>
      </c>
      <c r="AB598" s="3" t="e">
        <v>#N/A</v>
      </c>
      <c r="AC598" s="3" t="e">
        <v>#N/A</v>
      </c>
      <c r="AD598" s="3" t="e">
        <v>#N/A</v>
      </c>
      <c r="AE598" s="3" t="e">
        <v>#N/A</v>
      </c>
      <c r="AF598" s="3" t="e">
        <v>#N/A</v>
      </c>
      <c r="AH598" s="3" t="e">
        <v>#N/A</v>
      </c>
      <c r="AI598" s="3" t="e">
        <v>#N/A</v>
      </c>
      <c r="AK598" s="3">
        <v>99.0</v>
      </c>
      <c r="AM598" s="3" t="e">
        <v>#N/A</v>
      </c>
    </row>
    <row r="599">
      <c r="A599" s="10">
        <v>762.0</v>
      </c>
      <c r="B599" s="10" t="s">
        <v>3411</v>
      </c>
      <c r="C599" s="10" t="s">
        <v>2877</v>
      </c>
      <c r="E599" s="3">
        <v>228.0211</v>
      </c>
      <c r="F599" s="3">
        <v>-10.7766</v>
      </c>
      <c r="G599" s="3" t="s">
        <v>423</v>
      </c>
      <c r="H599" s="3">
        <v>-1.0</v>
      </c>
      <c r="I599" s="3">
        <v>5.36</v>
      </c>
      <c r="J599" s="3">
        <v>8.31</v>
      </c>
      <c r="K599" s="3">
        <v>0.0</v>
      </c>
      <c r="L599" s="3">
        <v>0.0</v>
      </c>
      <c r="M599" s="10">
        <v>1.33</v>
      </c>
      <c r="N599" s="41"/>
      <c r="O599" s="3" t="str">
        <f>vlookup(A599,'Hb complex'!A$2:G$2000,7,0)</f>
        <v>#N/A</v>
      </c>
      <c r="P599" s="91"/>
      <c r="Q599" s="81"/>
      <c r="R599" s="41"/>
      <c r="S599" s="3" t="str">
        <f>vlookup(A599,'Ha complex'!A$2:E$2700,5,0)</f>
        <v>#N/A</v>
      </c>
      <c r="T599" s="41"/>
      <c r="U599" s="41"/>
      <c r="V599" s="81"/>
      <c r="W599" s="67" t="s">
        <v>1023</v>
      </c>
      <c r="X599" s="81" t="s">
        <v>3801</v>
      </c>
      <c r="Y599" s="3" t="str">
        <f>match(A599,bzcat!B$1:B$96,0)</f>
        <v>#N/A</v>
      </c>
      <c r="Z599" s="3" t="e">
        <v>#N/A</v>
      </c>
      <c r="AA599" s="3" t="str">
        <f>Vlookup(A599,'Ha complex'!A$2:E$528,5,0)</f>
        <v>#N/A</v>
      </c>
      <c r="AB599" s="3" t="e">
        <v>#N/A</v>
      </c>
      <c r="AC599" s="3" t="e">
        <v>#N/A</v>
      </c>
      <c r="AD599" s="3" t="e">
        <v>#N/A</v>
      </c>
      <c r="AE599" s="3" t="e">
        <v>#N/A</v>
      </c>
      <c r="AF599" s="3" t="e">
        <v>#N/A</v>
      </c>
      <c r="AH599" s="3" t="e">
        <v>#N/A</v>
      </c>
      <c r="AI599" s="3" t="e">
        <v>#N/A</v>
      </c>
      <c r="AK599" s="3" t="e">
        <v>#N/A</v>
      </c>
      <c r="AM599" s="3" t="e">
        <v>#N/A</v>
      </c>
    </row>
    <row r="600">
      <c r="A600" s="10">
        <v>763.0</v>
      </c>
      <c r="B600" s="10" t="s">
        <v>1401</v>
      </c>
      <c r="C600" s="10" t="s">
        <v>1403</v>
      </c>
      <c r="E600" s="3">
        <v>228.2106</v>
      </c>
      <c r="F600" s="3">
        <v>-9.1</v>
      </c>
      <c r="G600" s="3" t="s">
        <v>3521</v>
      </c>
      <c r="H600" s="3">
        <v>0.36</v>
      </c>
      <c r="I600" s="3">
        <v>14.93</v>
      </c>
      <c r="J600" s="3">
        <v>70.03</v>
      </c>
      <c r="K600" s="3">
        <v>62.99</v>
      </c>
      <c r="L600" s="3">
        <v>77.28</v>
      </c>
      <c r="M600" s="10">
        <v>0.0</v>
      </c>
      <c r="N600" s="3" t="s">
        <v>518</v>
      </c>
      <c r="O600" s="35" t="str">
        <f>vlookup(A600,'Hb complex'!A$2:G$2000,7,0)</f>
        <v>0.000</v>
      </c>
      <c r="P600" s="66" t="s">
        <v>3802</v>
      </c>
      <c r="Q600" s="3">
        <v>1200.0</v>
      </c>
      <c r="R600" s="3">
        <v>45.84</v>
      </c>
      <c r="S600" s="3" t="str">
        <f>vlookup(A600,'Ha complex'!A$2:E$2700,5,0)</f>
        <v>6DF</v>
      </c>
      <c r="T600" s="41"/>
      <c r="U600" s="41"/>
      <c r="V600" s="3"/>
      <c r="W600" s="10">
        <v>46.49</v>
      </c>
      <c r="X600" s="3"/>
      <c r="Y600" s="3" t="str">
        <f>match(A600,bzcat!B$1:B$96,0)</f>
        <v>74</v>
      </c>
      <c r="Z600" s="3">
        <v>57.0</v>
      </c>
      <c r="AA600" s="3" t="str">
        <f>Vlookup(A600,'Ha complex'!A$2:E$528,5,0)</f>
        <v>6DF</v>
      </c>
      <c r="AB600" s="3" t="e">
        <v>#N/A</v>
      </c>
      <c r="AC600" s="3" t="e">
        <v>#N/A</v>
      </c>
      <c r="AD600" s="3" t="e">
        <v>#N/A</v>
      </c>
      <c r="AE600" s="3" t="e">
        <v>#N/A</v>
      </c>
      <c r="AF600" s="3" t="e">
        <v>#N/A</v>
      </c>
      <c r="AG600" s="3">
        <v>100.0</v>
      </c>
      <c r="AH600" s="3" t="e">
        <v>#N/A</v>
      </c>
      <c r="AI600" s="3" t="e">
        <v>#N/A</v>
      </c>
      <c r="AK600" s="3" t="e">
        <v>#N/A</v>
      </c>
      <c r="AM600" s="3" t="e">
        <v>#N/A</v>
      </c>
    </row>
    <row r="601">
      <c r="A601" s="10">
        <v>765.0</v>
      </c>
      <c r="B601" s="10" t="s">
        <v>2663</v>
      </c>
      <c r="C601" s="10" t="s">
        <v>2665</v>
      </c>
      <c r="E601" s="3">
        <v>228.6751</v>
      </c>
      <c r="F601" s="3">
        <v>-81.3939</v>
      </c>
      <c r="G601" s="3" t="s">
        <v>1156</v>
      </c>
      <c r="H601" s="3">
        <v>0.0684</v>
      </c>
      <c r="I601" s="3">
        <v>12.35</v>
      </c>
      <c r="J601" s="3">
        <v>29.85</v>
      </c>
      <c r="K601" s="3">
        <v>25.63</v>
      </c>
      <c r="L601" s="3">
        <v>34.25</v>
      </c>
      <c r="M601" s="10">
        <v>0.0</v>
      </c>
      <c r="N601" s="3">
        <v>7.0</v>
      </c>
      <c r="O601" s="35" t="str">
        <f>vlookup(A601,'Hb complex'!A$2:G$2000,7,0)</f>
        <v>0.069</v>
      </c>
      <c r="P601" s="66" t="s">
        <v>3208</v>
      </c>
      <c r="Q601" s="3">
        <v>150.033</v>
      </c>
      <c r="R601" s="3">
        <v>2.79</v>
      </c>
      <c r="S601" s="3" t="str">
        <f>vlookup(A601,'Ha complex'!A$2:E$2700,5,0)</f>
        <v>Saao</v>
      </c>
      <c r="T601" s="41"/>
      <c r="U601" s="41"/>
      <c r="V601" s="3"/>
      <c r="W601" s="10">
        <v>44.53</v>
      </c>
      <c r="X601" s="3"/>
      <c r="Y601" s="3" t="str">
        <f>match(A601,bzcat!B$1:B$96,0)</f>
        <v>#N/A</v>
      </c>
      <c r="Z601" s="3" t="e">
        <v>#N/A</v>
      </c>
      <c r="AA601" s="3" t="str">
        <f>Vlookup(A601,'Ha complex'!A$2:E$528,5,0)</f>
        <v>Saao</v>
      </c>
      <c r="AB601" s="3" t="e">
        <v>#N/A</v>
      </c>
      <c r="AC601" s="3" t="e">
        <v>#N/A</v>
      </c>
      <c r="AD601" s="3" t="e">
        <v>#N/A</v>
      </c>
      <c r="AE601" s="3" t="e">
        <v>#N/A</v>
      </c>
      <c r="AF601" s="3" t="e">
        <v>#N/A</v>
      </c>
      <c r="AG601" s="3">
        <v>101.0</v>
      </c>
      <c r="AH601" s="3" t="e">
        <v>#N/A</v>
      </c>
      <c r="AI601" s="3" t="e">
        <v>#N/A</v>
      </c>
      <c r="AK601" s="3" t="e">
        <v>#N/A</v>
      </c>
      <c r="AM601" s="3" t="e">
        <v>#N/A</v>
      </c>
    </row>
    <row r="602">
      <c r="A602" s="10">
        <v>766.0</v>
      </c>
      <c r="B602" s="10" t="s">
        <v>1713</v>
      </c>
      <c r="C602" s="10" t="s">
        <v>1714</v>
      </c>
      <c r="E602" s="3">
        <v>228.7635</v>
      </c>
      <c r="F602" s="3">
        <v>42.0499</v>
      </c>
      <c r="G602" s="3" t="s">
        <v>1130</v>
      </c>
      <c r="H602" s="3">
        <v>0.0086</v>
      </c>
      <c r="I602" s="3">
        <v>10.53</v>
      </c>
      <c r="J602" s="3">
        <v>20.08</v>
      </c>
      <c r="K602" s="3">
        <v>16.54</v>
      </c>
      <c r="L602" s="3">
        <v>23.86</v>
      </c>
      <c r="M602" s="10">
        <v>0.0</v>
      </c>
      <c r="N602" s="3">
        <v>300.0</v>
      </c>
      <c r="O602" s="35" t="str">
        <f>vlookup(A602,'Hb complex'!A$2:G$2000,7,0)</f>
        <v>0.008</v>
      </c>
      <c r="P602" s="66" t="s">
        <v>3563</v>
      </c>
      <c r="Q602" s="3">
        <v>1200.0</v>
      </c>
      <c r="R602" s="3">
        <v>0.36</v>
      </c>
      <c r="S602" s="3" t="str">
        <f>vlookup(A602,'Ha complex'!A$2:E$2700,5,0)</f>
        <v>Crenshaw_Deveny</v>
      </c>
      <c r="T602" s="3">
        <v>38.075</v>
      </c>
      <c r="U602" s="3">
        <v>36.7</v>
      </c>
      <c r="V602" s="3"/>
      <c r="W602" s="10">
        <v>42.51</v>
      </c>
      <c r="X602" s="3"/>
      <c r="Y602" s="3" t="str">
        <f>match(A602,bzcat!B$1:B$96,0)</f>
        <v>#N/A</v>
      </c>
      <c r="Z602" s="3" t="e">
        <v>#N/A</v>
      </c>
      <c r="AA602" s="3" t="str">
        <f>Vlookup(A602,'Ha complex'!A$2:E$528,5,0)</f>
        <v>Crenshaw_Deveny</v>
      </c>
      <c r="AB602" s="3" t="e">
        <v>#N/A</v>
      </c>
      <c r="AC602" s="3" t="e">
        <v>#N/A</v>
      </c>
      <c r="AD602" s="3" t="e">
        <v>#N/A</v>
      </c>
      <c r="AE602" s="3" t="e">
        <v>#N/A</v>
      </c>
      <c r="AF602" s="3" t="e">
        <v>#N/A</v>
      </c>
      <c r="AH602" s="3" t="e">
        <v>#N/A</v>
      </c>
      <c r="AI602" s="3" t="s">
        <v>415</v>
      </c>
      <c r="AK602" s="3">
        <v>17.0</v>
      </c>
      <c r="AM602" s="3" t="e">
        <v>#N/A</v>
      </c>
      <c r="AO602" s="3" t="s">
        <v>1917</v>
      </c>
    </row>
    <row r="603">
      <c r="A603" s="10">
        <v>767.0</v>
      </c>
      <c r="B603" s="10" t="s">
        <v>3412</v>
      </c>
      <c r="C603" s="10" t="s">
        <v>2882</v>
      </c>
      <c r="E603" s="3">
        <v>229.8904</v>
      </c>
      <c r="F603" s="3">
        <v>65.5996</v>
      </c>
      <c r="G603" s="3" t="s">
        <v>3212</v>
      </c>
      <c r="H603" s="3">
        <v>0.044</v>
      </c>
      <c r="I603" s="3">
        <v>7.56</v>
      </c>
      <c r="J603" s="3">
        <v>13.23</v>
      </c>
      <c r="K603" s="3">
        <v>9.78</v>
      </c>
      <c r="L603" s="3">
        <v>17.02</v>
      </c>
      <c r="M603" s="10">
        <v>0.0</v>
      </c>
      <c r="N603" s="41"/>
      <c r="O603" s="3" t="str">
        <f>vlookup(A603,'Hb complex'!A$2:G$2000,7,0)</f>
        <v>#N/A</v>
      </c>
      <c r="P603" s="66"/>
      <c r="Q603" s="3"/>
      <c r="R603" s="41"/>
      <c r="S603" s="3" t="str">
        <f>vlookup(A603,'Ha complex'!A$2:E$2700,5,0)</f>
        <v>#N/A</v>
      </c>
      <c r="T603" s="41"/>
      <c r="U603" s="41"/>
      <c r="V603" s="3"/>
      <c r="W603" s="10">
        <v>43.78</v>
      </c>
      <c r="X603" s="3"/>
      <c r="Y603" s="3" t="str">
        <f>match(A603,bzcat!B$1:B$96,0)</f>
        <v>#N/A</v>
      </c>
      <c r="Z603" s="3" t="e">
        <v>#N/A</v>
      </c>
      <c r="AA603" s="3" t="str">
        <f>Vlookup(A603,'Ha complex'!A$2:E$528,5,0)</f>
        <v>#N/A</v>
      </c>
      <c r="AB603" s="3" t="e">
        <v>#N/A</v>
      </c>
      <c r="AC603" s="3" t="e">
        <v>#N/A</v>
      </c>
      <c r="AD603" s="3" t="e">
        <v>#N/A</v>
      </c>
      <c r="AE603" s="3" t="e">
        <v>#N/A</v>
      </c>
      <c r="AF603" s="3" t="e">
        <v>#N/A</v>
      </c>
      <c r="AH603" s="3" t="e">
        <v>#N/A</v>
      </c>
      <c r="AI603" s="3" t="e">
        <v>#N/A</v>
      </c>
      <c r="AK603" s="3" t="e">
        <v>#N/A</v>
      </c>
      <c r="AM603" s="3" t="e">
        <v>#N/A</v>
      </c>
    </row>
    <row r="604">
      <c r="A604" s="10">
        <v>769.0</v>
      </c>
      <c r="B604" s="10" t="s">
        <v>2105</v>
      </c>
      <c r="C604" s="10" t="s">
        <v>2107</v>
      </c>
      <c r="E604" s="3">
        <v>230.4153</v>
      </c>
      <c r="F604" s="3">
        <v>3.6248</v>
      </c>
      <c r="G604" s="3" t="s">
        <v>1058</v>
      </c>
      <c r="H604" s="3">
        <v>0.1264</v>
      </c>
      <c r="I604" s="3">
        <v>5.5</v>
      </c>
      <c r="J604" s="3">
        <v>15.38</v>
      </c>
      <c r="K604" s="3">
        <v>10.7</v>
      </c>
      <c r="L604" s="3">
        <v>20.66</v>
      </c>
      <c r="M604" s="10">
        <v>0.0</v>
      </c>
      <c r="N604" s="3" t="s">
        <v>135</v>
      </c>
      <c r="O604" s="35" t="str">
        <f>vlookup(A604,'Hb complex'!A$2:G$2000,7,0)</f>
        <v>0.126</v>
      </c>
      <c r="P604" s="66" t="s">
        <v>3803</v>
      </c>
      <c r="Q604" s="3">
        <v>6906.0</v>
      </c>
      <c r="R604" s="3">
        <v>7.64</v>
      </c>
      <c r="S604" s="3" t="str">
        <f>vlookup(A604,'Ha complex'!A$2:E$2700,5,0)</f>
        <v>SDSS</v>
      </c>
      <c r="T604" s="41"/>
      <c r="U604" s="41"/>
      <c r="V604" s="3"/>
      <c r="W604" s="10">
        <v>44.81</v>
      </c>
      <c r="X604" s="3"/>
      <c r="Y604" s="3" t="str">
        <f>match(A604,bzcat!B$1:B$96,0)</f>
        <v>#N/A</v>
      </c>
      <c r="Z604" s="3" t="e">
        <v>#N/A</v>
      </c>
      <c r="AA604" s="3" t="str">
        <f>Vlookup(A604,'Ha complex'!A$2:E$528,5,0)</f>
        <v>SDSS</v>
      </c>
      <c r="AB604" s="3">
        <v>36.0</v>
      </c>
      <c r="AC604" s="3" t="e">
        <v>#N/A</v>
      </c>
      <c r="AD604" s="3" t="e">
        <v>#N/A</v>
      </c>
      <c r="AE604" s="3" t="e">
        <v>#N/A</v>
      </c>
      <c r="AF604" s="3" t="e">
        <v>#N/A</v>
      </c>
      <c r="AH604" s="3" t="e">
        <v>#N/A</v>
      </c>
      <c r="AI604" s="3" t="e">
        <v>#N/A</v>
      </c>
      <c r="AK604" s="3" t="e">
        <v>#N/A</v>
      </c>
      <c r="AM604" s="3" t="e">
        <v>#N/A</v>
      </c>
    </row>
    <row r="605">
      <c r="A605" s="10">
        <v>770.0</v>
      </c>
      <c r="B605" s="10" t="s">
        <v>3413</v>
      </c>
      <c r="C605" s="10" t="s">
        <v>2883</v>
      </c>
      <c r="E605" s="3">
        <v>230.9411</v>
      </c>
      <c r="F605" s="3">
        <v>63.6567</v>
      </c>
      <c r="G605" s="3" t="s">
        <v>3804</v>
      </c>
      <c r="H605" s="3">
        <v>0.204</v>
      </c>
      <c r="I605" s="3">
        <v>5.56</v>
      </c>
      <c r="J605" s="3">
        <v>8.32</v>
      </c>
      <c r="K605" s="3">
        <v>5.5</v>
      </c>
      <c r="L605" s="3">
        <v>11.52</v>
      </c>
      <c r="M605" s="10">
        <v>0.0</v>
      </c>
      <c r="N605" s="41"/>
      <c r="O605" s="3" t="str">
        <f>vlookup(A605,'Hb complex'!A$2:G$2000,7,0)</f>
        <v>#N/A</v>
      </c>
      <c r="P605" s="66"/>
      <c r="Q605" s="3"/>
      <c r="R605" s="41"/>
      <c r="S605" s="3" t="str">
        <f>vlookup(A605,'Ha complex'!A$2:E$2700,5,0)</f>
        <v>#N/A</v>
      </c>
      <c r="T605" s="41"/>
      <c r="U605" s="41"/>
      <c r="V605" s="3"/>
      <c r="W605" s="10">
        <v>45.0</v>
      </c>
      <c r="X605" s="3"/>
      <c r="Y605" s="3" t="str">
        <f>match(A605,bzcat!B$1:B$96,0)</f>
        <v>#N/A</v>
      </c>
      <c r="Z605" s="3" t="e">
        <v>#N/A</v>
      </c>
      <c r="AA605" s="3" t="str">
        <f>Vlookup(A605,'Ha complex'!A$2:E$528,5,0)</f>
        <v>#N/A</v>
      </c>
      <c r="AB605" s="3" t="e">
        <v>#N/A</v>
      </c>
      <c r="AC605" s="3" t="e">
        <v>#N/A</v>
      </c>
      <c r="AD605" s="3" t="e">
        <v>#N/A</v>
      </c>
      <c r="AE605" s="3" t="e">
        <v>#N/A</v>
      </c>
      <c r="AF605" s="3" t="e">
        <v>#N/A</v>
      </c>
      <c r="AH605" s="3" t="e">
        <v>#N/A</v>
      </c>
      <c r="AI605" s="3" t="e">
        <v>#N/A</v>
      </c>
      <c r="AK605" s="3" t="e">
        <v>#N/A</v>
      </c>
      <c r="AM605" s="3" t="e">
        <v>#N/A</v>
      </c>
    </row>
    <row r="606">
      <c r="A606" s="10">
        <v>771.0</v>
      </c>
      <c r="B606" s="10" t="s">
        <v>2653</v>
      </c>
      <c r="C606" s="10" t="s">
        <v>2654</v>
      </c>
      <c r="E606" s="3">
        <v>232.493</v>
      </c>
      <c r="F606" s="3">
        <v>-13.011</v>
      </c>
      <c r="G606" s="3" t="s">
        <v>1058</v>
      </c>
      <c r="H606" s="3">
        <v>0.1039</v>
      </c>
      <c r="I606" s="3">
        <v>4.96</v>
      </c>
      <c r="J606" s="3">
        <v>15.49</v>
      </c>
      <c r="K606" s="3">
        <v>10.45</v>
      </c>
      <c r="L606" s="3">
        <v>21.21</v>
      </c>
      <c r="M606" s="10">
        <v>0.0</v>
      </c>
      <c r="N606" s="3" t="s">
        <v>518</v>
      </c>
      <c r="O606" s="35" t="str">
        <f>vlookup(A606,'Hb complex'!A$2:G$2000,7,0)</f>
        <v>0.104</v>
      </c>
      <c r="P606" s="66" t="s">
        <v>3805</v>
      </c>
      <c r="Q606" s="3">
        <v>1199.9</v>
      </c>
      <c r="R606" s="3">
        <v>14.12</v>
      </c>
      <c r="S606" s="3" t="str">
        <f>vlookup(A606,'Ha complex'!A$2:E$2700,5,0)</f>
        <v>6DF</v>
      </c>
      <c r="T606" s="41"/>
      <c r="U606" s="41"/>
      <c r="V606" s="3"/>
      <c r="W606" s="10">
        <v>44.63</v>
      </c>
      <c r="X606" s="3"/>
      <c r="Y606" s="3" t="str">
        <f>match(A606,bzcat!B$1:B$96,0)</f>
        <v>#N/A</v>
      </c>
      <c r="Z606" s="3" t="e">
        <v>#N/A</v>
      </c>
      <c r="AA606" s="3" t="str">
        <f>Vlookup(A606,'Ha complex'!A$2:E$528,5,0)</f>
        <v>6DF</v>
      </c>
      <c r="AB606" s="3" t="e">
        <v>#N/A</v>
      </c>
      <c r="AC606" s="3" t="e">
        <v>#N/A</v>
      </c>
      <c r="AD606" s="3" t="e">
        <v>#N/A</v>
      </c>
      <c r="AE606" s="3" t="e">
        <v>#N/A</v>
      </c>
      <c r="AF606" s="3" t="e">
        <v>#N/A</v>
      </c>
      <c r="AG606" s="3">
        <v>102.0</v>
      </c>
      <c r="AH606" s="3" t="e">
        <v>#N/A</v>
      </c>
      <c r="AI606" s="3" t="e">
        <v>#N/A</v>
      </c>
      <c r="AK606" s="3" t="e">
        <v>#N/A</v>
      </c>
      <c r="AM606" s="3" t="e">
        <v>#N/A</v>
      </c>
    </row>
    <row r="607">
      <c r="A607" s="10">
        <v>772.0</v>
      </c>
      <c r="B607" s="10" t="s">
        <v>2649</v>
      </c>
      <c r="C607" s="10" t="s">
        <v>2651</v>
      </c>
      <c r="E607" s="3">
        <v>233.3363</v>
      </c>
      <c r="F607" s="3">
        <v>-8.7005</v>
      </c>
      <c r="G607" s="3" t="s">
        <v>1130</v>
      </c>
      <c r="H607" s="3">
        <v>0.0227</v>
      </c>
      <c r="I607" s="3">
        <v>9.58</v>
      </c>
      <c r="J607" s="3">
        <v>32.72</v>
      </c>
      <c r="K607" s="3">
        <v>27.34</v>
      </c>
      <c r="L607" s="3">
        <v>38.42</v>
      </c>
      <c r="M607" s="10">
        <v>0.0</v>
      </c>
      <c r="N607" s="3">
        <v>32.0</v>
      </c>
      <c r="O607" s="35" t="str">
        <f>vlookup(A607,'Hb complex'!A$2:G$2000,7,0)</f>
        <v>0.023</v>
      </c>
      <c r="P607" s="66" t="s">
        <v>3806</v>
      </c>
      <c r="Q607" s="3">
        <v>600.0</v>
      </c>
      <c r="R607" s="3">
        <v>0.95</v>
      </c>
      <c r="S607" s="3" t="str">
        <f>vlookup(A607,'Ha complex'!A$2:E$2700,5,0)</f>
        <v>KPNO</v>
      </c>
      <c r="T607" s="41"/>
      <c r="U607" s="41"/>
      <c r="V607" s="3"/>
      <c r="W607" s="10">
        <v>43.58</v>
      </c>
      <c r="X607" s="3"/>
      <c r="Y607" s="3" t="str">
        <f>match(A607,bzcat!B$1:B$96,0)</f>
        <v>#N/A</v>
      </c>
      <c r="Z607" s="3" t="e">
        <v>#N/A</v>
      </c>
      <c r="AA607" s="3" t="str">
        <f>Vlookup(A607,'Ha complex'!A$2:E$528,5,0)</f>
        <v>KPNO</v>
      </c>
      <c r="AB607" s="3" t="e">
        <v>#N/A</v>
      </c>
      <c r="AC607" s="3" t="e">
        <v>#N/A</v>
      </c>
      <c r="AD607" s="3" t="e">
        <v>#N/A</v>
      </c>
      <c r="AE607" s="3" t="e">
        <v>#N/A</v>
      </c>
      <c r="AF607" s="3" t="e">
        <v>#N/A</v>
      </c>
      <c r="AH607" s="3" t="e">
        <v>#N/A</v>
      </c>
      <c r="AI607" s="3" t="s">
        <v>415</v>
      </c>
      <c r="AK607" s="3" t="e">
        <v>#N/A</v>
      </c>
      <c r="AM607" s="3" t="e">
        <v>#N/A</v>
      </c>
    </row>
    <row r="608">
      <c r="A608" s="10">
        <v>773.0</v>
      </c>
      <c r="B608" s="10" t="s">
        <v>3414</v>
      </c>
      <c r="C608" s="10" t="s">
        <v>2887</v>
      </c>
      <c r="E608" s="3">
        <v>233.97</v>
      </c>
      <c r="F608" s="3">
        <v>-57.849</v>
      </c>
      <c r="G608" s="3" t="s">
        <v>2865</v>
      </c>
      <c r="H608" s="3">
        <v>-1.0</v>
      </c>
      <c r="I608" s="3">
        <v>7.83</v>
      </c>
      <c r="J608" s="3">
        <v>23.39</v>
      </c>
      <c r="K608" s="3">
        <v>18.46</v>
      </c>
      <c r="L608" s="3">
        <v>28.74</v>
      </c>
      <c r="M608" s="10">
        <v>0.0</v>
      </c>
      <c r="N608" s="41"/>
      <c r="O608" s="3" t="str">
        <f>vlookup(A608,'Hb complex'!A$2:G$2000,7,0)</f>
        <v>#N/A</v>
      </c>
      <c r="P608" s="91"/>
      <c r="Q608" s="81"/>
      <c r="R608" s="41"/>
      <c r="S608" s="3" t="str">
        <f>vlookup(A608,'Ha complex'!A$2:E$2700,5,0)</f>
        <v>#N/A</v>
      </c>
      <c r="T608" s="41"/>
      <c r="U608" s="41"/>
      <c r="V608" s="81"/>
      <c r="W608" s="67" t="s">
        <v>1023</v>
      </c>
      <c r="X608" s="81" t="s">
        <v>3807</v>
      </c>
      <c r="Y608" s="3" t="str">
        <f>match(A608,bzcat!B$1:B$96,0)</f>
        <v>#N/A</v>
      </c>
      <c r="AA608" s="3" t="str">
        <f>Vlookup(A608,'Ha complex'!A$2:E$528,5,0)</f>
        <v>#N/A</v>
      </c>
      <c r="AB608" s="3" t="e">
        <v>#N/A</v>
      </c>
      <c r="AC608" s="3" t="e">
        <v>#N/A</v>
      </c>
      <c r="AD608" s="3" t="e">
        <v>#N/A</v>
      </c>
      <c r="AE608" s="3" t="e">
        <v>#N/A</v>
      </c>
      <c r="AF608" s="3" t="e">
        <v>#N/A</v>
      </c>
      <c r="AH608" s="3" t="e">
        <v>#N/A</v>
      </c>
      <c r="AI608" s="3" t="e">
        <v>#N/A</v>
      </c>
      <c r="AK608" s="3" t="e">
        <v>#N/A</v>
      </c>
      <c r="AM608" s="3" t="e">
        <v>#N/A</v>
      </c>
    </row>
    <row r="609">
      <c r="A609" s="10">
        <v>774.0</v>
      </c>
      <c r="B609" s="10" t="s">
        <v>2110</v>
      </c>
      <c r="C609" s="10" t="s">
        <v>2111</v>
      </c>
      <c r="E609" s="3">
        <v>233.9682</v>
      </c>
      <c r="F609" s="3">
        <v>57.9026</v>
      </c>
      <c r="G609" s="3" t="s">
        <v>1058</v>
      </c>
      <c r="H609" s="3">
        <v>0.0296</v>
      </c>
      <c r="I609" s="3">
        <v>13.68</v>
      </c>
      <c r="J609" s="3">
        <v>23.31</v>
      </c>
      <c r="K609" s="3">
        <v>20.07</v>
      </c>
      <c r="L609" s="3">
        <v>26.75</v>
      </c>
      <c r="M609" s="10">
        <v>0.0</v>
      </c>
      <c r="N609" s="41"/>
      <c r="O609" s="35" t="str">
        <f>vlookup(A609,'Hb complex'!A$2:G$2000,7,0)</f>
        <v>0.030</v>
      </c>
      <c r="P609" s="66" t="s">
        <v>3729</v>
      </c>
      <c r="Q609" s="3">
        <v>1200.0</v>
      </c>
      <c r="R609" s="3">
        <v>1.22</v>
      </c>
      <c r="S609" s="3" t="str">
        <f>vlookup(A609,'Ha complex'!A$2:E$2700,5,0)</f>
        <v>LANDT1</v>
      </c>
      <c r="T609" s="41"/>
      <c r="U609" s="41"/>
      <c r="V609" s="3"/>
      <c r="W609" s="10">
        <v>43.67</v>
      </c>
      <c r="X609" s="3"/>
      <c r="Y609" s="3" t="str">
        <f>match(A609,bzcat!B$1:B$96,0)</f>
        <v>#N/A</v>
      </c>
      <c r="Z609" s="3" t="e">
        <v>#N/A</v>
      </c>
      <c r="AA609" s="3" t="str">
        <f>Vlookup(A609,'Ha complex'!A$2:E$528,5,0)</f>
        <v>LANDT1</v>
      </c>
      <c r="AB609" s="3">
        <v>37.0</v>
      </c>
      <c r="AC609" s="3" t="e">
        <v>#N/A</v>
      </c>
      <c r="AD609" s="3" t="s">
        <v>2112</v>
      </c>
      <c r="AE609" s="3" t="e">
        <v>#N/A</v>
      </c>
      <c r="AF609" s="3" t="e">
        <v>#N/A</v>
      </c>
      <c r="AG609" s="3" t="s">
        <v>1189</v>
      </c>
      <c r="AH609" s="3" t="e">
        <v>#N/A</v>
      </c>
      <c r="AI609" s="3" t="e">
        <v>#N/A</v>
      </c>
      <c r="AK609" s="3">
        <v>70.0</v>
      </c>
      <c r="AM609" s="3" t="e">
        <v>#N/A</v>
      </c>
    </row>
    <row r="610">
      <c r="A610" s="10">
        <v>776.0</v>
      </c>
      <c r="B610" s="10" t="s">
        <v>2149</v>
      </c>
      <c r="C610" s="10" t="s">
        <v>2150</v>
      </c>
      <c r="E610" s="3">
        <v>235.5999</v>
      </c>
      <c r="F610" s="3">
        <v>-14.1849</v>
      </c>
      <c r="G610" s="3" t="s">
        <v>423</v>
      </c>
      <c r="H610" s="3">
        <v>-1.0</v>
      </c>
      <c r="I610" s="3">
        <v>5.34</v>
      </c>
      <c r="J610" s="3">
        <v>14.32</v>
      </c>
      <c r="K610" s="3">
        <v>9.84</v>
      </c>
      <c r="L610" s="3">
        <v>19.65</v>
      </c>
      <c r="M610" s="10">
        <v>0.0</v>
      </c>
      <c r="N610" s="3">
        <v>300.0</v>
      </c>
      <c r="O610" s="35" t="str">
        <f>vlookup(A610,'Hb complex'!A$2:G$2000,7,0)</f>
        <v>0.097</v>
      </c>
      <c r="P610" s="66" t="s">
        <v>3711</v>
      </c>
      <c r="Q610" s="3">
        <v>2400.0</v>
      </c>
      <c r="R610" s="3">
        <v>3.92</v>
      </c>
      <c r="S610" s="3" t="str">
        <f>vlookup(A610,'Ha complex'!A$2:E$2700,5,0)</f>
        <v>Crenshaw_Deveny</v>
      </c>
      <c r="T610" s="41"/>
      <c r="U610" s="41"/>
      <c r="V610" s="3"/>
      <c r="W610" s="67" t="s">
        <v>1023</v>
      </c>
      <c r="X610" s="3"/>
      <c r="Y610" s="3" t="str">
        <f>match(A610,bzcat!B$1:B$96,0)</f>
        <v>#N/A</v>
      </c>
      <c r="Z610" s="3" t="e">
        <v>#N/A</v>
      </c>
      <c r="AA610" s="3" t="str">
        <f>Vlookup(A610,'Ha complex'!A$2:E$528,5,0)</f>
        <v>Crenshaw_Deveny</v>
      </c>
      <c r="AB610" s="3" t="e">
        <v>#N/A</v>
      </c>
      <c r="AC610" s="3" t="e">
        <v>#N/A</v>
      </c>
      <c r="AD610" s="3" t="e">
        <v>#N/A</v>
      </c>
      <c r="AE610" s="3" t="e">
        <v>#N/A</v>
      </c>
      <c r="AF610" s="3" t="e">
        <v>#N/A</v>
      </c>
      <c r="AH610" s="3" t="e">
        <v>#N/A</v>
      </c>
      <c r="AI610" s="3" t="e">
        <v>#N/A</v>
      </c>
      <c r="AK610" s="3">
        <v>131.0</v>
      </c>
      <c r="AM610" s="3" t="e">
        <v>#N/A</v>
      </c>
    </row>
    <row r="611">
      <c r="A611" s="10">
        <v>778.0</v>
      </c>
      <c r="B611" s="10" t="s">
        <v>2072</v>
      </c>
      <c r="C611" s="10" t="s">
        <v>2073</v>
      </c>
      <c r="E611" s="3">
        <v>236.6014</v>
      </c>
      <c r="F611" s="3">
        <v>69.4861</v>
      </c>
      <c r="G611" s="3" t="s">
        <v>3212</v>
      </c>
      <c r="H611" s="3">
        <v>0.038</v>
      </c>
      <c r="I611" s="3">
        <v>6.79</v>
      </c>
      <c r="J611" s="3">
        <v>13.94</v>
      </c>
      <c r="K611" s="3">
        <v>10.23</v>
      </c>
      <c r="L611" s="3">
        <v>18.01</v>
      </c>
      <c r="M611" s="10">
        <v>0.0</v>
      </c>
      <c r="N611" s="3">
        <v>32.0</v>
      </c>
      <c r="O611" s="35" t="str">
        <f>vlookup(A611,'Hb complex'!A$2:G$2000,7,0)</f>
        <v>0.038</v>
      </c>
      <c r="P611" s="66" t="s">
        <v>3633</v>
      </c>
      <c r="Q611" s="3">
        <v>600.0</v>
      </c>
      <c r="R611" s="3">
        <v>1.55</v>
      </c>
      <c r="S611" s="3" t="str">
        <f>vlookup(A611,'Ha complex'!A$2:E$2700,5,0)</f>
        <v>KPNO</v>
      </c>
      <c r="T611" s="41"/>
      <c r="U611" s="41"/>
      <c r="V611" s="3"/>
      <c r="W611" s="10">
        <v>43.67</v>
      </c>
      <c r="X611" s="3"/>
      <c r="Y611" s="3" t="str">
        <f>match(A611,bzcat!B$1:B$96,0)</f>
        <v>#N/A</v>
      </c>
      <c r="Z611" s="3" t="e">
        <v>#N/A</v>
      </c>
      <c r="AA611" s="3" t="str">
        <f>Vlookup(A611,'Ha complex'!A$2:E$528,5,0)</f>
        <v>KPNO</v>
      </c>
      <c r="AB611" s="3" t="e">
        <v>#N/A</v>
      </c>
      <c r="AC611" s="3" t="e">
        <v>#N/A</v>
      </c>
      <c r="AD611" s="3" t="e">
        <v>#N/A</v>
      </c>
      <c r="AE611" s="3" t="e">
        <v>#N/A</v>
      </c>
      <c r="AF611" s="3" t="e">
        <v>#N/A</v>
      </c>
      <c r="AH611" s="3" t="e">
        <v>#N/A</v>
      </c>
      <c r="AI611" s="3" t="s">
        <v>415</v>
      </c>
      <c r="AK611" s="3" t="e">
        <v>#N/A</v>
      </c>
      <c r="AM611" s="3" t="e">
        <v>#N/A</v>
      </c>
    </row>
    <row r="612">
      <c r="A612" s="10">
        <v>779.0</v>
      </c>
      <c r="B612" s="10" t="s">
        <v>1481</v>
      </c>
      <c r="C612" s="10" t="s">
        <v>1483</v>
      </c>
      <c r="E612" s="3">
        <v>236.9314</v>
      </c>
      <c r="F612" s="3">
        <v>20.8713</v>
      </c>
      <c r="G612" s="3" t="s">
        <v>2691</v>
      </c>
      <c r="H612" s="3">
        <v>0.264</v>
      </c>
      <c r="I612" s="3">
        <v>4.85</v>
      </c>
      <c r="J612" s="3">
        <v>7.85</v>
      </c>
      <c r="K612" s="3">
        <v>5.23</v>
      </c>
      <c r="L612" s="3">
        <v>10.89</v>
      </c>
      <c r="M612" s="10">
        <v>0.0</v>
      </c>
      <c r="N612" s="3" t="s">
        <v>135</v>
      </c>
      <c r="O612" s="35" t="str">
        <f>vlookup(A612,'Hb complex'!A$2:G$2000,7,0)</f>
        <v>0.264</v>
      </c>
      <c r="P612" s="66" t="s">
        <v>3808</v>
      </c>
      <c r="Q612" s="3">
        <v>3450.3</v>
      </c>
      <c r="R612" s="3">
        <v>15.45</v>
      </c>
      <c r="S612" s="3" t="str">
        <f>vlookup(A612,'Ha complex'!A$2:E$2700,5,0)</f>
        <v>SDSS</v>
      </c>
      <c r="T612" s="41"/>
      <c r="U612" s="41"/>
      <c r="V612" s="3"/>
      <c r="W612" s="10">
        <v>45.23</v>
      </c>
      <c r="X612" s="3"/>
      <c r="Y612" s="3" t="str">
        <f>match(A612,bzcat!B$1:B$96,0)</f>
        <v>#N/A</v>
      </c>
      <c r="Z612" s="3" t="e">
        <v>#N/A</v>
      </c>
      <c r="AA612" s="3" t="str">
        <f>Vlookup(A612,'Ha complex'!A$2:E$528,5,0)</f>
        <v>SDSS</v>
      </c>
      <c r="AB612" s="3">
        <v>127.0</v>
      </c>
      <c r="AC612" s="3" t="e">
        <v>#N/A</v>
      </c>
      <c r="AD612" s="3" t="s">
        <v>2153</v>
      </c>
      <c r="AE612" s="3" t="e">
        <v>#N/A</v>
      </c>
      <c r="AF612" s="3" t="e">
        <v>#N/A</v>
      </c>
      <c r="AH612" s="3" t="e">
        <v>#N/A</v>
      </c>
      <c r="AI612" s="3" t="e">
        <v>#N/A</v>
      </c>
      <c r="AK612" s="3" t="e">
        <v>#N/A</v>
      </c>
      <c r="AM612" s="3" t="e">
        <v>#N/A</v>
      </c>
    </row>
    <row r="613">
      <c r="A613" s="10">
        <v>783.0</v>
      </c>
      <c r="B613" s="10" t="s">
        <v>2493</v>
      </c>
      <c r="C613" s="10" t="s">
        <v>2494</v>
      </c>
      <c r="E613" s="3">
        <v>237.104</v>
      </c>
      <c r="F613" s="3">
        <v>-13.7578</v>
      </c>
      <c r="G613" s="3" t="s">
        <v>1130</v>
      </c>
      <c r="H613" s="3">
        <v>0.0252</v>
      </c>
      <c r="I613" s="3">
        <v>11.85</v>
      </c>
      <c r="J613" s="3">
        <v>43.66</v>
      </c>
      <c r="K613" s="3">
        <v>38.08</v>
      </c>
      <c r="L613" s="3">
        <v>49.5</v>
      </c>
      <c r="M613" s="10">
        <v>0.0</v>
      </c>
      <c r="N613" s="3">
        <v>300.0</v>
      </c>
      <c r="O613" s="35" t="str">
        <f>vlookup(A613,'Hb complex'!A$2:G$2000,7,0)</f>
        <v>0.024</v>
      </c>
      <c r="P613" s="66" t="s">
        <v>3775</v>
      </c>
      <c r="Q613" s="3">
        <v>1800.0</v>
      </c>
      <c r="R613" s="3">
        <v>1.04</v>
      </c>
      <c r="S613" s="3" t="str">
        <f>vlookup(A613,'Ha complex'!A$2:E$2700,5,0)</f>
        <v>Crenshaw_Deveny</v>
      </c>
      <c r="T613" s="41"/>
      <c r="U613" s="41"/>
      <c r="V613" s="3"/>
      <c r="W613" s="10">
        <v>43.8</v>
      </c>
      <c r="X613" s="3"/>
      <c r="Y613" s="3" t="str">
        <f>match(A613,bzcat!B$1:B$96,0)</f>
        <v>#N/A</v>
      </c>
      <c r="Z613" s="3" t="e">
        <v>#N/A</v>
      </c>
      <c r="AA613" s="3" t="str">
        <f>Vlookup(A613,'Ha complex'!A$2:E$528,5,0)</f>
        <v>Crenshaw_Deveny</v>
      </c>
      <c r="AB613" s="3" t="e">
        <v>#N/A</v>
      </c>
      <c r="AC613" s="3" t="e">
        <v>#N/A</v>
      </c>
      <c r="AD613" s="3" t="e">
        <v>#N/A</v>
      </c>
      <c r="AE613" s="3" t="e">
        <v>#N/A</v>
      </c>
      <c r="AF613" s="3">
        <v>9.0</v>
      </c>
      <c r="AH613" s="3" t="e">
        <v>#N/A</v>
      </c>
      <c r="AI613" s="3" t="e">
        <v>#N/A</v>
      </c>
      <c r="AK613" s="3">
        <v>83.0</v>
      </c>
      <c r="AM613" s="3" t="e">
        <v>#N/A</v>
      </c>
      <c r="AO613" s="3" t="s">
        <v>3625</v>
      </c>
    </row>
    <row r="614">
      <c r="A614" s="10">
        <v>785.0</v>
      </c>
      <c r="B614" s="10" t="s">
        <v>2432</v>
      </c>
      <c r="C614" s="10" t="s">
        <v>2433</v>
      </c>
      <c r="E614" s="3">
        <v>238.4316</v>
      </c>
      <c r="F614" s="3">
        <v>23.8071</v>
      </c>
      <c r="G614" s="3" t="s">
        <v>3809</v>
      </c>
      <c r="H614" s="3">
        <v>0.115</v>
      </c>
      <c r="I614" s="3">
        <v>5.8</v>
      </c>
      <c r="J614" s="3">
        <v>10.42</v>
      </c>
      <c r="K614" s="3">
        <v>7.08</v>
      </c>
      <c r="L614" s="3">
        <v>14.36</v>
      </c>
      <c r="M614" s="10">
        <v>0.0</v>
      </c>
      <c r="N614" s="3" t="s">
        <v>135</v>
      </c>
      <c r="O614" s="35" t="str">
        <f>vlookup(A614,'Hb complex'!A$2:G$2000,7,0)</f>
        <v>0.118</v>
      </c>
      <c r="P614" s="66" t="s">
        <v>3810</v>
      </c>
      <c r="Q614" s="3">
        <v>4800.4</v>
      </c>
      <c r="R614" s="3">
        <v>7.12</v>
      </c>
      <c r="S614" s="3" t="str">
        <f>vlookup(A614,'Ha complex'!A$2:E$2700,5,0)</f>
        <v>SDSS</v>
      </c>
      <c r="T614" s="41"/>
      <c r="U614" s="41"/>
      <c r="V614" s="3"/>
      <c r="W614" s="10">
        <v>44.55</v>
      </c>
      <c r="X614" s="3"/>
      <c r="Y614" s="3" t="str">
        <f>match(A614,bzcat!B$1:B$96,0)</f>
        <v>#N/A</v>
      </c>
      <c r="Z614" s="3" t="e">
        <v>#N/A</v>
      </c>
      <c r="AA614" s="3" t="str">
        <f>Vlookup(A614,'Ha complex'!A$2:E$528,5,0)</f>
        <v>SDSS</v>
      </c>
      <c r="AB614" s="3">
        <v>140.0</v>
      </c>
      <c r="AC614" s="3" t="e">
        <v>#N/A</v>
      </c>
      <c r="AD614" s="3" t="e">
        <v>#N/A</v>
      </c>
      <c r="AE614" s="3" t="e">
        <v>#N/A</v>
      </c>
      <c r="AF614" s="3" t="e">
        <v>#N/A</v>
      </c>
      <c r="AH614" s="3" t="e">
        <v>#N/A</v>
      </c>
      <c r="AI614" s="3" t="e">
        <v>#N/A</v>
      </c>
      <c r="AK614" s="3" t="e">
        <v>#N/A</v>
      </c>
      <c r="AM614" s="3" t="e">
        <v>#N/A</v>
      </c>
    </row>
    <row r="615">
      <c r="A615" s="10">
        <v>786.0</v>
      </c>
      <c r="B615" s="10" t="s">
        <v>2434</v>
      </c>
      <c r="C615" s="10" t="s">
        <v>2435</v>
      </c>
      <c r="E615" s="3">
        <v>238.3947</v>
      </c>
      <c r="F615" s="3">
        <v>26.2448</v>
      </c>
      <c r="G615" s="3" t="s">
        <v>2691</v>
      </c>
      <c r="H615" s="3">
        <v>0.1664</v>
      </c>
      <c r="I615" s="3">
        <v>5.28</v>
      </c>
      <c r="J615" s="3">
        <v>10.0</v>
      </c>
      <c r="K615" s="3">
        <v>6.3</v>
      </c>
      <c r="L615" s="3">
        <v>14.23</v>
      </c>
      <c r="M615" s="10">
        <v>0.0</v>
      </c>
      <c r="N615" s="3" t="s">
        <v>135</v>
      </c>
      <c r="O615" s="35" t="str">
        <f>vlookup(A615,'Hb complex'!A$2:G$2000,7,0)</f>
        <v>0.167</v>
      </c>
      <c r="P615" s="66" t="s">
        <v>3811</v>
      </c>
      <c r="Q615" s="3">
        <v>4400.4</v>
      </c>
      <c r="R615" s="3">
        <v>9.97</v>
      </c>
      <c r="S615" s="3" t="str">
        <f>vlookup(A615,'Ha complex'!A$2:E$2700,5,0)</f>
        <v>SDSS</v>
      </c>
      <c r="T615" s="41"/>
      <c r="U615" s="41"/>
      <c r="V615" s="3"/>
      <c r="W615" s="10">
        <v>44.88</v>
      </c>
      <c r="X615" s="3"/>
      <c r="Y615" s="3" t="str">
        <f>match(A615,bzcat!B$1:B$96,0)</f>
        <v>#N/A</v>
      </c>
      <c r="Z615" s="3" t="e">
        <v>#N/A</v>
      </c>
      <c r="AA615" s="3" t="str">
        <f>Vlookup(A615,'Ha complex'!A$2:E$528,5,0)</f>
        <v>SDSS</v>
      </c>
      <c r="AB615" s="3">
        <v>128.0</v>
      </c>
      <c r="AC615" s="3" t="e">
        <v>#N/A</v>
      </c>
      <c r="AD615" s="3" t="e">
        <v>#N/A</v>
      </c>
      <c r="AE615" s="3" t="e">
        <v>#N/A</v>
      </c>
      <c r="AF615" s="3" t="e">
        <v>#N/A</v>
      </c>
      <c r="AH615" s="3" t="e">
        <v>#N/A</v>
      </c>
      <c r="AI615" s="3" t="e">
        <v>#N/A</v>
      </c>
      <c r="AK615" s="3" t="e">
        <v>#N/A</v>
      </c>
      <c r="AM615" s="3" t="e">
        <v>#N/A</v>
      </c>
    </row>
    <row r="616">
      <c r="A616" s="10">
        <v>787.0</v>
      </c>
      <c r="B616" s="10" t="s">
        <v>1407</v>
      </c>
      <c r="C616" s="10" t="s">
        <v>1408</v>
      </c>
      <c r="E616" s="3">
        <v>239.2453</v>
      </c>
      <c r="F616" s="3">
        <v>-79.2345</v>
      </c>
      <c r="G616" s="3" t="s">
        <v>1058</v>
      </c>
      <c r="H616" s="3">
        <v>0.1501</v>
      </c>
      <c r="I616" s="3">
        <v>8.47</v>
      </c>
      <c r="J616" s="3">
        <v>14.88</v>
      </c>
      <c r="K616" s="3">
        <v>11.46</v>
      </c>
      <c r="L616" s="3">
        <v>18.68</v>
      </c>
      <c r="M616" s="10">
        <v>0.0</v>
      </c>
      <c r="N616" s="41"/>
      <c r="O616" s="3" t="str">
        <f>vlookup(A616,'Hb complex'!A$2:G$2000,7,0)</f>
        <v>#N/A</v>
      </c>
      <c r="P616" s="66"/>
      <c r="Q616" s="3"/>
      <c r="R616" s="41"/>
      <c r="S616" s="3" t="str">
        <f>vlookup(A616,'Ha complex'!A$2:E$2700,5,0)</f>
        <v>#N/A</v>
      </c>
      <c r="T616" s="41"/>
      <c r="U616" s="41"/>
      <c r="V616" s="3"/>
      <c r="W616" s="10">
        <v>44.96</v>
      </c>
      <c r="X616" s="3"/>
      <c r="Y616" s="3" t="str">
        <f>match(A616,bzcat!B$1:B$96,0)</f>
        <v>75</v>
      </c>
      <c r="Z616" s="3">
        <v>58.0</v>
      </c>
      <c r="AA616" s="3" t="str">
        <f>Vlookup(A616,'Ha complex'!A$2:E$528,5,0)</f>
        <v>#N/A</v>
      </c>
      <c r="AB616" s="3" t="e">
        <v>#N/A</v>
      </c>
      <c r="AC616" s="3" t="e">
        <v>#N/A</v>
      </c>
      <c r="AD616" s="3" t="e">
        <v>#N/A</v>
      </c>
      <c r="AE616" s="3" t="e">
        <v>#N/A</v>
      </c>
      <c r="AF616" s="3" t="e">
        <v>#N/A</v>
      </c>
      <c r="AH616" s="3" t="e">
        <v>#N/A</v>
      </c>
      <c r="AI616" s="3" t="e">
        <v>#N/A</v>
      </c>
      <c r="AK616" s="3" t="e">
        <v>#N/A</v>
      </c>
      <c r="AM616" s="3" t="e">
        <v>#N/A</v>
      </c>
    </row>
    <row r="617">
      <c r="A617" s="10">
        <v>792.0</v>
      </c>
      <c r="B617" s="10" t="s">
        <v>3416</v>
      </c>
      <c r="C617" s="10" t="s">
        <v>2902</v>
      </c>
      <c r="E617" s="3">
        <v>241.347</v>
      </c>
      <c r="F617" s="3">
        <v>-72.899</v>
      </c>
      <c r="G617" s="3" t="s">
        <v>423</v>
      </c>
      <c r="H617" s="3">
        <v>-1.0</v>
      </c>
      <c r="I617" s="3">
        <v>12.57</v>
      </c>
      <c r="J617" s="3">
        <v>25.35</v>
      </c>
      <c r="K617" s="3">
        <v>21.45</v>
      </c>
      <c r="L617" s="3">
        <v>29.49</v>
      </c>
      <c r="M617" s="10">
        <v>0.0</v>
      </c>
      <c r="N617" s="41"/>
      <c r="O617" s="3" t="str">
        <f>vlookup(A617,'Hb complex'!A$2:G$2000,7,0)</f>
        <v>#N/A</v>
      </c>
      <c r="P617" s="66"/>
      <c r="Q617" s="3"/>
      <c r="R617" s="41"/>
      <c r="S617" s="3" t="str">
        <f>vlookup(A617,'Ha complex'!A$2:E$2700,5,0)</f>
        <v>#N/A</v>
      </c>
      <c r="T617" s="41"/>
      <c r="U617" s="41"/>
      <c r="V617" s="3"/>
      <c r="W617" s="67" t="s">
        <v>1023</v>
      </c>
      <c r="X617" s="3"/>
      <c r="Y617" s="3" t="str">
        <f>match(A617,bzcat!B$1:B$96,0)</f>
        <v>#N/A</v>
      </c>
      <c r="Z617" s="3" t="e">
        <v>#N/A</v>
      </c>
      <c r="AA617" s="3" t="str">
        <f>Vlookup(A617,'Ha complex'!A$2:E$528,5,0)</f>
        <v>#N/A</v>
      </c>
      <c r="AB617" s="3" t="e">
        <v>#N/A</v>
      </c>
      <c r="AC617" s="3" t="e">
        <v>#N/A</v>
      </c>
      <c r="AD617" s="3" t="e">
        <v>#N/A</v>
      </c>
      <c r="AE617" s="3" t="e">
        <v>#N/A</v>
      </c>
      <c r="AF617" s="3" t="e">
        <v>#N/A</v>
      </c>
      <c r="AH617" s="3" t="e">
        <v>#N/A</v>
      </c>
      <c r="AI617" s="3" t="e">
        <v>#N/A</v>
      </c>
      <c r="AK617" s="3" t="e">
        <v>#N/A</v>
      </c>
      <c r="AM617" s="3" t="e">
        <v>#N/A</v>
      </c>
    </row>
    <row r="618">
      <c r="A618" s="10">
        <v>793.0</v>
      </c>
      <c r="B618" s="10" t="s">
        <v>2156</v>
      </c>
      <c r="C618" s="10" t="s">
        <v>2157</v>
      </c>
      <c r="E618" s="3">
        <v>241.808</v>
      </c>
      <c r="F618" s="3">
        <v>48.5573</v>
      </c>
      <c r="G618" s="3" t="s">
        <v>1058</v>
      </c>
      <c r="H618" s="3">
        <v>0.125</v>
      </c>
      <c r="I618" s="3">
        <v>4.95</v>
      </c>
      <c r="J618" s="3">
        <v>13.46</v>
      </c>
      <c r="K618" s="3">
        <v>8.93</v>
      </c>
      <c r="L618" s="3">
        <v>18.55</v>
      </c>
      <c r="M618" s="10">
        <v>0.0</v>
      </c>
      <c r="N618" s="3" t="s">
        <v>135</v>
      </c>
      <c r="O618" s="35" t="str">
        <f>vlookup(A618,'Hb complex'!A$2:G$2000,7,0)</f>
        <v>0.125</v>
      </c>
      <c r="P618" s="66" t="s">
        <v>3812</v>
      </c>
      <c r="Q618" s="3">
        <v>3002.0</v>
      </c>
      <c r="R618" s="3">
        <v>7.56</v>
      </c>
      <c r="S618" s="3" t="str">
        <f>vlookup(A618,'Ha complex'!A$2:E$2700,5,0)</f>
        <v>SDSS</v>
      </c>
      <c r="T618" s="41"/>
      <c r="U618" s="41"/>
      <c r="V618" s="3"/>
      <c r="W618" s="10">
        <v>44.74</v>
      </c>
      <c r="X618" s="3"/>
      <c r="Y618" s="3" t="str">
        <f>match(A618,bzcat!B$1:B$96,0)</f>
        <v>#N/A</v>
      </c>
      <c r="Z618" s="3" t="e">
        <v>#N/A</v>
      </c>
      <c r="AA618" s="3" t="str">
        <f>Vlookup(A618,'Ha complex'!A$2:E$528,5,0)</f>
        <v>SDSS</v>
      </c>
      <c r="AB618" s="3">
        <v>38.0</v>
      </c>
      <c r="AC618" s="3" t="e">
        <v>#N/A</v>
      </c>
      <c r="AD618" s="3" t="e">
        <v>#N/A</v>
      </c>
      <c r="AE618" s="3" t="e">
        <v>#N/A</v>
      </c>
      <c r="AF618" s="3" t="e">
        <v>#N/A</v>
      </c>
      <c r="AH618" s="3" t="e">
        <v>#N/A</v>
      </c>
      <c r="AI618" s="3" t="e">
        <v>#N/A</v>
      </c>
      <c r="AK618" s="3" t="e">
        <v>#N/A</v>
      </c>
      <c r="AM618" s="3" t="e">
        <v>#N/A</v>
      </c>
    </row>
    <row r="619">
      <c r="A619" s="10">
        <v>794.0</v>
      </c>
      <c r="B619" s="10" t="s">
        <v>3418</v>
      </c>
      <c r="C619" s="10" t="s">
        <v>2903</v>
      </c>
      <c r="E619" s="3">
        <v>241.849</v>
      </c>
      <c r="F619" s="3">
        <v>85.03</v>
      </c>
      <c r="G619" s="3" t="s">
        <v>1058</v>
      </c>
      <c r="H619" s="3">
        <v>0.183</v>
      </c>
      <c r="I619" s="3">
        <v>6.19</v>
      </c>
      <c r="J619" s="3">
        <v>13.3</v>
      </c>
      <c r="K619" s="3">
        <v>9.34</v>
      </c>
      <c r="L619" s="3">
        <v>17.65</v>
      </c>
      <c r="M619" s="10">
        <v>0.0</v>
      </c>
      <c r="N619" s="41"/>
      <c r="O619" s="3" t="str">
        <f>vlookup(A619,'Hb complex'!A$2:G$2000,7,0)</f>
        <v>#N/A</v>
      </c>
      <c r="P619" s="66"/>
      <c r="Q619" s="3"/>
      <c r="R619" s="41"/>
      <c r="S619" s="3" t="str">
        <f>vlookup(A619,'Ha complex'!A$2:E$2700,5,0)</f>
        <v>#N/A</v>
      </c>
      <c r="T619" s="41"/>
      <c r="U619" s="41"/>
      <c r="V619" s="3"/>
      <c r="W619" s="10">
        <v>45.1</v>
      </c>
      <c r="X619" s="3"/>
      <c r="Y619" s="3" t="str">
        <f>match(A619,bzcat!B$1:B$96,0)</f>
        <v>#N/A</v>
      </c>
      <c r="Z619" s="3" t="e">
        <v>#N/A</v>
      </c>
      <c r="AA619" s="3" t="str">
        <f>Vlookup(A619,'Ha complex'!A$2:E$528,5,0)</f>
        <v>#N/A</v>
      </c>
      <c r="AB619" s="3" t="e">
        <v>#N/A</v>
      </c>
      <c r="AC619" s="3" t="e">
        <v>#N/A</v>
      </c>
      <c r="AD619" s="3" t="e">
        <v>#N/A</v>
      </c>
      <c r="AE619" s="3" t="e">
        <v>#N/A</v>
      </c>
      <c r="AF619" s="3" t="e">
        <v>#N/A</v>
      </c>
      <c r="AH619" s="3" t="e">
        <v>#N/A</v>
      </c>
      <c r="AI619" s="3" t="e">
        <v>#N/A</v>
      </c>
      <c r="AK619" s="3" t="e">
        <v>#N/A</v>
      </c>
      <c r="AM619" s="3" t="e">
        <v>#N/A</v>
      </c>
    </row>
    <row r="620">
      <c r="A620" s="10">
        <v>795.0</v>
      </c>
      <c r="B620" s="10" t="s">
        <v>2160</v>
      </c>
      <c r="C620" s="10" t="s">
        <v>2161</v>
      </c>
      <c r="E620" s="3">
        <v>242.9642</v>
      </c>
      <c r="F620" s="3">
        <v>-60.6319</v>
      </c>
      <c r="G620" s="3" t="s">
        <v>1058</v>
      </c>
      <c r="H620" s="3">
        <v>0.0156</v>
      </c>
      <c r="I620" s="3">
        <v>12.71</v>
      </c>
      <c r="J620" s="3">
        <v>32.15</v>
      </c>
      <c r="K620" s="3">
        <v>27.58</v>
      </c>
      <c r="L620" s="3">
        <v>36.98</v>
      </c>
      <c r="M620" s="10">
        <v>0.0</v>
      </c>
      <c r="N620" s="3">
        <v>7.0</v>
      </c>
      <c r="O620" s="35" t="str">
        <f>vlookup(A620,'Hb complex'!A$2:G$2000,7,0)</f>
        <v>0.019</v>
      </c>
      <c r="P620" s="66" t="s">
        <v>2558</v>
      </c>
      <c r="Q620" s="3">
        <v>150.033</v>
      </c>
      <c r="R620" s="3">
        <v>0.79</v>
      </c>
      <c r="S620" s="3" t="str">
        <f>vlookup(A620,'Ha complex'!A$2:E$2700,5,0)</f>
        <v>Saao</v>
      </c>
      <c r="T620" s="41"/>
      <c r="U620" s="41"/>
      <c r="V620" s="3"/>
      <c r="W620" s="10">
        <v>43.25</v>
      </c>
      <c r="X620" s="3"/>
      <c r="Y620" s="3" t="str">
        <f>match(A620,bzcat!B$1:B$96,0)</f>
        <v>#N/A</v>
      </c>
      <c r="Z620" s="3" t="e">
        <v>#N/A</v>
      </c>
      <c r="AA620" s="3" t="str">
        <f>Vlookup(A620,'Ha complex'!A$2:E$528,5,0)</f>
        <v>Saao</v>
      </c>
      <c r="AB620" s="3" t="e">
        <v>#N/A</v>
      </c>
      <c r="AC620" s="3" t="e">
        <v>#N/A</v>
      </c>
      <c r="AD620" s="3" t="e">
        <v>#N/A</v>
      </c>
      <c r="AE620" s="3" t="e">
        <v>#N/A</v>
      </c>
      <c r="AF620" s="3" t="e">
        <v>#N/A</v>
      </c>
      <c r="AH620" s="3" t="e">
        <v>#N/A</v>
      </c>
      <c r="AI620" s="3" t="e">
        <v>#N/A</v>
      </c>
      <c r="AK620" s="3">
        <v>40.0</v>
      </c>
      <c r="AM620" s="3" t="e">
        <v>#N/A</v>
      </c>
    </row>
    <row r="621">
      <c r="A621" s="10">
        <v>797.0</v>
      </c>
      <c r="B621" s="10" t="s">
        <v>2162</v>
      </c>
      <c r="C621" s="10" t="s">
        <v>2163</v>
      </c>
      <c r="E621" s="3">
        <v>243.4883</v>
      </c>
      <c r="F621" s="3">
        <v>65.7193</v>
      </c>
      <c r="G621" s="3" t="s">
        <v>1058</v>
      </c>
      <c r="H621" s="3">
        <v>0.129</v>
      </c>
      <c r="I621" s="3">
        <v>7.19</v>
      </c>
      <c r="J621" s="3">
        <v>12.37</v>
      </c>
      <c r="K621" s="3">
        <v>9.08</v>
      </c>
      <c r="L621" s="3">
        <v>16.07</v>
      </c>
      <c r="M621" s="10">
        <v>0.0</v>
      </c>
      <c r="N621" s="3">
        <v>300.0</v>
      </c>
      <c r="O621" s="35" t="str">
        <f>vlookup(A621,'Hb complex'!A$2:G$2000,7,0)</f>
        <v>0.129</v>
      </c>
      <c r="P621" s="66" t="s">
        <v>3711</v>
      </c>
      <c r="Q621" s="3">
        <v>2400.0</v>
      </c>
      <c r="R621" s="3">
        <v>5.2</v>
      </c>
      <c r="S621" s="3" t="str">
        <f>vlookup(A621,'Ha complex'!A$2:E$2700,5,0)</f>
        <v>Crenshaw_Deveny</v>
      </c>
      <c r="T621" s="41"/>
      <c r="U621" s="41"/>
      <c r="V621" s="3"/>
      <c r="W621" s="10">
        <v>44.73</v>
      </c>
      <c r="X621" s="3"/>
      <c r="Y621" s="3" t="str">
        <f>match(A621,bzcat!B$1:B$96,0)</f>
        <v>#N/A</v>
      </c>
      <c r="Z621" s="3" t="e">
        <v>#N/A</v>
      </c>
      <c r="AA621" s="3" t="str">
        <f>Vlookup(A621,'Ha complex'!A$2:E$528,5,0)</f>
        <v>Crenshaw_Deveny</v>
      </c>
      <c r="AB621" s="3" t="e">
        <v>#N/A</v>
      </c>
      <c r="AC621" s="3" t="e">
        <v>#N/A</v>
      </c>
      <c r="AD621" s="3" t="s">
        <v>2164</v>
      </c>
      <c r="AE621" s="3" t="e">
        <v>#N/A</v>
      </c>
      <c r="AF621" s="3" t="e">
        <v>#N/A</v>
      </c>
      <c r="AH621" s="3" t="e">
        <v>#N/A</v>
      </c>
      <c r="AI621" s="3" t="e">
        <v>#N/A</v>
      </c>
      <c r="AK621" s="3">
        <v>116.0</v>
      </c>
      <c r="AM621" s="3" t="e">
        <v>#N/A</v>
      </c>
    </row>
    <row r="622">
      <c r="A622" s="10">
        <v>800.0</v>
      </c>
      <c r="B622" s="10" t="s">
        <v>2258</v>
      </c>
      <c r="C622" s="10" t="s">
        <v>2259</v>
      </c>
      <c r="E622" s="3">
        <v>244.4272</v>
      </c>
      <c r="F622" s="3">
        <v>32.3763</v>
      </c>
      <c r="G622" s="3" t="s">
        <v>1058</v>
      </c>
      <c r="H622" s="3">
        <v>0.151</v>
      </c>
      <c r="I622" s="3">
        <v>8.93</v>
      </c>
      <c r="J622" s="3">
        <v>23.28</v>
      </c>
      <c r="K622" s="3">
        <v>18.9</v>
      </c>
      <c r="L622" s="3">
        <v>27.96</v>
      </c>
      <c r="M622" s="10">
        <v>0.0</v>
      </c>
      <c r="N622" s="3" t="s">
        <v>135</v>
      </c>
      <c r="O622" s="35" t="str">
        <f>vlookup(A622,'Hb complex'!A$2:G$2000,7,0)</f>
        <v>0.151</v>
      </c>
      <c r="P622" s="66" t="s">
        <v>3813</v>
      </c>
      <c r="Q622" s="3">
        <v>2520.3</v>
      </c>
      <c r="R622" s="3">
        <v>9.08</v>
      </c>
      <c r="S622" s="3" t="str">
        <f>vlookup(A622,'Ha complex'!A$2:E$2700,5,0)</f>
        <v>SDSS</v>
      </c>
      <c r="T622" s="41"/>
      <c r="U622" s="41"/>
      <c r="V622" s="3"/>
      <c r="W622" s="10">
        <v>45.16</v>
      </c>
      <c r="X622" s="3"/>
      <c r="Y622" s="3" t="str">
        <f>match(A622,bzcat!B$1:B$96,0)</f>
        <v>#N/A</v>
      </c>
      <c r="Z622" s="3" t="e">
        <v>#N/A</v>
      </c>
      <c r="AA622" s="3" t="str">
        <f>Vlookup(A622,'Ha complex'!A$2:E$528,5,0)</f>
        <v>SDSS</v>
      </c>
      <c r="AB622" s="3">
        <v>136.0</v>
      </c>
      <c r="AC622" s="3" t="e">
        <v>#N/A</v>
      </c>
      <c r="AD622" s="3" t="e">
        <v>#N/A</v>
      </c>
      <c r="AE622" s="3" t="e">
        <v>#N/A</v>
      </c>
      <c r="AF622" s="3" t="e">
        <v>#N/A</v>
      </c>
      <c r="AH622" s="3" t="e">
        <v>#N/A</v>
      </c>
      <c r="AI622" s="3" t="e">
        <v>#N/A</v>
      </c>
      <c r="AK622" s="3" t="e">
        <v>#N/A</v>
      </c>
      <c r="AM622" s="3" t="e">
        <v>#N/A</v>
      </c>
    </row>
    <row r="623">
      <c r="A623" s="10">
        <v>801.0</v>
      </c>
      <c r="B623" s="10" t="s">
        <v>2171</v>
      </c>
      <c r="C623" s="10" t="s">
        <v>2172</v>
      </c>
      <c r="E623" s="3">
        <v>244.6518</v>
      </c>
      <c r="F623" s="3">
        <v>-59.4548</v>
      </c>
      <c r="G623" s="3" t="s">
        <v>3559</v>
      </c>
      <c r="H623" s="3">
        <v>0.035</v>
      </c>
      <c r="I623" s="3">
        <v>6.48</v>
      </c>
      <c r="J623" s="3">
        <v>21.36</v>
      </c>
      <c r="K623" s="3">
        <v>16.15</v>
      </c>
      <c r="L623" s="3">
        <v>26.99</v>
      </c>
      <c r="M623" s="10">
        <v>0.0</v>
      </c>
      <c r="N623" s="3">
        <v>300.0</v>
      </c>
      <c r="O623" s="35" t="str">
        <f>vlookup(A623,'Hb complex'!A$2:G$2000,7,0)</f>
        <v>0.035</v>
      </c>
      <c r="P623" s="66" t="s">
        <v>3814</v>
      </c>
      <c r="Q623" s="3">
        <v>3060.0</v>
      </c>
      <c r="R623" s="3">
        <v>1.44</v>
      </c>
      <c r="S623" s="3" t="str">
        <f>vlookup(A623,'Ha complex'!A$2:E$2700,5,0)</f>
        <v>Crenshaw_Loral1K</v>
      </c>
      <c r="T623" s="41"/>
      <c r="U623" s="41"/>
      <c r="V623" s="3"/>
      <c r="W623" s="10">
        <v>43.78</v>
      </c>
      <c r="X623" s="3"/>
      <c r="Y623" s="3" t="str">
        <f>match(A623,bzcat!B$1:B$96,0)</f>
        <v>#N/A</v>
      </c>
      <c r="Z623" s="3" t="e">
        <v>#N/A</v>
      </c>
      <c r="AA623" s="3" t="str">
        <f>Vlookup(A623,'Ha complex'!A$2:E$528,5,0)</f>
        <v>Crenshaw_Loral1K</v>
      </c>
      <c r="AB623" s="3" t="e">
        <v>#N/A</v>
      </c>
      <c r="AC623" s="3" t="e">
        <v>#N/A</v>
      </c>
      <c r="AD623" s="3" t="e">
        <v>#N/A</v>
      </c>
      <c r="AE623" s="3" t="e">
        <v>#N/A</v>
      </c>
      <c r="AF623" s="3" t="e">
        <v>#N/A</v>
      </c>
      <c r="AH623" s="3" t="e">
        <v>#N/A</v>
      </c>
      <c r="AI623" s="3" t="e">
        <v>#N/A</v>
      </c>
      <c r="AK623" s="3">
        <v>81.0</v>
      </c>
      <c r="AM623" s="3" t="e">
        <v>#N/A</v>
      </c>
    </row>
    <row r="624">
      <c r="A624" s="10">
        <v>804.0</v>
      </c>
      <c r="B624" s="10" t="s">
        <v>2075</v>
      </c>
      <c r="C624" s="10" t="s">
        <v>2076</v>
      </c>
      <c r="E624" s="3">
        <v>244.8302</v>
      </c>
      <c r="F624" s="3">
        <v>81.0465</v>
      </c>
      <c r="G624" s="3" t="s">
        <v>1130</v>
      </c>
      <c r="H624" s="3">
        <v>0.0274</v>
      </c>
      <c r="I624" s="3">
        <v>10.41</v>
      </c>
      <c r="J624" s="3">
        <v>22.71</v>
      </c>
      <c r="K624" s="3">
        <v>18.86</v>
      </c>
      <c r="L624" s="3">
        <v>26.79</v>
      </c>
      <c r="M624" s="10">
        <v>0.0</v>
      </c>
      <c r="N624" s="3">
        <v>32.0</v>
      </c>
      <c r="O624" s="35" t="str">
        <f>vlookup(A624,'Hb complex'!A$2:G$2000,7,0)</f>
        <v>0.023</v>
      </c>
      <c r="P624" s="66" t="s">
        <v>3727</v>
      </c>
      <c r="Q624" s="3">
        <v>600.0</v>
      </c>
      <c r="R624" s="3">
        <v>0.95</v>
      </c>
      <c r="S624" s="3" t="str">
        <f>vlookup(A624,'Ha complex'!A$2:E$2700,5,0)</f>
        <v>KPNO</v>
      </c>
      <c r="T624" s="41"/>
      <c r="U624" s="41"/>
      <c r="V624" s="3"/>
      <c r="W624" s="10">
        <v>43.59</v>
      </c>
      <c r="X624" s="3"/>
      <c r="Y624" s="3" t="str">
        <f>match(A624,bzcat!B$1:B$96,0)</f>
        <v>#N/A</v>
      </c>
      <c r="Z624" s="3" t="e">
        <v>#N/A</v>
      </c>
      <c r="AA624" s="3" t="str">
        <f>Vlookup(A624,'Ha complex'!A$2:E$528,5,0)</f>
        <v>KPNO</v>
      </c>
      <c r="AB624" s="3" t="e">
        <v>#N/A</v>
      </c>
      <c r="AC624" s="3" t="e">
        <v>#N/A</v>
      </c>
      <c r="AD624" s="3" t="e">
        <v>#N/A</v>
      </c>
      <c r="AE624" s="3" t="e">
        <v>#N/A</v>
      </c>
      <c r="AF624" s="3" t="e">
        <v>#N/A</v>
      </c>
      <c r="AH624" s="3" t="e">
        <v>#N/A</v>
      </c>
      <c r="AI624" s="3" t="s">
        <v>415</v>
      </c>
      <c r="AK624" s="3" t="e">
        <v>#N/A</v>
      </c>
      <c r="AM624" s="3" t="e">
        <v>#N/A</v>
      </c>
      <c r="AO624" s="3" t="s">
        <v>3815</v>
      </c>
    </row>
    <row r="625">
      <c r="A625" s="10">
        <v>807.0</v>
      </c>
      <c r="B625" s="10" t="s">
        <v>475</v>
      </c>
      <c r="C625" s="10" t="s">
        <v>476</v>
      </c>
      <c r="E625" s="3">
        <v>246.4744</v>
      </c>
      <c r="F625" s="3">
        <v>43.783</v>
      </c>
      <c r="G625" s="3" t="s">
        <v>3159</v>
      </c>
      <c r="H625" s="3">
        <v>1.048</v>
      </c>
      <c r="I625" s="3">
        <v>7.21</v>
      </c>
      <c r="J625" s="3">
        <v>13.22</v>
      </c>
      <c r="K625" s="3">
        <v>9.6</v>
      </c>
      <c r="L625" s="3">
        <v>17.25</v>
      </c>
      <c r="M625" s="10">
        <v>0.0</v>
      </c>
      <c r="N625" s="41"/>
      <c r="O625" s="35" t="str">
        <f>vlookup(A625,'Hb complex'!A$2:G$2000,7,0)</f>
        <v>0.000</v>
      </c>
      <c r="P625" s="66"/>
      <c r="Q625" s="3"/>
      <c r="R625" s="41"/>
      <c r="S625" s="3" t="str">
        <f>vlookup(A625,'Ha complex'!A$2:E$2700,5,0)</f>
        <v>SDSS DR12B</v>
      </c>
      <c r="T625" s="41"/>
      <c r="U625" s="41"/>
      <c r="V625" s="3"/>
      <c r="W625" s="10">
        <v>46.89</v>
      </c>
      <c r="X625" s="3"/>
      <c r="Y625" s="3" t="str">
        <f>match(A625,bzcat!B$1:B$96,0)</f>
        <v>40</v>
      </c>
      <c r="Z625" s="3">
        <v>60.0</v>
      </c>
      <c r="AA625" s="3" t="str">
        <f>Vlookup(A625,'Ha complex'!A$2:E$528,5,0)</f>
        <v>#N/A</v>
      </c>
      <c r="AB625" s="3" t="e">
        <v>#N/A</v>
      </c>
      <c r="AC625" s="3" t="e">
        <v>#N/A</v>
      </c>
      <c r="AD625" s="3" t="e">
        <v>#N/A</v>
      </c>
      <c r="AE625" s="3" t="e">
        <v>#N/A</v>
      </c>
      <c r="AF625" s="3" t="e">
        <v>#N/A</v>
      </c>
      <c r="AH625" s="3" t="e">
        <v>#N/A</v>
      </c>
      <c r="AI625" s="3" t="e">
        <v>#N/A</v>
      </c>
      <c r="AK625" s="3" t="e">
        <v>#N/A</v>
      </c>
      <c r="AM625" s="3" t="e">
        <v>#N/A</v>
      </c>
    </row>
    <row r="626">
      <c r="A626" s="10">
        <v>808.0</v>
      </c>
      <c r="B626" s="10" t="s">
        <v>1412</v>
      </c>
      <c r="C626" s="10" t="s">
        <v>1413</v>
      </c>
      <c r="E626" s="3">
        <v>246.5251</v>
      </c>
      <c r="F626" s="3">
        <v>-29.8575</v>
      </c>
      <c r="G626" s="3" t="s">
        <v>3555</v>
      </c>
      <c r="H626" s="3">
        <v>0.815</v>
      </c>
      <c r="I626" s="3">
        <v>5.35</v>
      </c>
      <c r="J626" s="3">
        <v>19.08</v>
      </c>
      <c r="K626" s="3">
        <v>13.01</v>
      </c>
      <c r="L626" s="3">
        <v>25.84</v>
      </c>
      <c r="M626" s="10">
        <v>0.0</v>
      </c>
      <c r="O626" s="3" t="str">
        <f>vlookup(A626,'Hb complex'!A$2:G$2000,7,0)</f>
        <v>#N/A</v>
      </c>
      <c r="P626" s="68"/>
      <c r="S626" s="3" t="str">
        <f>vlookup(A626,'Ha complex'!A$2:E$2700,5,0)</f>
        <v>#N/A</v>
      </c>
      <c r="W626" s="10">
        <v>46.78</v>
      </c>
      <c r="Y626" s="3" t="str">
        <f>match(A626,bzcat!B$1:B$96,0)</f>
        <v>76</v>
      </c>
      <c r="Z626" s="3" t="s">
        <v>1690</v>
      </c>
      <c r="AA626" s="3" t="str">
        <f>Vlookup(A626,'Ha complex'!A$2:E$528,5,0)</f>
        <v>#N/A</v>
      </c>
      <c r="AB626" s="3" t="e">
        <v>#N/A</v>
      </c>
      <c r="AC626" s="3" t="e">
        <v>#N/A</v>
      </c>
      <c r="AD626" s="3" t="e">
        <v>#N/A</v>
      </c>
      <c r="AE626" s="3" t="e">
        <v>#N/A</v>
      </c>
      <c r="AF626" s="3" t="e">
        <v>#N/A</v>
      </c>
      <c r="AH626" s="3" t="e">
        <v>#N/A</v>
      </c>
      <c r="AI626" s="3" t="e">
        <v>#N/A</v>
      </c>
      <c r="AK626" s="3" t="e">
        <v>#N/A</v>
      </c>
      <c r="AM626" s="3" t="e">
        <v>#N/A</v>
      </c>
    </row>
    <row r="627">
      <c r="A627" s="10">
        <v>810.0</v>
      </c>
      <c r="B627" s="10" t="s">
        <v>3419</v>
      </c>
      <c r="C627" s="10" t="s">
        <v>2920</v>
      </c>
      <c r="E627" s="3">
        <v>246.358</v>
      </c>
      <c r="F627" s="3">
        <v>85.4949</v>
      </c>
      <c r="G627" s="3" t="s">
        <v>1156</v>
      </c>
      <c r="H627" s="3">
        <v>0.0631</v>
      </c>
      <c r="I627" s="3">
        <v>6.46</v>
      </c>
      <c r="J627" s="3">
        <v>12.97</v>
      </c>
      <c r="K627" s="3">
        <v>9.16</v>
      </c>
      <c r="L627" s="3">
        <v>17.21</v>
      </c>
      <c r="M627" s="10">
        <v>0.0</v>
      </c>
      <c r="N627" s="41"/>
      <c r="O627" s="3" t="str">
        <f>vlookup(A627,'Hb complex'!A$2:G$2000,7,0)</f>
        <v>#N/A</v>
      </c>
      <c r="P627" s="66"/>
      <c r="Q627" s="3"/>
      <c r="R627" s="41"/>
      <c r="S627" s="3" t="str">
        <f>vlookup(A627,'Ha complex'!A$2:E$2700,5,0)</f>
        <v>#N/A</v>
      </c>
      <c r="T627" s="41"/>
      <c r="U627" s="41"/>
      <c r="V627" s="3"/>
      <c r="W627" s="10">
        <v>44.09</v>
      </c>
      <c r="X627" s="3"/>
      <c r="Y627" s="3" t="str">
        <f>match(A627,bzcat!B$1:B$96,0)</f>
        <v>#N/A</v>
      </c>
      <c r="Z627" s="3" t="e">
        <v>#N/A</v>
      </c>
      <c r="AA627" s="3" t="str">
        <f>Vlookup(A627,'Ha complex'!A$2:E$528,5,0)</f>
        <v>#N/A</v>
      </c>
      <c r="AB627" s="3" t="e">
        <v>#N/A</v>
      </c>
      <c r="AC627" s="3" t="e">
        <v>#N/A</v>
      </c>
      <c r="AD627" s="3" t="e">
        <v>#N/A</v>
      </c>
      <c r="AE627" s="3" t="e">
        <v>#N/A</v>
      </c>
      <c r="AF627" s="3" t="e">
        <v>#N/A</v>
      </c>
      <c r="AH627" s="3" t="e">
        <v>#N/A</v>
      </c>
      <c r="AI627" s="3" t="e">
        <v>#N/A</v>
      </c>
      <c r="AK627" s="3" t="e">
        <v>#N/A</v>
      </c>
      <c r="AM627" s="3" t="e">
        <v>#N/A</v>
      </c>
    </row>
    <row r="628">
      <c r="A628" s="10">
        <v>811.0</v>
      </c>
      <c r="B628" s="10" t="s">
        <v>2501</v>
      </c>
      <c r="C628" s="10" t="s">
        <v>2600</v>
      </c>
      <c r="E628" s="3">
        <v>247.0169</v>
      </c>
      <c r="F628" s="3">
        <v>51.7754</v>
      </c>
      <c r="G628" s="3" t="s">
        <v>3212</v>
      </c>
      <c r="H628" s="3">
        <v>0.0547</v>
      </c>
      <c r="I628" s="3">
        <v>23.29</v>
      </c>
      <c r="J628" s="3">
        <v>43.37</v>
      </c>
      <c r="K628" s="3">
        <v>39.8</v>
      </c>
      <c r="L628" s="3">
        <v>47.05</v>
      </c>
      <c r="M628" s="10">
        <v>0.0</v>
      </c>
      <c r="N628" s="3">
        <v>26.0</v>
      </c>
      <c r="O628" s="35" t="str">
        <f>vlookup(A628,'Hb complex'!A$2:G$2000,7,0)</f>
        <v>0.056</v>
      </c>
      <c r="P628" s="66" t="s">
        <v>3064</v>
      </c>
      <c r="Q628" s="3">
        <v>3600.0</v>
      </c>
      <c r="R628" s="3">
        <v>2.27</v>
      </c>
      <c r="S628" s="3" t="str">
        <f>vlookup(A628,'Ha complex'!A$2:E$2700,5,0)</f>
        <v>LWINTER</v>
      </c>
      <c r="T628" s="41"/>
      <c r="U628" s="41"/>
      <c r="V628" s="3"/>
      <c r="W628" s="10">
        <v>44.49</v>
      </c>
      <c r="X628" s="3"/>
      <c r="Y628" s="3" t="str">
        <f>match(A628,bzcat!B$1:B$96,0)</f>
        <v>#N/A</v>
      </c>
      <c r="Z628" s="3" t="e">
        <v>#N/A</v>
      </c>
      <c r="AA628" s="3" t="str">
        <f>Vlookup(A628,'Ha complex'!A$2:E$528,5,0)</f>
        <v>LWINTER</v>
      </c>
      <c r="AB628" s="3" t="e">
        <v>#N/A</v>
      </c>
      <c r="AC628" s="3" t="e">
        <v>#N/A</v>
      </c>
      <c r="AD628" s="3" t="e">
        <v>#N/A</v>
      </c>
      <c r="AE628" s="3" t="e">
        <v>#N/A</v>
      </c>
      <c r="AF628" s="3" t="e">
        <v>#N/A</v>
      </c>
      <c r="AH628" s="3" t="e">
        <v>#N/A</v>
      </c>
      <c r="AI628" s="3" t="e">
        <v>#N/A</v>
      </c>
      <c r="AK628" s="3" t="e">
        <v>#N/A</v>
      </c>
      <c r="AL628" s="3" t="s">
        <v>2990</v>
      </c>
      <c r="AM628" s="3" t="e">
        <v>#N/A</v>
      </c>
    </row>
    <row r="629">
      <c r="A629" s="10">
        <v>815.0</v>
      </c>
      <c r="B629" s="10" t="s">
        <v>3420</v>
      </c>
      <c r="C629" s="10" t="s">
        <v>2922</v>
      </c>
      <c r="E629" s="3">
        <v>247.451</v>
      </c>
      <c r="F629" s="3">
        <v>67.3783</v>
      </c>
      <c r="G629" s="3" t="s">
        <v>3816</v>
      </c>
      <c r="H629" s="3">
        <v>0.0253</v>
      </c>
      <c r="I629" s="3">
        <v>4.92</v>
      </c>
      <c r="J629" s="3">
        <v>13.96</v>
      </c>
      <c r="K629" s="3">
        <v>9.61</v>
      </c>
      <c r="L629" s="3">
        <v>18.74</v>
      </c>
      <c r="M629" s="10">
        <v>0.0</v>
      </c>
      <c r="N629" s="41"/>
      <c r="O629" s="3" t="str">
        <f>vlookup(A629,'Hb complex'!A$2:G$2000,7,0)</f>
        <v>#N/A</v>
      </c>
      <c r="P629" s="66"/>
      <c r="Q629" s="3"/>
      <c r="R629" s="41"/>
      <c r="S629" s="3" t="str">
        <f>vlookup(A629,'Ha complex'!A$2:E$2700,5,0)</f>
        <v>#N/A</v>
      </c>
      <c r="T629" s="41"/>
      <c r="U629" s="41"/>
      <c r="V629" s="3"/>
      <c r="W629" s="10">
        <v>43.31</v>
      </c>
      <c r="X629" s="3"/>
      <c r="Y629" s="3" t="str">
        <f>match(A629,bzcat!B$1:B$96,0)</f>
        <v>#N/A</v>
      </c>
      <c r="Z629" s="3" t="e">
        <v>#N/A</v>
      </c>
      <c r="AA629" s="3" t="str">
        <f>Vlookup(A629,'Ha complex'!A$2:E$528,5,0)</f>
        <v>#N/A</v>
      </c>
      <c r="AB629" s="3" t="e">
        <v>#N/A</v>
      </c>
      <c r="AC629" s="3" t="e">
        <v>#N/A</v>
      </c>
      <c r="AD629" s="3" t="e">
        <v>#N/A</v>
      </c>
      <c r="AE629" s="3" t="e">
        <v>#N/A</v>
      </c>
      <c r="AF629" s="3" t="e">
        <v>#N/A</v>
      </c>
      <c r="AH629" s="3" t="e">
        <v>#N/A</v>
      </c>
      <c r="AI629" s="3" t="e">
        <v>#N/A</v>
      </c>
      <c r="AK629" s="3" t="e">
        <v>#N/A</v>
      </c>
      <c r="AM629" s="3" t="e">
        <v>#N/A</v>
      </c>
    </row>
    <row r="630">
      <c r="A630" s="10">
        <v>816.0</v>
      </c>
      <c r="B630" s="10" t="s">
        <v>2201</v>
      </c>
      <c r="C630" s="10" t="s">
        <v>2436</v>
      </c>
      <c r="E630" s="3">
        <v>247.6361</v>
      </c>
      <c r="F630" s="3">
        <v>39.3842</v>
      </c>
      <c r="G630" s="3" t="s">
        <v>1130</v>
      </c>
      <c r="H630" s="3">
        <v>0.0306</v>
      </c>
      <c r="I630" s="3">
        <v>5.61</v>
      </c>
      <c r="J630" s="3">
        <v>12.84</v>
      </c>
      <c r="K630" s="3">
        <v>8.97</v>
      </c>
      <c r="L630" s="3">
        <v>17.15</v>
      </c>
      <c r="M630" s="10">
        <v>0.0</v>
      </c>
      <c r="N630" s="3" t="s">
        <v>135</v>
      </c>
      <c r="O630" s="35" t="str">
        <f>vlookup(A630,'Hb complex'!A$2:G$2000,7,0)</f>
        <v>0.030</v>
      </c>
      <c r="P630" s="66" t="s">
        <v>3817</v>
      </c>
      <c r="Q630" s="3">
        <v>1800.3</v>
      </c>
      <c r="R630" s="3">
        <v>1.88</v>
      </c>
      <c r="S630" s="3" t="str">
        <f>vlookup(A630,'Ha complex'!A$2:E$2700,5,0)</f>
        <v>Palomar_txt</v>
      </c>
      <c r="T630" s="41"/>
      <c r="U630" s="41"/>
      <c r="V630" s="3"/>
      <c r="W630" s="10">
        <v>43.44</v>
      </c>
      <c r="X630" s="3"/>
      <c r="Y630" s="3" t="str">
        <f>match(A630,bzcat!B$1:B$96,0)</f>
        <v>#N/A</v>
      </c>
      <c r="Z630" s="3" t="e">
        <v>#N/A</v>
      </c>
      <c r="AA630" s="3" t="str">
        <f>Vlookup(A630,'Ha complex'!A$2:E$528,5,0)</f>
        <v>Palomar_txt</v>
      </c>
      <c r="AB630" s="3">
        <v>104.0</v>
      </c>
      <c r="AC630" s="3" t="e">
        <v>#N/A</v>
      </c>
      <c r="AD630" s="3" t="e">
        <v>#N/A</v>
      </c>
      <c r="AE630" s="3" t="e">
        <v>#N/A</v>
      </c>
      <c r="AF630" s="3" t="e">
        <v>#N/A</v>
      </c>
      <c r="AH630" s="3" t="e">
        <v>#N/A</v>
      </c>
      <c r="AI630" s="3" t="e">
        <v>#N/A</v>
      </c>
      <c r="AK630" s="3" t="e">
        <v>#N/A</v>
      </c>
      <c r="AM630" s="3" t="e">
        <v>#N/A</v>
      </c>
    </row>
    <row r="631">
      <c r="A631" s="10">
        <v>817.0</v>
      </c>
      <c r="B631" s="10" t="s">
        <v>2437</v>
      </c>
      <c r="C631" s="10" t="s">
        <v>2492</v>
      </c>
      <c r="E631" s="3">
        <v>247.8147</v>
      </c>
      <c r="F631" s="3">
        <v>23.8826</v>
      </c>
      <c r="G631" s="3" t="s">
        <v>3818</v>
      </c>
      <c r="H631" s="3">
        <v>0.059</v>
      </c>
      <c r="I631" s="3">
        <v>5.19</v>
      </c>
      <c r="J631" s="3">
        <v>9.51</v>
      </c>
      <c r="K631" s="3">
        <v>6.26</v>
      </c>
      <c r="L631" s="3">
        <v>13.41</v>
      </c>
      <c r="M631" s="10">
        <v>0.0</v>
      </c>
      <c r="N631" s="3" t="s">
        <v>135</v>
      </c>
      <c r="O631" s="35" t="str">
        <f>vlookup(A631,'Hb complex'!A$2:G$2000,7,0)</f>
        <v>0.059</v>
      </c>
      <c r="P631" s="66" t="s">
        <v>3819</v>
      </c>
      <c r="Q631" s="3">
        <v>4500.4</v>
      </c>
      <c r="R631" s="3">
        <v>3.63</v>
      </c>
      <c r="S631" s="3" t="str">
        <f>vlookup(A631,'Ha complex'!A$2:E$2700,5,0)</f>
        <v>SDSS</v>
      </c>
      <c r="T631" s="41"/>
      <c r="U631" s="41"/>
      <c r="V631" s="3"/>
      <c r="W631" s="10">
        <v>43.9</v>
      </c>
      <c r="X631" s="3"/>
      <c r="Y631" s="3" t="str">
        <f>match(A631,bzcat!B$1:B$96,0)</f>
        <v>#N/A</v>
      </c>
      <c r="Z631" s="3" t="e">
        <v>#N/A</v>
      </c>
      <c r="AA631" s="3" t="str">
        <f>Vlookup(A631,'Ha complex'!A$2:E$528,5,0)</f>
        <v>SDSS</v>
      </c>
      <c r="AB631" s="3">
        <v>111.0</v>
      </c>
      <c r="AC631" s="3" t="e">
        <v>#N/A</v>
      </c>
      <c r="AD631" s="3" t="e">
        <v>#N/A</v>
      </c>
      <c r="AE631" s="3" t="e">
        <v>#N/A</v>
      </c>
      <c r="AF631" s="3" t="e">
        <v>#N/A</v>
      </c>
      <c r="AH631" s="3" t="e">
        <v>#N/A</v>
      </c>
      <c r="AI631" s="3" t="e">
        <v>#N/A</v>
      </c>
      <c r="AJ631" s="3" t="s">
        <v>226</v>
      </c>
      <c r="AK631" s="3" t="e">
        <v>#N/A</v>
      </c>
      <c r="AM631" s="3" t="e">
        <v>#N/A</v>
      </c>
    </row>
    <row r="632">
      <c r="A632" s="10">
        <v>823.0</v>
      </c>
      <c r="B632" s="10" t="s">
        <v>2429</v>
      </c>
      <c r="C632" s="10" t="s">
        <v>2430</v>
      </c>
      <c r="E632" s="3">
        <v>248.807</v>
      </c>
      <c r="F632" s="3">
        <v>-58.08</v>
      </c>
      <c r="G632" s="3" t="s">
        <v>1130</v>
      </c>
      <c r="H632" s="3">
        <v>0.009</v>
      </c>
      <c r="I632" s="3">
        <v>8.44</v>
      </c>
      <c r="J632" s="3">
        <v>28.19</v>
      </c>
      <c r="K632" s="3">
        <v>22.73</v>
      </c>
      <c r="L632" s="3">
        <v>34.03</v>
      </c>
      <c r="M632" s="10">
        <v>0.0</v>
      </c>
      <c r="N632" s="3">
        <v>26.0</v>
      </c>
      <c r="O632" s="35" t="str">
        <f>vlookup(A632,'Hb complex'!A$2:G$2000,7,0)</f>
        <v>0.009</v>
      </c>
      <c r="P632" s="66" t="s">
        <v>3820</v>
      </c>
      <c r="Q632" s="3">
        <v>3060.0</v>
      </c>
      <c r="R632" s="3">
        <v>0.37</v>
      </c>
      <c r="S632" s="3" t="str">
        <f>vlookup(A632,'Ha complex'!A$2:E$2700,5,0)</f>
        <v>Crenshaw_Loral1K</v>
      </c>
      <c r="T632" s="3">
        <v>34.688</v>
      </c>
      <c r="U632" s="3">
        <v>38.79</v>
      </c>
      <c r="V632" s="3"/>
      <c r="W632" s="10">
        <v>42.71</v>
      </c>
      <c r="X632" s="3"/>
      <c r="Y632" s="3" t="str">
        <f>match(A632,bzcat!B$1:B$96,0)</f>
        <v>#N/A</v>
      </c>
      <c r="Z632" s="3" t="e">
        <v>#N/A</v>
      </c>
      <c r="AA632" s="3" t="str">
        <f>Vlookup(A632,'Ha complex'!A$2:E$528,5,0)</f>
        <v>Crenshaw_Loral1K</v>
      </c>
      <c r="AB632" s="3" t="e">
        <v>#N/A</v>
      </c>
      <c r="AC632" s="3" t="e">
        <v>#N/A</v>
      </c>
      <c r="AD632" s="3" t="e">
        <v>#N/A</v>
      </c>
      <c r="AE632" s="3" t="e">
        <v>#N/A</v>
      </c>
      <c r="AF632" s="3" t="e">
        <v>#N/A</v>
      </c>
      <c r="AH632" s="3">
        <v>9.0</v>
      </c>
      <c r="AI632" s="3" t="e">
        <v>#N/A</v>
      </c>
      <c r="AK632" s="3">
        <v>23.0</v>
      </c>
      <c r="AM632" s="3" t="e">
        <v>#N/A</v>
      </c>
    </row>
    <row r="633">
      <c r="A633" s="10">
        <v>829.0</v>
      </c>
      <c r="B633" s="10" t="s">
        <v>181</v>
      </c>
      <c r="C633" s="10" t="s">
        <v>182</v>
      </c>
      <c r="E633" s="3">
        <v>250.745</v>
      </c>
      <c r="F633" s="3">
        <v>39.8103</v>
      </c>
      <c r="G633" s="3" t="s">
        <v>3821</v>
      </c>
      <c r="H633" s="3">
        <v>0.5928</v>
      </c>
      <c r="I633" s="3">
        <v>7.24</v>
      </c>
      <c r="J633" s="3">
        <v>23.01</v>
      </c>
      <c r="K633" s="3">
        <v>17.85</v>
      </c>
      <c r="L633" s="3">
        <v>28.58</v>
      </c>
      <c r="M633" s="10">
        <v>0.0</v>
      </c>
      <c r="N633" s="3" t="s">
        <v>135</v>
      </c>
      <c r="O633" s="35" t="str">
        <f>vlookup(A633,'Hb complex'!A$2:G$2000,7,0)</f>
        <v>0.593</v>
      </c>
      <c r="P633" s="66" t="s">
        <v>3822</v>
      </c>
      <c r="Q633" s="3">
        <v>4504.06</v>
      </c>
      <c r="R633" s="3">
        <v>21.18</v>
      </c>
      <c r="S633" s="3" t="str">
        <f>vlookup(A633,'Ha complex'!A$2:E$2700,5,0)</f>
        <v>SDSS</v>
      </c>
      <c r="T633" s="41"/>
      <c r="U633" s="41"/>
      <c r="V633" s="3"/>
      <c r="W633" s="10">
        <v>46.52</v>
      </c>
      <c r="X633" s="3"/>
      <c r="Y633" s="3" t="str">
        <f>match(A633,bzcat!B$1:B$96,0)</f>
        <v>30</v>
      </c>
      <c r="Z633" s="3">
        <v>61.0</v>
      </c>
      <c r="AA633" s="3" t="str">
        <f>Vlookup(A633,'Ha complex'!A$2:E$528,5,0)</f>
        <v>#N/A</v>
      </c>
      <c r="AB633" s="3">
        <v>123.0</v>
      </c>
      <c r="AC633" s="3" t="e">
        <v>#N/A</v>
      </c>
      <c r="AD633" s="3" t="s">
        <v>2212</v>
      </c>
      <c r="AE633" s="3" t="e">
        <v>#N/A</v>
      </c>
      <c r="AF633" s="3" t="e">
        <v>#N/A</v>
      </c>
      <c r="AH633" s="3" t="e">
        <v>#N/A</v>
      </c>
      <c r="AI633" s="3" t="e">
        <v>#N/A</v>
      </c>
      <c r="AK633" s="3" t="e">
        <v>#N/A</v>
      </c>
      <c r="AM633" s="3" t="e">
        <v>#N/A</v>
      </c>
    </row>
    <row r="634">
      <c r="A634" s="10">
        <v>828.0</v>
      </c>
      <c r="B634" s="10" t="s">
        <v>1470</v>
      </c>
      <c r="C634" s="10" t="s">
        <v>1471</v>
      </c>
      <c r="E634" s="3">
        <v>250.8343</v>
      </c>
      <c r="F634" s="3">
        <v>70.6325</v>
      </c>
      <c r="G634" s="3" t="s">
        <v>423</v>
      </c>
      <c r="H634" s="3">
        <v>0.0148</v>
      </c>
      <c r="I634" s="3">
        <v>5.05</v>
      </c>
      <c r="J634" s="3">
        <v>11.7</v>
      </c>
      <c r="K634" s="3">
        <v>7.91</v>
      </c>
      <c r="L634" s="3">
        <v>15.95</v>
      </c>
      <c r="M634" s="10">
        <v>0.0</v>
      </c>
      <c r="N634" s="41"/>
      <c r="O634" s="35" t="str">
        <f>vlookup(A634,'Hb complex'!A$2:G$2000,7,0)</f>
        <v>0.015</v>
      </c>
      <c r="P634" s="66"/>
      <c r="Q634" s="3"/>
      <c r="R634" s="41"/>
      <c r="S634" s="3" t="str">
        <f>vlookup(A634,'Ha complex'!A$2:E$2700,5,0)</f>
        <v>Palomar_txt</v>
      </c>
      <c r="T634" s="41"/>
      <c r="U634" s="41"/>
      <c r="V634" s="3"/>
      <c r="W634" s="10">
        <v>42.76</v>
      </c>
      <c r="X634" s="3"/>
      <c r="Y634" s="3" t="str">
        <f>match(A634,bzcat!B$1:B$96,0)</f>
        <v>#N/A</v>
      </c>
      <c r="Z634" s="3" t="e">
        <v>#N/A</v>
      </c>
      <c r="AA634" s="3" t="str">
        <f>Vlookup(A634,'Ha complex'!A$2:E$528,5,0)</f>
        <v>Palomar_txt</v>
      </c>
      <c r="AB634" s="3" t="e">
        <v>#N/A</v>
      </c>
      <c r="AC634" s="3" t="e">
        <v>#N/A</v>
      </c>
      <c r="AD634" s="3" t="e">
        <v>#N/A</v>
      </c>
      <c r="AE634" s="3" t="e">
        <v>#N/A</v>
      </c>
      <c r="AF634" s="3" t="e">
        <v>#N/A</v>
      </c>
      <c r="AH634" s="3" t="e">
        <v>#N/A</v>
      </c>
      <c r="AI634" s="3" t="e">
        <v>#N/A</v>
      </c>
      <c r="AK634" s="3" t="e">
        <v>#N/A</v>
      </c>
      <c r="AM634" s="3" t="e">
        <v>#N/A</v>
      </c>
    </row>
    <row r="635">
      <c r="A635" s="10">
        <v>833.0</v>
      </c>
      <c r="B635" s="10" t="s">
        <v>2420</v>
      </c>
      <c r="C635" s="10" t="s">
        <v>2421</v>
      </c>
      <c r="E635" s="3">
        <v>252.0635</v>
      </c>
      <c r="F635" s="3">
        <v>-30.5845</v>
      </c>
      <c r="G635" s="3" t="s">
        <v>1058</v>
      </c>
      <c r="H635" s="3">
        <v>0.031</v>
      </c>
      <c r="I635" s="3">
        <v>13.96</v>
      </c>
      <c r="J635" s="3">
        <v>45.69</v>
      </c>
      <c r="K635" s="3">
        <v>40.53</v>
      </c>
      <c r="L635" s="3">
        <v>51.07</v>
      </c>
      <c r="M635" s="10">
        <v>0.0</v>
      </c>
      <c r="N635" s="3">
        <v>7.0</v>
      </c>
      <c r="O635" s="35" t="str">
        <f>vlookup(A635,'Hb complex'!A$2:G$2000,7,0)</f>
        <v>0.000</v>
      </c>
      <c r="P635" s="66" t="s">
        <v>3208</v>
      </c>
      <c r="Q635" s="3">
        <v>150.033</v>
      </c>
      <c r="R635" s="3">
        <v>1.28</v>
      </c>
      <c r="S635" s="3" t="str">
        <f>vlookup(A635,'Ha complex'!A$2:E$2700,5,0)</f>
        <v>Saao</v>
      </c>
      <c r="T635" s="41"/>
      <c r="U635" s="41"/>
      <c r="V635" s="3"/>
      <c r="W635" s="10">
        <v>44.0</v>
      </c>
      <c r="X635" s="3"/>
      <c r="Y635" s="3" t="str">
        <f>match(A635,bzcat!B$1:B$96,0)</f>
        <v>#N/A</v>
      </c>
      <c r="Z635" s="3" t="e">
        <v>#N/A</v>
      </c>
      <c r="AA635" s="3" t="str">
        <f>Vlookup(A635,'Ha complex'!A$2:E$528,5,0)</f>
        <v>Saao</v>
      </c>
      <c r="AB635" s="3" t="e">
        <v>#N/A</v>
      </c>
      <c r="AC635" s="3" t="e">
        <v>#N/A</v>
      </c>
      <c r="AD635" s="3" t="e">
        <v>#N/A</v>
      </c>
      <c r="AE635" s="3" t="e">
        <v>#N/A</v>
      </c>
      <c r="AF635" s="3" t="e">
        <v>#N/A</v>
      </c>
      <c r="AH635" s="3" t="e">
        <v>#N/A</v>
      </c>
      <c r="AI635" s="3" t="e">
        <v>#N/A</v>
      </c>
      <c r="AK635" s="3">
        <v>89.0</v>
      </c>
      <c r="AM635" s="3" t="e">
        <v>#N/A</v>
      </c>
    </row>
    <row r="636">
      <c r="A636" s="10">
        <v>836.0</v>
      </c>
      <c r="B636" s="10" t="s">
        <v>2078</v>
      </c>
      <c r="C636" s="10" t="s">
        <v>2079</v>
      </c>
      <c r="E636" s="3">
        <v>252.6781</v>
      </c>
      <c r="F636" s="3">
        <v>4.605</v>
      </c>
      <c r="G636" s="3" t="s">
        <v>1130</v>
      </c>
      <c r="H636" s="3">
        <v>0.0321</v>
      </c>
      <c r="I636" s="3">
        <v>6.56</v>
      </c>
      <c r="J636" s="3">
        <v>24.49</v>
      </c>
      <c r="K636" s="3">
        <v>19.06</v>
      </c>
      <c r="L636" s="3">
        <v>30.3</v>
      </c>
      <c r="M636" s="10">
        <v>0.0</v>
      </c>
      <c r="N636" s="3">
        <v>32.0</v>
      </c>
      <c r="O636" s="35" t="str">
        <f>vlookup(A636,'Hb complex'!A$2:G$2000,7,0)</f>
        <v>0.032</v>
      </c>
      <c r="P636" s="66" t="s">
        <v>3806</v>
      </c>
      <c r="Q636" s="3">
        <v>600.0</v>
      </c>
      <c r="R636" s="3">
        <v>1.31</v>
      </c>
      <c r="S636" s="3" t="str">
        <f>vlookup(A636,'Ha complex'!A$2:E$2700,5,0)</f>
        <v>KPNO</v>
      </c>
      <c r="T636" s="41"/>
      <c r="U636" s="41"/>
      <c r="V636" s="3"/>
      <c r="W636" s="10">
        <v>43.76</v>
      </c>
      <c r="X636" s="3"/>
      <c r="Y636" s="3" t="str">
        <f>match(A636,bzcat!B$1:B$96,0)</f>
        <v>#N/A</v>
      </c>
      <c r="Z636" s="3" t="e">
        <v>#N/A</v>
      </c>
      <c r="AA636" s="3" t="str">
        <f>Vlookup(A636,'Ha complex'!A$2:E$528,5,0)</f>
        <v>KPNO</v>
      </c>
      <c r="AB636" s="3" t="e">
        <v>#N/A</v>
      </c>
      <c r="AC636" s="3" t="e">
        <v>#N/A</v>
      </c>
      <c r="AD636" s="3" t="e">
        <v>#N/A</v>
      </c>
      <c r="AE636" s="3" t="e">
        <v>#N/A</v>
      </c>
      <c r="AF636" s="3" t="e">
        <v>#N/A</v>
      </c>
      <c r="AH636" s="3" t="e">
        <v>#N/A</v>
      </c>
      <c r="AI636" s="3" t="s">
        <v>415</v>
      </c>
      <c r="AK636" s="3" t="e">
        <v>#N/A</v>
      </c>
      <c r="AM636" s="3" t="e">
        <v>#N/A</v>
      </c>
    </row>
    <row r="637">
      <c r="A637" s="10">
        <v>837.0</v>
      </c>
      <c r="B637" s="10" t="s">
        <v>3421</v>
      </c>
      <c r="C637" s="10" t="s">
        <v>2924</v>
      </c>
      <c r="E637" s="3">
        <v>252.8456</v>
      </c>
      <c r="F637" s="3">
        <v>-59.2345</v>
      </c>
      <c r="G637" s="3" t="s">
        <v>1130</v>
      </c>
      <c r="H637" s="3">
        <v>0.0091</v>
      </c>
      <c r="I637" s="3">
        <v>11.33</v>
      </c>
      <c r="J637" s="3">
        <v>19.52</v>
      </c>
      <c r="K637" s="3">
        <v>0.0</v>
      </c>
      <c r="L637" s="3">
        <v>0.0</v>
      </c>
      <c r="M637" s="10">
        <v>0.41</v>
      </c>
      <c r="N637" s="41"/>
      <c r="O637" s="3" t="str">
        <f>vlookup(A637,'Hb complex'!A$2:G$2000,7,0)</f>
        <v>#N/A</v>
      </c>
      <c r="P637" s="66"/>
      <c r="Q637" s="3"/>
      <c r="R637" s="41"/>
      <c r="S637" s="3" t="str">
        <f>vlookup(A637,'Ha complex'!A$2:E$2700,5,0)</f>
        <v>#N/A</v>
      </c>
      <c r="T637" s="41"/>
      <c r="U637" s="41"/>
      <c r="V637" s="3"/>
      <c r="W637" s="10">
        <v>42.56</v>
      </c>
      <c r="X637" s="3"/>
      <c r="Y637" s="3" t="str">
        <f>match(A637,bzcat!B$1:B$96,0)</f>
        <v>#N/A</v>
      </c>
      <c r="Z637" s="3" t="e">
        <v>#N/A</v>
      </c>
      <c r="AA637" s="3" t="str">
        <f>Vlookup(A637,'Ha complex'!A$2:E$528,5,0)</f>
        <v>#N/A</v>
      </c>
      <c r="AB637" s="3" t="e">
        <v>#N/A</v>
      </c>
      <c r="AC637" s="3" t="e">
        <v>#N/A</v>
      </c>
      <c r="AD637" s="3" t="e">
        <v>#N/A</v>
      </c>
      <c r="AE637" s="3" t="e">
        <v>#N/A</v>
      </c>
      <c r="AF637" s="3" t="e">
        <v>#N/A</v>
      </c>
      <c r="AH637" s="3" t="e">
        <v>#N/A</v>
      </c>
      <c r="AI637" s="3" t="e">
        <v>#N/A</v>
      </c>
      <c r="AK637" s="3" t="e">
        <v>#N/A</v>
      </c>
      <c r="AM637" s="3" t="e">
        <v>#N/A</v>
      </c>
    </row>
    <row r="638">
      <c r="A638" s="10">
        <v>838.0</v>
      </c>
      <c r="B638" s="10" t="s">
        <v>3422</v>
      </c>
      <c r="C638" s="10" t="s">
        <v>2926</v>
      </c>
      <c r="E638" s="3">
        <v>253.1925</v>
      </c>
      <c r="F638" s="3">
        <v>-59.2173</v>
      </c>
      <c r="G638" s="3" t="s">
        <v>3823</v>
      </c>
      <c r="H638" s="3">
        <v>0.005</v>
      </c>
      <c r="I638" s="3">
        <v>11.33</v>
      </c>
      <c r="J638" s="3">
        <v>20.16</v>
      </c>
      <c r="K638" s="3">
        <v>0.0</v>
      </c>
      <c r="L638" s="3">
        <v>0.0</v>
      </c>
      <c r="M638" s="10">
        <v>0.43</v>
      </c>
      <c r="N638" s="41"/>
      <c r="O638" s="3" t="str">
        <f>vlookup(A638,'Hb complex'!A$2:G$2000,7,0)</f>
        <v>#N/A</v>
      </c>
      <c r="P638" s="66"/>
      <c r="Q638" s="3"/>
      <c r="R638" s="41"/>
      <c r="S638" s="3" t="str">
        <f>vlookup(A638,'Ha complex'!A$2:E$2700,5,0)</f>
        <v>#N/A</v>
      </c>
      <c r="T638" s="41"/>
      <c r="U638" s="41"/>
      <c r="V638" s="3"/>
      <c r="W638" s="10">
        <v>42.05</v>
      </c>
      <c r="X638" s="3"/>
      <c r="Y638" s="3" t="str">
        <f>match(A638,bzcat!B$1:B$96,0)</f>
        <v>#N/A</v>
      </c>
      <c r="Z638" s="3" t="e">
        <v>#N/A</v>
      </c>
      <c r="AA638" s="3" t="str">
        <f>Vlookup(A638,'Ha complex'!A$2:E$528,5,0)</f>
        <v>#N/A</v>
      </c>
      <c r="AB638" s="3" t="e">
        <v>#N/A</v>
      </c>
      <c r="AC638" s="3" t="e">
        <v>#N/A</v>
      </c>
      <c r="AD638" s="3" t="e">
        <v>#N/A</v>
      </c>
      <c r="AE638" s="3" t="e">
        <v>#N/A</v>
      </c>
      <c r="AF638" s="3" t="e">
        <v>#N/A</v>
      </c>
      <c r="AH638" s="3" t="e">
        <v>#N/A</v>
      </c>
      <c r="AI638" s="3" t="e">
        <v>#N/A</v>
      </c>
      <c r="AK638" s="3" t="e">
        <v>#N/A</v>
      </c>
      <c r="AM638" s="3" t="e">
        <v>#N/A</v>
      </c>
    </row>
    <row r="639">
      <c r="A639" s="10">
        <v>839.0</v>
      </c>
      <c r="B639" s="10" t="s">
        <v>3423</v>
      </c>
      <c r="C639" s="10" t="s">
        <v>2927</v>
      </c>
      <c r="E639" s="3">
        <v>253.078</v>
      </c>
      <c r="F639" s="3">
        <v>55.9055</v>
      </c>
      <c r="G639" s="3" t="s">
        <v>1130</v>
      </c>
      <c r="H639" s="3">
        <v>0.0291</v>
      </c>
      <c r="I639" s="3">
        <v>8.5</v>
      </c>
      <c r="J639" s="3">
        <v>15.15</v>
      </c>
      <c r="K639" s="3">
        <v>11.68</v>
      </c>
      <c r="L639" s="3">
        <v>18.98</v>
      </c>
      <c r="M639" s="10">
        <v>0.0</v>
      </c>
      <c r="N639" s="41"/>
      <c r="O639" s="3" t="str">
        <f>vlookup(A639,'Hb complex'!A$2:G$2000,7,0)</f>
        <v>#N/A</v>
      </c>
      <c r="P639" s="66"/>
      <c r="Q639" s="3"/>
      <c r="R639" s="41"/>
      <c r="S639" s="3" t="str">
        <f>vlookup(A639,'Ha complex'!A$2:E$2700,5,0)</f>
        <v>#N/A</v>
      </c>
      <c r="T639" s="41"/>
      <c r="U639" s="41"/>
      <c r="V639" s="3"/>
      <c r="W639" s="10">
        <v>43.47</v>
      </c>
      <c r="X639" s="3"/>
      <c r="Y639" s="3" t="str">
        <f>match(A639,bzcat!B$1:B$96,0)</f>
        <v>#N/A</v>
      </c>
      <c r="Z639" s="3" t="e">
        <v>#N/A</v>
      </c>
      <c r="AA639" s="3" t="str">
        <f>Vlookup(A639,'Ha complex'!A$2:E$528,5,0)</f>
        <v>#N/A</v>
      </c>
      <c r="AB639" s="3" t="e">
        <v>#N/A</v>
      </c>
      <c r="AC639" s="3" t="e">
        <v>#N/A</v>
      </c>
      <c r="AD639" s="3" t="e">
        <v>#N/A</v>
      </c>
      <c r="AE639" s="3" t="e">
        <v>#N/A</v>
      </c>
      <c r="AF639" s="3" t="e">
        <v>#N/A</v>
      </c>
      <c r="AH639" s="3" t="e">
        <v>#N/A</v>
      </c>
      <c r="AI639" s="3" t="e">
        <v>#N/A</v>
      </c>
      <c r="AK639" s="3" t="e">
        <v>#N/A</v>
      </c>
      <c r="AM639" s="3" t="e">
        <v>#N/A</v>
      </c>
    </row>
    <row r="640">
      <c r="A640" s="10">
        <v>841.0</v>
      </c>
      <c r="B640" s="10" t="s">
        <v>2344</v>
      </c>
      <c r="C640" s="10" t="s">
        <v>2345</v>
      </c>
      <c r="E640" s="3">
        <v>253.2454</v>
      </c>
      <c r="F640" s="3">
        <v>2.4009</v>
      </c>
      <c r="G640" s="3" t="s">
        <v>1130</v>
      </c>
      <c r="H640" s="3">
        <v>0.0245</v>
      </c>
      <c r="I640" s="3">
        <v>18.82</v>
      </c>
      <c r="J640" s="3">
        <v>72.21</v>
      </c>
      <c r="K640" s="3">
        <v>66.6</v>
      </c>
      <c r="L640" s="3">
        <v>77.97</v>
      </c>
      <c r="M640" s="10">
        <v>0.0</v>
      </c>
      <c r="N640" s="3">
        <v>26.0</v>
      </c>
      <c r="O640" s="35" t="str">
        <f>vlookup(A640,'Hb complex'!A$2:G$2000,7,0)</f>
        <v>0.024</v>
      </c>
      <c r="P640" s="66" t="s">
        <v>3824</v>
      </c>
      <c r="Q640" s="3">
        <v>2701.0</v>
      </c>
      <c r="R640" s="3">
        <v>1.0</v>
      </c>
      <c r="S640" s="3" t="str">
        <f>vlookup(A640,'Ha complex'!A$2:E$2700,5,0)</f>
        <v>LWINTER</v>
      </c>
      <c r="T640" s="41"/>
      <c r="U640" s="41"/>
      <c r="V640" s="3"/>
      <c r="W640" s="10">
        <v>43.99</v>
      </c>
      <c r="X640" s="3"/>
      <c r="Y640" s="3" t="str">
        <f>match(A640,bzcat!B$1:B$96,0)</f>
        <v>#N/A</v>
      </c>
      <c r="Z640" s="3" t="e">
        <v>#N/A</v>
      </c>
      <c r="AA640" s="3" t="str">
        <f>Vlookup(A640,'Ha complex'!A$2:E$528,5,0)</f>
        <v>LWINTER</v>
      </c>
      <c r="AB640" s="3" t="e">
        <v>#N/A</v>
      </c>
      <c r="AC640" s="3" t="e">
        <v>#N/A</v>
      </c>
      <c r="AD640" s="3" t="e">
        <v>#N/A</v>
      </c>
      <c r="AE640" s="3" t="e">
        <v>#N/A</v>
      </c>
      <c r="AF640" s="3">
        <v>12.0</v>
      </c>
      <c r="AH640" s="3" t="e">
        <v>#N/A</v>
      </c>
      <c r="AI640" s="3" t="e">
        <v>#N/A</v>
      </c>
      <c r="AK640" s="3" t="e">
        <v>#N/A</v>
      </c>
      <c r="AL640" s="3" t="s">
        <v>2990</v>
      </c>
      <c r="AM640" s="3" t="e">
        <v>#N/A</v>
      </c>
    </row>
    <row r="641">
      <c r="A641" s="10">
        <v>842.0</v>
      </c>
      <c r="B641" s="10" t="s">
        <v>2342</v>
      </c>
      <c r="C641" s="10" t="s">
        <v>2343</v>
      </c>
      <c r="E641" s="3">
        <v>253.3127</v>
      </c>
      <c r="F641" s="3">
        <v>23.8286</v>
      </c>
      <c r="G641" s="3" t="s">
        <v>2691</v>
      </c>
      <c r="H641" s="3">
        <v>0.1034</v>
      </c>
      <c r="I641" s="3">
        <v>5.21</v>
      </c>
      <c r="J641" s="3">
        <v>11.35</v>
      </c>
      <c r="K641" s="3">
        <v>7.61</v>
      </c>
      <c r="L641" s="3">
        <v>15.55</v>
      </c>
      <c r="M641" s="10">
        <v>0.0</v>
      </c>
      <c r="N641" s="3" t="s">
        <v>135</v>
      </c>
      <c r="O641" s="35" t="str">
        <f>vlookup(A641,'Hb complex'!A$2:G$2000,7,0)</f>
        <v>0.104</v>
      </c>
      <c r="P641" s="66" t="s">
        <v>3825</v>
      </c>
      <c r="Q641" s="3">
        <v>2400.3</v>
      </c>
      <c r="R641" s="3">
        <v>6.3</v>
      </c>
      <c r="S641" s="3" t="str">
        <f>vlookup(A641,'Ha complex'!A$2:E$2700,5,0)</f>
        <v>SDSS</v>
      </c>
      <c r="T641" s="41"/>
      <c r="U641" s="41"/>
      <c r="V641" s="3"/>
      <c r="W641" s="10">
        <v>44.49</v>
      </c>
      <c r="X641" s="3"/>
      <c r="Y641" s="3" t="str">
        <f>match(A641,bzcat!B$1:B$96,0)</f>
        <v>#N/A</v>
      </c>
      <c r="Z641" s="3" t="e">
        <v>#N/A</v>
      </c>
      <c r="AA641" s="3" t="str">
        <f>Vlookup(A641,'Ha complex'!A$2:E$528,5,0)</f>
        <v>#N/A</v>
      </c>
      <c r="AB641" s="3">
        <v>129.0</v>
      </c>
      <c r="AC641" s="3" t="e">
        <v>#N/A</v>
      </c>
      <c r="AD641" s="3" t="e">
        <v>#N/A</v>
      </c>
      <c r="AE641" s="3" t="e">
        <v>#N/A</v>
      </c>
      <c r="AF641" s="3" t="e">
        <v>#N/A</v>
      </c>
      <c r="AH641" s="3" t="e">
        <v>#N/A</v>
      </c>
      <c r="AI641" s="3" t="e">
        <v>#N/A</v>
      </c>
      <c r="AJ641" s="3" t="s">
        <v>226</v>
      </c>
      <c r="AK641" s="3" t="e">
        <v>#N/A</v>
      </c>
      <c r="AM641" s="3" t="e">
        <v>#N/A</v>
      </c>
    </row>
    <row r="642">
      <c r="A642" s="10">
        <v>843.0</v>
      </c>
      <c r="B642" s="10" t="s">
        <v>1124</v>
      </c>
      <c r="C642" s="10" t="s">
        <v>1125</v>
      </c>
      <c r="E642" s="3">
        <v>253.4676</v>
      </c>
      <c r="F642" s="3">
        <v>39.7602</v>
      </c>
      <c r="G642" s="3" t="s">
        <v>1677</v>
      </c>
      <c r="H642" s="3">
        <v>0.0337</v>
      </c>
      <c r="I642" s="3">
        <v>25.9</v>
      </c>
      <c r="J642" s="3">
        <v>44.26</v>
      </c>
      <c r="K642" s="3">
        <v>40.95</v>
      </c>
      <c r="L642" s="3">
        <v>47.7</v>
      </c>
      <c r="M642" s="10">
        <v>0.0</v>
      </c>
      <c r="N642" s="3">
        <v>300.0</v>
      </c>
      <c r="O642" s="35" t="str">
        <f>vlookup(A642,'Hb complex'!A$2:G$2000,7,0)</f>
        <v>0.000</v>
      </c>
      <c r="P642" s="66" t="s">
        <v>3826</v>
      </c>
      <c r="Q642" s="3">
        <v>1800.0</v>
      </c>
      <c r="R642" s="3">
        <v>1.39</v>
      </c>
      <c r="S642" s="3" t="str">
        <f>vlookup(A642,'Ha complex'!A$2:E$2700,5,0)</f>
        <v>Crenshaw_Deveny</v>
      </c>
      <c r="T642" s="41"/>
      <c r="U642" s="41"/>
      <c r="V642" s="3"/>
      <c r="W642" s="10">
        <v>44.06</v>
      </c>
      <c r="X642" s="3"/>
      <c r="Y642" s="3" t="str">
        <f>match(A642,bzcat!B$1:B$96,0)</f>
        <v>56</v>
      </c>
      <c r="Z642" s="3">
        <v>62.0</v>
      </c>
      <c r="AA642" s="3" t="str">
        <f>Vlookup(A642,'Ha complex'!A$2:E$528,5,0)</f>
        <v>Crenshaw_Deveny</v>
      </c>
      <c r="AB642" s="3" t="e">
        <v>#N/A</v>
      </c>
      <c r="AC642" s="3" t="e">
        <v>#N/A</v>
      </c>
      <c r="AD642" s="3" t="e">
        <v>#N/A</v>
      </c>
      <c r="AE642" s="3" t="e">
        <v>#N/A</v>
      </c>
      <c r="AF642" s="3" t="e">
        <v>#N/A</v>
      </c>
      <c r="AH642" s="3" t="e">
        <v>#N/A</v>
      </c>
      <c r="AI642" s="3" t="e">
        <v>#N/A</v>
      </c>
      <c r="AK642" s="3">
        <v>91.0</v>
      </c>
      <c r="AM642" s="3" t="e">
        <v>#N/A</v>
      </c>
    </row>
    <row r="643">
      <c r="A643" s="10">
        <v>846.0</v>
      </c>
      <c r="B643" s="10" t="s">
        <v>2339</v>
      </c>
      <c r="C643" s="10" t="s">
        <v>2340</v>
      </c>
      <c r="E643" s="3">
        <v>254.0238</v>
      </c>
      <c r="F643" s="3">
        <v>-52.0614</v>
      </c>
      <c r="G643" s="3" t="s">
        <v>1156</v>
      </c>
      <c r="H643" s="3">
        <v>0.054</v>
      </c>
      <c r="I643" s="3">
        <v>15.28</v>
      </c>
      <c r="J643" s="3">
        <v>45.48</v>
      </c>
      <c r="K643" s="3">
        <v>40.69</v>
      </c>
      <c r="L643" s="3">
        <v>50.45</v>
      </c>
      <c r="M643" s="10">
        <v>0.0</v>
      </c>
      <c r="N643" s="3">
        <v>7.0</v>
      </c>
      <c r="O643" s="35" t="str">
        <f>vlookup(A643,'Hb complex'!A$2:G$2000,7,0)</f>
        <v>0.058</v>
      </c>
      <c r="P643" s="66" t="s">
        <v>2558</v>
      </c>
      <c r="Q643" s="3">
        <v>150.033</v>
      </c>
      <c r="R643" s="3">
        <v>2.32</v>
      </c>
      <c r="S643" s="3" t="str">
        <f>vlookup(A643,'Ha complex'!A$2:E$2700,5,0)</f>
        <v>Saao</v>
      </c>
      <c r="T643" s="41"/>
      <c r="U643" s="41"/>
      <c r="V643" s="3"/>
      <c r="W643" s="10">
        <v>44.5</v>
      </c>
      <c r="X643" s="3"/>
      <c r="Y643" s="3" t="str">
        <f>match(A643,bzcat!B$1:B$96,0)</f>
        <v>#N/A</v>
      </c>
      <c r="Z643" s="3" t="e">
        <v>#N/A</v>
      </c>
      <c r="AA643" s="3" t="str">
        <f>Vlookup(A643,'Ha complex'!A$2:E$528,5,0)</f>
        <v>Saao</v>
      </c>
      <c r="AB643" s="3" t="e">
        <v>#N/A</v>
      </c>
      <c r="AC643" s="3" t="e">
        <v>#N/A</v>
      </c>
      <c r="AD643" s="3" t="e">
        <v>#N/A</v>
      </c>
      <c r="AE643" s="3" t="e">
        <v>#N/A</v>
      </c>
      <c r="AF643" s="3" t="e">
        <v>#N/A</v>
      </c>
      <c r="AH643" s="3" t="e">
        <v>#N/A</v>
      </c>
      <c r="AI643" s="3" t="e">
        <v>#N/A</v>
      </c>
      <c r="AK643" s="3" t="e">
        <v>#N/A</v>
      </c>
      <c r="AM643" s="3" t="e">
        <v>#N/A</v>
      </c>
    </row>
    <row r="644">
      <c r="A644" s="10">
        <v>847.0</v>
      </c>
      <c r="B644" s="10" t="s">
        <v>122</v>
      </c>
      <c r="C644" s="10" t="s">
        <v>123</v>
      </c>
      <c r="E644" s="3">
        <v>254.0699</v>
      </c>
      <c r="F644" s="3">
        <v>-33.0369</v>
      </c>
      <c r="G644" s="3" t="s">
        <v>3555</v>
      </c>
      <c r="H644" s="3">
        <v>2.4</v>
      </c>
      <c r="I644" s="3">
        <v>14.52</v>
      </c>
      <c r="J644" s="3">
        <v>62.45</v>
      </c>
      <c r="K644" s="3">
        <v>56.52</v>
      </c>
      <c r="L644" s="3">
        <v>68.56</v>
      </c>
      <c r="M644" s="10">
        <v>0.0</v>
      </c>
      <c r="O644" s="3" t="str">
        <f>vlookup(A644,'Hb complex'!A$2:G$2000,7,0)</f>
        <v>#N/A</v>
      </c>
      <c r="P644" s="68"/>
      <c r="S644" s="3" t="str">
        <f>vlookup(A644,'Ha complex'!A$2:E$2700,5,0)</f>
        <v>#N/A</v>
      </c>
      <c r="W644" s="10">
        <v>48.45</v>
      </c>
      <c r="Y644" s="3" t="str">
        <f>match(A644,bzcat!B$1:B$96,0)</f>
        <v>16</v>
      </c>
      <c r="Z644" s="3" t="s">
        <v>1690</v>
      </c>
      <c r="AA644" s="3" t="str">
        <f>Vlookup(A644,'Ha complex'!A$2:E$528,5,0)</f>
        <v>#N/A</v>
      </c>
      <c r="AB644" s="3" t="e">
        <v>#N/A</v>
      </c>
      <c r="AC644" s="3" t="e">
        <v>#N/A</v>
      </c>
      <c r="AD644" s="3" t="e">
        <v>#N/A</v>
      </c>
      <c r="AE644" s="3" t="e">
        <v>#N/A</v>
      </c>
      <c r="AF644" s="3" t="e">
        <v>#N/A</v>
      </c>
      <c r="AH644" s="3" t="e">
        <v>#N/A</v>
      </c>
      <c r="AI644" s="3" t="e">
        <v>#N/A</v>
      </c>
      <c r="AK644" s="3" t="e">
        <v>#N/A</v>
      </c>
      <c r="AM644" s="3" t="e">
        <v>#N/A</v>
      </c>
    </row>
    <row r="645">
      <c r="A645" s="10">
        <v>862.0</v>
      </c>
      <c r="B645" s="10" t="s">
        <v>2215</v>
      </c>
      <c r="C645" s="10" t="s">
        <v>2216</v>
      </c>
      <c r="E645" s="3">
        <v>257.2464</v>
      </c>
      <c r="F645" s="3">
        <v>21.8856</v>
      </c>
      <c r="G645" s="3" t="s">
        <v>3827</v>
      </c>
      <c r="H645" s="3">
        <v>0.0723</v>
      </c>
      <c r="I645" s="3">
        <v>4.85</v>
      </c>
      <c r="J645" s="3">
        <v>10.1</v>
      </c>
      <c r="K645" s="3">
        <v>5.33</v>
      </c>
      <c r="L645" s="3">
        <v>15.59</v>
      </c>
      <c r="M645" s="10">
        <v>0.0</v>
      </c>
      <c r="N645" s="3" t="s">
        <v>135</v>
      </c>
      <c r="O645" s="35" t="str">
        <f>vlookup(A645,'Hb complex'!A$2:G$2000,7,0)</f>
        <v>0.072</v>
      </c>
      <c r="P645" s="66" t="s">
        <v>3828</v>
      </c>
      <c r="Q645" s="3">
        <v>4200.4</v>
      </c>
      <c r="R645" s="3">
        <v>4.44</v>
      </c>
      <c r="S645" s="3" t="str">
        <f>vlookup(A645,'Ha complex'!A$2:E$2700,5,0)</f>
        <v>SDSS</v>
      </c>
      <c r="T645" s="41"/>
      <c r="U645" s="41"/>
      <c r="V645" s="3"/>
      <c r="W645" s="10">
        <v>44.11</v>
      </c>
      <c r="X645" s="3"/>
      <c r="Y645" s="3" t="str">
        <f>match(A645,bzcat!B$1:B$96,0)</f>
        <v>#N/A</v>
      </c>
      <c r="Z645" s="3" t="e">
        <v>#N/A</v>
      </c>
      <c r="AA645" s="3" t="str">
        <f>Vlookup(A645,'Ha complex'!A$2:E$528,5,0)</f>
        <v>#N/A</v>
      </c>
      <c r="AB645" s="3">
        <v>58.0</v>
      </c>
      <c r="AC645" s="3" t="e">
        <v>#N/A</v>
      </c>
      <c r="AD645" s="3" t="e">
        <v>#N/A</v>
      </c>
      <c r="AE645" s="3" t="e">
        <v>#N/A</v>
      </c>
      <c r="AF645" s="3" t="e">
        <v>#N/A</v>
      </c>
      <c r="AH645" s="3" t="e">
        <v>#N/A</v>
      </c>
      <c r="AI645" s="3" t="e">
        <v>#N/A</v>
      </c>
      <c r="AJ645" s="3" t="s">
        <v>226</v>
      </c>
      <c r="AK645" s="3" t="e">
        <v>#N/A</v>
      </c>
      <c r="AM645" s="3" t="e">
        <v>#N/A</v>
      </c>
    </row>
    <row r="646">
      <c r="A646" s="10">
        <v>875.0</v>
      </c>
      <c r="B646" s="10" t="s">
        <v>2336</v>
      </c>
      <c r="C646" s="10" t="s">
        <v>2337</v>
      </c>
      <c r="E646" s="3">
        <v>259.2478</v>
      </c>
      <c r="F646" s="3">
        <v>-62.8206</v>
      </c>
      <c r="G646" s="3" t="s">
        <v>1130</v>
      </c>
      <c r="H646" s="3">
        <v>0.0037</v>
      </c>
      <c r="I646" s="3">
        <v>39.29</v>
      </c>
      <c r="J646" s="3">
        <v>99.43</v>
      </c>
      <c r="K646" s="3">
        <v>94.97</v>
      </c>
      <c r="L646" s="3">
        <v>103.97</v>
      </c>
      <c r="M646" s="10">
        <v>0.0</v>
      </c>
      <c r="N646" s="3">
        <v>7.0</v>
      </c>
      <c r="O646" s="35" t="str">
        <f>vlookup(A646,'Hb complex'!A$2:G$2000,7,0)</f>
        <v>0.003</v>
      </c>
      <c r="P646" s="66" t="s">
        <v>3208</v>
      </c>
      <c r="Q646" s="3">
        <v>150.033</v>
      </c>
      <c r="R646" s="3">
        <v>0.15</v>
      </c>
      <c r="S646" s="3" t="str">
        <f>vlookup(A646,'Ha complex'!A$2:E$2700,5,0)</f>
        <v>Saao</v>
      </c>
      <c r="T646" s="3">
        <v>14.425</v>
      </c>
      <c r="U646" s="3">
        <v>15.87</v>
      </c>
      <c r="V646" s="3"/>
      <c r="W646" s="10">
        <v>42.48</v>
      </c>
      <c r="X646" s="3"/>
      <c r="Y646" s="3" t="str">
        <f>match(A646,bzcat!B$1:B$96,0)</f>
        <v>#N/A</v>
      </c>
      <c r="Z646" s="3" t="e">
        <v>#N/A</v>
      </c>
      <c r="AA646" s="3" t="str">
        <f>Vlookup(A646,'Ha complex'!A$2:E$528,5,0)</f>
        <v>Saao</v>
      </c>
      <c r="AB646" s="3" t="e">
        <v>#N/A</v>
      </c>
      <c r="AC646" s="3" t="e">
        <v>#N/A</v>
      </c>
      <c r="AD646" s="3" t="e">
        <v>#N/A</v>
      </c>
      <c r="AE646" s="3" t="e">
        <v>#N/A</v>
      </c>
      <c r="AF646" s="3" t="e">
        <v>#N/A</v>
      </c>
      <c r="AH646" s="3" t="e">
        <v>#N/A</v>
      </c>
      <c r="AI646" s="3" t="e">
        <v>#N/A</v>
      </c>
      <c r="AK646" s="3" t="e">
        <v>#N/A</v>
      </c>
      <c r="AM646" s="3" t="e">
        <v>#N/A</v>
      </c>
    </row>
    <row r="647">
      <c r="A647" s="10">
        <v>876.0</v>
      </c>
      <c r="B647" s="10" t="s">
        <v>962</v>
      </c>
      <c r="C647" s="10" t="s">
        <v>964</v>
      </c>
      <c r="E647" s="3">
        <v>259.8104</v>
      </c>
      <c r="F647" s="3">
        <v>48.9804</v>
      </c>
      <c r="G647" s="3" t="s">
        <v>3829</v>
      </c>
      <c r="H647" s="3">
        <v>0.0242</v>
      </c>
      <c r="I647" s="3">
        <v>9.95</v>
      </c>
      <c r="J647" s="3">
        <v>18.2</v>
      </c>
      <c r="K647" s="3">
        <v>14.55</v>
      </c>
      <c r="L647" s="3">
        <v>22.16</v>
      </c>
      <c r="M647" s="10">
        <v>0.0</v>
      </c>
      <c r="N647" s="3">
        <v>300.0</v>
      </c>
      <c r="O647" s="35" t="str">
        <f>vlookup(A647,'Hb complex'!A$2:G$2000,7,0)</f>
        <v>0.025</v>
      </c>
      <c r="P647" s="66" t="s">
        <v>3663</v>
      </c>
      <c r="Q647" s="3">
        <v>2400.0</v>
      </c>
      <c r="R647" s="3">
        <v>1.0</v>
      </c>
      <c r="S647" s="3" t="str">
        <f>vlookup(A647,'Ha complex'!A$2:E$2700,5,0)</f>
        <v>Crenshaw_Deveny</v>
      </c>
      <c r="T647" s="41"/>
      <c r="U647" s="41"/>
      <c r="V647" s="3"/>
      <c r="W647" s="10">
        <v>43.38</v>
      </c>
      <c r="X647" s="3"/>
      <c r="Y647" s="3" t="str">
        <f>match(A647,bzcat!B$1:B$96,0)</f>
        <v>42</v>
      </c>
      <c r="Z647" s="3">
        <v>64.0</v>
      </c>
      <c r="AA647" s="3" t="str">
        <f>Vlookup(A647,'Ha complex'!A$2:E$528,5,0)</f>
        <v>Crenshaw_Deveny</v>
      </c>
      <c r="AB647" s="3" t="e">
        <v>#N/A</v>
      </c>
      <c r="AC647" s="3" t="e">
        <v>#N/A</v>
      </c>
      <c r="AD647" s="3" t="e">
        <v>#N/A</v>
      </c>
      <c r="AE647" s="3" t="e">
        <v>#N/A</v>
      </c>
      <c r="AF647" s="3" t="e">
        <v>#N/A</v>
      </c>
      <c r="AH647" s="3" t="e">
        <v>#N/A</v>
      </c>
      <c r="AI647" s="3" t="s">
        <v>415</v>
      </c>
      <c r="AK647" s="3">
        <v>52.0</v>
      </c>
      <c r="AM647" s="3" t="e">
        <v>#N/A</v>
      </c>
    </row>
    <row r="648">
      <c r="A648" s="10">
        <v>880.0</v>
      </c>
      <c r="B648" s="10" t="s">
        <v>3424</v>
      </c>
      <c r="C648" s="10" t="s">
        <v>2928</v>
      </c>
      <c r="E648" s="3">
        <v>260.5083</v>
      </c>
      <c r="F648" s="3">
        <v>43.2567</v>
      </c>
      <c r="G648" s="3" t="s">
        <v>3830</v>
      </c>
      <c r="H648" s="3">
        <v>0.137</v>
      </c>
      <c r="I648" s="3">
        <v>5.62</v>
      </c>
      <c r="J648" s="3">
        <v>13.18</v>
      </c>
      <c r="K648" s="3">
        <v>9.11</v>
      </c>
      <c r="L648" s="3">
        <v>17.71</v>
      </c>
      <c r="M648" s="10">
        <v>0.0</v>
      </c>
      <c r="N648" s="41"/>
      <c r="O648" s="3" t="str">
        <f>vlookup(A648,'Hb complex'!A$2:G$2000,7,0)</f>
        <v>#N/A</v>
      </c>
      <c r="P648" s="66"/>
      <c r="Q648" s="3"/>
      <c r="R648" s="41"/>
      <c r="S648" s="3" t="str">
        <f>vlookup(A648,'Ha complex'!A$2:E$2700,5,0)</f>
        <v>#N/A</v>
      </c>
      <c r="T648" s="41"/>
      <c r="U648" s="41"/>
      <c r="V648" s="3"/>
      <c r="W648" s="10">
        <v>44.82</v>
      </c>
      <c r="X648" s="3"/>
      <c r="Y648" s="3" t="str">
        <f>match(A648,bzcat!B$1:B$96,0)</f>
        <v>#N/A</v>
      </c>
      <c r="Z648" s="3" t="e">
        <v>#N/A</v>
      </c>
      <c r="AA648" s="3" t="str">
        <f>Vlookup(A648,'Ha complex'!A$2:E$528,5,0)</f>
        <v>#N/A</v>
      </c>
      <c r="AB648" s="3" t="e">
        <v>#N/A</v>
      </c>
      <c r="AC648" s="3" t="e">
        <v>#N/A</v>
      </c>
      <c r="AD648" s="3" t="e">
        <v>#N/A</v>
      </c>
      <c r="AE648" s="3" t="e">
        <v>#N/A</v>
      </c>
      <c r="AF648" s="3" t="e">
        <v>#N/A</v>
      </c>
      <c r="AH648" s="3" t="e">
        <v>#N/A</v>
      </c>
      <c r="AI648" s="3" t="e">
        <v>#N/A</v>
      </c>
      <c r="AK648" s="3" t="e">
        <v>#N/A</v>
      </c>
      <c r="AM648" s="3" t="e">
        <v>#N/A</v>
      </c>
    </row>
    <row r="649">
      <c r="A649" s="10">
        <v>882.0</v>
      </c>
      <c r="B649" s="10" t="s">
        <v>2245</v>
      </c>
      <c r="C649" s="10" t="s">
        <v>2246</v>
      </c>
      <c r="E649" s="3">
        <v>260.8367</v>
      </c>
      <c r="F649" s="3">
        <v>34.2994</v>
      </c>
      <c r="G649" s="3" t="s">
        <v>3831</v>
      </c>
      <c r="H649" s="3">
        <v>0.206</v>
      </c>
      <c r="I649" s="3">
        <v>9.24</v>
      </c>
      <c r="J649" s="3">
        <v>18.8</v>
      </c>
      <c r="K649" s="3">
        <v>15.1</v>
      </c>
      <c r="L649" s="3">
        <v>22.83</v>
      </c>
      <c r="M649" s="10">
        <v>0.0</v>
      </c>
      <c r="N649" s="41"/>
      <c r="O649" s="35" t="str">
        <f>vlookup(A649,'Hb complex'!A$2:G$2000,7,0)</f>
        <v>0.206</v>
      </c>
      <c r="P649" s="66"/>
      <c r="Q649" s="3"/>
      <c r="R649" s="41"/>
      <c r="S649" s="3" t="str">
        <f>vlookup(A649,'Ha complex'!A$2:E$2700,5,0)</f>
        <v>Marziani03</v>
      </c>
      <c r="T649" s="41"/>
      <c r="U649" s="41"/>
      <c r="V649" s="3"/>
      <c r="W649" s="10">
        <v>45.36</v>
      </c>
      <c r="X649" s="3"/>
      <c r="Y649" s="3" t="str">
        <f>match(A649,bzcat!B$1:B$96,0)</f>
        <v>#N/A</v>
      </c>
      <c r="Z649" s="3" t="e">
        <v>#N/A</v>
      </c>
      <c r="AA649" s="3" t="str">
        <f>Vlookup(A649,'Ha complex'!A$2:E$528,5,0)</f>
        <v>Marziani03</v>
      </c>
      <c r="AB649" s="3" t="e">
        <v>#N/A</v>
      </c>
      <c r="AC649" s="3" t="e">
        <v>#N/A</v>
      </c>
      <c r="AD649" s="3" t="s">
        <v>2247</v>
      </c>
      <c r="AE649" s="3" t="e">
        <v>#N/A</v>
      </c>
      <c r="AF649" s="3" t="e">
        <v>#N/A</v>
      </c>
      <c r="AH649" s="3" t="e">
        <v>#N/A</v>
      </c>
      <c r="AI649" s="3" t="e">
        <v>#N/A</v>
      </c>
      <c r="AK649" s="3" t="e">
        <v>#N/A</v>
      </c>
      <c r="AM649" s="3" t="e">
        <v>#N/A</v>
      </c>
    </row>
    <row r="650">
      <c r="A650" s="10">
        <v>883.0</v>
      </c>
      <c r="B650" s="10" t="s">
        <v>2334</v>
      </c>
      <c r="C650" s="10" t="s">
        <v>2335</v>
      </c>
      <c r="E650" s="3">
        <v>260.8467</v>
      </c>
      <c r="F650" s="3">
        <v>36.5028</v>
      </c>
      <c r="G650" s="3" t="s">
        <v>1099</v>
      </c>
      <c r="H650" s="3">
        <v>0.04</v>
      </c>
      <c r="I650" s="3">
        <v>8.93</v>
      </c>
      <c r="J650" s="3">
        <v>20.08</v>
      </c>
      <c r="K650" s="3">
        <v>15.89</v>
      </c>
      <c r="L650" s="3">
        <v>24.63</v>
      </c>
      <c r="M650" s="10">
        <v>0.0</v>
      </c>
      <c r="N650" s="3" t="s">
        <v>1228</v>
      </c>
      <c r="O650" s="35" t="str">
        <f>vlookup(A650,'Hb complex'!A$2:G$2000,7,0)</f>
        <v>0.040</v>
      </c>
      <c r="P650" s="66" t="s">
        <v>3832</v>
      </c>
      <c r="Q650" s="3">
        <v>739.991</v>
      </c>
      <c r="R650" s="3">
        <v>0.82</v>
      </c>
      <c r="S650" s="3" t="str">
        <f>vlookup(A650,'Ha complex'!A$2:E$2700,5,0)</f>
        <v>Gemini</v>
      </c>
      <c r="T650" s="41"/>
      <c r="U650" s="41"/>
      <c r="V650" s="3"/>
      <c r="W650" s="10">
        <v>43.87</v>
      </c>
      <c r="X650" s="3"/>
      <c r="Y650" s="3" t="str">
        <f>match(A650,bzcat!B$1:B$96,0)</f>
        <v>#N/A</v>
      </c>
      <c r="Z650" s="3" t="e">
        <v>#N/A</v>
      </c>
      <c r="AA650" s="3" t="str">
        <f>Vlookup(A650,'Ha complex'!A$2:E$528,5,0)</f>
        <v>Gemini</v>
      </c>
      <c r="AB650" s="3" t="e">
        <v>#N/A</v>
      </c>
      <c r="AC650" s="3" t="e">
        <v>#N/A</v>
      </c>
      <c r="AD650" s="3" t="e">
        <v>#N/A</v>
      </c>
      <c r="AE650" s="3" t="e">
        <v>#N/A</v>
      </c>
      <c r="AF650" s="3" t="e">
        <v>#N/A</v>
      </c>
      <c r="AH650" s="3" t="e">
        <v>#N/A</v>
      </c>
      <c r="AI650" s="3" t="e">
        <v>#N/A</v>
      </c>
      <c r="AJ650" s="3" t="s">
        <v>226</v>
      </c>
      <c r="AK650" s="3" t="e">
        <v>#N/A</v>
      </c>
      <c r="AM650" s="3" t="e">
        <v>#N/A</v>
      </c>
    </row>
    <row r="651">
      <c r="A651" s="10">
        <v>888.0</v>
      </c>
      <c r="B651" s="10" t="s">
        <v>2332</v>
      </c>
      <c r="C651" s="10" t="s">
        <v>2333</v>
      </c>
      <c r="E651" s="3">
        <v>262.8058</v>
      </c>
      <c r="F651" s="3">
        <v>14.7155</v>
      </c>
      <c r="G651" s="3" t="s">
        <v>423</v>
      </c>
      <c r="H651" s="3">
        <v>-1.0</v>
      </c>
      <c r="I651" s="3">
        <v>4.86</v>
      </c>
      <c r="J651" s="3">
        <v>11.54</v>
      </c>
      <c r="K651" s="3">
        <v>7.47</v>
      </c>
      <c r="L651" s="3">
        <v>16.34</v>
      </c>
      <c r="M651" s="10">
        <v>0.0</v>
      </c>
      <c r="N651" s="3" t="s">
        <v>1117</v>
      </c>
      <c r="O651" s="35" t="str">
        <f>vlookup(A651,'Hb complex'!A$2:G$2000,7,0)</f>
        <v>0.000</v>
      </c>
      <c r="P651" s="66"/>
      <c r="Q651" s="3"/>
      <c r="R651" s="3">
        <v>2.48</v>
      </c>
      <c r="S651" s="3" t="str">
        <f>vlookup(A651,'Ha complex'!A$2:E$2700,5,0)</f>
        <v>Apo Hogg</v>
      </c>
      <c r="T651" s="41"/>
      <c r="U651" s="41"/>
      <c r="V651" s="3"/>
      <c r="W651" s="67" t="s">
        <v>1023</v>
      </c>
      <c r="X651" s="3"/>
      <c r="Y651" s="3" t="str">
        <f>match(A651,bzcat!B$1:B$96,0)</f>
        <v>#N/A</v>
      </c>
      <c r="Z651" s="3" t="e">
        <v>#N/A</v>
      </c>
      <c r="AA651" s="3" t="str">
        <f>Vlookup(A651,'Ha complex'!A$2:E$528,5,0)</f>
        <v>Apo Hogg</v>
      </c>
      <c r="AB651" s="3" t="e">
        <v>#N/A</v>
      </c>
      <c r="AC651" s="3" t="e">
        <v>#N/A</v>
      </c>
      <c r="AD651" s="3" t="e">
        <v>#N/A</v>
      </c>
      <c r="AE651" s="3" t="e">
        <v>#N/A</v>
      </c>
      <c r="AF651" s="3" t="e">
        <v>#N/A</v>
      </c>
      <c r="AH651" s="3" t="e">
        <v>#N/A</v>
      </c>
      <c r="AI651" s="3" t="e">
        <v>#N/A</v>
      </c>
      <c r="AK651" s="3" t="e">
        <v>#N/A</v>
      </c>
      <c r="AM651" s="3" t="e">
        <v>#N/A</v>
      </c>
    </row>
    <row r="652">
      <c r="A652" s="10">
        <v>894.0</v>
      </c>
      <c r="B652" s="10" t="s">
        <v>3425</v>
      </c>
      <c r="C652" s="10" t="s">
        <v>2929</v>
      </c>
      <c r="E652" s="3">
        <v>263.4037</v>
      </c>
      <c r="F652" s="3">
        <v>36.5255</v>
      </c>
      <c r="G652" s="3" t="s">
        <v>423</v>
      </c>
      <c r="H652" s="3">
        <v>-1.0</v>
      </c>
      <c r="I652" s="3">
        <v>5.95</v>
      </c>
      <c r="J652" s="3">
        <v>16.34</v>
      </c>
      <c r="K652" s="3">
        <v>11.47</v>
      </c>
      <c r="L652" s="3">
        <v>21.74</v>
      </c>
      <c r="M652" s="10">
        <v>0.0</v>
      </c>
      <c r="N652" s="41"/>
      <c r="O652" s="3" t="str">
        <f>vlookup(A652,'Hb complex'!A$2:G$2000,7,0)</f>
        <v>#N/A</v>
      </c>
      <c r="P652" s="66"/>
      <c r="Q652" s="3"/>
      <c r="R652" s="41"/>
      <c r="S652" s="3" t="str">
        <f>vlookup(A652,'Ha complex'!A$2:E$2700,5,0)</f>
        <v>#N/A</v>
      </c>
      <c r="T652" s="41"/>
      <c r="U652" s="41"/>
      <c r="V652" s="3"/>
      <c r="W652" s="67" t="s">
        <v>1023</v>
      </c>
      <c r="X652" s="3"/>
      <c r="Y652" s="3" t="str">
        <f>match(A652,bzcat!B$1:B$96,0)</f>
        <v>#N/A</v>
      </c>
      <c r="Z652" s="3" t="e">
        <v>#N/A</v>
      </c>
      <c r="AA652" s="3" t="str">
        <f>Vlookup(A652,'Ha complex'!A$2:E$528,5,0)</f>
        <v>#N/A</v>
      </c>
      <c r="AB652" s="3" t="e">
        <v>#N/A</v>
      </c>
      <c r="AC652" s="3" t="e">
        <v>#N/A</v>
      </c>
      <c r="AD652" s="3" t="e">
        <v>#N/A</v>
      </c>
      <c r="AE652" s="3" t="e">
        <v>#N/A</v>
      </c>
      <c r="AF652" s="3" t="e">
        <v>#N/A</v>
      </c>
      <c r="AH652" s="3" t="e">
        <v>#N/A</v>
      </c>
      <c r="AI652" s="3" t="e">
        <v>#N/A</v>
      </c>
      <c r="AK652" s="3" t="e">
        <v>#N/A</v>
      </c>
      <c r="AM652" s="3" t="e">
        <v>#N/A</v>
      </c>
    </row>
    <row r="653">
      <c r="A653" s="10">
        <v>896.0</v>
      </c>
      <c r="B653" s="10" t="s">
        <v>3426</v>
      </c>
      <c r="C653" s="10" t="s">
        <v>2931</v>
      </c>
      <c r="E653" s="3">
        <v>264.3681</v>
      </c>
      <c r="F653" s="3">
        <v>-29.134</v>
      </c>
      <c r="G653" s="3" t="s">
        <v>1058</v>
      </c>
      <c r="H653" s="3">
        <v>0.0214</v>
      </c>
      <c r="I653" s="3">
        <v>33.51</v>
      </c>
      <c r="J653" s="3">
        <v>115.86</v>
      </c>
      <c r="K653" s="3">
        <v>111.06</v>
      </c>
      <c r="L653" s="3">
        <v>120.74</v>
      </c>
      <c r="M653" s="10">
        <v>0.0</v>
      </c>
      <c r="O653" s="3" t="str">
        <f>vlookup(A653,'Hb complex'!A$2:G$2000,7,0)</f>
        <v>#N/A</v>
      </c>
      <c r="P653" s="68"/>
      <c r="S653" s="3" t="str">
        <f>vlookup(A653,'Ha complex'!A$2:E$2700,5,0)</f>
        <v>#N/A</v>
      </c>
      <c r="W653" s="10">
        <v>44.08</v>
      </c>
      <c r="Y653" s="3" t="str">
        <f>match(A653,bzcat!B$1:B$96,0)</f>
        <v>#N/A</v>
      </c>
      <c r="AA653" s="3" t="str">
        <f>Vlookup(A653,'Ha complex'!A$2:E$528,5,0)</f>
        <v>#N/A</v>
      </c>
      <c r="AB653" s="3" t="e">
        <v>#N/A</v>
      </c>
      <c r="AC653" s="3" t="e">
        <v>#N/A</v>
      </c>
      <c r="AD653" s="3" t="e">
        <v>#N/A</v>
      </c>
      <c r="AE653" s="3" t="e">
        <v>#N/A</v>
      </c>
      <c r="AF653" s="3" t="e">
        <v>#N/A</v>
      </c>
      <c r="AH653" s="3" t="e">
        <v>#N/A</v>
      </c>
      <c r="AI653" s="3" t="e">
        <v>#N/A</v>
      </c>
      <c r="AK653" s="3" t="e">
        <v>#N/A</v>
      </c>
      <c r="AM653" s="3" t="e">
        <v>#N/A</v>
      </c>
    </row>
    <row r="654">
      <c r="A654" s="10">
        <v>898.0</v>
      </c>
      <c r="B654" s="10" t="s">
        <v>3427</v>
      </c>
      <c r="C654" s="10" t="s">
        <v>2932</v>
      </c>
      <c r="E654" s="3">
        <v>264.4128</v>
      </c>
      <c r="F654" s="3">
        <v>-59.9407</v>
      </c>
      <c r="G654" s="3" t="s">
        <v>1130</v>
      </c>
      <c r="H654" s="3">
        <v>0.017</v>
      </c>
      <c r="I654" s="3">
        <v>8.12</v>
      </c>
      <c r="J654" s="3">
        <v>22.55</v>
      </c>
      <c r="K654" s="3">
        <v>17.77</v>
      </c>
      <c r="L654" s="3">
        <v>27.69</v>
      </c>
      <c r="M654" s="10">
        <v>0.0</v>
      </c>
      <c r="N654" s="41"/>
      <c r="O654" s="3" t="str">
        <f>vlookup(A654,'Hb complex'!A$2:G$2000,7,0)</f>
        <v>#N/A</v>
      </c>
      <c r="P654" s="66"/>
      <c r="Q654" s="3"/>
      <c r="R654" s="41"/>
      <c r="S654" s="3" t="str">
        <f>vlookup(A654,'Ha complex'!A$2:E$2700,5,0)</f>
        <v>#N/A</v>
      </c>
      <c r="T654" s="41"/>
      <c r="U654" s="41"/>
      <c r="V654" s="3"/>
      <c r="W654" s="10">
        <v>43.17</v>
      </c>
      <c r="X654" s="3"/>
      <c r="Y654" s="3" t="str">
        <f>match(A654,bzcat!B$1:B$96,0)</f>
        <v>#N/A</v>
      </c>
      <c r="Z654" s="3" t="e">
        <v>#N/A</v>
      </c>
      <c r="AA654" s="3" t="str">
        <f>Vlookup(A654,'Ha complex'!A$2:E$528,5,0)</f>
        <v>#N/A</v>
      </c>
      <c r="AB654" s="3" t="e">
        <v>#N/A</v>
      </c>
      <c r="AC654" s="3" t="e">
        <v>#N/A</v>
      </c>
      <c r="AD654" s="3" t="e">
        <v>#N/A</v>
      </c>
      <c r="AE654" s="3" t="e">
        <v>#N/A</v>
      </c>
      <c r="AF654" s="3" t="e">
        <v>#N/A</v>
      </c>
      <c r="AH654" s="3" t="e">
        <v>#N/A</v>
      </c>
      <c r="AI654" s="3" t="e">
        <v>#N/A</v>
      </c>
      <c r="AK654" s="3" t="e">
        <v>#N/A</v>
      </c>
      <c r="AM654" s="3" t="e">
        <v>#N/A</v>
      </c>
    </row>
    <row r="655">
      <c r="A655" s="10">
        <v>905.0</v>
      </c>
      <c r="B655" s="10" t="s">
        <v>3428</v>
      </c>
      <c r="C655" s="10" t="s">
        <v>2933</v>
      </c>
      <c r="E655" s="3">
        <v>265.476</v>
      </c>
      <c r="F655" s="3">
        <v>-12.197</v>
      </c>
      <c r="G655" s="3" t="s">
        <v>1058</v>
      </c>
      <c r="H655" s="3">
        <v>0.037</v>
      </c>
      <c r="I655" s="3">
        <v>12.15</v>
      </c>
      <c r="J655" s="3">
        <v>44.5</v>
      </c>
      <c r="K655" s="3">
        <v>39.13</v>
      </c>
      <c r="L655" s="3">
        <v>50.14</v>
      </c>
      <c r="M655" s="10">
        <v>0.0</v>
      </c>
      <c r="O655" s="3" t="str">
        <f>vlookup(A655,'Hb complex'!A$2:G$2000,7,0)</f>
        <v>#N/A</v>
      </c>
      <c r="P655" s="68"/>
      <c r="S655" s="3" t="str">
        <f>vlookup(A655,'Ha complex'!A$2:E$2700,5,0)</f>
        <v>#N/A</v>
      </c>
      <c r="W655" s="10">
        <v>44.15</v>
      </c>
      <c r="Y655" s="3" t="str">
        <f>match(A655,bzcat!B$1:B$96,0)</f>
        <v>#N/A</v>
      </c>
      <c r="AA655" s="3" t="str">
        <f>Vlookup(A655,'Ha complex'!A$2:E$528,5,0)</f>
        <v>#N/A</v>
      </c>
      <c r="AB655" s="3" t="e">
        <v>#N/A</v>
      </c>
      <c r="AC655" s="3" t="e">
        <v>#N/A</v>
      </c>
      <c r="AD655" s="3" t="e">
        <v>#N/A</v>
      </c>
      <c r="AE655" s="3" t="e">
        <v>#N/A</v>
      </c>
      <c r="AF655" s="3" t="e">
        <v>#N/A</v>
      </c>
      <c r="AH655" s="3" t="e">
        <v>#N/A</v>
      </c>
      <c r="AI655" s="3" t="e">
        <v>#N/A</v>
      </c>
      <c r="AK655" s="3" t="e">
        <v>#N/A</v>
      </c>
      <c r="AM655" s="3" t="e">
        <v>#N/A</v>
      </c>
    </row>
    <row r="656">
      <c r="A656" s="10">
        <v>906.0</v>
      </c>
      <c r="B656" s="10" t="s">
        <v>3429</v>
      </c>
      <c r="C656" s="10" t="s">
        <v>2934</v>
      </c>
      <c r="E656" s="3">
        <v>265.5093</v>
      </c>
      <c r="F656" s="3">
        <v>-60.9222</v>
      </c>
      <c r="G656" s="3" t="s">
        <v>3575</v>
      </c>
      <c r="H656" s="3">
        <v>0.41</v>
      </c>
      <c r="I656" s="3">
        <v>4.82</v>
      </c>
      <c r="J656" s="3">
        <v>10.67</v>
      </c>
      <c r="K656" s="3">
        <v>6.7</v>
      </c>
      <c r="L656" s="3">
        <v>15.21</v>
      </c>
      <c r="M656" s="10">
        <v>0.0</v>
      </c>
      <c r="N656" s="41"/>
      <c r="O656" s="3" t="str">
        <f>vlookup(A656,'Hb complex'!A$2:G$2000,7,0)</f>
        <v>#N/A</v>
      </c>
      <c r="P656" s="66"/>
      <c r="Q656" s="3"/>
      <c r="R656" s="41"/>
      <c r="S656" s="3" t="str">
        <f>vlookup(A656,'Ha complex'!A$2:E$2700,5,0)</f>
        <v>#N/A</v>
      </c>
      <c r="T656" s="41"/>
      <c r="U656" s="41"/>
      <c r="V656" s="3"/>
      <c r="W656" s="10">
        <v>45.81</v>
      </c>
      <c r="X656" s="3"/>
      <c r="Y656" s="3" t="str">
        <f>match(A656,bzcat!B$1:B$96,0)</f>
        <v>#N/A</v>
      </c>
      <c r="Z656" s="3" t="e">
        <v>#N/A</v>
      </c>
      <c r="AA656" s="3" t="str">
        <f>Vlookup(A656,'Ha complex'!A$2:E$528,5,0)</f>
        <v>#N/A</v>
      </c>
      <c r="AB656" s="3" t="e">
        <v>#N/A</v>
      </c>
      <c r="AC656" s="3" t="e">
        <v>#N/A</v>
      </c>
      <c r="AD656" s="3" t="e">
        <v>#N/A</v>
      </c>
      <c r="AE656" s="3" t="e">
        <v>#N/A</v>
      </c>
      <c r="AF656" s="3" t="e">
        <v>#N/A</v>
      </c>
      <c r="AH656" s="3" t="e">
        <v>#N/A</v>
      </c>
      <c r="AI656" s="3" t="e">
        <v>#N/A</v>
      </c>
      <c r="AK656" s="3" t="e">
        <v>#N/A</v>
      </c>
      <c r="AM656" s="3" t="e">
        <v>#N/A</v>
      </c>
    </row>
    <row r="657">
      <c r="A657" s="10">
        <v>907.0</v>
      </c>
      <c r="B657" s="10" t="s">
        <v>3430</v>
      </c>
      <c r="C657" s="10" t="s">
        <v>2936</v>
      </c>
      <c r="E657" s="3">
        <v>265.5291</v>
      </c>
      <c r="F657" s="3">
        <v>18.4557</v>
      </c>
      <c r="G657" s="3" t="s">
        <v>2691</v>
      </c>
      <c r="H657" s="3">
        <v>0.186</v>
      </c>
      <c r="I657" s="3">
        <v>4.89</v>
      </c>
      <c r="J657" s="3">
        <v>11.96</v>
      </c>
      <c r="K657" s="3">
        <v>0.0</v>
      </c>
      <c r="L657" s="3">
        <v>0.0</v>
      </c>
      <c r="M657" s="10">
        <v>0.1</v>
      </c>
      <c r="N657" s="41"/>
      <c r="O657" s="3" t="str">
        <f>vlookup(A657,'Hb complex'!A$2:G$2000,7,0)</f>
        <v>#N/A</v>
      </c>
      <c r="P657" s="66"/>
      <c r="Q657" s="3"/>
      <c r="R657" s="41"/>
      <c r="S657" s="3" t="str">
        <f>vlookup(A657,'Ha complex'!A$2:E$2700,5,0)</f>
        <v>#N/A</v>
      </c>
      <c r="T657" s="41"/>
      <c r="U657" s="41"/>
      <c r="V657" s="3"/>
      <c r="W657" s="10">
        <v>45.07</v>
      </c>
      <c r="X657" s="3"/>
      <c r="Y657" s="3" t="str">
        <f>match(A657,bzcat!B$1:B$96,0)</f>
        <v>#N/A</v>
      </c>
      <c r="Z657" s="3" t="e">
        <v>#N/A</v>
      </c>
      <c r="AA657" s="3" t="str">
        <f>Vlookup(A657,'Ha complex'!A$2:E$528,5,0)</f>
        <v>#N/A</v>
      </c>
      <c r="AB657" s="3" t="e">
        <v>#N/A</v>
      </c>
      <c r="AC657" s="3" t="e">
        <v>#N/A</v>
      </c>
      <c r="AD657" s="3" t="e">
        <v>#N/A</v>
      </c>
      <c r="AE657" s="3" t="e">
        <v>#N/A</v>
      </c>
      <c r="AF657" s="3" t="e">
        <v>#N/A</v>
      </c>
      <c r="AH657" s="3" t="e">
        <v>#N/A</v>
      </c>
      <c r="AI657" s="3" t="e">
        <v>#N/A</v>
      </c>
      <c r="AK657" s="3" t="e">
        <v>#N/A</v>
      </c>
      <c r="AM657" s="3" t="e">
        <v>#N/A</v>
      </c>
    </row>
    <row r="658">
      <c r="A658" s="10">
        <v>909.0</v>
      </c>
      <c r="B658" s="10" t="s">
        <v>3431</v>
      </c>
      <c r="C658" s="10" t="s">
        <v>2937</v>
      </c>
      <c r="E658" s="3">
        <v>265.8225</v>
      </c>
      <c r="F658" s="3">
        <v>62.8392</v>
      </c>
      <c r="G658" s="3" t="s">
        <v>1130</v>
      </c>
      <c r="H658" s="3">
        <v>0.033</v>
      </c>
      <c r="I658" s="3">
        <v>5.43</v>
      </c>
      <c r="J658" s="3">
        <v>10.08</v>
      </c>
      <c r="K658" s="3">
        <v>6.61</v>
      </c>
      <c r="L658" s="3">
        <v>14.05</v>
      </c>
      <c r="M658" s="10">
        <v>0.0</v>
      </c>
      <c r="N658" s="41"/>
      <c r="O658" s="3" t="str">
        <f>vlookup(A658,'Hb complex'!A$2:G$2000,7,0)</f>
        <v>#N/A</v>
      </c>
      <c r="P658" s="66"/>
      <c r="Q658" s="3"/>
      <c r="R658" s="41"/>
      <c r="S658" s="3" t="str">
        <f>vlookup(A658,'Ha complex'!A$2:E$2700,5,0)</f>
        <v>#N/A</v>
      </c>
      <c r="T658" s="41"/>
      <c r="U658" s="41"/>
      <c r="V658" s="3"/>
      <c r="W658" s="10">
        <v>43.4</v>
      </c>
      <c r="X658" s="3"/>
      <c r="Y658" s="3" t="str">
        <f>match(A658,bzcat!B$1:B$96,0)</f>
        <v>#N/A</v>
      </c>
      <c r="Z658" s="3" t="e">
        <v>#N/A</v>
      </c>
      <c r="AA658" s="3" t="str">
        <f>Vlookup(A658,'Ha complex'!A$2:E$528,5,0)</f>
        <v>#N/A</v>
      </c>
      <c r="AB658" s="3" t="e">
        <v>#N/A</v>
      </c>
      <c r="AC658" s="3" t="e">
        <v>#N/A</v>
      </c>
      <c r="AD658" s="3" t="e">
        <v>#N/A</v>
      </c>
      <c r="AE658" s="3" t="e">
        <v>#N/A</v>
      </c>
      <c r="AF658" s="3" t="e">
        <v>#N/A</v>
      </c>
      <c r="AH658" s="3" t="e">
        <v>#N/A</v>
      </c>
      <c r="AI658" s="3" t="e">
        <v>#N/A</v>
      </c>
      <c r="AK658" s="3" t="e">
        <v>#N/A</v>
      </c>
      <c r="AM658" s="3" t="e">
        <v>#N/A</v>
      </c>
    </row>
    <row r="659">
      <c r="A659" s="10">
        <v>912.0</v>
      </c>
      <c r="B659" s="10" t="s">
        <v>2251</v>
      </c>
      <c r="C659" s="10" t="s">
        <v>2252</v>
      </c>
      <c r="E659" s="3">
        <v>266.409</v>
      </c>
      <c r="F659" s="3">
        <v>29.14</v>
      </c>
      <c r="G659" s="3" t="s">
        <v>1058</v>
      </c>
      <c r="H659" s="3">
        <v>0.1106</v>
      </c>
      <c r="I659" s="3">
        <v>8.8</v>
      </c>
      <c r="J659" s="3">
        <v>21.07</v>
      </c>
      <c r="K659" s="3">
        <v>16.7</v>
      </c>
      <c r="L659" s="3">
        <v>25.8</v>
      </c>
      <c r="M659" s="10">
        <v>0.0</v>
      </c>
      <c r="N659" s="3">
        <v>35.0</v>
      </c>
      <c r="O659" s="35" t="str">
        <f>vlookup(A659,'Hb complex'!A$2:G$2000,7,0)</f>
        <v>0.110</v>
      </c>
      <c r="P659" s="66" t="s">
        <v>3615</v>
      </c>
      <c r="Q659" s="3">
        <v>3601.0</v>
      </c>
      <c r="R659" s="3">
        <v>4.49</v>
      </c>
      <c r="S659" s="3" t="str">
        <f>vlookup(A659,'Ha complex'!A$2:E$2700,5,0)</f>
        <v>LWINTER</v>
      </c>
      <c r="T659" s="41"/>
      <c r="U659" s="41"/>
      <c r="V659" s="3"/>
      <c r="W659" s="10">
        <v>44.82</v>
      </c>
      <c r="X659" s="3"/>
      <c r="Y659" s="3" t="str">
        <f>match(A659,bzcat!B$1:B$96,0)</f>
        <v>#N/A</v>
      </c>
      <c r="Z659" s="3" t="e">
        <v>#N/A</v>
      </c>
      <c r="AA659" s="3" t="str">
        <f>Vlookup(A659,'Ha complex'!A$2:E$528,5,0)</f>
        <v>LWINTER</v>
      </c>
      <c r="AB659" s="3" t="e">
        <v>#N/A</v>
      </c>
      <c r="AC659" s="3" t="e">
        <v>#N/A</v>
      </c>
      <c r="AD659" s="3" t="e">
        <v>#N/A</v>
      </c>
      <c r="AE659" s="3" t="e">
        <v>#N/A</v>
      </c>
      <c r="AF659" s="3" t="e">
        <v>#N/A</v>
      </c>
      <c r="AH659" s="3" t="e">
        <v>#N/A</v>
      </c>
      <c r="AI659" s="3" t="s">
        <v>415</v>
      </c>
      <c r="AK659" s="3">
        <v>120.0</v>
      </c>
      <c r="AM659" s="3" t="e">
        <v>#N/A</v>
      </c>
    </row>
    <row r="660">
      <c r="A660" s="10">
        <v>924.0</v>
      </c>
      <c r="B660" s="10" t="s">
        <v>2328</v>
      </c>
      <c r="C660" s="10" t="s">
        <v>2329</v>
      </c>
      <c r="E660" s="3">
        <v>267.1599</v>
      </c>
      <c r="F660" s="3">
        <v>68.7044</v>
      </c>
      <c r="G660" s="3" t="s">
        <v>3833</v>
      </c>
      <c r="H660" s="3">
        <v>0.0559</v>
      </c>
      <c r="I660" s="3">
        <v>4.89</v>
      </c>
      <c r="J660" s="3">
        <v>4.83</v>
      </c>
      <c r="K660" s="3">
        <v>0.0</v>
      </c>
      <c r="L660" s="3">
        <v>0.0</v>
      </c>
      <c r="M660" s="10">
        <v>0.43</v>
      </c>
      <c r="N660" s="3" t="s">
        <v>1228</v>
      </c>
      <c r="O660" s="35" t="str">
        <f>vlookup(A660,'Hb complex'!A$2:G$2000,7,0)</f>
        <v>0.055</v>
      </c>
      <c r="P660" s="66" t="s">
        <v>3834</v>
      </c>
      <c r="Q660" s="3">
        <v>629.9922</v>
      </c>
      <c r="R660" s="3">
        <v>1.15</v>
      </c>
      <c r="S660" s="3" t="str">
        <f>vlookup(A660,'Ha complex'!A$2:E$2700,5,0)</f>
        <v>Gemini</v>
      </c>
      <c r="T660" s="41"/>
      <c r="U660" s="41"/>
      <c r="V660" s="3"/>
      <c r="W660" s="10">
        <v>43.56</v>
      </c>
      <c r="X660" s="3"/>
      <c r="Y660" s="3" t="str">
        <f>match(A660,bzcat!B$1:B$96,0)</f>
        <v>#N/A</v>
      </c>
      <c r="Z660" s="3" t="e">
        <v>#N/A</v>
      </c>
      <c r="AA660" s="3" t="str">
        <f>Vlookup(A660,'Ha complex'!A$2:E$528,5,0)</f>
        <v>Gemini</v>
      </c>
      <c r="AB660" s="3" t="e">
        <v>#N/A</v>
      </c>
      <c r="AC660" s="3" t="e">
        <v>#N/A</v>
      </c>
      <c r="AD660" s="3" t="e">
        <v>#N/A</v>
      </c>
      <c r="AE660" s="3" t="e">
        <v>#N/A</v>
      </c>
      <c r="AF660" s="3" t="e">
        <v>#N/A</v>
      </c>
      <c r="AH660" s="3" t="e">
        <v>#N/A</v>
      </c>
      <c r="AI660" s="3" t="e">
        <v>#N/A</v>
      </c>
      <c r="AJ660" s="3" t="s">
        <v>226</v>
      </c>
      <c r="AK660" s="3" t="e">
        <v>#N/A</v>
      </c>
      <c r="AM660" s="3" t="e">
        <v>#N/A</v>
      </c>
    </row>
    <row r="661">
      <c r="A661" s="10">
        <v>925.0</v>
      </c>
      <c r="B661" s="10" t="s">
        <v>1230</v>
      </c>
      <c r="C661" s="10" t="s">
        <v>1231</v>
      </c>
      <c r="E661" s="3">
        <v>266.7493</v>
      </c>
      <c r="F661" s="3">
        <v>68.6102</v>
      </c>
      <c r="G661" s="3" t="s">
        <v>1058</v>
      </c>
      <c r="H661" s="3">
        <v>0.063</v>
      </c>
      <c r="I661" s="3">
        <v>4.89</v>
      </c>
      <c r="J661" s="3">
        <v>5.23</v>
      </c>
      <c r="K661" s="3">
        <v>0.0</v>
      </c>
      <c r="L661" s="3">
        <v>0.0</v>
      </c>
      <c r="M661" s="10">
        <v>0.45</v>
      </c>
      <c r="N661" s="3" t="s">
        <v>1228</v>
      </c>
      <c r="O661" s="35" t="str">
        <f>vlookup(A661,'Hb complex'!A$2:G$2000,7,0)</f>
        <v>0.063</v>
      </c>
      <c r="P661" s="66" t="s">
        <v>3835</v>
      </c>
      <c r="Q661" s="3">
        <v>539.993</v>
      </c>
      <c r="R661" s="3">
        <v>0.97</v>
      </c>
      <c r="S661" s="3" t="str">
        <f>vlookup(A661,'Ha complex'!A$2:E$2700,5,0)</f>
        <v>Gemini</v>
      </c>
      <c r="T661" s="41"/>
      <c r="U661" s="41"/>
      <c r="V661" s="3"/>
      <c r="W661" s="10">
        <v>43.7</v>
      </c>
      <c r="X661" s="3"/>
      <c r="Y661" s="3" t="str">
        <f>match(A661,bzcat!B$1:B$96,0)</f>
        <v>#N/A</v>
      </c>
      <c r="Z661" s="3" t="e">
        <v>#N/A</v>
      </c>
      <c r="AA661" s="3" t="str">
        <f>Vlookup(A661,'Ha complex'!A$2:E$528,5,0)</f>
        <v>Gemini</v>
      </c>
      <c r="AB661" s="3" t="e">
        <v>#N/A</v>
      </c>
      <c r="AC661" s="3" t="e">
        <v>#N/A</v>
      </c>
      <c r="AD661" s="3" t="e">
        <v>#N/A</v>
      </c>
      <c r="AE661" s="3" t="e">
        <v>#N/A</v>
      </c>
      <c r="AF661" s="3" t="e">
        <v>#N/A</v>
      </c>
      <c r="AH661" s="3" t="e">
        <v>#N/A</v>
      </c>
      <c r="AI661" s="3" t="e">
        <v>#N/A</v>
      </c>
      <c r="AJ661" s="3" t="s">
        <v>226</v>
      </c>
      <c r="AK661" s="3" t="e">
        <v>#N/A</v>
      </c>
      <c r="AM661" s="3" t="e">
        <v>#N/A</v>
      </c>
    </row>
    <row r="662">
      <c r="A662" s="10">
        <v>929.0</v>
      </c>
      <c r="B662" s="10" t="s">
        <v>3432</v>
      </c>
      <c r="C662" s="10" t="s">
        <v>2950</v>
      </c>
      <c r="E662" s="3">
        <v>267.2297</v>
      </c>
      <c r="F662" s="3">
        <v>-32.9145</v>
      </c>
      <c r="G662" s="3" t="s">
        <v>1058</v>
      </c>
      <c r="H662" s="3">
        <v>0.02</v>
      </c>
      <c r="I662" s="3">
        <v>10.11</v>
      </c>
      <c r="J662" s="3">
        <v>36.66</v>
      </c>
      <c r="K662" s="3">
        <v>31.6</v>
      </c>
      <c r="L662" s="3">
        <v>41.96</v>
      </c>
      <c r="M662" s="10">
        <v>0.01</v>
      </c>
      <c r="O662" s="3" t="str">
        <f>vlookup(A662,'Hb complex'!A$2:G$2000,7,0)</f>
        <v>#N/A</v>
      </c>
      <c r="P662" s="68"/>
      <c r="S662" s="3" t="str">
        <f>vlookup(A662,'Ha complex'!A$2:E$2700,5,0)</f>
        <v>#N/A</v>
      </c>
      <c r="W662" s="10">
        <v>43.52</v>
      </c>
      <c r="Y662" s="3" t="str">
        <f>match(A662,bzcat!B$1:B$96,0)</f>
        <v>#N/A</v>
      </c>
      <c r="AA662" s="3" t="str">
        <f>Vlookup(A662,'Ha complex'!A$2:E$528,5,0)</f>
        <v>#N/A</v>
      </c>
      <c r="AB662" s="3" t="e">
        <v>#N/A</v>
      </c>
      <c r="AC662" s="3" t="e">
        <v>#N/A</v>
      </c>
      <c r="AD662" s="3" t="e">
        <v>#N/A</v>
      </c>
      <c r="AE662" s="3" t="e">
        <v>#N/A</v>
      </c>
      <c r="AF662" s="3" t="e">
        <v>#N/A</v>
      </c>
      <c r="AH662" s="3" t="e">
        <v>#N/A</v>
      </c>
      <c r="AI662" s="3" t="e">
        <v>#N/A</v>
      </c>
      <c r="AK662" s="3" t="e">
        <v>#N/A</v>
      </c>
      <c r="AM662" s="3" t="e">
        <v>#N/A</v>
      </c>
    </row>
    <row r="663">
      <c r="A663" s="10">
        <v>935.0</v>
      </c>
      <c r="B663" s="10" t="s">
        <v>3433</v>
      </c>
      <c r="C663" s="10" t="s">
        <v>2951</v>
      </c>
      <c r="E663" s="3">
        <v>267.9825</v>
      </c>
      <c r="F663" s="3">
        <v>-60.3286</v>
      </c>
      <c r="G663" s="3" t="s">
        <v>423</v>
      </c>
      <c r="H663" s="3">
        <v>-1.0</v>
      </c>
      <c r="I663" s="3">
        <v>5.83</v>
      </c>
      <c r="J663" s="3">
        <v>15.01</v>
      </c>
      <c r="K663" s="3">
        <v>10.62</v>
      </c>
      <c r="L663" s="3">
        <v>19.87</v>
      </c>
      <c r="M663" s="10">
        <v>0.0</v>
      </c>
      <c r="N663" s="41"/>
      <c r="O663" s="3" t="str">
        <f>vlookup(A663,'Hb complex'!A$2:G$2000,7,0)</f>
        <v>#N/A</v>
      </c>
      <c r="P663" s="66"/>
      <c r="Q663" s="3"/>
      <c r="R663" s="41"/>
      <c r="S663" s="3" t="str">
        <f>vlookup(A663,'Ha complex'!A$2:E$2700,5,0)</f>
        <v>#N/A</v>
      </c>
      <c r="T663" s="41"/>
      <c r="U663" s="41"/>
      <c r="V663" s="3"/>
      <c r="W663" s="67" t="s">
        <v>1023</v>
      </c>
      <c r="X663" s="3"/>
      <c r="Y663" s="3" t="str">
        <f>match(A663,bzcat!B$1:B$96,0)</f>
        <v>#N/A</v>
      </c>
      <c r="Z663" s="3" t="e">
        <v>#N/A</v>
      </c>
      <c r="AA663" s="3" t="str">
        <f>Vlookup(A663,'Ha complex'!A$2:E$528,5,0)</f>
        <v>#N/A</v>
      </c>
      <c r="AB663" s="3" t="e">
        <v>#N/A</v>
      </c>
      <c r="AC663" s="3" t="e">
        <v>#N/A</v>
      </c>
      <c r="AD663" s="3" t="e">
        <v>#N/A</v>
      </c>
      <c r="AE663" s="3" t="e">
        <v>#N/A</v>
      </c>
      <c r="AF663" s="3" t="e">
        <v>#N/A</v>
      </c>
      <c r="AH663" s="3" t="e">
        <v>#N/A</v>
      </c>
      <c r="AI663" s="3" t="e">
        <v>#N/A</v>
      </c>
      <c r="AK663" s="3" t="e">
        <v>#N/A</v>
      </c>
      <c r="AM663" s="3" t="e">
        <v>#N/A</v>
      </c>
    </row>
    <row r="664">
      <c r="A664" s="10">
        <v>942.0</v>
      </c>
      <c r="B664" s="10" t="s">
        <v>3434</v>
      </c>
      <c r="C664" s="10" t="s">
        <v>2952</v>
      </c>
      <c r="E664" s="3">
        <v>270.0304</v>
      </c>
      <c r="F664" s="3">
        <v>66.6151</v>
      </c>
      <c r="G664" s="3" t="s">
        <v>1130</v>
      </c>
      <c r="H664" s="3">
        <v>0.0265</v>
      </c>
      <c r="I664" s="3">
        <v>8.98</v>
      </c>
      <c r="J664" s="3">
        <v>19.19</v>
      </c>
      <c r="K664" s="3">
        <v>15.25</v>
      </c>
      <c r="L664" s="3">
        <v>23.42</v>
      </c>
      <c r="M664" s="10">
        <v>0.0</v>
      </c>
      <c r="N664" s="41"/>
      <c r="O664" s="3" t="str">
        <f>vlookup(A664,'Hb complex'!A$2:G$2000,7,0)</f>
        <v>#N/A</v>
      </c>
      <c r="P664" s="66"/>
      <c r="Q664" s="3"/>
      <c r="R664" s="41"/>
      <c r="S664" s="3" t="str">
        <f>vlookup(A664,'Ha complex'!A$2:E$2700,5,0)</f>
        <v>#N/A</v>
      </c>
      <c r="T664" s="41"/>
      <c r="U664" s="41"/>
      <c r="V664" s="3"/>
      <c r="W664" s="10">
        <v>43.49</v>
      </c>
      <c r="X664" s="3"/>
      <c r="Y664" s="3" t="str">
        <f>match(A664,bzcat!B$1:B$96,0)</f>
        <v>#N/A</v>
      </c>
      <c r="Z664" s="3" t="e">
        <v>#N/A</v>
      </c>
      <c r="AA664" s="3" t="str">
        <f>Vlookup(A664,'Ha complex'!A$2:E$528,5,0)</f>
        <v>#N/A</v>
      </c>
      <c r="AB664" s="3" t="e">
        <v>#N/A</v>
      </c>
      <c r="AC664" s="3" t="e">
        <v>#N/A</v>
      </c>
      <c r="AD664" s="3" t="e">
        <v>#N/A</v>
      </c>
      <c r="AE664" s="3" t="e">
        <v>#N/A</v>
      </c>
      <c r="AF664" s="3" t="e">
        <v>#N/A</v>
      </c>
      <c r="AH664" s="3" t="e">
        <v>#N/A</v>
      </c>
      <c r="AI664" s="3" t="e">
        <v>#N/A</v>
      </c>
      <c r="AK664" s="3" t="e">
        <v>#N/A</v>
      </c>
      <c r="AM664" s="3" t="e">
        <v>#N/A</v>
      </c>
    </row>
    <row r="665">
      <c r="A665" s="10">
        <v>948.0</v>
      </c>
      <c r="B665" s="10" t="s">
        <v>3435</v>
      </c>
      <c r="C665" s="10" t="s">
        <v>2953</v>
      </c>
      <c r="E665" s="3">
        <v>270.697</v>
      </c>
      <c r="F665" s="3">
        <v>-14.915</v>
      </c>
      <c r="G665" s="3" t="s">
        <v>1058</v>
      </c>
      <c r="H665" s="3">
        <v>0.036</v>
      </c>
      <c r="I665" s="3">
        <v>11.29</v>
      </c>
      <c r="J665" s="3">
        <v>40.33</v>
      </c>
      <c r="K665" s="3">
        <v>34.84</v>
      </c>
      <c r="L665" s="3">
        <v>46.11</v>
      </c>
      <c r="M665" s="10">
        <v>0.0</v>
      </c>
      <c r="O665" s="3" t="str">
        <f>vlookup(A665,'Hb complex'!A$2:G$2000,7,0)</f>
        <v>#N/A</v>
      </c>
      <c r="P665" s="68"/>
      <c r="S665" s="3" t="str">
        <f>vlookup(A665,'Ha complex'!A$2:E$2700,5,0)</f>
        <v>#N/A</v>
      </c>
      <c r="W665" s="10">
        <v>44.08</v>
      </c>
      <c r="Y665" s="3" t="str">
        <f>match(A665,bzcat!B$1:B$96,0)</f>
        <v>#N/A</v>
      </c>
      <c r="AA665" s="3" t="str">
        <f>Vlookup(A665,'Ha complex'!A$2:E$528,5,0)</f>
        <v>#N/A</v>
      </c>
      <c r="AB665" s="3" t="e">
        <v>#N/A</v>
      </c>
      <c r="AC665" s="3" t="e">
        <v>#N/A</v>
      </c>
      <c r="AD665" s="3" t="e">
        <v>#N/A</v>
      </c>
      <c r="AE665" s="3" t="e">
        <v>#N/A</v>
      </c>
      <c r="AF665" s="3" t="e">
        <v>#N/A</v>
      </c>
      <c r="AH665" s="3" t="e">
        <v>#N/A</v>
      </c>
      <c r="AI665" s="3" t="e">
        <v>#N/A</v>
      </c>
      <c r="AK665" s="3" t="e">
        <v>#N/A</v>
      </c>
      <c r="AM665" s="3" t="e">
        <v>#N/A</v>
      </c>
    </row>
    <row r="666">
      <c r="A666" s="10">
        <v>950.0</v>
      </c>
      <c r="B666" s="10" t="s">
        <v>2253</v>
      </c>
      <c r="C666" s="10" t="s">
        <v>2254</v>
      </c>
      <c r="E666" s="3">
        <v>271.958</v>
      </c>
      <c r="F666" s="3">
        <v>11.347</v>
      </c>
      <c r="G666" s="3" t="s">
        <v>1058</v>
      </c>
      <c r="H666" s="3">
        <v>0.08</v>
      </c>
      <c r="I666" s="3">
        <v>6.22</v>
      </c>
      <c r="J666" s="3">
        <v>24.73</v>
      </c>
      <c r="K666" s="3">
        <v>18.66</v>
      </c>
      <c r="L666" s="3">
        <v>31.26</v>
      </c>
      <c r="M666" s="10">
        <v>0.0</v>
      </c>
      <c r="N666" s="3">
        <v>300.0</v>
      </c>
      <c r="O666" s="35" t="str">
        <f>vlookup(A666,'Hb complex'!A$2:G$2000,7,0)</f>
        <v>0.077</v>
      </c>
      <c r="P666" s="66" t="s">
        <v>3775</v>
      </c>
      <c r="Q666" s="3">
        <v>2400.0</v>
      </c>
      <c r="R666" s="3">
        <v>3.15</v>
      </c>
      <c r="S666" s="3" t="str">
        <f>vlookup(A666,'Ha complex'!A$2:E$2700,5,0)</f>
        <v>Crenshaw_Deveny</v>
      </c>
      <c r="T666" s="41"/>
      <c r="U666" s="41"/>
      <c r="V666" s="3"/>
      <c r="W666" s="10">
        <v>44.59</v>
      </c>
      <c r="X666" s="3"/>
      <c r="Y666" s="3" t="str">
        <f>match(A666,bzcat!B$1:B$96,0)</f>
        <v>#N/A</v>
      </c>
      <c r="Z666" s="3" t="e">
        <v>#N/A</v>
      </c>
      <c r="AA666" s="3" t="str">
        <f>Vlookup(A666,'Ha complex'!A$2:E$528,5,0)</f>
        <v>Crenshaw_Deveny</v>
      </c>
      <c r="AB666" s="3" t="e">
        <v>#N/A</v>
      </c>
      <c r="AC666" s="3" t="e">
        <v>#N/A</v>
      </c>
      <c r="AD666" s="3" t="e">
        <v>#N/A</v>
      </c>
      <c r="AE666" s="3" t="e">
        <v>#N/A</v>
      </c>
      <c r="AF666" s="3" t="e">
        <v>#N/A</v>
      </c>
      <c r="AH666" s="3" t="e">
        <v>#N/A</v>
      </c>
      <c r="AI666" s="3" t="e">
        <v>#N/A</v>
      </c>
      <c r="AK666" s="3">
        <v>115.0</v>
      </c>
      <c r="AM666" s="3" t="e">
        <v>#N/A</v>
      </c>
    </row>
    <row r="667">
      <c r="A667" s="10">
        <v>960.0</v>
      </c>
      <c r="B667" s="10" t="s">
        <v>1765</v>
      </c>
      <c r="C667" s="10" t="s">
        <v>1766</v>
      </c>
      <c r="E667" s="3">
        <v>274.0487</v>
      </c>
      <c r="F667" s="3">
        <v>42.6608</v>
      </c>
      <c r="G667" s="3" t="s">
        <v>3757</v>
      </c>
      <c r="H667" s="3">
        <v>0.0412</v>
      </c>
      <c r="I667" s="3">
        <v>8.6</v>
      </c>
      <c r="J667" s="3">
        <v>19.22</v>
      </c>
      <c r="K667" s="3">
        <v>15.09</v>
      </c>
      <c r="L667" s="3">
        <v>23.69</v>
      </c>
      <c r="M667" s="10">
        <v>0.0</v>
      </c>
      <c r="N667" s="3" t="s">
        <v>1228</v>
      </c>
      <c r="O667" s="35" t="str">
        <f>vlookup(A667,'Hb complex'!A$2:G$2000,7,0)</f>
        <v>0.041</v>
      </c>
      <c r="P667" s="66" t="s">
        <v>3836</v>
      </c>
      <c r="Q667" s="3">
        <v>739.991</v>
      </c>
      <c r="R667" s="3">
        <v>0.85</v>
      </c>
      <c r="S667" s="3" t="str">
        <f>vlookup(A667,'Ha complex'!A$2:E$2700,5,0)</f>
        <v>Gemini</v>
      </c>
      <c r="T667" s="41"/>
      <c r="U667" s="41"/>
      <c r="V667" s="3"/>
      <c r="W667" s="10">
        <v>43.88</v>
      </c>
      <c r="X667" s="3"/>
      <c r="Y667" s="3" t="str">
        <f>match(A667,bzcat!B$1:B$96,0)</f>
        <v>#N/A</v>
      </c>
      <c r="Z667" s="3" t="e">
        <v>#N/A</v>
      </c>
      <c r="AA667" s="3" t="str">
        <f>Vlookup(A667,'Ha complex'!A$2:E$528,5,0)</f>
        <v>Gemini</v>
      </c>
      <c r="AB667" s="3" t="e">
        <v>#N/A</v>
      </c>
      <c r="AC667" s="3" t="e">
        <v>#N/A</v>
      </c>
      <c r="AD667" s="3" t="e">
        <v>#N/A</v>
      </c>
      <c r="AE667" s="3" t="e">
        <v>#N/A</v>
      </c>
      <c r="AF667" s="3" t="e">
        <v>#N/A</v>
      </c>
      <c r="AH667" s="3" t="e">
        <v>#N/A</v>
      </c>
      <c r="AI667" s="3" t="e">
        <v>#N/A</v>
      </c>
      <c r="AJ667" s="3" t="s">
        <v>226</v>
      </c>
      <c r="AK667" s="3" t="e">
        <v>#N/A</v>
      </c>
      <c r="AM667" s="3" t="e">
        <v>#N/A</v>
      </c>
    </row>
    <row r="668">
      <c r="A668" s="10">
        <v>968.0</v>
      </c>
      <c r="B668" s="10" t="s">
        <v>2248</v>
      </c>
      <c r="C668" s="10" t="s">
        <v>2249</v>
      </c>
      <c r="E668" s="3">
        <v>275.3619</v>
      </c>
      <c r="F668" s="3">
        <v>59.9225</v>
      </c>
      <c r="G668" s="3" t="s">
        <v>1058</v>
      </c>
      <c r="H668" s="3">
        <v>0.099</v>
      </c>
      <c r="I668" s="3">
        <v>5.56</v>
      </c>
      <c r="J668" s="3">
        <v>14.37</v>
      </c>
      <c r="K668" s="3">
        <v>9.67</v>
      </c>
      <c r="L668" s="3">
        <v>19.6</v>
      </c>
      <c r="M668" s="10">
        <v>0.0</v>
      </c>
      <c r="N668" s="3" t="s">
        <v>1117</v>
      </c>
      <c r="O668" s="35" t="str">
        <f>vlookup(A668,'Hb complex'!A$2:G$2000,7,0)</f>
        <v>0.099</v>
      </c>
      <c r="P668" s="66"/>
      <c r="Q668" s="3"/>
      <c r="R668" s="3">
        <v>3.04</v>
      </c>
      <c r="S668" s="3" t="str">
        <f>vlookup(A668,'Ha complex'!A$2:E$2700,5,0)</f>
        <v>Apo Hogg</v>
      </c>
      <c r="T668" s="41"/>
      <c r="U668" s="41"/>
      <c r="V668" s="3"/>
      <c r="W668" s="10">
        <v>44.55</v>
      </c>
      <c r="X668" s="3"/>
      <c r="Y668" s="3" t="str">
        <f>match(A668,bzcat!B$1:B$96,0)</f>
        <v>#N/A</v>
      </c>
      <c r="Z668" s="3" t="e">
        <v>#N/A</v>
      </c>
      <c r="AA668" s="3" t="str">
        <f>Vlookup(A668,'Ha complex'!A$2:E$528,5,0)</f>
        <v>Apo Hogg</v>
      </c>
      <c r="AB668" s="3" t="e">
        <v>#N/A</v>
      </c>
      <c r="AC668" s="3" t="e">
        <v>#N/A</v>
      </c>
      <c r="AD668" s="3" t="e">
        <v>#N/A</v>
      </c>
      <c r="AE668" s="3" t="e">
        <v>#N/A</v>
      </c>
      <c r="AF668" s="3" t="e">
        <v>#N/A</v>
      </c>
      <c r="AH668" s="3" t="e">
        <v>#N/A</v>
      </c>
      <c r="AI668" s="3" t="e">
        <v>#N/A</v>
      </c>
      <c r="AK668" s="3" t="e">
        <v>#N/A</v>
      </c>
      <c r="AM668" s="3" t="e">
        <v>#N/A</v>
      </c>
    </row>
    <row r="669">
      <c r="A669" s="10">
        <v>967.0</v>
      </c>
      <c r="B669" s="10" t="s">
        <v>1088</v>
      </c>
      <c r="C669" s="10" t="s">
        <v>1089</v>
      </c>
      <c r="E669" s="3">
        <v>275.4888</v>
      </c>
      <c r="F669" s="3">
        <v>64.3434</v>
      </c>
      <c r="G669" s="3" t="s">
        <v>1058</v>
      </c>
      <c r="H669" s="3">
        <v>0.297</v>
      </c>
      <c r="I669" s="3">
        <v>13.4</v>
      </c>
      <c r="J669" s="3">
        <v>18.85</v>
      </c>
      <c r="K669" s="3">
        <v>15.83</v>
      </c>
      <c r="L669" s="3">
        <v>22.12</v>
      </c>
      <c r="M669" s="10">
        <v>0.0</v>
      </c>
      <c r="N669" s="41"/>
      <c r="O669" s="35" t="str">
        <f>vlookup(A669,'Hb complex'!A$2:G$2000,7,0)</f>
        <v>0.297</v>
      </c>
      <c r="P669" s="66" t="s">
        <v>3837</v>
      </c>
      <c r="Q669" s="3">
        <v>720.0</v>
      </c>
      <c r="R669" s="3">
        <v>11.47</v>
      </c>
      <c r="S669" s="3" t="str">
        <f>vlookup(A669,'Ha complex'!A$2:E$2700,5,0)</f>
        <v>LANDT1</v>
      </c>
      <c r="T669" s="41"/>
      <c r="U669" s="41"/>
      <c r="V669" s="3"/>
      <c r="W669" s="10">
        <v>45.73</v>
      </c>
      <c r="X669" s="3"/>
      <c r="Y669" s="3" t="str">
        <f>match(A669,bzcat!B$1:B$96,0)</f>
        <v>#N/A</v>
      </c>
      <c r="Z669" s="3" t="e">
        <v>#N/A</v>
      </c>
      <c r="AA669" s="3" t="str">
        <f>Vlookup(A669,'Ha complex'!A$2:E$528,5,0)</f>
        <v>LANDT1</v>
      </c>
      <c r="AB669" s="3" t="e">
        <v>#N/A</v>
      </c>
      <c r="AC669" s="3" t="e">
        <v>#N/A</v>
      </c>
      <c r="AD669" s="3" t="s">
        <v>2281</v>
      </c>
      <c r="AE669" s="3" t="e">
        <v>#N/A</v>
      </c>
      <c r="AF669" s="3" t="e">
        <v>#N/A</v>
      </c>
      <c r="AH669" s="3" t="e">
        <v>#N/A</v>
      </c>
      <c r="AI669" s="3" t="e">
        <v>#N/A</v>
      </c>
      <c r="AK669" s="3" t="e">
        <v>#N/A</v>
      </c>
      <c r="AM669" s="3" t="e">
        <v>#N/A</v>
      </c>
    </row>
    <row r="670">
      <c r="A670" s="10">
        <v>971.0</v>
      </c>
      <c r="B670" s="10" t="s">
        <v>2238</v>
      </c>
      <c r="C670" s="10" t="s">
        <v>2239</v>
      </c>
      <c r="E670" s="3">
        <v>276.0451</v>
      </c>
      <c r="F670" s="3">
        <v>18.7691</v>
      </c>
      <c r="G670" s="3" t="s">
        <v>1130</v>
      </c>
      <c r="H670" s="3">
        <v>0.067</v>
      </c>
      <c r="I670" s="3">
        <v>6.79</v>
      </c>
      <c r="J670" s="3">
        <v>18.25</v>
      </c>
      <c r="K670" s="3">
        <v>13.5</v>
      </c>
      <c r="L670" s="3">
        <v>23.51</v>
      </c>
      <c r="M670" s="10">
        <v>0.0</v>
      </c>
      <c r="N670" s="3">
        <v>300.0</v>
      </c>
      <c r="O670" s="35" t="str">
        <f>vlookup(A670,'Hb complex'!A$2:G$2000,7,0)</f>
        <v>0.066</v>
      </c>
      <c r="P670" s="66" t="s">
        <v>3838</v>
      </c>
      <c r="Q670" s="3">
        <v>2400.0</v>
      </c>
      <c r="R670" s="3">
        <v>2.74</v>
      </c>
      <c r="S670" s="3" t="str">
        <f>vlookup(A670,'Ha complex'!A$2:E$2700,5,0)</f>
        <v>Crenshaw_Deveny</v>
      </c>
      <c r="T670" s="41"/>
      <c r="U670" s="41"/>
      <c r="V670" s="3"/>
      <c r="W670" s="10">
        <v>44.3</v>
      </c>
      <c r="X670" s="3"/>
      <c r="Y670" s="3" t="str">
        <f>match(A670,bzcat!B$1:B$96,0)</f>
        <v>#N/A</v>
      </c>
      <c r="Z670" s="3" t="e">
        <v>#N/A</v>
      </c>
      <c r="AA670" s="3" t="str">
        <f>Vlookup(A670,'Ha complex'!A$2:E$528,5,0)</f>
        <v>Crenshaw_Deveny</v>
      </c>
      <c r="AB670" s="3" t="e">
        <v>#N/A</v>
      </c>
      <c r="AC670" s="3" t="e">
        <v>#N/A</v>
      </c>
      <c r="AD670" s="3" t="e">
        <v>#N/A</v>
      </c>
      <c r="AE670" s="3" t="e">
        <v>#N/A</v>
      </c>
      <c r="AF670" s="3" t="e">
        <v>#N/A</v>
      </c>
      <c r="AH670" s="3" t="e">
        <v>#N/A</v>
      </c>
      <c r="AI670" s="3" t="e">
        <v>#N/A</v>
      </c>
      <c r="AK670" s="3">
        <v>107.0</v>
      </c>
      <c r="AM670" s="3" t="e">
        <v>#N/A</v>
      </c>
    </row>
    <row r="671">
      <c r="A671" s="10">
        <v>970.0</v>
      </c>
      <c r="B671" s="10" t="s">
        <v>2243</v>
      </c>
      <c r="C671" s="10" t="s">
        <v>2244</v>
      </c>
      <c r="E671" s="3">
        <v>276.0808</v>
      </c>
      <c r="F671" s="3">
        <v>-56.3692</v>
      </c>
      <c r="G671" s="3" t="s">
        <v>1130</v>
      </c>
      <c r="H671" s="3">
        <v>0.0169</v>
      </c>
      <c r="I671" s="3">
        <v>15.54</v>
      </c>
      <c r="J671" s="3">
        <v>42.55</v>
      </c>
      <c r="K671" s="3">
        <v>38.04</v>
      </c>
      <c r="L671" s="3">
        <v>47.22</v>
      </c>
      <c r="M671" s="10">
        <v>0.0</v>
      </c>
      <c r="N671" s="3">
        <v>7.0</v>
      </c>
      <c r="O671" s="35" t="str">
        <f>vlookup(A671,'Hb complex'!A$2:G$2000,7,0)</f>
        <v>0.017</v>
      </c>
      <c r="P671" s="66" t="s">
        <v>3839</v>
      </c>
      <c r="Q671" s="3">
        <v>150.033</v>
      </c>
      <c r="R671" s="3">
        <v>0.7</v>
      </c>
      <c r="S671" s="3" t="str">
        <f>vlookup(A671,'Ha complex'!A$2:E$2700,5,0)</f>
        <v>Saao</v>
      </c>
      <c r="T671" s="41"/>
      <c r="U671" s="41"/>
      <c r="V671" s="3"/>
      <c r="W671" s="10">
        <v>43.44</v>
      </c>
      <c r="X671" s="3"/>
      <c r="Y671" s="3" t="str">
        <f>match(A671,bzcat!B$1:B$96,0)</f>
        <v>#N/A</v>
      </c>
      <c r="Z671" s="3" t="e">
        <v>#N/A</v>
      </c>
      <c r="AA671" s="3" t="str">
        <f>Vlookup(A671,'Ha complex'!A$2:E$528,5,0)</f>
        <v>Saao</v>
      </c>
      <c r="AB671" s="3" t="e">
        <v>#N/A</v>
      </c>
      <c r="AC671" s="3" t="e">
        <v>#N/A</v>
      </c>
      <c r="AD671" s="3" t="e">
        <v>#N/A</v>
      </c>
      <c r="AE671" s="3" t="e">
        <v>#N/A</v>
      </c>
      <c r="AF671" s="3" t="e">
        <v>#N/A</v>
      </c>
      <c r="AH671" s="3" t="e">
        <v>#N/A</v>
      </c>
      <c r="AI671" s="3" t="e">
        <v>#N/A</v>
      </c>
      <c r="AK671" s="3" t="e">
        <v>#N/A</v>
      </c>
      <c r="AM671" s="3" t="e">
        <v>#N/A</v>
      </c>
    </row>
    <row r="672">
      <c r="A672" s="10">
        <v>974.0</v>
      </c>
      <c r="B672" s="10" t="s">
        <v>3436</v>
      </c>
      <c r="C672" s="10" t="s">
        <v>2955</v>
      </c>
      <c r="E672" s="3">
        <v>276.5897</v>
      </c>
      <c r="F672" s="3">
        <v>72.1506</v>
      </c>
      <c r="G672" s="3" t="s">
        <v>3840</v>
      </c>
      <c r="H672" s="3">
        <v>-1.0</v>
      </c>
      <c r="I672" s="3">
        <v>4.96</v>
      </c>
      <c r="J672" s="3">
        <v>8.51</v>
      </c>
      <c r="K672" s="3">
        <v>5.29</v>
      </c>
      <c r="L672" s="3">
        <v>12.29</v>
      </c>
      <c r="M672" s="10">
        <v>0.0</v>
      </c>
      <c r="N672" s="41"/>
      <c r="O672" s="3" t="str">
        <f>vlookup(A672,'Hb complex'!A$2:G$2000,7,0)</f>
        <v>#N/A</v>
      </c>
      <c r="P672" s="66"/>
      <c r="Q672" s="3"/>
      <c r="R672" s="41"/>
      <c r="S672" s="3" t="str">
        <f>vlookup(A672,'Ha complex'!A$2:E$2700,5,0)</f>
        <v>#N/A</v>
      </c>
      <c r="T672" s="41"/>
      <c r="U672" s="41"/>
      <c r="V672" s="3"/>
      <c r="W672" s="67" t="s">
        <v>1023</v>
      </c>
      <c r="X672" s="3"/>
      <c r="Y672" s="3" t="str">
        <f>match(A672,bzcat!B$1:B$96,0)</f>
        <v>#N/A</v>
      </c>
      <c r="Z672" s="3" t="e">
        <v>#N/A</v>
      </c>
      <c r="AA672" s="3" t="str">
        <f>Vlookup(A672,'Ha complex'!A$2:E$528,5,0)</f>
        <v>#N/A</v>
      </c>
      <c r="AB672" s="3" t="e">
        <v>#N/A</v>
      </c>
      <c r="AC672" s="3" t="e">
        <v>#N/A</v>
      </c>
      <c r="AD672" s="3" t="e">
        <v>#N/A</v>
      </c>
      <c r="AE672" s="3" t="e">
        <v>#N/A</v>
      </c>
      <c r="AF672" s="3" t="e">
        <v>#N/A</v>
      </c>
      <c r="AH672" s="3" t="e">
        <v>#N/A</v>
      </c>
      <c r="AI672" s="3" t="e">
        <v>#N/A</v>
      </c>
      <c r="AK672" s="3" t="e">
        <v>#N/A</v>
      </c>
      <c r="AM672" s="3" t="e">
        <v>#N/A</v>
      </c>
    </row>
    <row r="673">
      <c r="A673" s="10">
        <v>976.0</v>
      </c>
      <c r="B673" s="10" t="s">
        <v>3437</v>
      </c>
      <c r="C673" s="10" t="s">
        <v>2956</v>
      </c>
      <c r="E673" s="3">
        <v>276.4899</v>
      </c>
      <c r="F673" s="3">
        <v>-7.173</v>
      </c>
      <c r="G673" s="3" t="s">
        <v>1058</v>
      </c>
      <c r="H673" s="3">
        <v>0.037</v>
      </c>
      <c r="I673" s="3">
        <v>6.97</v>
      </c>
      <c r="J673" s="3">
        <v>20.96</v>
      </c>
      <c r="K673" s="3">
        <v>16.42</v>
      </c>
      <c r="L673" s="3">
        <v>25.9</v>
      </c>
      <c r="M673" s="10">
        <v>0.0</v>
      </c>
      <c r="O673" s="3" t="str">
        <f>vlookup(A673,'Hb complex'!A$2:G$2000,7,0)</f>
        <v>#N/A</v>
      </c>
      <c r="P673" s="68"/>
      <c r="S673" s="3" t="str">
        <f>vlookup(A673,'Ha complex'!A$2:E$2700,5,0)</f>
        <v>#N/A</v>
      </c>
      <c r="W673" s="10">
        <v>43.82</v>
      </c>
      <c r="Y673" s="3" t="str">
        <f>match(A673,bzcat!B$1:B$96,0)</f>
        <v>#N/A</v>
      </c>
      <c r="AA673" s="3" t="str">
        <f>Vlookup(A673,'Ha complex'!A$2:E$528,5,0)</f>
        <v>#N/A</v>
      </c>
      <c r="AB673" s="3" t="e">
        <v>#N/A</v>
      </c>
      <c r="AC673" s="3" t="e">
        <v>#N/A</v>
      </c>
      <c r="AD673" s="3" t="e">
        <v>#N/A</v>
      </c>
      <c r="AE673" s="3" t="e">
        <v>#N/A</v>
      </c>
      <c r="AF673" s="3" t="e">
        <v>#N/A</v>
      </c>
      <c r="AH673" s="3" t="e">
        <v>#N/A</v>
      </c>
      <c r="AI673" s="3" t="e">
        <v>#N/A</v>
      </c>
      <c r="AK673" s="3" t="e">
        <v>#N/A</v>
      </c>
      <c r="AM673" s="3" t="e">
        <v>#N/A</v>
      </c>
    </row>
    <row r="674">
      <c r="A674" s="10">
        <v>978.0</v>
      </c>
      <c r="B674" s="10" t="s">
        <v>1717</v>
      </c>
      <c r="C674" s="10" t="s">
        <v>2233</v>
      </c>
      <c r="E674" s="3">
        <v>276.635</v>
      </c>
      <c r="F674" s="3">
        <v>32.8583</v>
      </c>
      <c r="G674" s="3" t="s">
        <v>1130</v>
      </c>
      <c r="H674" s="3">
        <v>0.022</v>
      </c>
      <c r="I674" s="3">
        <v>7.57</v>
      </c>
      <c r="J674" s="3">
        <v>18.05</v>
      </c>
      <c r="K674" s="3">
        <v>13.61</v>
      </c>
      <c r="L674" s="3">
        <v>22.86</v>
      </c>
      <c r="M674" s="10">
        <v>0.0</v>
      </c>
      <c r="N674" s="3">
        <v>300.0</v>
      </c>
      <c r="O674" s="35" t="str">
        <f>vlookup(A674,'Hb complex'!A$2:G$2000,7,0)</f>
        <v>0.022</v>
      </c>
      <c r="P674" s="66" t="s">
        <v>3711</v>
      </c>
      <c r="Q674" s="3">
        <v>2400.0</v>
      </c>
      <c r="R674" s="3">
        <v>0.91</v>
      </c>
      <c r="S674" s="3" t="str">
        <f>vlookup(A674,'Ha complex'!A$2:E$2700,5,0)</f>
        <v>Crenshaw_Deveny</v>
      </c>
      <c r="T674" s="41"/>
      <c r="U674" s="41"/>
      <c r="V674" s="3"/>
      <c r="W674" s="10">
        <v>43.3</v>
      </c>
      <c r="X674" s="3"/>
      <c r="Y674" s="3" t="str">
        <f>match(A674,bzcat!B$1:B$96,0)</f>
        <v>#N/A</v>
      </c>
      <c r="Z674" s="3" t="e">
        <v>#N/A</v>
      </c>
      <c r="AA674" s="3" t="str">
        <f>Vlookup(A674,'Ha complex'!A$2:E$528,5,0)</f>
        <v>Crenshaw_Deveny</v>
      </c>
      <c r="AB674" s="3" t="e">
        <v>#N/A</v>
      </c>
      <c r="AC674" s="3" t="e">
        <v>#N/A</v>
      </c>
      <c r="AD674" s="3" t="e">
        <v>#N/A</v>
      </c>
      <c r="AE674" s="3" t="e">
        <v>#N/A</v>
      </c>
      <c r="AF674" s="3" t="e">
        <v>#N/A</v>
      </c>
      <c r="AH674" s="3" t="e">
        <v>#N/A</v>
      </c>
      <c r="AI674" s="3" t="e">
        <v>#N/A</v>
      </c>
      <c r="AK674" s="3">
        <v>44.0</v>
      </c>
      <c r="AM674" s="3" t="e">
        <v>#N/A</v>
      </c>
    </row>
    <row r="675">
      <c r="A675" s="10">
        <v>980.0</v>
      </c>
      <c r="B675" s="10" t="s">
        <v>186</v>
      </c>
      <c r="C675" s="10" t="s">
        <v>187</v>
      </c>
      <c r="E675" s="3">
        <v>277.382</v>
      </c>
      <c r="F675" s="3">
        <v>48.746</v>
      </c>
      <c r="G675" s="3" t="s">
        <v>3841</v>
      </c>
      <c r="H675" s="3">
        <v>0.692</v>
      </c>
      <c r="I675" s="3">
        <v>6.9</v>
      </c>
      <c r="J675" s="3">
        <v>18.22</v>
      </c>
      <c r="K675" s="3">
        <v>13.77</v>
      </c>
      <c r="L675" s="3">
        <v>23.04</v>
      </c>
      <c r="M675" s="10">
        <v>0.0</v>
      </c>
      <c r="N675" s="41"/>
      <c r="O675" s="35" t="str">
        <f>vlookup(A675,'Hb complex'!A$2:G$2000,7,0)</f>
        <v>0.692</v>
      </c>
      <c r="P675" s="66"/>
      <c r="Q675" s="3"/>
      <c r="R675" s="41"/>
      <c r="S675" s="3" t="str">
        <f>vlookup(A675,'Ha complex'!A$2:E$2700,5,0)</f>
        <v>Marziani03</v>
      </c>
      <c r="T675" s="41"/>
      <c r="U675" s="41"/>
      <c r="V675" s="3"/>
      <c r="W675" s="10">
        <v>46.59</v>
      </c>
      <c r="X675" s="3"/>
      <c r="Y675" s="3" t="str">
        <f>match(A675,bzcat!B$1:B$96,0)</f>
        <v>31</v>
      </c>
      <c r="Z675" s="3">
        <v>65.0</v>
      </c>
      <c r="AA675" s="3" t="str">
        <f>Vlookup(A675,'Ha complex'!A$2:E$528,5,0)</f>
        <v>Marziani03</v>
      </c>
      <c r="AB675" s="3" t="e">
        <v>#N/A</v>
      </c>
      <c r="AC675" s="3" t="e">
        <v>#N/A</v>
      </c>
      <c r="AD675" s="3" t="s">
        <v>2284</v>
      </c>
      <c r="AE675" s="3" t="e">
        <v>#N/A</v>
      </c>
      <c r="AF675" s="3" t="e">
        <v>#N/A</v>
      </c>
      <c r="AH675" s="3" t="e">
        <v>#N/A</v>
      </c>
      <c r="AI675" s="3" t="e">
        <v>#N/A</v>
      </c>
      <c r="AK675" s="3" t="e">
        <v>#N/A</v>
      </c>
      <c r="AM675" s="3" t="e">
        <v>#N/A</v>
      </c>
    </row>
    <row r="676">
      <c r="A676" s="10">
        <v>981.0</v>
      </c>
      <c r="B676" s="10" t="s">
        <v>1722</v>
      </c>
      <c r="C676" s="10" t="s">
        <v>2227</v>
      </c>
      <c r="E676" s="3">
        <v>277.711</v>
      </c>
      <c r="F676" s="3">
        <v>9.4783</v>
      </c>
      <c r="G676" s="3" t="s">
        <v>1130</v>
      </c>
      <c r="H676" s="3">
        <v>0.019</v>
      </c>
      <c r="I676" s="3">
        <v>4.8</v>
      </c>
      <c r="J676" s="3">
        <v>3.11</v>
      </c>
      <c r="K676" s="3">
        <v>0.94</v>
      </c>
      <c r="L676" s="3">
        <v>6.58</v>
      </c>
      <c r="M676" s="10">
        <v>0.01</v>
      </c>
      <c r="N676" s="3">
        <v>300.0</v>
      </c>
      <c r="O676" s="35" t="str">
        <f>vlookup(A676,'Hb complex'!A$2:G$2000,7,0)</f>
        <v>0.019</v>
      </c>
      <c r="P676" s="66" t="s">
        <v>3672</v>
      </c>
      <c r="Q676" s="3">
        <v>3600.0</v>
      </c>
      <c r="R676" s="3">
        <v>0.79</v>
      </c>
      <c r="S676" s="3" t="str">
        <f>vlookup(A676,'Ha complex'!A$2:E$2700,5,0)</f>
        <v>Crenshaw_Deveny</v>
      </c>
      <c r="T676" s="41"/>
      <c r="U676" s="41"/>
      <c r="V676" s="3"/>
      <c r="W676" s="10">
        <v>42.4</v>
      </c>
      <c r="X676" s="3"/>
      <c r="Y676" s="3" t="str">
        <f>match(A676,bzcat!B$1:B$96,0)</f>
        <v>#N/A</v>
      </c>
      <c r="Z676" s="3" t="e">
        <v>#N/A</v>
      </c>
      <c r="AA676" s="3" t="str">
        <f>Vlookup(A676,'Ha complex'!A$2:E$528,5,0)</f>
        <v>Crenshaw_Deveny</v>
      </c>
      <c r="AB676" s="3" t="e">
        <v>#N/A</v>
      </c>
      <c r="AC676" s="3" t="e">
        <v>#N/A</v>
      </c>
      <c r="AD676" s="3" t="e">
        <v>#N/A</v>
      </c>
      <c r="AE676" s="3" t="e">
        <v>#N/A</v>
      </c>
      <c r="AF676" s="3" t="e">
        <v>#N/A</v>
      </c>
      <c r="AH676" s="3" t="e">
        <v>#N/A</v>
      </c>
      <c r="AI676" s="3" t="s">
        <v>415</v>
      </c>
      <c r="AK676" s="3">
        <v>13.0</v>
      </c>
      <c r="AM676" s="3" t="e">
        <v>#N/A</v>
      </c>
    </row>
    <row r="677">
      <c r="A677" s="10">
        <v>983.0</v>
      </c>
      <c r="B677" s="10" t="s">
        <v>1420</v>
      </c>
      <c r="C677" s="10" t="s">
        <v>1421</v>
      </c>
      <c r="E677" s="3">
        <v>278.4162</v>
      </c>
      <c r="F677" s="3">
        <v>-21.0611</v>
      </c>
      <c r="G677" s="3" t="s">
        <v>3555</v>
      </c>
      <c r="H677" s="3">
        <v>2.5</v>
      </c>
      <c r="I677" s="3">
        <v>18.27</v>
      </c>
      <c r="J677" s="3">
        <v>85.43</v>
      </c>
      <c r="K677" s="3">
        <v>79.04</v>
      </c>
      <c r="L677" s="3">
        <v>91.97</v>
      </c>
      <c r="M677" s="10">
        <v>0.0</v>
      </c>
      <c r="N677" s="3">
        <v>7.0</v>
      </c>
      <c r="O677" s="35" t="str">
        <f>vlookup(A677,'Hb complex'!A$2:G$2000,7,0)</f>
        <v>0.000</v>
      </c>
      <c r="P677" s="66" t="s">
        <v>2558</v>
      </c>
      <c r="Q677" s="3">
        <v>150.033</v>
      </c>
      <c r="R677" s="3">
        <v>56.49</v>
      </c>
      <c r="S677" s="3" t="str">
        <f>vlookup(A677,'Ha complex'!A$2:E$2700,5,0)</f>
        <v>Saao</v>
      </c>
      <c r="W677" s="10">
        <v>48.63</v>
      </c>
      <c r="Y677" s="3" t="str">
        <f>match(A677,bzcat!B$1:B$96,0)</f>
        <v>77</v>
      </c>
      <c r="Z677" s="3" t="s">
        <v>1690</v>
      </c>
      <c r="AA677" s="3" t="str">
        <f>Vlookup(A677,'Ha complex'!A$2:E$528,5,0)</f>
        <v>Saao</v>
      </c>
      <c r="AB677" s="3" t="e">
        <v>#N/A</v>
      </c>
      <c r="AC677" s="3" t="e">
        <v>#N/A</v>
      </c>
      <c r="AD677" s="3" t="e">
        <v>#N/A</v>
      </c>
      <c r="AE677" s="3" t="e">
        <v>#N/A</v>
      </c>
      <c r="AF677" s="3" t="e">
        <v>#N/A</v>
      </c>
      <c r="AH677" s="3" t="e">
        <v>#N/A</v>
      </c>
      <c r="AI677" s="3" t="e">
        <v>#N/A</v>
      </c>
      <c r="AK677" s="3" t="e">
        <v>#N/A</v>
      </c>
      <c r="AM677" s="3" t="e">
        <v>#N/A</v>
      </c>
    </row>
    <row r="678">
      <c r="A678" s="10">
        <v>984.0</v>
      </c>
      <c r="B678" s="10" t="s">
        <v>2217</v>
      </c>
      <c r="C678" s="10" t="s">
        <v>2218</v>
      </c>
      <c r="E678" s="3">
        <v>278.7641</v>
      </c>
      <c r="F678" s="3">
        <v>32.6963</v>
      </c>
      <c r="G678" s="3" t="s">
        <v>1058</v>
      </c>
      <c r="H678" s="3">
        <v>0.0579</v>
      </c>
      <c r="I678" s="3">
        <v>38.07</v>
      </c>
      <c r="J678" s="3">
        <v>86.31</v>
      </c>
      <c r="K678" s="3">
        <v>82.03</v>
      </c>
      <c r="L678" s="3">
        <v>90.66</v>
      </c>
      <c r="M678" s="10">
        <v>0.0</v>
      </c>
      <c r="N678" s="3">
        <v>300.0</v>
      </c>
      <c r="O678" s="35" t="str">
        <f>vlookup(A678,'Hb complex'!A$2:G$2000,7,0)</f>
        <v>0.058</v>
      </c>
      <c r="P678" s="66" t="s">
        <v>3826</v>
      </c>
      <c r="Q678" s="3">
        <v>2400.0</v>
      </c>
      <c r="R678" s="3">
        <v>2.37</v>
      </c>
      <c r="S678" s="3" t="str">
        <f>vlookup(A678,'Ha complex'!A$2:E$2700,5,0)</f>
        <v>Crenshaw_Deveny</v>
      </c>
      <c r="T678" s="41"/>
      <c r="U678" s="41"/>
      <c r="V678" s="3"/>
      <c r="W678" s="10">
        <v>44.84</v>
      </c>
      <c r="X678" s="3"/>
      <c r="Y678" s="3" t="str">
        <f>match(A678,bzcat!B$1:B$96,0)</f>
        <v>#N/A</v>
      </c>
      <c r="Z678" s="3" t="e">
        <v>#N/A</v>
      </c>
      <c r="AA678" s="3" t="str">
        <f>Vlookup(A678,'Ha complex'!A$2:E$528,5,0)</f>
        <v>Crenshaw_Deveny</v>
      </c>
      <c r="AB678" s="3" t="e">
        <v>#N/A</v>
      </c>
      <c r="AC678" s="3" t="e">
        <v>#N/A</v>
      </c>
      <c r="AD678" s="3" t="s">
        <v>2287</v>
      </c>
      <c r="AE678" s="3" t="e">
        <v>#N/A</v>
      </c>
      <c r="AF678" s="3" t="e">
        <v>#N/A</v>
      </c>
      <c r="AH678" s="3" t="e">
        <v>#N/A</v>
      </c>
      <c r="AI678" s="3" t="e">
        <v>#N/A</v>
      </c>
      <c r="AK678" s="3">
        <v>121.0</v>
      </c>
      <c r="AL678" s="3" t="s">
        <v>2990</v>
      </c>
      <c r="AM678" s="3" t="e">
        <v>#N/A</v>
      </c>
    </row>
    <row r="679">
      <c r="A679" s="10">
        <v>986.0</v>
      </c>
      <c r="B679" s="10" t="s">
        <v>1726</v>
      </c>
      <c r="C679" s="10" t="s">
        <v>2211</v>
      </c>
      <c r="E679" s="3">
        <v>279.2429</v>
      </c>
      <c r="F679" s="3">
        <v>-59.4024</v>
      </c>
      <c r="G679" s="3" t="s">
        <v>1130</v>
      </c>
      <c r="H679" s="3">
        <v>0.0202</v>
      </c>
      <c r="I679" s="3">
        <v>6.64</v>
      </c>
      <c r="J679" s="3">
        <v>14.16</v>
      </c>
      <c r="K679" s="3">
        <v>10.63</v>
      </c>
      <c r="L679" s="3">
        <v>18.1</v>
      </c>
      <c r="M679" s="10">
        <v>0.0</v>
      </c>
      <c r="N679" s="3">
        <v>26.0</v>
      </c>
      <c r="O679" s="35" t="str">
        <f>vlookup(A679,'Hb complex'!A$2:G$2000,7,0)</f>
        <v>0.020</v>
      </c>
      <c r="P679" s="66" t="s">
        <v>3842</v>
      </c>
      <c r="Q679" s="3" t="s">
        <v>3843</v>
      </c>
      <c r="R679" s="3">
        <v>0.84</v>
      </c>
      <c r="S679" s="3" t="str">
        <f>vlookup(A679,'Ha complex'!A$2:E$2700,5,0)</f>
        <v>Crenshaw_Loral1K_double</v>
      </c>
      <c r="T679" s="41"/>
      <c r="U679" s="41"/>
      <c r="V679" s="3"/>
      <c r="W679" s="10">
        <v>43.12</v>
      </c>
      <c r="X679" s="3"/>
      <c r="Y679" s="3" t="str">
        <f>match(A679,bzcat!B$1:B$96,0)</f>
        <v>#N/A</v>
      </c>
      <c r="Z679" s="3" t="e">
        <v>#N/A</v>
      </c>
      <c r="AA679" s="3" t="str">
        <f>Vlookup(A679,'Ha complex'!A$2:E$528,5,0)</f>
        <v>Crenshaw_Loral1K_double</v>
      </c>
      <c r="AB679" s="3" t="e">
        <v>#N/A</v>
      </c>
      <c r="AC679" s="3" t="e">
        <v>#N/A</v>
      </c>
      <c r="AD679" s="3" t="e">
        <v>#N/A</v>
      </c>
      <c r="AE679" s="3" t="e">
        <v>#N/A</v>
      </c>
      <c r="AF679" s="3" t="e">
        <v>#N/A</v>
      </c>
      <c r="AH679" s="3" t="e">
        <v>#N/A</v>
      </c>
      <c r="AI679" s="3" t="e">
        <v>#N/A</v>
      </c>
      <c r="AK679" s="3">
        <v>34.0</v>
      </c>
      <c r="AM679" s="3" t="e">
        <v>#N/A</v>
      </c>
    </row>
    <row r="680">
      <c r="A680" s="10">
        <v>988.0</v>
      </c>
      <c r="B680" s="10" t="s">
        <v>2206</v>
      </c>
      <c r="C680" s="10" t="s">
        <v>2207</v>
      </c>
      <c r="E680" s="3">
        <v>279.5848</v>
      </c>
      <c r="F680" s="3">
        <v>-65.4276</v>
      </c>
      <c r="G680" s="3" t="s">
        <v>1130</v>
      </c>
      <c r="H680" s="3">
        <v>0.0133</v>
      </c>
      <c r="I680" s="3">
        <v>46.66</v>
      </c>
      <c r="J680" s="3">
        <v>111.73</v>
      </c>
      <c r="K680" s="3">
        <v>107.55</v>
      </c>
      <c r="L680" s="3">
        <v>115.98</v>
      </c>
      <c r="M680" s="10">
        <v>0.0</v>
      </c>
      <c r="N680" s="3">
        <v>7.0</v>
      </c>
      <c r="O680" s="35" t="str">
        <f>vlookup(A680,'Hb complex'!A$2:G$2000,7,0)</f>
        <v>0.017</v>
      </c>
      <c r="P680" s="66" t="s">
        <v>2558</v>
      </c>
      <c r="Q680" s="3">
        <v>150.033</v>
      </c>
      <c r="R680" s="3">
        <v>0.68</v>
      </c>
      <c r="S680" s="3" t="str">
        <f>vlookup(A680,'Ha complex'!A$2:E$2700,5,0)</f>
        <v>Saao</v>
      </c>
      <c r="T680" s="41"/>
      <c r="U680" s="41"/>
      <c r="V680" s="3"/>
      <c r="W680" s="10">
        <v>43.65</v>
      </c>
      <c r="X680" s="3"/>
      <c r="Y680" s="3" t="str">
        <f>match(A680,bzcat!B$1:B$96,0)</f>
        <v>#N/A</v>
      </c>
      <c r="Z680" s="3" t="e">
        <v>#N/A</v>
      </c>
      <c r="AA680" s="3" t="str">
        <f>Vlookup(A680,'Ha complex'!A$2:E$528,5,0)</f>
        <v>Saao</v>
      </c>
      <c r="AB680" s="3" t="e">
        <v>#N/A</v>
      </c>
      <c r="AC680" s="3" t="e">
        <v>#N/A</v>
      </c>
      <c r="AD680" s="3" t="e">
        <v>#N/A</v>
      </c>
      <c r="AE680" s="3" t="e">
        <v>#N/A</v>
      </c>
      <c r="AF680" s="3" t="e">
        <v>#N/A</v>
      </c>
      <c r="AH680" s="3" t="e">
        <v>#N/A</v>
      </c>
      <c r="AI680" s="3" t="e">
        <v>#N/A</v>
      </c>
      <c r="AK680" s="3">
        <v>69.0</v>
      </c>
      <c r="AM680" s="3" t="e">
        <v>#N/A</v>
      </c>
    </row>
    <row r="681">
      <c r="A681" s="10">
        <v>994.0</v>
      </c>
      <c r="B681" s="10" t="s">
        <v>2178</v>
      </c>
      <c r="C681" s="10" t="s">
        <v>2203</v>
      </c>
      <c r="E681" s="3">
        <v>280.5375</v>
      </c>
      <c r="F681" s="3">
        <v>79.7714</v>
      </c>
      <c r="G681" s="3" t="s">
        <v>1058</v>
      </c>
      <c r="H681" s="3">
        <v>0.0561</v>
      </c>
      <c r="I681" s="3">
        <v>50.68</v>
      </c>
      <c r="J681" s="3">
        <v>101.21</v>
      </c>
      <c r="K681" s="3">
        <v>97.5</v>
      </c>
      <c r="L681" s="3">
        <v>104.98</v>
      </c>
      <c r="M681" s="10">
        <v>0.0</v>
      </c>
      <c r="N681" s="3">
        <v>32.0</v>
      </c>
      <c r="O681" s="35" t="str">
        <f>vlookup(A681,'Hb complex'!A$2:G$2000,7,0)</f>
        <v>0.055</v>
      </c>
      <c r="P681" s="66" t="s">
        <v>3727</v>
      </c>
      <c r="Q681" s="3">
        <v>300.0</v>
      </c>
      <c r="R681" s="3">
        <v>2.25</v>
      </c>
      <c r="S681" s="3" t="str">
        <f>vlookup(A681,'Ha complex'!A$2:E$2700,5,0)</f>
        <v>KPNO</v>
      </c>
      <c r="T681" s="41"/>
      <c r="U681" s="41"/>
      <c r="V681" s="3"/>
      <c r="W681" s="10">
        <v>44.88</v>
      </c>
      <c r="X681" s="3"/>
      <c r="Y681" s="3" t="str">
        <f>match(A681,bzcat!B$1:B$96,0)</f>
        <v>#N/A</v>
      </c>
      <c r="Z681" s="3" t="e">
        <v>#N/A</v>
      </c>
      <c r="AA681" s="3" t="str">
        <f>Vlookup(A681,'Ha complex'!A$2:E$528,5,0)</f>
        <v>KPNO</v>
      </c>
      <c r="AB681" s="3" t="e">
        <v>#N/A</v>
      </c>
      <c r="AC681" s="3" t="e">
        <v>#N/A</v>
      </c>
      <c r="AD681" s="3" t="s">
        <v>2293</v>
      </c>
      <c r="AE681" s="3" t="e">
        <v>#N/A</v>
      </c>
      <c r="AF681" s="3" t="e">
        <v>#N/A</v>
      </c>
      <c r="AH681" s="3" t="e">
        <v>#N/A</v>
      </c>
      <c r="AI681" s="3" t="s">
        <v>415</v>
      </c>
      <c r="AK681" s="3" t="e">
        <v>#N/A</v>
      </c>
      <c r="AM681" s="3" t="e">
        <v>#N/A</v>
      </c>
    </row>
    <row r="682">
      <c r="A682" s="10">
        <v>995.0</v>
      </c>
      <c r="B682" s="10" t="s">
        <v>2176</v>
      </c>
      <c r="C682" s="10" t="s">
        <v>2177</v>
      </c>
      <c r="E682" s="3">
        <v>281.2249</v>
      </c>
      <c r="F682" s="3">
        <v>-62.3648</v>
      </c>
      <c r="G682" s="3" t="s">
        <v>1058</v>
      </c>
      <c r="H682" s="3">
        <v>0.0142</v>
      </c>
      <c r="I682" s="3">
        <v>16.2</v>
      </c>
      <c r="J682" s="3">
        <v>40.36</v>
      </c>
      <c r="K682" s="3">
        <v>36.16</v>
      </c>
      <c r="L682" s="3">
        <v>44.74</v>
      </c>
      <c r="M682" s="10">
        <v>0.0</v>
      </c>
      <c r="N682" s="3">
        <v>7.0</v>
      </c>
      <c r="O682" s="35" t="str">
        <f>vlookup(A682,'Hb complex'!A$2:G$2000,7,0)</f>
        <v>0.014</v>
      </c>
      <c r="P682" s="66" t="s">
        <v>3839</v>
      </c>
      <c r="Q682" s="3">
        <v>150.033</v>
      </c>
      <c r="R682" s="3">
        <v>0.59</v>
      </c>
      <c r="S682" s="3" t="str">
        <f>vlookup(A682,'Ha complex'!A$2:E$2700,5,0)</f>
        <v>Saao</v>
      </c>
      <c r="T682" s="41"/>
      <c r="U682" s="41"/>
      <c r="V682" s="3"/>
      <c r="W682" s="10">
        <v>43.26</v>
      </c>
      <c r="X682" s="3"/>
      <c r="Y682" s="3" t="str">
        <f>match(A682,bzcat!B$1:B$96,0)</f>
        <v>#N/A</v>
      </c>
      <c r="Z682" s="3" t="e">
        <v>#N/A</v>
      </c>
      <c r="AA682" s="3" t="str">
        <f>Vlookup(A682,'Ha complex'!A$2:E$528,5,0)</f>
        <v>Saao</v>
      </c>
      <c r="AB682" s="3" t="e">
        <v>#N/A</v>
      </c>
      <c r="AC682" s="3" t="e">
        <v>#N/A</v>
      </c>
      <c r="AD682" s="3" t="s">
        <v>2295</v>
      </c>
      <c r="AE682" s="3" t="e">
        <v>#N/A</v>
      </c>
      <c r="AF682" s="3" t="e">
        <v>#N/A</v>
      </c>
      <c r="AH682" s="3" t="e">
        <v>#N/A</v>
      </c>
      <c r="AI682" s="3" t="e">
        <v>#N/A</v>
      </c>
      <c r="AK682" s="3">
        <v>41.0</v>
      </c>
      <c r="AM682" s="3" t="e">
        <v>#N/A</v>
      </c>
    </row>
    <row r="683">
      <c r="A683" s="10">
        <v>998.0</v>
      </c>
      <c r="B683" s="10" t="s">
        <v>3438</v>
      </c>
      <c r="C683" s="10" t="s">
        <v>2991</v>
      </c>
      <c r="E683" s="3">
        <v>281.3593</v>
      </c>
      <c r="F683" s="3">
        <v>72.1838</v>
      </c>
      <c r="G683" s="3" t="s">
        <v>1130</v>
      </c>
      <c r="H683" s="3">
        <v>0.0463</v>
      </c>
      <c r="I683" s="3">
        <v>6.82</v>
      </c>
      <c r="J683" s="3">
        <v>11.54</v>
      </c>
      <c r="K683" s="3">
        <v>8.33</v>
      </c>
      <c r="L683" s="3">
        <v>15.16</v>
      </c>
      <c r="M683" s="10">
        <v>0.0</v>
      </c>
      <c r="N683" s="41"/>
      <c r="O683" s="3" t="str">
        <f>vlookup(A683,'Hb complex'!A$2:G$2000,7,0)</f>
        <v>#N/A</v>
      </c>
      <c r="P683" s="66"/>
      <c r="Q683" s="3"/>
      <c r="R683" s="41"/>
      <c r="S683" s="3" t="str">
        <f>vlookup(A683,'Ha complex'!A$2:E$2700,5,0)</f>
        <v>#N/A</v>
      </c>
      <c r="T683" s="41"/>
      <c r="U683" s="41"/>
      <c r="V683" s="3"/>
      <c r="W683" s="10">
        <v>43.76</v>
      </c>
      <c r="X683" s="3"/>
      <c r="Y683" s="3" t="str">
        <f>match(A683,bzcat!B$1:B$96,0)</f>
        <v>#N/A</v>
      </c>
      <c r="Z683" s="3" t="e">
        <v>#N/A</v>
      </c>
      <c r="AA683" s="3" t="str">
        <f>Vlookup(A683,'Ha complex'!A$2:E$528,5,0)</f>
        <v>#N/A</v>
      </c>
      <c r="AB683" s="3" t="e">
        <v>#N/A</v>
      </c>
      <c r="AC683" s="3" t="e">
        <v>#N/A</v>
      </c>
      <c r="AD683" s="3" t="e">
        <v>#N/A</v>
      </c>
      <c r="AE683" s="3" t="e">
        <v>#N/A</v>
      </c>
      <c r="AF683" s="3" t="e">
        <v>#N/A</v>
      </c>
      <c r="AH683" s="3" t="e">
        <v>#N/A</v>
      </c>
      <c r="AI683" s="3" t="e">
        <v>#N/A</v>
      </c>
      <c r="AJ683" s="3" t="s">
        <v>226</v>
      </c>
      <c r="AK683" s="3" t="e">
        <v>#N/A</v>
      </c>
      <c r="AM683" s="3" t="e">
        <v>#N/A</v>
      </c>
    </row>
    <row r="684">
      <c r="A684" s="10">
        <v>1002.0</v>
      </c>
      <c r="B684" s="10" t="s">
        <v>2174</v>
      </c>
      <c r="C684" s="10" t="s">
        <v>2175</v>
      </c>
      <c r="E684" s="3">
        <v>281.7618</v>
      </c>
      <c r="F684" s="3">
        <v>-78.5304</v>
      </c>
      <c r="G684" s="3" t="s">
        <v>1058</v>
      </c>
      <c r="H684" s="3">
        <v>0.0741</v>
      </c>
      <c r="I684" s="3">
        <v>8.0</v>
      </c>
      <c r="J684" s="3">
        <v>16.63</v>
      </c>
      <c r="K684" s="3">
        <v>12.83</v>
      </c>
      <c r="L684" s="3">
        <v>20.76</v>
      </c>
      <c r="M684" s="10">
        <v>0.0</v>
      </c>
      <c r="N684" s="3" t="s">
        <v>518</v>
      </c>
      <c r="O684" s="35" t="str">
        <f>vlookup(A684,'Hb complex'!A$2:G$2000,7,0)</f>
        <v>0.074</v>
      </c>
      <c r="P684" s="66" t="s">
        <v>3790</v>
      </c>
      <c r="Q684" s="3">
        <v>1199.9</v>
      </c>
      <c r="R684" s="3">
        <v>10.14</v>
      </c>
      <c r="S684" s="3" t="str">
        <f>vlookup(A684,'Ha complex'!A$2:E$2700,5,0)</f>
        <v>6DF</v>
      </c>
      <c r="T684" s="41"/>
      <c r="U684" s="41"/>
      <c r="V684" s="3"/>
      <c r="W684" s="10">
        <v>44.35</v>
      </c>
      <c r="X684" s="3"/>
      <c r="Y684" s="3" t="str">
        <f>match(A684,bzcat!B$1:B$96,0)</f>
        <v>#N/A</v>
      </c>
      <c r="Z684" s="3" t="e">
        <v>#N/A</v>
      </c>
      <c r="AA684" s="3" t="str">
        <f>Vlookup(A684,'Ha complex'!A$2:E$528,5,0)</f>
        <v>6DF</v>
      </c>
      <c r="AB684" s="3" t="e">
        <v>#N/A</v>
      </c>
      <c r="AC684" s="3" t="e">
        <v>#N/A</v>
      </c>
      <c r="AD684" s="3" t="e">
        <v>#N/A</v>
      </c>
      <c r="AE684" s="3" t="e">
        <v>#N/A</v>
      </c>
      <c r="AF684" s="3" t="e">
        <v>#N/A</v>
      </c>
      <c r="AG684" s="3">
        <v>103.0</v>
      </c>
      <c r="AH684" s="3" t="e">
        <v>#N/A</v>
      </c>
      <c r="AI684" s="3" t="e">
        <v>#N/A</v>
      </c>
      <c r="AK684" s="3" t="e">
        <v>#N/A</v>
      </c>
      <c r="AM684" s="3" t="e">
        <v>#N/A</v>
      </c>
    </row>
    <row r="685">
      <c r="A685" s="10">
        <v>1013.0</v>
      </c>
      <c r="B685" s="10" t="s">
        <v>3439</v>
      </c>
      <c r="C685" s="10" t="s">
        <v>2992</v>
      </c>
      <c r="E685" s="3">
        <v>284.0021</v>
      </c>
      <c r="F685" s="3">
        <v>15.632</v>
      </c>
      <c r="G685" s="3" t="s">
        <v>1058</v>
      </c>
      <c r="H685" s="3">
        <v>0.084</v>
      </c>
      <c r="I685" s="3">
        <v>11.94</v>
      </c>
      <c r="J685" s="3">
        <v>30.18</v>
      </c>
      <c r="K685" s="3">
        <v>25.85</v>
      </c>
      <c r="L685" s="3">
        <v>34.75</v>
      </c>
      <c r="M685" s="10">
        <v>0.0</v>
      </c>
      <c r="O685" s="3" t="str">
        <f>vlookup(A685,'Hb complex'!A$2:G$2000,7,0)</f>
        <v>#N/A</v>
      </c>
      <c r="P685" s="68"/>
      <c r="S685" s="3" t="str">
        <f>vlookup(A685,'Ha complex'!A$2:E$2700,5,0)</f>
        <v>#N/A</v>
      </c>
      <c r="W685" s="10">
        <v>44.72</v>
      </c>
      <c r="Y685" s="3" t="str">
        <f>match(A685,bzcat!B$1:B$96,0)</f>
        <v>#N/A</v>
      </c>
      <c r="AA685" s="3" t="str">
        <f>Vlookup(A685,'Ha complex'!A$2:E$528,5,0)</f>
        <v>#N/A</v>
      </c>
      <c r="AB685" s="3" t="e">
        <v>#N/A</v>
      </c>
      <c r="AC685" s="3" t="e">
        <v>#N/A</v>
      </c>
      <c r="AD685" s="3" t="e">
        <v>#N/A</v>
      </c>
      <c r="AE685" s="3" t="e">
        <v>#N/A</v>
      </c>
      <c r="AF685" s="3" t="e">
        <v>#N/A</v>
      </c>
      <c r="AH685" s="3" t="e">
        <v>#N/A</v>
      </c>
      <c r="AI685" s="3" t="e">
        <v>#N/A</v>
      </c>
      <c r="AK685" s="3" t="e">
        <v>#N/A</v>
      </c>
      <c r="AM685" s="3" t="e">
        <v>#N/A</v>
      </c>
    </row>
    <row r="686">
      <c r="A686" s="10">
        <v>1016.0</v>
      </c>
      <c r="B686" s="10" t="s">
        <v>3440</v>
      </c>
      <c r="C686" s="10" t="s">
        <v>2993</v>
      </c>
      <c r="E686" s="3">
        <v>284.2823</v>
      </c>
      <c r="F686" s="3">
        <v>-78.4725</v>
      </c>
      <c r="G686" s="3" t="s">
        <v>1058</v>
      </c>
      <c r="H686" s="3">
        <v>0.042</v>
      </c>
      <c r="I686" s="3">
        <v>10.98</v>
      </c>
      <c r="J686" s="3">
        <v>24.22</v>
      </c>
      <c r="K686" s="3">
        <v>20.08</v>
      </c>
      <c r="L686" s="3">
        <v>28.61</v>
      </c>
      <c r="M686" s="10">
        <v>0.0</v>
      </c>
      <c r="N686" s="41"/>
      <c r="O686" s="3" t="str">
        <f>vlookup(A686,'Hb complex'!A$2:G$2000,7,0)</f>
        <v>#N/A</v>
      </c>
      <c r="P686" s="66"/>
      <c r="Q686" s="3"/>
      <c r="R686" s="41"/>
      <c r="S686" s="3" t="str">
        <f>vlookup(A686,'Ha complex'!A$2:E$2700,5,0)</f>
        <v>#N/A</v>
      </c>
      <c r="T686" s="41"/>
      <c r="U686" s="41"/>
      <c r="V686" s="3"/>
      <c r="W686" s="10">
        <v>44.0</v>
      </c>
      <c r="X686" s="3"/>
      <c r="Y686" s="3" t="str">
        <f>match(A686,bzcat!B$1:B$96,0)</f>
        <v>#N/A</v>
      </c>
      <c r="Z686" s="3" t="e">
        <v>#N/A</v>
      </c>
      <c r="AA686" s="3" t="str">
        <f>Vlookup(A686,'Ha complex'!A$2:E$528,5,0)</f>
        <v>#N/A</v>
      </c>
      <c r="AB686" s="3" t="e">
        <v>#N/A</v>
      </c>
      <c r="AC686" s="3" t="e">
        <v>#N/A</v>
      </c>
      <c r="AD686" s="3" t="e">
        <v>#N/A</v>
      </c>
      <c r="AE686" s="3" t="e">
        <v>#N/A</v>
      </c>
      <c r="AF686" s="3" t="e">
        <v>#N/A</v>
      </c>
      <c r="AH686" s="3" t="e">
        <v>#N/A</v>
      </c>
      <c r="AI686" s="3" t="e">
        <v>#N/A</v>
      </c>
      <c r="AK686" s="3" t="e">
        <v>#N/A</v>
      </c>
      <c r="AM686" s="3" t="e">
        <v>#N/A</v>
      </c>
    </row>
    <row r="687">
      <c r="A687" s="10">
        <v>1009.0</v>
      </c>
      <c r="B687" s="10" t="s">
        <v>1682</v>
      </c>
      <c r="C687" s="10" t="s">
        <v>1683</v>
      </c>
      <c r="E687" s="3">
        <v>283.6679</v>
      </c>
      <c r="F687" s="3">
        <v>-78.8984</v>
      </c>
      <c r="G687" s="3" t="s">
        <v>1058</v>
      </c>
      <c r="H687" s="3">
        <v>0.0289</v>
      </c>
      <c r="I687" s="3">
        <v>5.3</v>
      </c>
      <c r="J687" s="3">
        <v>10.96</v>
      </c>
      <c r="K687" s="3">
        <v>7.09</v>
      </c>
      <c r="L687" s="3">
        <v>15.31</v>
      </c>
      <c r="M687" s="10">
        <v>0.02</v>
      </c>
      <c r="N687" s="3" t="s">
        <v>518</v>
      </c>
      <c r="O687" s="35" t="str">
        <f>vlookup(A687,'Hb complex'!A$2:G$2000,7,0)</f>
        <v>0.029</v>
      </c>
      <c r="P687" s="66" t="s">
        <v>3790</v>
      </c>
      <c r="Q687" s="3">
        <v>1199.9</v>
      </c>
      <c r="R687" s="3">
        <v>4.01</v>
      </c>
      <c r="S687" s="3" t="str">
        <f>vlookup(A687,'Ha complex'!A$2:E$2700,5,0)</f>
        <v>6DF</v>
      </c>
      <c r="T687" s="41"/>
      <c r="U687" s="41"/>
      <c r="V687" s="3"/>
      <c r="W687" s="10">
        <v>43.32</v>
      </c>
      <c r="X687" s="3"/>
      <c r="Y687" s="3" t="str">
        <f>match(A687,bzcat!B$1:B$96,0)</f>
        <v>#N/A</v>
      </c>
      <c r="Z687" s="3" t="e">
        <v>#N/A</v>
      </c>
      <c r="AA687" s="3" t="str">
        <f>Vlookup(A687,'Ha complex'!A$2:E$528,5,0)</f>
        <v>6DF</v>
      </c>
      <c r="AB687" s="3" t="e">
        <v>#N/A</v>
      </c>
      <c r="AC687" s="3" t="e">
        <v>#N/A</v>
      </c>
      <c r="AD687" s="3" t="e">
        <v>#N/A</v>
      </c>
      <c r="AE687" s="3" t="e">
        <v>#N/A</v>
      </c>
      <c r="AF687" s="3" t="e">
        <v>#N/A</v>
      </c>
      <c r="AG687" s="3">
        <v>104.0</v>
      </c>
      <c r="AH687" s="3" t="e">
        <v>#N/A</v>
      </c>
      <c r="AI687" s="3" t="e">
        <v>#N/A</v>
      </c>
      <c r="AK687" s="3" t="e">
        <v>#N/A</v>
      </c>
      <c r="AM687" s="3" t="e">
        <v>#N/A</v>
      </c>
    </row>
    <row r="688">
      <c r="A688" s="10">
        <v>1015.0</v>
      </c>
      <c r="B688" s="10" t="s">
        <v>2169</v>
      </c>
      <c r="C688" s="10" t="s">
        <v>2170</v>
      </c>
      <c r="E688" s="3">
        <v>284.2058</v>
      </c>
      <c r="F688" s="3">
        <v>-54.7083</v>
      </c>
      <c r="G688" s="3" t="s">
        <v>1058</v>
      </c>
      <c r="H688" s="3">
        <v>0.0563</v>
      </c>
      <c r="I688" s="3">
        <v>5.71</v>
      </c>
      <c r="J688" s="3">
        <v>15.62</v>
      </c>
      <c r="K688" s="3">
        <v>11.18</v>
      </c>
      <c r="L688" s="3">
        <v>20.55</v>
      </c>
      <c r="M688" s="10">
        <v>0.0</v>
      </c>
      <c r="N688" s="3" t="s">
        <v>518</v>
      </c>
      <c r="O688" s="35" t="str">
        <f>vlookup(A688,'Hb complex'!A$2:G$2000,7,0)</f>
        <v>0.056</v>
      </c>
      <c r="P688" s="66" t="s">
        <v>3844</v>
      </c>
      <c r="Q688" s="3">
        <v>1200.0</v>
      </c>
      <c r="R688" s="3">
        <v>7.71</v>
      </c>
      <c r="S688" s="3" t="str">
        <f>vlookup(A688,'Ha complex'!A$2:E$2700,5,0)</f>
        <v>6DF</v>
      </c>
      <c r="T688" s="41"/>
      <c r="U688" s="41"/>
      <c r="V688" s="3"/>
      <c r="W688" s="10">
        <v>44.07</v>
      </c>
      <c r="X688" s="3"/>
      <c r="Y688" s="3" t="str">
        <f>match(A688,bzcat!B$1:B$96,0)</f>
        <v>#N/A</v>
      </c>
      <c r="Z688" s="3" t="e">
        <v>#N/A</v>
      </c>
      <c r="AA688" s="3" t="str">
        <f>Vlookup(A688,'Ha complex'!A$2:E$528,5,0)</f>
        <v>6DF</v>
      </c>
      <c r="AB688" s="3" t="e">
        <v>#N/A</v>
      </c>
      <c r="AC688" s="3" t="e">
        <v>#N/A</v>
      </c>
      <c r="AD688" s="3" t="e">
        <v>#N/A</v>
      </c>
      <c r="AE688" s="3" t="e">
        <v>#N/A</v>
      </c>
      <c r="AF688" s="3" t="e">
        <v>#N/A</v>
      </c>
      <c r="AG688" s="3">
        <v>105.0</v>
      </c>
      <c r="AH688" s="3" t="e">
        <v>#N/A</v>
      </c>
      <c r="AI688" s="3" t="e">
        <v>#N/A</v>
      </c>
      <c r="AK688" s="3" t="e">
        <v>#N/A</v>
      </c>
      <c r="AM688" s="3" t="e">
        <v>#N/A</v>
      </c>
    </row>
    <row r="689">
      <c r="A689" s="10">
        <v>1020.0</v>
      </c>
      <c r="B689" s="10" t="s">
        <v>3441</v>
      </c>
      <c r="C689" s="10" t="s">
        <v>2994</v>
      </c>
      <c r="E689" s="3">
        <v>285.9548</v>
      </c>
      <c r="F689" s="3">
        <v>33.8447</v>
      </c>
      <c r="G689" s="3" t="s">
        <v>423</v>
      </c>
      <c r="H689" s="3">
        <v>0.0151</v>
      </c>
      <c r="I689" s="3">
        <v>7.27</v>
      </c>
      <c r="J689" s="3">
        <v>19.68</v>
      </c>
      <c r="K689" s="3">
        <v>15.13</v>
      </c>
      <c r="L689" s="3">
        <v>24.55</v>
      </c>
      <c r="M689" s="10">
        <v>0.0</v>
      </c>
      <c r="N689" s="41"/>
      <c r="O689" s="3" t="str">
        <f>vlookup(A689,'Hb complex'!A$2:G$2000,7,0)</f>
        <v>#N/A</v>
      </c>
      <c r="P689" s="66"/>
      <c r="Q689" s="3"/>
      <c r="R689" s="41"/>
      <c r="S689" s="3" t="str">
        <f>vlookup(A689,'Ha complex'!A$2:E$2700,5,0)</f>
        <v>#N/A</v>
      </c>
      <c r="T689" s="41"/>
      <c r="U689" s="41"/>
      <c r="V689" s="3"/>
      <c r="W689" s="10">
        <v>43.0</v>
      </c>
      <c r="X689" s="3"/>
      <c r="Y689" s="3" t="str">
        <f>match(A689,bzcat!B$1:B$96,0)</f>
        <v>#N/A</v>
      </c>
      <c r="Z689" s="3" t="e">
        <v>#N/A</v>
      </c>
      <c r="AA689" s="3" t="str">
        <f>Vlookup(A689,'Ha complex'!A$2:E$528,5,0)</f>
        <v>#N/A</v>
      </c>
      <c r="AB689" s="3" t="e">
        <v>#N/A</v>
      </c>
      <c r="AC689" s="3" t="e">
        <v>#N/A</v>
      </c>
      <c r="AD689" s="3" t="e">
        <v>#N/A</v>
      </c>
      <c r="AE689" s="3" t="e">
        <v>#N/A</v>
      </c>
      <c r="AF689" s="3" t="e">
        <v>#N/A</v>
      </c>
      <c r="AH689" s="3" t="e">
        <v>#N/A</v>
      </c>
      <c r="AI689" s="3" t="e">
        <v>#N/A</v>
      </c>
      <c r="AK689" s="3" t="e">
        <v>#N/A</v>
      </c>
      <c r="AM689" s="3" t="e">
        <v>#N/A</v>
      </c>
    </row>
    <row r="690">
      <c r="A690" s="10">
        <v>1021.0</v>
      </c>
      <c r="B690" s="10" t="s">
        <v>3442</v>
      </c>
      <c r="C690" s="10" t="s">
        <v>2995</v>
      </c>
      <c r="E690" s="3">
        <v>286.3581</v>
      </c>
      <c r="F690" s="3">
        <v>42.461</v>
      </c>
      <c r="G690" s="3" t="s">
        <v>1058</v>
      </c>
      <c r="H690" s="3">
        <v>0.0279</v>
      </c>
      <c r="I690" s="3">
        <v>5.96</v>
      </c>
      <c r="J690" s="3">
        <v>11.14</v>
      </c>
      <c r="K690" s="3">
        <v>7.52</v>
      </c>
      <c r="L690" s="3">
        <v>15.2</v>
      </c>
      <c r="M690" s="10">
        <v>0.0</v>
      </c>
      <c r="N690" s="41"/>
      <c r="O690" s="3" t="str">
        <f>vlookup(A690,'Hb complex'!A$2:G$2000,7,0)</f>
        <v>#N/A</v>
      </c>
      <c r="P690" s="66"/>
      <c r="Q690" s="3"/>
      <c r="R690" s="41"/>
      <c r="S690" s="3" t="str">
        <f>vlookup(A690,'Ha complex'!A$2:E$2700,5,0)</f>
        <v>#N/A</v>
      </c>
      <c r="T690" s="41"/>
      <c r="U690" s="41"/>
      <c r="V690" s="3"/>
      <c r="W690" s="10">
        <v>43.3</v>
      </c>
      <c r="X690" s="3"/>
      <c r="Y690" s="3" t="str">
        <f>match(A690,bzcat!B$1:B$96,0)</f>
        <v>#N/A</v>
      </c>
      <c r="Z690" s="3" t="e">
        <v>#N/A</v>
      </c>
      <c r="AA690" s="3" t="str">
        <f>Vlookup(A690,'Ha complex'!A$2:E$528,5,0)</f>
        <v>#N/A</v>
      </c>
      <c r="AB690" s="3" t="e">
        <v>#N/A</v>
      </c>
      <c r="AC690" s="3" t="e">
        <v>#N/A</v>
      </c>
      <c r="AD690" s="3" t="e">
        <v>#N/A</v>
      </c>
      <c r="AE690" s="3" t="e">
        <v>#N/A</v>
      </c>
      <c r="AF690" s="3" t="e">
        <v>#N/A</v>
      </c>
      <c r="AH690" s="3" t="e">
        <v>#N/A</v>
      </c>
      <c r="AI690" s="3" t="e">
        <v>#N/A</v>
      </c>
      <c r="AK690" s="3" t="e">
        <v>#N/A</v>
      </c>
      <c r="AM690" s="3" t="e">
        <v>#N/A</v>
      </c>
    </row>
    <row r="691">
      <c r="A691" s="10">
        <v>1027.0</v>
      </c>
      <c r="B691" s="10" t="s">
        <v>2165</v>
      </c>
      <c r="C691" s="10" t="s">
        <v>2166</v>
      </c>
      <c r="E691" s="3">
        <v>288.3115</v>
      </c>
      <c r="F691" s="3">
        <v>-50.1829</v>
      </c>
      <c r="G691" s="3" t="s">
        <v>1130</v>
      </c>
      <c r="H691" s="3">
        <v>0.0625</v>
      </c>
      <c r="I691" s="3">
        <v>5.05</v>
      </c>
      <c r="J691" s="3">
        <v>19.33</v>
      </c>
      <c r="K691" s="3">
        <v>13.87</v>
      </c>
      <c r="L691" s="3">
        <v>25.27</v>
      </c>
      <c r="M691" s="10">
        <v>0.0</v>
      </c>
      <c r="N691" s="3" t="s">
        <v>518</v>
      </c>
      <c r="O691" s="35" t="str">
        <f>vlookup(A691,'Hb complex'!A$2:G$2000,7,0)</f>
        <v>0.062</v>
      </c>
      <c r="P691" s="66" t="s">
        <v>3845</v>
      </c>
      <c r="Q691" s="3">
        <v>1199.9</v>
      </c>
      <c r="R691" s="3">
        <v>8.58</v>
      </c>
      <c r="S691" s="3" t="str">
        <f>vlookup(A691,'Ha complex'!A$2:E$2700,5,0)</f>
        <v>6DF</v>
      </c>
      <c r="T691" s="41"/>
      <c r="U691" s="41"/>
      <c r="V691" s="3"/>
      <c r="W691" s="10">
        <v>44.26</v>
      </c>
      <c r="X691" s="3"/>
      <c r="Y691" s="3" t="str">
        <f>match(A691,bzcat!B$1:B$96,0)</f>
        <v>#N/A</v>
      </c>
      <c r="Z691" s="3" t="e">
        <v>#N/A</v>
      </c>
      <c r="AA691" s="3" t="str">
        <f>Vlookup(A691,'Ha complex'!A$2:E$528,5,0)</f>
        <v>6DF</v>
      </c>
      <c r="AB691" s="3" t="e">
        <v>#N/A</v>
      </c>
      <c r="AC691" s="3" t="e">
        <v>#N/A</v>
      </c>
      <c r="AD691" s="3" t="e">
        <v>#N/A</v>
      </c>
      <c r="AE691" s="3" t="e">
        <v>#N/A</v>
      </c>
      <c r="AF691" s="3" t="e">
        <v>#N/A</v>
      </c>
      <c r="AG691" s="3">
        <v>106.0</v>
      </c>
      <c r="AH691" s="3" t="e">
        <v>#N/A</v>
      </c>
      <c r="AI691" s="3" t="e">
        <v>#N/A</v>
      </c>
      <c r="AK691" s="3" t="e">
        <v>#N/A</v>
      </c>
      <c r="AM691" s="3" t="e">
        <v>#N/A</v>
      </c>
    </row>
    <row r="692">
      <c r="A692" s="10">
        <v>1031.0</v>
      </c>
      <c r="B692" s="10" t="s">
        <v>2158</v>
      </c>
      <c r="C692" s="10" t="s">
        <v>2159</v>
      </c>
      <c r="E692" s="3">
        <v>289.8667</v>
      </c>
      <c r="F692" s="3">
        <v>-29.9694</v>
      </c>
      <c r="G692" s="3" t="s">
        <v>3212</v>
      </c>
      <c r="H692" s="3">
        <v>0.1668</v>
      </c>
      <c r="I692" s="3">
        <v>6.12</v>
      </c>
      <c r="J692" s="3">
        <v>15.46</v>
      </c>
      <c r="K692" s="3">
        <v>11.44</v>
      </c>
      <c r="L692" s="3">
        <v>19.96</v>
      </c>
      <c r="M692" s="10">
        <v>0.0</v>
      </c>
      <c r="N692" s="3" t="s">
        <v>518</v>
      </c>
      <c r="O692" s="35" t="str">
        <f>vlookup(A692,'Hb complex'!A$2:G$2000,7,0)</f>
        <v>0.167</v>
      </c>
      <c r="P692" s="66" t="s">
        <v>3846</v>
      </c>
      <c r="Q692" s="3">
        <v>1200.0</v>
      </c>
      <c r="R692" s="3">
        <v>22.31</v>
      </c>
      <c r="S692" s="3" t="str">
        <f>vlookup(A692,'Ha complex'!A$2:E$2700,5,0)</f>
        <v>6DF</v>
      </c>
      <c r="T692" s="41"/>
      <c r="U692" s="41"/>
      <c r="V692" s="3"/>
      <c r="W692" s="10">
        <v>45.07</v>
      </c>
      <c r="X692" s="3"/>
      <c r="Y692" s="3" t="str">
        <f>match(A692,bzcat!B$1:B$96,0)</f>
        <v>#N/A</v>
      </c>
      <c r="Z692" s="3" t="e">
        <v>#N/A</v>
      </c>
      <c r="AA692" s="3" t="str">
        <f>Vlookup(A692,'Ha complex'!A$2:E$528,5,0)</f>
        <v>6DF</v>
      </c>
      <c r="AB692" s="3" t="e">
        <v>#N/A</v>
      </c>
      <c r="AC692" s="3" t="e">
        <v>#N/A</v>
      </c>
      <c r="AD692" s="3" t="e">
        <v>#N/A</v>
      </c>
      <c r="AE692" s="3" t="e">
        <v>#N/A</v>
      </c>
      <c r="AF692" s="3" t="e">
        <v>#N/A</v>
      </c>
      <c r="AG692" s="3">
        <v>107.0</v>
      </c>
      <c r="AH692" s="3" t="e">
        <v>#N/A</v>
      </c>
      <c r="AI692" s="3" t="e">
        <v>#N/A</v>
      </c>
      <c r="AK692" s="3" t="e">
        <v>#N/A</v>
      </c>
      <c r="AM692" s="3" t="e">
        <v>#N/A</v>
      </c>
    </row>
    <row r="693">
      <c r="A693" s="10">
        <v>1032.0</v>
      </c>
      <c r="B693" s="10" t="s">
        <v>2154</v>
      </c>
      <c r="C693" s="10" t="s">
        <v>2155</v>
      </c>
      <c r="E693" s="3">
        <v>290.309</v>
      </c>
      <c r="F693" s="3">
        <v>-58.6703</v>
      </c>
      <c r="G693" s="3" t="s">
        <v>1058</v>
      </c>
      <c r="H693" s="3">
        <v>0.036</v>
      </c>
      <c r="I693" s="3">
        <v>21.57</v>
      </c>
      <c r="J693" s="3">
        <v>54.42</v>
      </c>
      <c r="K693" s="3">
        <v>50.04</v>
      </c>
      <c r="L693" s="3">
        <v>58.92</v>
      </c>
      <c r="M693" s="10">
        <v>0.0</v>
      </c>
      <c r="N693" s="3">
        <v>7.0</v>
      </c>
      <c r="O693" s="35" t="str">
        <f>vlookup(A693,'Hb complex'!A$2:G$2000,7,0)</f>
        <v>0.037</v>
      </c>
      <c r="P693" s="66" t="s">
        <v>3839</v>
      </c>
      <c r="Q693" s="3">
        <v>150.033</v>
      </c>
      <c r="R693" s="3">
        <v>1.48</v>
      </c>
      <c r="S693" s="3" t="str">
        <f>vlookup(A693,'Ha complex'!A$2:E$2700,5,0)</f>
        <v>Saao</v>
      </c>
      <c r="T693" s="41"/>
      <c r="U693" s="41"/>
      <c r="V693" s="3"/>
      <c r="W693" s="10">
        <v>44.21</v>
      </c>
      <c r="X693" s="3"/>
      <c r="Y693" s="3" t="str">
        <f>match(A693,bzcat!B$1:B$96,0)</f>
        <v>#N/A</v>
      </c>
      <c r="Z693" s="3" t="e">
        <v>#N/A</v>
      </c>
      <c r="AA693" s="3" t="str">
        <f>Vlookup(A693,'Ha complex'!A$2:E$528,5,0)</f>
        <v>Saao</v>
      </c>
      <c r="AB693" s="3" t="e">
        <v>#N/A</v>
      </c>
      <c r="AC693" s="3" t="e">
        <v>#N/A</v>
      </c>
      <c r="AD693" s="3" t="s">
        <v>2298</v>
      </c>
      <c r="AE693" s="3" t="e">
        <v>#N/A</v>
      </c>
      <c r="AF693" s="3" t="e">
        <v>#N/A</v>
      </c>
      <c r="AH693" s="3" t="e">
        <v>#N/A</v>
      </c>
      <c r="AI693" s="3" t="e">
        <v>#N/A</v>
      </c>
      <c r="AK693" s="3">
        <v>101.0</v>
      </c>
      <c r="AM693" s="3" t="e">
        <v>#N/A</v>
      </c>
    </row>
    <row r="694">
      <c r="A694" s="10">
        <v>1036.0</v>
      </c>
      <c r="B694" s="10" t="s">
        <v>3443</v>
      </c>
      <c r="C694" s="10" t="s">
        <v>2996</v>
      </c>
      <c r="E694" s="3">
        <v>291.2591</v>
      </c>
      <c r="F694" s="3">
        <v>50.7204</v>
      </c>
      <c r="G694" s="3" t="s">
        <v>423</v>
      </c>
      <c r="H694" s="3">
        <v>-1.0</v>
      </c>
      <c r="I694" s="3">
        <v>5.07</v>
      </c>
      <c r="J694" s="3">
        <v>10.42</v>
      </c>
      <c r="K694" s="3">
        <v>6.92</v>
      </c>
      <c r="L694" s="3">
        <v>14.4</v>
      </c>
      <c r="M694" s="10">
        <v>0.0</v>
      </c>
      <c r="N694" s="41"/>
      <c r="O694" s="3" t="str">
        <f>vlookup(A694,'Hb complex'!A$2:G$2000,7,0)</f>
        <v>#N/A</v>
      </c>
      <c r="P694" s="66"/>
      <c r="Q694" s="3"/>
      <c r="R694" s="41"/>
      <c r="S694" s="3" t="str">
        <f>vlookup(A694,'Ha complex'!A$2:E$2700,5,0)</f>
        <v>#N/A</v>
      </c>
      <c r="T694" s="41"/>
      <c r="U694" s="41"/>
      <c r="V694" s="3"/>
      <c r="W694" s="67" t="s">
        <v>1023</v>
      </c>
      <c r="X694" s="3"/>
      <c r="Y694" s="3" t="str">
        <f>match(A694,bzcat!B$1:B$96,0)</f>
        <v>#N/A</v>
      </c>
      <c r="Z694" s="3" t="e">
        <v>#N/A</v>
      </c>
      <c r="AA694" s="3" t="str">
        <f>Vlookup(A694,'Ha complex'!A$2:E$528,5,0)</f>
        <v>#N/A</v>
      </c>
      <c r="AB694" s="3" t="e">
        <v>#N/A</v>
      </c>
      <c r="AC694" s="3" t="e">
        <v>#N/A</v>
      </c>
      <c r="AD694" s="3" t="e">
        <v>#N/A</v>
      </c>
      <c r="AE694" s="3" t="e">
        <v>#N/A</v>
      </c>
      <c r="AF694" s="3" t="e">
        <v>#N/A</v>
      </c>
      <c r="AH694" s="3" t="e">
        <v>#N/A</v>
      </c>
      <c r="AI694" s="3" t="e">
        <v>#N/A</v>
      </c>
      <c r="AK694" s="3" t="e">
        <v>#N/A</v>
      </c>
      <c r="AM694" s="3" t="e">
        <v>#N/A</v>
      </c>
    </row>
    <row r="695">
      <c r="A695" s="10">
        <v>1037.0</v>
      </c>
      <c r="B695" s="10" t="s">
        <v>2151</v>
      </c>
      <c r="C695" s="10" t="s">
        <v>2152</v>
      </c>
      <c r="E695" s="3">
        <v>291.6258</v>
      </c>
      <c r="F695" s="3">
        <v>41.5514</v>
      </c>
      <c r="G695" s="3" t="s">
        <v>1130</v>
      </c>
      <c r="H695" s="3">
        <v>0.071</v>
      </c>
      <c r="I695" s="3">
        <v>6.99</v>
      </c>
      <c r="J695" s="3">
        <v>13.01</v>
      </c>
      <c r="K695" s="3">
        <v>9.49</v>
      </c>
      <c r="L695" s="3">
        <v>16.97</v>
      </c>
      <c r="M695" s="10">
        <v>0.0</v>
      </c>
      <c r="N695" s="3">
        <v>300.0</v>
      </c>
      <c r="O695" s="35" t="str">
        <f>vlookup(A695,'Hb complex'!A$2:G$2000,7,0)</f>
        <v>0.029</v>
      </c>
      <c r="P695" s="66" t="s">
        <v>3563</v>
      </c>
      <c r="Q695" s="3">
        <v>1200.0</v>
      </c>
      <c r="R695" s="3">
        <v>1.17</v>
      </c>
      <c r="S695" s="3" t="str">
        <f>vlookup(A695,'Ha complex'!A$2:E$2700,5,0)</f>
        <v>Crenshaw_Deveny</v>
      </c>
      <c r="T695" s="41"/>
      <c r="U695" s="41"/>
      <c r="V695" s="3"/>
      <c r="W695" s="10">
        <v>44.2</v>
      </c>
      <c r="X695" s="3"/>
      <c r="Y695" s="3" t="str">
        <f>match(A695,bzcat!B$1:B$96,0)</f>
        <v>#N/A</v>
      </c>
      <c r="Z695" s="3" t="e">
        <v>#N/A</v>
      </c>
      <c r="AA695" s="3" t="str">
        <f>Vlookup(A695,'Ha complex'!A$2:E$528,5,0)</f>
        <v>Crenshaw_Deveny</v>
      </c>
      <c r="AB695" s="3" t="e">
        <v>#N/A</v>
      </c>
      <c r="AC695" s="3" t="e">
        <v>#N/A</v>
      </c>
      <c r="AD695" s="3" t="e">
        <v>#N/A</v>
      </c>
      <c r="AE695" s="3" t="e">
        <v>#N/A</v>
      </c>
      <c r="AF695" s="3" t="e">
        <v>#N/A</v>
      </c>
      <c r="AH695" s="3" t="e">
        <v>#N/A</v>
      </c>
      <c r="AI695" s="3" t="e">
        <v>#N/A</v>
      </c>
      <c r="AK695" s="3">
        <v>100.0</v>
      </c>
      <c r="AM695" s="3" t="e">
        <v>#N/A</v>
      </c>
    </row>
    <row r="696">
      <c r="A696" s="10">
        <v>1038.0</v>
      </c>
      <c r="B696" s="10" t="s">
        <v>348</v>
      </c>
      <c r="C696" s="10" t="s">
        <v>350</v>
      </c>
      <c r="E696" s="3">
        <v>291.952</v>
      </c>
      <c r="F696" s="3">
        <v>73.967</v>
      </c>
      <c r="G696" s="3" t="s">
        <v>3847</v>
      </c>
      <c r="H696" s="3">
        <v>0.3021</v>
      </c>
      <c r="I696" s="3">
        <v>5.95</v>
      </c>
      <c r="J696" s="3">
        <v>12.5</v>
      </c>
      <c r="K696" s="3">
        <v>8.86</v>
      </c>
      <c r="L696" s="3">
        <v>16.55</v>
      </c>
      <c r="M696" s="10">
        <v>0.0</v>
      </c>
      <c r="N696" s="41"/>
      <c r="O696" s="35" t="str">
        <f>vlookup(A696,'Hb complex'!A$2:G$2000,7,0)</f>
        <v>0.302</v>
      </c>
      <c r="P696" s="66"/>
      <c r="Q696" s="3"/>
      <c r="R696" s="41"/>
      <c r="S696" s="3" t="str">
        <f>vlookup(A696,'Ha complex'!A$2:E$2700,5,0)</f>
        <v>Marziani03</v>
      </c>
      <c r="T696" s="41"/>
      <c r="U696" s="41"/>
      <c r="V696" s="3"/>
      <c r="W696" s="10">
        <v>45.56</v>
      </c>
      <c r="X696" s="3"/>
      <c r="Y696" s="3" t="str">
        <f>match(A696,bzcat!B$1:B$96,0)</f>
        <v>38</v>
      </c>
      <c r="Z696" s="3">
        <v>67.0</v>
      </c>
      <c r="AA696" s="3" t="str">
        <f>Vlookup(A696,'Ha complex'!A$2:E$528,5,0)</f>
        <v>Marziani03</v>
      </c>
      <c r="AB696" s="3" t="e">
        <v>#N/A</v>
      </c>
      <c r="AC696" s="3" t="e">
        <v>#N/A</v>
      </c>
      <c r="AD696" s="3" t="s">
        <v>2346</v>
      </c>
      <c r="AE696" s="3" t="e">
        <v>#N/A</v>
      </c>
      <c r="AF696" s="3" t="e">
        <v>#N/A</v>
      </c>
      <c r="AH696" s="3" t="e">
        <v>#N/A</v>
      </c>
      <c r="AI696" s="3" t="e">
        <v>#N/A</v>
      </c>
      <c r="AK696" s="3" t="e">
        <v>#N/A</v>
      </c>
      <c r="AM696" s="3" t="e">
        <v>#N/A</v>
      </c>
    </row>
    <row r="697">
      <c r="A697" s="10">
        <v>1040.0</v>
      </c>
      <c r="B697" s="10" t="s">
        <v>2145</v>
      </c>
      <c r="C697" s="10" t="s">
        <v>2146</v>
      </c>
      <c r="E697" s="3">
        <v>292.5575</v>
      </c>
      <c r="F697" s="3">
        <v>34.1805</v>
      </c>
      <c r="G697" s="3" t="s">
        <v>1058</v>
      </c>
      <c r="H697" s="3">
        <v>0.0629</v>
      </c>
      <c r="I697" s="3">
        <v>12.47</v>
      </c>
      <c r="J697" s="3">
        <v>27.44</v>
      </c>
      <c r="K697" s="3">
        <v>23.34</v>
      </c>
      <c r="L697" s="3">
        <v>31.75</v>
      </c>
      <c r="M697" s="10">
        <v>0.0</v>
      </c>
      <c r="N697" s="3">
        <v>26.0</v>
      </c>
      <c r="O697" s="35" t="str">
        <f>vlookup(A697,'Hb complex'!A$2:G$2000,7,0)</f>
        <v>0.064</v>
      </c>
      <c r="P697" s="66" t="s">
        <v>3796</v>
      </c>
      <c r="Q697" s="3">
        <v>3602.0</v>
      </c>
      <c r="R697" s="3">
        <v>2.58</v>
      </c>
      <c r="S697" s="3" t="str">
        <f>vlookup(A697,'Ha complex'!A$2:E$2700,5,0)</f>
        <v>LWINTER</v>
      </c>
      <c r="T697" s="41"/>
      <c r="U697" s="41"/>
      <c r="V697" s="3"/>
      <c r="W697" s="10">
        <v>44.42</v>
      </c>
      <c r="X697" s="3"/>
      <c r="Y697" s="3" t="str">
        <f>match(A697,bzcat!B$1:B$96,0)</f>
        <v>#N/A</v>
      </c>
      <c r="Z697" s="3" t="e">
        <v>#N/A</v>
      </c>
      <c r="AA697" s="3" t="str">
        <f>Vlookup(A697,'Ha complex'!A$2:E$528,5,0)</f>
        <v>LWINTER</v>
      </c>
      <c r="AB697" s="3" t="e">
        <v>#N/A</v>
      </c>
      <c r="AC697" s="3" t="e">
        <v>#N/A</v>
      </c>
      <c r="AD697" s="3" t="e">
        <v>#N/A</v>
      </c>
      <c r="AE697" s="3" t="e">
        <v>#N/A</v>
      </c>
      <c r="AF697" s="3" t="e">
        <v>#N/A</v>
      </c>
      <c r="AH697" s="3" t="e">
        <v>#N/A</v>
      </c>
      <c r="AI697" s="3" t="e">
        <v>#N/A</v>
      </c>
      <c r="AK697" s="3" t="e">
        <v>#N/A</v>
      </c>
      <c r="AL697" s="3" t="s">
        <v>3848</v>
      </c>
      <c r="AM697" s="3" t="e">
        <v>#N/A</v>
      </c>
    </row>
    <row r="698">
      <c r="A698" s="10">
        <v>1041.0</v>
      </c>
      <c r="B698" s="10" t="s">
        <v>2141</v>
      </c>
      <c r="C698" s="10" t="s">
        <v>2998</v>
      </c>
      <c r="E698" s="3">
        <v>293.4483</v>
      </c>
      <c r="F698" s="3">
        <v>32.9061</v>
      </c>
      <c r="G698" s="3" t="s">
        <v>3849</v>
      </c>
      <c r="H698" s="3">
        <v>0.0578</v>
      </c>
      <c r="I698" s="3">
        <v>10.14</v>
      </c>
      <c r="J698" s="3">
        <v>20.98</v>
      </c>
      <c r="K698" s="3">
        <v>17.03</v>
      </c>
      <c r="L698" s="3">
        <v>25.25</v>
      </c>
      <c r="M698" s="10">
        <v>0.0</v>
      </c>
      <c r="N698" s="3">
        <v>35.0</v>
      </c>
      <c r="O698" s="35" t="str">
        <f>vlookup(A698,'Hb complex'!A$2:G$2000,7,0)</f>
        <v>0.086</v>
      </c>
      <c r="P698" s="66" t="s">
        <v>3824</v>
      </c>
      <c r="Q698" s="3">
        <v>2700.0</v>
      </c>
      <c r="R698" s="3">
        <v>3.45</v>
      </c>
      <c r="S698" s="3" t="str">
        <f>vlookup(A698,'Ha complex'!A$2:E$2700,5,0)</f>
        <v>LWINTER</v>
      </c>
      <c r="T698" s="41"/>
      <c r="U698" s="41"/>
      <c r="V698" s="3"/>
      <c r="W698" s="10">
        <v>44.22</v>
      </c>
      <c r="X698" s="3"/>
      <c r="Y698" s="3" t="str">
        <f>match(A698,bzcat!B$1:B$96,0)</f>
        <v>#N/A</v>
      </c>
      <c r="Z698" s="3" t="e">
        <v>#N/A</v>
      </c>
      <c r="AA698" s="3" t="str">
        <f>Vlookup(A698,'Ha complex'!A$2:E$528,5,0)</f>
        <v>LWINTER</v>
      </c>
      <c r="AB698" s="3" t="e">
        <v>#N/A</v>
      </c>
      <c r="AC698" s="3" t="e">
        <v>#N/A</v>
      </c>
      <c r="AD698" s="3" t="e">
        <v>#N/A</v>
      </c>
      <c r="AE698" s="3" t="e">
        <v>#N/A</v>
      </c>
      <c r="AF698" s="3" t="e">
        <v>#N/A</v>
      </c>
      <c r="AH698" s="3" t="e">
        <v>#N/A</v>
      </c>
      <c r="AI698" s="3" t="e">
        <v>#N/A</v>
      </c>
      <c r="AK698" s="3" t="e">
        <v>#N/A</v>
      </c>
      <c r="AL698" s="3" t="s">
        <v>3850</v>
      </c>
      <c r="AM698" s="3" t="e">
        <v>#N/A</v>
      </c>
    </row>
    <row r="699">
      <c r="A699" s="10">
        <v>1042.0</v>
      </c>
      <c r="B699" s="10" t="s">
        <v>2136</v>
      </c>
      <c r="C699" s="10" t="s">
        <v>2137</v>
      </c>
      <c r="E699" s="3">
        <v>294.388</v>
      </c>
      <c r="F699" s="3">
        <v>-6.218</v>
      </c>
      <c r="G699" s="3" t="s">
        <v>1099</v>
      </c>
      <c r="H699" s="3">
        <v>0.0103</v>
      </c>
      <c r="I699" s="3">
        <v>9.81</v>
      </c>
      <c r="J699" s="3">
        <v>23.21</v>
      </c>
      <c r="K699" s="3">
        <v>19.05</v>
      </c>
      <c r="L699" s="3">
        <v>27.7</v>
      </c>
      <c r="M699" s="10">
        <v>0.0</v>
      </c>
      <c r="N699" s="41"/>
      <c r="O699" s="35" t="str">
        <f>vlookup(A699,'Hb complex'!A$2:G$2000,7,0)</f>
        <v>0.010</v>
      </c>
      <c r="P699" s="66" t="s">
        <v>3851</v>
      </c>
      <c r="Q699" s="3">
        <v>300.0</v>
      </c>
      <c r="R699" s="3">
        <v>0.42</v>
      </c>
      <c r="S699" s="3" t="str">
        <f>vlookup(A699,'Ha complex'!A$2:E$2700,5,0)</f>
        <v>LANDT2</v>
      </c>
      <c r="T699" s="41"/>
      <c r="U699" s="41"/>
      <c r="V699" s="3"/>
      <c r="W699" s="10">
        <v>42.74</v>
      </c>
      <c r="X699" s="3"/>
      <c r="Y699" s="3" t="str">
        <f>match(A699,bzcat!B$1:B$96,0)</f>
        <v>#N/A</v>
      </c>
      <c r="Z699" s="3" t="e">
        <v>#N/A</v>
      </c>
      <c r="AA699" s="3" t="str">
        <f>Vlookup(A699,'Ha complex'!A$2:E$528,5,0)</f>
        <v>LANDT2</v>
      </c>
      <c r="AB699" s="3" t="e">
        <v>#N/A</v>
      </c>
      <c r="AC699" s="3" t="e">
        <v>#N/A</v>
      </c>
      <c r="AD699" s="3" t="e">
        <v>#N/A</v>
      </c>
      <c r="AE699" s="3" t="e">
        <v>#N/A</v>
      </c>
      <c r="AF699" s="3" t="e">
        <v>#N/A</v>
      </c>
      <c r="AH699" s="3" t="e">
        <v>#N/A</v>
      </c>
      <c r="AI699" s="3" t="e">
        <v>#N/A</v>
      </c>
      <c r="AK699" s="3">
        <v>24.0</v>
      </c>
      <c r="AM699" s="3" t="e">
        <v>#N/A</v>
      </c>
    </row>
    <row r="700">
      <c r="A700" s="10">
        <v>1043.0</v>
      </c>
      <c r="B700" s="10" t="s">
        <v>2130</v>
      </c>
      <c r="C700" s="10" t="s">
        <v>2131</v>
      </c>
      <c r="E700" s="3">
        <v>294.5183</v>
      </c>
      <c r="F700" s="3">
        <v>-51.1638</v>
      </c>
      <c r="G700" s="3" t="s">
        <v>1156</v>
      </c>
      <c r="H700" s="3">
        <v>0.04</v>
      </c>
      <c r="I700" s="3">
        <v>6.54</v>
      </c>
      <c r="J700" s="3">
        <v>15.05</v>
      </c>
      <c r="K700" s="3">
        <v>11.12</v>
      </c>
      <c r="L700" s="3">
        <v>19.44</v>
      </c>
      <c r="M700" s="10">
        <v>0.0</v>
      </c>
      <c r="N700" s="3" t="s">
        <v>518</v>
      </c>
      <c r="O700" s="35" t="str">
        <f>vlookup(A700,'Hb complex'!A$2:G$2000,7,0)</f>
        <v>0.040</v>
      </c>
      <c r="P700" s="66" t="s">
        <v>3852</v>
      </c>
      <c r="Q700" s="3">
        <v>1199.9</v>
      </c>
      <c r="R700" s="3">
        <v>5.52</v>
      </c>
      <c r="S700" s="3" t="str">
        <f>vlookup(A700,'Ha complex'!A$2:E$2700,5,0)</f>
        <v>6DF</v>
      </c>
      <c r="T700" s="41"/>
      <c r="U700" s="41"/>
      <c r="V700" s="3"/>
      <c r="W700" s="10">
        <v>43.75</v>
      </c>
      <c r="X700" s="3"/>
      <c r="Y700" s="3" t="str">
        <f>match(A700,bzcat!B$1:B$96,0)</f>
        <v>#N/A</v>
      </c>
      <c r="Z700" s="3" t="e">
        <v>#N/A</v>
      </c>
      <c r="AA700" s="3" t="str">
        <f>Vlookup(A700,'Ha complex'!A$2:E$528,5,0)</f>
        <v>6DF</v>
      </c>
      <c r="AB700" s="3" t="e">
        <v>#N/A</v>
      </c>
      <c r="AC700" s="3" t="e">
        <v>#N/A</v>
      </c>
      <c r="AD700" s="3" t="s">
        <v>2350</v>
      </c>
      <c r="AE700" s="3" t="e">
        <v>#N/A</v>
      </c>
      <c r="AF700" s="3" t="e">
        <v>#N/A</v>
      </c>
      <c r="AH700" s="3" t="e">
        <v>#N/A</v>
      </c>
      <c r="AI700" s="3" t="e">
        <v>#N/A</v>
      </c>
      <c r="AK700" s="3" t="e">
        <v>#N/A</v>
      </c>
      <c r="AM700" s="3" t="e">
        <v>#N/A</v>
      </c>
    </row>
    <row r="701">
      <c r="A701" s="10">
        <v>1045.0</v>
      </c>
      <c r="B701" s="10" t="s">
        <v>3444</v>
      </c>
      <c r="C701" s="10" t="s">
        <v>2999</v>
      </c>
      <c r="E701" s="3">
        <v>295.0629</v>
      </c>
      <c r="F701" s="3">
        <v>-30.2644</v>
      </c>
      <c r="G701" s="3" t="s">
        <v>1130</v>
      </c>
      <c r="H701" s="3">
        <v>0.052</v>
      </c>
      <c r="I701" s="3">
        <v>7.26</v>
      </c>
      <c r="J701" s="3">
        <v>21.63</v>
      </c>
      <c r="K701" s="3">
        <v>16.85</v>
      </c>
      <c r="L701" s="3">
        <v>26.79</v>
      </c>
      <c r="M701" s="10">
        <v>0.0</v>
      </c>
      <c r="N701" s="41"/>
      <c r="O701" s="3" t="str">
        <f>vlookup(A701,'Hb complex'!A$2:G$2000,7,0)</f>
        <v>#N/A</v>
      </c>
      <c r="P701" s="66"/>
      <c r="Q701" s="3"/>
      <c r="R701" s="41"/>
      <c r="S701" s="3" t="str">
        <f>vlookup(A701,'Ha complex'!A$2:E$2700,5,0)</f>
        <v>#N/A</v>
      </c>
      <c r="T701" s="41"/>
      <c r="U701" s="41"/>
      <c r="V701" s="3"/>
      <c r="W701" s="10">
        <v>44.14</v>
      </c>
      <c r="X701" s="3"/>
      <c r="Y701" s="3" t="str">
        <f>match(A701,bzcat!B$1:B$96,0)</f>
        <v>#N/A</v>
      </c>
      <c r="Z701" s="3" t="e">
        <v>#N/A</v>
      </c>
      <c r="AA701" s="3" t="str">
        <f>Vlookup(A701,'Ha complex'!A$2:E$528,5,0)</f>
        <v>#N/A</v>
      </c>
      <c r="AB701" s="3" t="e">
        <v>#N/A</v>
      </c>
      <c r="AC701" s="3" t="e">
        <v>#N/A</v>
      </c>
      <c r="AD701" s="3" t="e">
        <v>#N/A</v>
      </c>
      <c r="AE701" s="3" t="e">
        <v>#N/A</v>
      </c>
      <c r="AF701" s="3" t="e">
        <v>#N/A</v>
      </c>
      <c r="AH701" s="3" t="e">
        <v>#N/A</v>
      </c>
      <c r="AI701" s="3" t="e">
        <v>#N/A</v>
      </c>
      <c r="AK701" s="3" t="e">
        <v>#N/A</v>
      </c>
      <c r="AM701" s="3" t="e">
        <v>#N/A</v>
      </c>
    </row>
    <row r="702">
      <c r="A702" s="10">
        <v>1046.0</v>
      </c>
      <c r="B702" s="10" t="s">
        <v>2126</v>
      </c>
      <c r="C702" s="10" t="s">
        <v>2127</v>
      </c>
      <c r="E702" s="3">
        <v>295.6694</v>
      </c>
      <c r="F702" s="3">
        <v>-10.3235</v>
      </c>
      <c r="G702" s="3" t="s">
        <v>1099</v>
      </c>
      <c r="H702" s="3">
        <v>0.0052</v>
      </c>
      <c r="I702" s="3">
        <v>24.79</v>
      </c>
      <c r="J702" s="3">
        <v>77.27</v>
      </c>
      <c r="K702" s="3">
        <v>71.93</v>
      </c>
      <c r="L702" s="3">
        <v>82.75</v>
      </c>
      <c r="M702" s="10">
        <v>0.0</v>
      </c>
      <c r="N702" s="3">
        <v>300.0</v>
      </c>
      <c r="O702" s="35" t="str">
        <f>vlookup(A702,'Hb complex'!A$2:G$2000,7,0)</f>
        <v>0.006</v>
      </c>
      <c r="P702" s="66" t="s">
        <v>3826</v>
      </c>
      <c r="Q702" s="3">
        <v>1200.0</v>
      </c>
      <c r="R702" s="3">
        <v>0.22</v>
      </c>
      <c r="S702" s="3" t="str">
        <f>vlookup(A702,'Ha complex'!A$2:E$2700,5,0)</f>
        <v>Crenshaw_Deveny</v>
      </c>
      <c r="T702" s="3">
        <v>22.8</v>
      </c>
      <c r="U702" s="3">
        <v>22.49</v>
      </c>
      <c r="V702" s="3"/>
      <c r="W702" s="10">
        <v>42.67</v>
      </c>
      <c r="X702" s="3"/>
      <c r="Y702" s="3" t="str">
        <f>match(A702,bzcat!B$1:B$96,0)</f>
        <v>#N/A</v>
      </c>
      <c r="Z702" s="3" t="e">
        <v>#N/A</v>
      </c>
      <c r="AA702" s="3" t="str">
        <f>Vlookup(A702,'Ha complex'!A$2:E$528,5,0)</f>
        <v>Crenshaw_Deveny</v>
      </c>
      <c r="AB702" s="3" t="e">
        <v>#N/A</v>
      </c>
      <c r="AC702" s="3" t="e">
        <v>#N/A</v>
      </c>
      <c r="AD702" s="3" t="e">
        <v>#N/A</v>
      </c>
      <c r="AE702" s="3" t="e">
        <v>#N/A</v>
      </c>
      <c r="AF702" s="3" t="e">
        <v>#N/A</v>
      </c>
      <c r="AH702" s="3" t="e">
        <v>#N/A</v>
      </c>
      <c r="AI702" s="3" t="e">
        <v>#N/A</v>
      </c>
      <c r="AK702" s="3">
        <v>22.0</v>
      </c>
      <c r="AM702" s="3" t="e">
        <v>#N/A</v>
      </c>
      <c r="AO702" s="3" t="s">
        <v>3625</v>
      </c>
    </row>
    <row r="703">
      <c r="A703" s="10">
        <v>1049.0</v>
      </c>
      <c r="B703" s="10" t="s">
        <v>2124</v>
      </c>
      <c r="C703" s="10" t="s">
        <v>2125</v>
      </c>
      <c r="E703" s="3">
        <v>296.8307</v>
      </c>
      <c r="F703" s="3">
        <v>44.8284</v>
      </c>
      <c r="G703" s="3" t="s">
        <v>1130</v>
      </c>
      <c r="H703" s="3">
        <v>0.0539</v>
      </c>
      <c r="I703" s="3">
        <v>11.43</v>
      </c>
      <c r="J703" s="3">
        <v>23.95</v>
      </c>
      <c r="K703" s="3">
        <v>20.22</v>
      </c>
      <c r="L703" s="3">
        <v>27.92</v>
      </c>
      <c r="M703" s="10">
        <v>0.0</v>
      </c>
      <c r="N703" s="3">
        <v>32.0</v>
      </c>
      <c r="O703" s="35" t="str">
        <f>vlookup(A703,'Hb complex'!A$2:G$2000,7,0)</f>
        <v>0.053</v>
      </c>
      <c r="P703" s="66" t="s">
        <v>3727</v>
      </c>
      <c r="Q703" s="3">
        <v>600.0</v>
      </c>
      <c r="R703" s="3">
        <v>2.17</v>
      </c>
      <c r="S703" s="3" t="str">
        <f>vlookup(A703,'Ha complex'!A$2:E$2700,5,0)</f>
        <v>KPNO</v>
      </c>
      <c r="T703" s="41"/>
      <c r="U703" s="41"/>
      <c r="V703" s="3"/>
      <c r="W703" s="10">
        <v>44.22</v>
      </c>
      <c r="X703" s="3"/>
      <c r="Y703" s="3" t="str">
        <f>match(A703,bzcat!B$1:B$96,0)</f>
        <v>#N/A</v>
      </c>
      <c r="Z703" s="3" t="e">
        <v>#N/A</v>
      </c>
      <c r="AA703" s="3" t="str">
        <f>Vlookup(A703,'Ha complex'!A$2:E$528,5,0)</f>
        <v>KPNO</v>
      </c>
      <c r="AB703" s="3" t="e">
        <v>#N/A</v>
      </c>
      <c r="AC703" s="3" t="e">
        <v>#N/A</v>
      </c>
      <c r="AD703" s="3" t="e">
        <v>#N/A</v>
      </c>
      <c r="AE703" s="3" t="e">
        <v>#N/A</v>
      </c>
      <c r="AF703" s="3" t="e">
        <v>#N/A</v>
      </c>
      <c r="AH703" s="3" t="e">
        <v>#N/A</v>
      </c>
      <c r="AI703" s="3" t="s">
        <v>415</v>
      </c>
      <c r="AK703" s="3" t="e">
        <v>#N/A</v>
      </c>
      <c r="AM703" s="3" t="e">
        <v>#N/A</v>
      </c>
      <c r="AO703" s="3" t="s">
        <v>3728</v>
      </c>
    </row>
    <row r="704">
      <c r="A704" s="10">
        <v>1051.0</v>
      </c>
      <c r="B704" s="10" t="s">
        <v>2121</v>
      </c>
      <c r="C704" s="10" t="s">
        <v>2122</v>
      </c>
      <c r="E704" s="3">
        <v>298.066</v>
      </c>
      <c r="F704" s="3">
        <v>2.507</v>
      </c>
      <c r="G704" s="3" t="s">
        <v>1130</v>
      </c>
      <c r="H704" s="3">
        <v>0.059</v>
      </c>
      <c r="I704" s="3">
        <v>10.26</v>
      </c>
      <c r="J704" s="3">
        <v>34.33</v>
      </c>
      <c r="K704" s="3">
        <v>28.82</v>
      </c>
      <c r="L704" s="3">
        <v>40.12</v>
      </c>
      <c r="M704" s="10">
        <v>0.0</v>
      </c>
      <c r="N704" s="3">
        <v>26.0</v>
      </c>
      <c r="O704" s="35" t="str">
        <f>vlookup(A704,'Hb complex'!A$2:G$2000,7,0)</f>
        <v>0.058</v>
      </c>
      <c r="P704" s="66" t="s">
        <v>3853</v>
      </c>
      <c r="Q704" s="3" t="s">
        <v>3854</v>
      </c>
      <c r="R704" s="3">
        <v>2.41</v>
      </c>
      <c r="S704" s="3" t="str">
        <f>vlookup(A704,'Ha complex'!A$2:E$2700,5,0)</f>
        <v>Palomar_txt</v>
      </c>
      <c r="T704" s="41"/>
      <c r="U704" s="41"/>
      <c r="V704" s="3"/>
      <c r="W704" s="10">
        <v>44.46</v>
      </c>
      <c r="X704" s="3"/>
      <c r="Y704" s="3" t="str">
        <f>match(A704,bzcat!B$1:B$96,0)</f>
        <v>#N/A</v>
      </c>
      <c r="Z704" s="3" t="e">
        <v>#N/A</v>
      </c>
      <c r="AA704" s="3" t="str">
        <f>Vlookup(A704,'Ha complex'!A$2:E$528,5,0)</f>
        <v>Palomar_txt</v>
      </c>
      <c r="AB704" s="3" t="e">
        <v>#N/A</v>
      </c>
      <c r="AC704" s="3" t="e">
        <v>#N/A</v>
      </c>
      <c r="AD704" s="3" t="e">
        <v>#N/A</v>
      </c>
      <c r="AE704" s="3" t="e">
        <v>#N/A</v>
      </c>
      <c r="AF704" s="3" t="e">
        <v>#N/A</v>
      </c>
      <c r="AH704" s="3" t="e">
        <v>#N/A</v>
      </c>
      <c r="AI704" s="3" t="e">
        <v>#N/A</v>
      </c>
      <c r="AK704" s="3" t="e">
        <v>#N/A</v>
      </c>
      <c r="AL704" s="3" t="s">
        <v>2990</v>
      </c>
      <c r="AM704" s="3" t="e">
        <v>#N/A</v>
      </c>
    </row>
    <row r="705">
      <c r="A705" s="10">
        <v>1057.0</v>
      </c>
      <c r="B705" s="10" t="s">
        <v>2119</v>
      </c>
      <c r="C705" s="10" t="s">
        <v>2120</v>
      </c>
      <c r="E705" s="3">
        <v>299.8682</v>
      </c>
      <c r="F705" s="3">
        <v>40.7339</v>
      </c>
      <c r="G705" s="3" t="s">
        <v>1130</v>
      </c>
      <c r="H705" s="3">
        <v>0.0561</v>
      </c>
      <c r="I705" s="3">
        <v>57.79</v>
      </c>
      <c r="J705" s="3">
        <v>137.65</v>
      </c>
      <c r="K705" s="3">
        <v>133.36</v>
      </c>
      <c r="L705" s="3">
        <v>142.04</v>
      </c>
      <c r="M705" s="10">
        <v>0.0</v>
      </c>
      <c r="N705" s="3">
        <v>26.0</v>
      </c>
      <c r="O705" s="35" t="str">
        <f>vlookup(A705,'Hb complex'!A$2:G$2000,7,0)</f>
        <v>0.056</v>
      </c>
      <c r="P705" s="66" t="s">
        <v>3796</v>
      </c>
      <c r="Q705" s="3">
        <v>2699.0</v>
      </c>
      <c r="R705" s="3">
        <v>2.29</v>
      </c>
      <c r="S705" s="3" t="str">
        <f>vlookup(A705,'Ha complex'!A$2:E$2700,5,0)</f>
        <v>LWINTER</v>
      </c>
      <c r="T705" s="41"/>
      <c r="U705" s="41"/>
      <c r="V705" s="3"/>
      <c r="W705" s="10">
        <v>45.01</v>
      </c>
      <c r="X705" s="3"/>
      <c r="Y705" s="3" t="str">
        <f>match(A705,bzcat!B$1:B$96,0)</f>
        <v>#N/A</v>
      </c>
      <c r="Z705" s="3" t="e">
        <v>#N/A</v>
      </c>
      <c r="AA705" s="3" t="str">
        <f>Vlookup(A705,'Ha complex'!A$2:E$528,5,0)</f>
        <v>LWINTER</v>
      </c>
      <c r="AB705" s="3" t="e">
        <v>#N/A</v>
      </c>
      <c r="AC705" s="3" t="e">
        <v>#N/A</v>
      </c>
      <c r="AD705" s="3" t="e">
        <v>#N/A</v>
      </c>
      <c r="AE705" s="3" t="e">
        <v>#N/A</v>
      </c>
      <c r="AF705" s="3" t="e">
        <v>#N/A</v>
      </c>
      <c r="AH705" s="3" t="e">
        <v>#N/A</v>
      </c>
      <c r="AI705" s="3" t="e">
        <v>#N/A</v>
      </c>
      <c r="AK705" s="3" t="e">
        <v>#N/A</v>
      </c>
      <c r="AL705" s="3" t="s">
        <v>2990</v>
      </c>
      <c r="AM705" s="3" t="e">
        <v>#N/A</v>
      </c>
    </row>
    <row r="706">
      <c r="A706" s="10">
        <v>1058.0</v>
      </c>
      <c r="B706" s="10" t="s">
        <v>1830</v>
      </c>
      <c r="C706" s="10" t="s">
        <v>1831</v>
      </c>
      <c r="E706" s="3">
        <v>299.9994</v>
      </c>
      <c r="F706" s="3">
        <v>65.1485</v>
      </c>
      <c r="G706" s="3" t="s">
        <v>1677</v>
      </c>
      <c r="H706" s="3">
        <v>0.047</v>
      </c>
      <c r="I706" s="3">
        <v>22.84</v>
      </c>
      <c r="J706" s="3">
        <v>34.26</v>
      </c>
      <c r="K706" s="3">
        <v>31.23</v>
      </c>
      <c r="L706" s="3">
        <v>37.42</v>
      </c>
      <c r="M706" s="10">
        <v>0.0</v>
      </c>
      <c r="N706" s="41"/>
      <c r="O706" s="3" t="str">
        <f>vlookup(A706,'Hb complex'!A$2:G$2000,7,0)</f>
        <v>#N/A</v>
      </c>
      <c r="P706" s="66"/>
      <c r="Q706" s="3"/>
      <c r="R706" s="41"/>
      <c r="S706" s="3" t="str">
        <f>vlookup(A706,'Ha complex'!A$2:E$2700,5,0)</f>
        <v>#N/A</v>
      </c>
      <c r="T706" s="41"/>
      <c r="U706" s="41"/>
      <c r="V706" s="3"/>
      <c r="W706" s="10">
        <v>44.25</v>
      </c>
      <c r="X706" s="3"/>
      <c r="Y706" s="3" t="str">
        <f>match(A706,bzcat!B$1:B$96,0)</f>
        <v>93</v>
      </c>
      <c r="Z706" s="3">
        <v>68.0</v>
      </c>
      <c r="AA706" s="3" t="str">
        <f>Vlookup(A706,'Ha complex'!A$2:E$528,5,0)</f>
        <v>#N/A</v>
      </c>
      <c r="AB706" s="3" t="e">
        <v>#N/A</v>
      </c>
      <c r="AC706" s="3" t="e">
        <v>#N/A</v>
      </c>
      <c r="AD706" s="3" t="e">
        <v>#N/A</v>
      </c>
      <c r="AE706" s="3" t="e">
        <v>#N/A</v>
      </c>
      <c r="AF706" s="3" t="e">
        <v>#N/A</v>
      </c>
      <c r="AH706" s="3" t="e">
        <v>#N/A</v>
      </c>
      <c r="AI706" s="3" t="e">
        <v>#N/A</v>
      </c>
      <c r="AK706" s="3" t="e">
        <v>#N/A</v>
      </c>
      <c r="AM706" s="3" t="e">
        <v>#N/A</v>
      </c>
    </row>
    <row r="707">
      <c r="A707" s="10">
        <v>1060.0</v>
      </c>
      <c r="B707" s="10" t="s">
        <v>1685</v>
      </c>
      <c r="C707" s="10" t="s">
        <v>1686</v>
      </c>
      <c r="E707" s="3">
        <v>300.2321</v>
      </c>
      <c r="F707" s="3">
        <v>-18.1743</v>
      </c>
      <c r="G707" s="3" t="s">
        <v>3855</v>
      </c>
      <c r="H707" s="3">
        <v>0.0373</v>
      </c>
      <c r="I707" s="3">
        <v>6.91</v>
      </c>
      <c r="J707" s="3">
        <v>20.9</v>
      </c>
      <c r="K707" s="3">
        <v>15.94</v>
      </c>
      <c r="L707" s="3">
        <v>26.34</v>
      </c>
      <c r="M707" s="10">
        <v>0.0</v>
      </c>
      <c r="N707" s="3" t="s">
        <v>518</v>
      </c>
      <c r="O707" s="35" t="str">
        <f>vlookup(A707,'Hb complex'!A$2:G$2000,7,0)</f>
        <v>0.037</v>
      </c>
      <c r="P707" s="66" t="s">
        <v>3856</v>
      </c>
      <c r="Q707" s="3">
        <v>1200.0</v>
      </c>
      <c r="R707" s="3">
        <v>5.12</v>
      </c>
      <c r="S707" s="3" t="str">
        <f>vlookup(A707,'Ha complex'!A$2:E$2700,5,0)</f>
        <v>6DF</v>
      </c>
      <c r="T707" s="41"/>
      <c r="U707" s="41"/>
      <c r="V707" s="3"/>
      <c r="W707" s="10">
        <v>43.83</v>
      </c>
      <c r="X707" s="3"/>
      <c r="Y707" s="3" t="str">
        <f>match(A707,bzcat!B$1:B$96,0)</f>
        <v>#N/A</v>
      </c>
      <c r="Z707" s="3" t="e">
        <v>#N/A</v>
      </c>
      <c r="AA707" s="3" t="str">
        <f>Vlookup(A707,'Ha complex'!A$2:E$528,5,0)</f>
        <v>6DF</v>
      </c>
      <c r="AB707" s="3" t="e">
        <v>#N/A</v>
      </c>
      <c r="AC707" s="3" t="e">
        <v>#N/A</v>
      </c>
      <c r="AD707" s="3" t="e">
        <v>#N/A</v>
      </c>
      <c r="AE707" s="3" t="e">
        <v>#N/A</v>
      </c>
      <c r="AF707" s="3" t="e">
        <v>#N/A</v>
      </c>
      <c r="AG707" s="3">
        <v>108.0</v>
      </c>
      <c r="AH707" s="3" t="e">
        <v>#N/A</v>
      </c>
      <c r="AI707" s="3" t="e">
        <v>#N/A</v>
      </c>
      <c r="AK707" s="3" t="e">
        <v>#N/A</v>
      </c>
      <c r="AM707" s="3" t="e">
        <v>#N/A</v>
      </c>
    </row>
    <row r="708">
      <c r="A708" s="10">
        <v>1062.0</v>
      </c>
      <c r="B708" s="10" t="s">
        <v>2117</v>
      </c>
      <c r="C708" s="10" t="s">
        <v>2118</v>
      </c>
      <c r="E708" s="3">
        <v>301.6389</v>
      </c>
      <c r="F708" s="3">
        <v>56.3435</v>
      </c>
      <c r="G708" s="3" t="s">
        <v>1130</v>
      </c>
      <c r="H708" s="3">
        <v>0.043</v>
      </c>
      <c r="I708" s="3">
        <v>5.75</v>
      </c>
      <c r="J708" s="3">
        <v>10.21</v>
      </c>
      <c r="K708" s="3">
        <v>7.05</v>
      </c>
      <c r="L708" s="3">
        <v>13.82</v>
      </c>
      <c r="M708" s="10">
        <v>0.0</v>
      </c>
      <c r="N708" s="3" t="s">
        <v>1117</v>
      </c>
      <c r="O708" s="35" t="str">
        <f>vlookup(A708,'Hb complex'!A$2:G$2000,7,0)</f>
        <v>0.042</v>
      </c>
      <c r="P708" s="66"/>
      <c r="Q708" s="3"/>
      <c r="R708" s="3">
        <v>1.33</v>
      </c>
      <c r="S708" s="3" t="str">
        <f>vlookup(A708,'Ha complex'!A$2:E$2700,5,0)</f>
        <v>Apo Hogg</v>
      </c>
      <c r="T708" s="41"/>
      <c r="U708" s="41"/>
      <c r="V708" s="3"/>
      <c r="W708" s="10">
        <v>43.65</v>
      </c>
      <c r="X708" s="3"/>
      <c r="Y708" s="3" t="str">
        <f>match(A708,bzcat!B$1:B$96,0)</f>
        <v>#N/A</v>
      </c>
      <c r="Z708" s="3" t="e">
        <v>#N/A</v>
      </c>
      <c r="AA708" s="3" t="str">
        <f>Vlookup(A708,'Ha complex'!A$2:E$528,5,0)</f>
        <v>Apo Hogg</v>
      </c>
      <c r="AB708" s="3" t="e">
        <v>#N/A</v>
      </c>
      <c r="AC708" s="3" t="e">
        <v>#N/A</v>
      </c>
      <c r="AD708" s="3" t="e">
        <v>#N/A</v>
      </c>
      <c r="AE708" s="3" t="e">
        <v>#N/A</v>
      </c>
      <c r="AF708" s="3" t="e">
        <v>#N/A</v>
      </c>
      <c r="AH708" s="3" t="e">
        <v>#N/A</v>
      </c>
      <c r="AI708" s="3" t="e">
        <v>#N/A</v>
      </c>
      <c r="AK708" s="3" t="e">
        <v>#N/A</v>
      </c>
      <c r="AM708" s="3" t="e">
        <v>#N/A</v>
      </c>
    </row>
    <row r="709">
      <c r="A709" s="10">
        <v>1063.0</v>
      </c>
      <c r="B709" s="10" t="s">
        <v>2113</v>
      </c>
      <c r="C709" s="10" t="s">
        <v>2115</v>
      </c>
      <c r="E709" s="3">
        <v>301.738</v>
      </c>
      <c r="F709" s="3">
        <v>-34.548</v>
      </c>
      <c r="G709" s="3" t="s">
        <v>3200</v>
      </c>
      <c r="H709" s="3">
        <v>0.0249</v>
      </c>
      <c r="I709" s="3">
        <v>7.41</v>
      </c>
      <c r="J709" s="3">
        <v>17.93</v>
      </c>
      <c r="K709" s="3">
        <v>13.58</v>
      </c>
      <c r="L709" s="3">
        <v>22.72</v>
      </c>
      <c r="M709" s="10">
        <v>0.0</v>
      </c>
      <c r="N709" s="3" t="s">
        <v>1228</v>
      </c>
      <c r="O709" s="35" t="str">
        <f>vlookup(A709,'Hb complex'!A$2:G$2000,7,0)</f>
        <v>0.025</v>
      </c>
      <c r="P709" s="66" t="s">
        <v>3857</v>
      </c>
      <c r="Q709" s="3">
        <v>478.4901</v>
      </c>
      <c r="R709" s="3">
        <v>0.39</v>
      </c>
      <c r="S709" s="3" t="str">
        <f>vlookup(A709,'Ha complex'!A$2:E$2700,5,0)</f>
        <v>Gemini</v>
      </c>
      <c r="T709" s="41"/>
      <c r="U709" s="41"/>
      <c r="V709" s="81"/>
      <c r="W709" s="10">
        <v>43.41</v>
      </c>
      <c r="X709" s="81" t="s">
        <v>3858</v>
      </c>
      <c r="Y709" s="3" t="str">
        <f>match(A709,bzcat!B$1:B$96,0)</f>
        <v>#N/A</v>
      </c>
      <c r="Z709" s="3" t="e">
        <v>#N/A</v>
      </c>
      <c r="AA709" s="3" t="str">
        <f>Vlookup(A709,'Ha complex'!A$2:E$528,5,0)</f>
        <v>Gemini</v>
      </c>
      <c r="AB709" s="3" t="e">
        <v>#N/A</v>
      </c>
      <c r="AC709" s="3" t="e">
        <v>#N/A</v>
      </c>
      <c r="AD709" s="3" t="e">
        <v>#N/A</v>
      </c>
      <c r="AE709" s="3" t="e">
        <v>#N/A</v>
      </c>
      <c r="AF709" s="3" t="e">
        <v>#N/A</v>
      </c>
      <c r="AH709" s="3">
        <v>4.0</v>
      </c>
      <c r="AI709" s="3" t="e">
        <v>#N/A</v>
      </c>
      <c r="AJ709" s="3" t="s">
        <v>226</v>
      </c>
      <c r="AK709" s="3">
        <v>53.0</v>
      </c>
      <c r="AM709" s="3" t="e">
        <v>#N/A</v>
      </c>
    </row>
    <row r="710">
      <c r="A710" s="10">
        <v>1064.0</v>
      </c>
      <c r="B710" s="10" t="s">
        <v>2103</v>
      </c>
      <c r="C710" s="10" t="s">
        <v>2104</v>
      </c>
      <c r="E710" s="3">
        <v>302.1954</v>
      </c>
      <c r="F710" s="3">
        <v>-61.1002</v>
      </c>
      <c r="G710" s="3" t="s">
        <v>1058</v>
      </c>
      <c r="H710" s="3">
        <v>0.0149</v>
      </c>
      <c r="I710" s="3">
        <v>21.85</v>
      </c>
      <c r="J710" s="3">
        <v>53.18</v>
      </c>
      <c r="K710" s="3">
        <v>48.68</v>
      </c>
      <c r="L710" s="3">
        <v>57.83</v>
      </c>
      <c r="M710" s="10">
        <v>0.0</v>
      </c>
      <c r="N710" s="3">
        <v>7.0</v>
      </c>
      <c r="O710" s="35" t="str">
        <f>vlookup(A710,'Hb complex'!A$2:G$2000,7,0)</f>
        <v>0.014</v>
      </c>
      <c r="P710" s="66" t="s">
        <v>3859</v>
      </c>
      <c r="Q710" s="3">
        <v>150.033</v>
      </c>
      <c r="R710" s="3">
        <v>0.62</v>
      </c>
      <c r="S710" s="3" t="str">
        <f>vlookup(A710,'Ha complex'!A$2:E$2700,5,0)</f>
        <v>Saao</v>
      </c>
      <c r="T710" s="41"/>
      <c r="U710" s="41"/>
      <c r="V710" s="3"/>
      <c r="W710" s="10">
        <v>43.42</v>
      </c>
      <c r="X710" s="3"/>
      <c r="Y710" s="3" t="str">
        <f>match(A710,bzcat!B$1:B$96,0)</f>
        <v>#N/A</v>
      </c>
      <c r="Z710" s="3" t="e">
        <v>#N/A</v>
      </c>
      <c r="AA710" s="3" t="str">
        <f>Vlookup(A710,'Ha complex'!A$2:E$528,5,0)</f>
        <v>Saao</v>
      </c>
      <c r="AB710" s="3" t="e">
        <v>#N/A</v>
      </c>
      <c r="AC710" s="3" t="e">
        <v>#N/A</v>
      </c>
      <c r="AD710" s="3" t="e">
        <v>#N/A</v>
      </c>
      <c r="AE710" s="3" t="e">
        <v>#N/A</v>
      </c>
      <c r="AF710" s="3" t="e">
        <v>#N/A</v>
      </c>
      <c r="AH710" s="3" t="e">
        <v>#N/A</v>
      </c>
      <c r="AI710" s="3" t="e">
        <v>#N/A</v>
      </c>
      <c r="AK710" s="3">
        <v>54.0</v>
      </c>
      <c r="AM710" s="3" t="e">
        <v>#N/A</v>
      </c>
    </row>
    <row r="711">
      <c r="A711" s="10">
        <v>1065.0</v>
      </c>
      <c r="B711" s="10" t="s">
        <v>1426</v>
      </c>
      <c r="C711" s="10" t="s">
        <v>1427</v>
      </c>
      <c r="E711" s="3">
        <v>302.3558</v>
      </c>
      <c r="F711" s="3">
        <v>-48.8316</v>
      </c>
      <c r="G711" s="3" t="s">
        <v>1677</v>
      </c>
      <c r="H711" s="3">
        <v>0.071</v>
      </c>
      <c r="I711" s="3">
        <v>4.83</v>
      </c>
      <c r="J711" s="3">
        <v>10.38</v>
      </c>
      <c r="K711" s="3">
        <v>6.33</v>
      </c>
      <c r="L711" s="3">
        <v>15.1</v>
      </c>
      <c r="M711" s="10">
        <v>0.0</v>
      </c>
      <c r="N711" s="41"/>
      <c r="O711" s="3" t="str">
        <f>vlookup(A711,'Hb complex'!A$2:G$2000,7,0)</f>
        <v>#N/A</v>
      </c>
      <c r="P711" s="66"/>
      <c r="Q711" s="3"/>
      <c r="R711" s="41"/>
      <c r="S711" s="3" t="str">
        <f>vlookup(A711,'Ha complex'!A$2:E$2700,5,0)</f>
        <v>#N/A</v>
      </c>
      <c r="T711" s="41"/>
      <c r="U711" s="41"/>
      <c r="V711" s="3"/>
      <c r="W711" s="10">
        <v>44.11</v>
      </c>
      <c r="X711" s="3"/>
      <c r="Y711" s="3" t="str">
        <f>match(A711,bzcat!B$1:B$96,0)</f>
        <v>79</v>
      </c>
      <c r="Z711" s="3">
        <v>69.0</v>
      </c>
      <c r="AA711" s="3" t="str">
        <f>Vlookup(A711,'Ha complex'!A$2:E$528,5,0)</f>
        <v>#N/A</v>
      </c>
      <c r="AB711" s="3" t="e">
        <v>#N/A</v>
      </c>
      <c r="AC711" s="3" t="e">
        <v>#N/A</v>
      </c>
      <c r="AD711" s="3" t="e">
        <v>#N/A</v>
      </c>
      <c r="AE711" s="3" t="e">
        <v>#N/A</v>
      </c>
      <c r="AF711" s="3" t="e">
        <v>#N/A</v>
      </c>
      <c r="AH711" s="3" t="e">
        <v>#N/A</v>
      </c>
      <c r="AI711" s="3" t="e">
        <v>#N/A</v>
      </c>
      <c r="AK711" s="3" t="e">
        <v>#N/A</v>
      </c>
      <c r="AM711" s="3" t="e">
        <v>#N/A</v>
      </c>
    </row>
    <row r="712">
      <c r="A712" s="10">
        <v>1067.0</v>
      </c>
      <c r="B712" s="10" t="s">
        <v>2099</v>
      </c>
      <c r="C712" s="10" t="s">
        <v>2100</v>
      </c>
      <c r="E712" s="3">
        <v>302.5725</v>
      </c>
      <c r="F712" s="3">
        <v>48.0059</v>
      </c>
      <c r="G712" s="3" t="s">
        <v>1130</v>
      </c>
      <c r="H712" s="3">
        <v>0.0255</v>
      </c>
      <c r="I712" s="3">
        <v>5.29</v>
      </c>
      <c r="J712" s="3">
        <v>13.26</v>
      </c>
      <c r="K712" s="3">
        <v>9.09</v>
      </c>
      <c r="L712" s="3">
        <v>17.87</v>
      </c>
      <c r="M712" s="10">
        <v>0.0</v>
      </c>
      <c r="N712" s="3">
        <v>32.0</v>
      </c>
      <c r="O712" s="35" t="str">
        <f>vlookup(A712,'Hb complex'!A$2:G$2000,7,0)</f>
        <v>0.025</v>
      </c>
      <c r="P712" s="66" t="s">
        <v>3860</v>
      </c>
      <c r="Q712" s="3">
        <v>900.0</v>
      </c>
      <c r="R712" s="3">
        <v>1.05</v>
      </c>
      <c r="S712" s="3" t="str">
        <f>vlookup(A712,'Ha complex'!A$2:E$2700,5,0)</f>
        <v>KPNO</v>
      </c>
      <c r="W712" s="10">
        <v>43.29</v>
      </c>
      <c r="Y712" s="3" t="str">
        <f>match(A712,bzcat!B$1:B$96,0)</f>
        <v>#N/A</v>
      </c>
      <c r="AA712" s="3" t="str">
        <f>Vlookup(A712,'Ha complex'!A$2:E$528,5,0)</f>
        <v>KPNO</v>
      </c>
      <c r="AB712" s="3" t="e">
        <v>#N/A</v>
      </c>
      <c r="AC712" s="3" t="e">
        <v>#N/A</v>
      </c>
      <c r="AD712" s="3" t="e">
        <v>#N/A</v>
      </c>
      <c r="AE712" s="3" t="e">
        <v>#N/A</v>
      </c>
      <c r="AF712" s="3" t="e">
        <v>#N/A</v>
      </c>
      <c r="AH712" s="3" t="e">
        <v>#N/A</v>
      </c>
      <c r="AI712" s="3" t="s">
        <v>415</v>
      </c>
      <c r="AK712" s="3" t="e">
        <v>#N/A</v>
      </c>
      <c r="AM712" s="3" t="e">
        <v>#N/A</v>
      </c>
    </row>
    <row r="713">
      <c r="A713" s="10">
        <v>1068.0</v>
      </c>
      <c r="B713" s="10" t="s">
        <v>1423</v>
      </c>
      <c r="C713" s="10" t="s">
        <v>1424</v>
      </c>
      <c r="E713" s="3">
        <v>302.8155</v>
      </c>
      <c r="F713" s="3">
        <v>-15.7778</v>
      </c>
      <c r="G713" s="3" t="s">
        <v>1255</v>
      </c>
      <c r="H713" s="3">
        <v>1.18</v>
      </c>
      <c r="I713" s="3">
        <v>5.16</v>
      </c>
      <c r="J713" s="3">
        <v>19.23</v>
      </c>
      <c r="K713" s="3">
        <v>12.87</v>
      </c>
      <c r="L713" s="3">
        <v>26.31</v>
      </c>
      <c r="M713" s="10">
        <v>0.0</v>
      </c>
      <c r="N713" s="41"/>
      <c r="O713" s="3" t="str">
        <f>vlookup(A713,'Hb complex'!A$2:G$2000,7,0)</f>
        <v>#N/A</v>
      </c>
      <c r="P713" s="66"/>
      <c r="Q713" s="3"/>
      <c r="R713" s="41"/>
      <c r="S713" s="3" t="str">
        <f>vlookup(A713,'Ha complex'!A$2:E$2700,5,0)</f>
        <v>#N/A</v>
      </c>
      <c r="T713" s="41"/>
      <c r="U713" s="41"/>
      <c r="V713" s="3"/>
      <c r="W713" s="10">
        <v>47.18</v>
      </c>
      <c r="X713" s="3"/>
      <c r="Y713" s="3" t="str">
        <f>match(A713,bzcat!B$1:B$96,0)</f>
        <v>78</v>
      </c>
      <c r="Z713" s="3">
        <v>70.0</v>
      </c>
      <c r="AA713" s="3" t="str">
        <f>Vlookup(A713,'Ha complex'!A$2:E$528,5,0)</f>
        <v>#N/A</v>
      </c>
      <c r="AB713" s="3" t="e">
        <v>#N/A</v>
      </c>
      <c r="AC713" s="3" t="e">
        <v>#N/A</v>
      </c>
      <c r="AD713" s="3" t="e">
        <v>#N/A</v>
      </c>
      <c r="AE713" s="3" t="e">
        <v>#N/A</v>
      </c>
      <c r="AF713" s="3" t="e">
        <v>#N/A</v>
      </c>
      <c r="AH713" s="3" t="e">
        <v>#N/A</v>
      </c>
      <c r="AI713" s="3" t="e">
        <v>#N/A</v>
      </c>
      <c r="AK713" s="3" t="e">
        <v>#N/A</v>
      </c>
      <c r="AM713" s="3" t="e">
        <v>#N/A</v>
      </c>
    </row>
    <row r="714">
      <c r="A714" s="10">
        <v>1070.0</v>
      </c>
      <c r="B714" s="10" t="s">
        <v>2093</v>
      </c>
      <c r="C714" s="10" t="s">
        <v>2095</v>
      </c>
      <c r="E714" s="3">
        <v>303.747</v>
      </c>
      <c r="F714" s="3">
        <v>25.3836</v>
      </c>
      <c r="G714" s="3" t="s">
        <v>2865</v>
      </c>
      <c r="H714" s="3">
        <v>0.0453</v>
      </c>
      <c r="I714" s="3">
        <v>5.38</v>
      </c>
      <c r="J714" s="3">
        <v>15.5</v>
      </c>
      <c r="K714" s="3">
        <v>10.61</v>
      </c>
      <c r="L714" s="3">
        <v>20.96</v>
      </c>
      <c r="M714" s="10">
        <v>0.0</v>
      </c>
      <c r="N714" s="3">
        <v>32.0</v>
      </c>
      <c r="O714" s="35" t="str">
        <f>vlookup(A714,'Hb complex'!A$2:G$2000,7,0)</f>
        <v>0.000</v>
      </c>
      <c r="P714" s="66" t="s">
        <v>3727</v>
      </c>
      <c r="Q714" s="3">
        <v>600.0</v>
      </c>
      <c r="R714" s="3">
        <v>1.86</v>
      </c>
      <c r="S714" s="3" t="str">
        <f>vlookup(A714,'Ha complex'!A$2:E$2700,5,0)</f>
        <v>KPNO</v>
      </c>
      <c r="W714" s="10">
        <v>43.87</v>
      </c>
      <c r="Y714" s="3" t="str">
        <f>match(A714,bzcat!B$1:B$96,0)</f>
        <v>#N/A</v>
      </c>
      <c r="AA714" s="3" t="str">
        <f>Vlookup(A714,'Ha complex'!A$2:E$528,5,0)</f>
        <v>KPNO</v>
      </c>
      <c r="AB714" s="3" t="e">
        <v>#N/A</v>
      </c>
      <c r="AC714" s="3" t="e">
        <v>#N/A</v>
      </c>
      <c r="AD714" s="3" t="e">
        <v>#N/A</v>
      </c>
      <c r="AE714" s="3" t="e">
        <v>#N/A</v>
      </c>
      <c r="AF714" s="3" t="e">
        <v>#N/A</v>
      </c>
      <c r="AH714" s="3" t="e">
        <v>#N/A</v>
      </c>
      <c r="AI714" s="3" t="s">
        <v>415</v>
      </c>
      <c r="AK714" s="3" t="e">
        <v>#N/A</v>
      </c>
      <c r="AM714" s="3" t="e">
        <v>#N/A</v>
      </c>
    </row>
    <row r="715">
      <c r="A715" s="10">
        <v>1071.0</v>
      </c>
      <c r="B715" s="10" t="s">
        <v>1836</v>
      </c>
      <c r="C715" s="10" t="s">
        <v>1837</v>
      </c>
      <c r="E715" s="3">
        <v>303.87</v>
      </c>
      <c r="F715" s="3">
        <v>37.183</v>
      </c>
      <c r="G715" s="3" t="s">
        <v>3555</v>
      </c>
      <c r="H715" s="3">
        <v>-1.0</v>
      </c>
      <c r="I715" s="3">
        <v>7.93</v>
      </c>
      <c r="J715" s="3">
        <v>19.23</v>
      </c>
      <c r="K715" s="3">
        <v>14.94</v>
      </c>
      <c r="L715" s="3">
        <v>23.91</v>
      </c>
      <c r="M715" s="10">
        <v>0.0</v>
      </c>
      <c r="O715" s="3" t="str">
        <f>vlookup(A715,'Hb complex'!A$2:G$2000,7,0)</f>
        <v>#N/A</v>
      </c>
      <c r="P715" s="68"/>
      <c r="S715" s="3" t="str">
        <f>vlookup(A715,'Ha complex'!A$2:E$2700,5,0)</f>
        <v>#N/A</v>
      </c>
      <c r="W715" s="67" t="s">
        <v>1023</v>
      </c>
      <c r="Y715" s="3" t="str">
        <f>match(A715,bzcat!B$1:B$96,0)</f>
        <v>94</v>
      </c>
      <c r="Z715" s="3" t="s">
        <v>1690</v>
      </c>
      <c r="AA715" s="3" t="str">
        <f>Vlookup(A715,'Ha complex'!A$2:E$528,5,0)</f>
        <v>#N/A</v>
      </c>
      <c r="AB715" s="3" t="e">
        <v>#N/A</v>
      </c>
      <c r="AC715" s="3" t="e">
        <v>#N/A</v>
      </c>
      <c r="AD715" s="3" t="e">
        <v>#N/A</v>
      </c>
      <c r="AE715" s="3" t="e">
        <v>#N/A</v>
      </c>
      <c r="AF715" s="3" t="e">
        <v>#N/A</v>
      </c>
      <c r="AH715" s="3" t="e">
        <v>#N/A</v>
      </c>
      <c r="AI715" s="3" t="e">
        <v>#N/A</v>
      </c>
      <c r="AK715" s="3" t="e">
        <v>#N/A</v>
      </c>
      <c r="AM715" s="3" t="e">
        <v>#N/A</v>
      </c>
    </row>
    <row r="716">
      <c r="A716" s="10">
        <v>1072.0</v>
      </c>
      <c r="B716" s="10" t="s">
        <v>2009</v>
      </c>
      <c r="C716" s="10" t="s">
        <v>2010</v>
      </c>
      <c r="E716" s="3">
        <v>304.505</v>
      </c>
      <c r="F716" s="3">
        <v>-55.659</v>
      </c>
      <c r="G716" s="3" t="s">
        <v>3629</v>
      </c>
      <c r="H716" s="3">
        <v>0.06</v>
      </c>
      <c r="I716" s="3">
        <v>11.98</v>
      </c>
      <c r="J716" s="3">
        <v>32.25</v>
      </c>
      <c r="K716" s="3">
        <v>27.4</v>
      </c>
      <c r="L716" s="3">
        <v>37.35</v>
      </c>
      <c r="M716" s="10">
        <v>0.0</v>
      </c>
      <c r="N716" s="3" t="s">
        <v>518</v>
      </c>
      <c r="O716" s="35" t="str">
        <f>vlookup(A716,'Hb complex'!A$2:G$2000,7,0)</f>
        <v>0.061</v>
      </c>
      <c r="P716" s="66" t="s">
        <v>3861</v>
      </c>
      <c r="Q716" s="3">
        <v>1199.9</v>
      </c>
      <c r="R716" s="3">
        <v>8.32</v>
      </c>
      <c r="S716" s="3" t="str">
        <f>vlookup(A716,'Ha complex'!A$2:E$2700,5,0)</f>
        <v>6DF</v>
      </c>
      <c r="T716" s="41"/>
      <c r="U716" s="41"/>
      <c r="V716" s="3"/>
      <c r="W716" s="10">
        <v>44.45</v>
      </c>
      <c r="X716" s="3"/>
      <c r="Y716" s="3" t="str">
        <f>match(A716,bzcat!B$1:B$96,0)</f>
        <v>#N/A</v>
      </c>
      <c r="Z716" s="3" t="e">
        <v>#N/A</v>
      </c>
      <c r="AA716" s="3" t="str">
        <f>Vlookup(A716,'Ha complex'!A$2:E$528,5,0)</f>
        <v>6DF</v>
      </c>
      <c r="AB716" s="3" t="e">
        <v>#N/A</v>
      </c>
      <c r="AC716" s="3" t="e">
        <v>#N/A</v>
      </c>
      <c r="AD716" s="3" t="e">
        <v>#N/A</v>
      </c>
      <c r="AE716" s="3" t="e">
        <v>#N/A</v>
      </c>
      <c r="AF716" s="3" t="e">
        <v>#N/A</v>
      </c>
      <c r="AG716" s="3">
        <v>109.0</v>
      </c>
      <c r="AH716" s="3">
        <v>5.0</v>
      </c>
      <c r="AI716" s="3" t="e">
        <v>#N/A</v>
      </c>
      <c r="AK716" s="3" t="e">
        <v>#N/A</v>
      </c>
      <c r="AM716" s="3" t="e">
        <v>#N/A</v>
      </c>
    </row>
    <row r="717">
      <c r="A717" s="10">
        <v>1073.0</v>
      </c>
      <c r="B717" s="10" t="s">
        <v>3446</v>
      </c>
      <c r="C717" s="10" t="s">
        <v>3000</v>
      </c>
      <c r="E717" s="3">
        <v>304.6613</v>
      </c>
      <c r="F717" s="3">
        <v>40.6834</v>
      </c>
      <c r="G717" s="3" t="s">
        <v>1130</v>
      </c>
      <c r="H717" s="3">
        <v>0.0144</v>
      </c>
      <c r="I717" s="3">
        <v>11.85</v>
      </c>
      <c r="J717" s="3">
        <v>28.47</v>
      </c>
      <c r="K717" s="3">
        <v>24.39</v>
      </c>
      <c r="L717" s="3">
        <v>32.76</v>
      </c>
      <c r="M717" s="10">
        <v>0.0</v>
      </c>
      <c r="O717" s="3" t="str">
        <f>vlookup(A717,'Hb complex'!A$2:G$2000,7,0)</f>
        <v>#N/A</v>
      </c>
      <c r="P717" s="68"/>
      <c r="S717" s="3" t="str">
        <f>vlookup(A717,'Ha complex'!A$2:E$2700,5,0)</f>
        <v>#N/A</v>
      </c>
      <c r="W717" s="10">
        <v>43.12</v>
      </c>
      <c r="Y717" s="3" t="str">
        <f>match(A717,bzcat!B$1:B$96,0)</f>
        <v>#N/A</v>
      </c>
      <c r="AA717" s="3" t="str">
        <f>Vlookup(A717,'Ha complex'!A$2:E$528,5,0)</f>
        <v>#N/A</v>
      </c>
      <c r="AB717" s="3" t="e">
        <v>#N/A</v>
      </c>
      <c r="AC717" s="3" t="e">
        <v>#N/A</v>
      </c>
      <c r="AD717" s="3" t="e">
        <v>#N/A</v>
      </c>
      <c r="AE717" s="3" t="e">
        <v>#N/A</v>
      </c>
      <c r="AF717" s="3" t="e">
        <v>#N/A</v>
      </c>
      <c r="AH717" s="3" t="e">
        <v>#N/A</v>
      </c>
      <c r="AI717" s="3" t="e">
        <v>#N/A</v>
      </c>
      <c r="AK717" s="3" t="e">
        <v>#N/A</v>
      </c>
      <c r="AM717" s="3" t="e">
        <v>#N/A</v>
      </c>
    </row>
    <row r="718">
      <c r="A718" s="10">
        <v>1074.0</v>
      </c>
      <c r="B718" s="10" t="s">
        <v>2001</v>
      </c>
      <c r="C718" s="10" t="s">
        <v>2002</v>
      </c>
      <c r="E718" s="3">
        <v>305.4544</v>
      </c>
      <c r="F718" s="3">
        <v>44.011</v>
      </c>
      <c r="G718" s="3" t="s">
        <v>1130</v>
      </c>
      <c r="H718" s="3">
        <v>0.017</v>
      </c>
      <c r="I718" s="3">
        <v>5.55</v>
      </c>
      <c r="J718" s="3">
        <v>13.72</v>
      </c>
      <c r="K718" s="3">
        <v>9.76</v>
      </c>
      <c r="L718" s="3">
        <v>18.14</v>
      </c>
      <c r="M718" s="10">
        <v>0.0</v>
      </c>
      <c r="N718" s="3" t="s">
        <v>1117</v>
      </c>
      <c r="O718" s="35" t="str">
        <f>vlookup(A718,'Hb complex'!A$2:G$2000,7,0)</f>
        <v>0.018</v>
      </c>
      <c r="P718" s="68"/>
      <c r="R718" s="3">
        <v>0.56</v>
      </c>
      <c r="S718" s="3" t="str">
        <f>vlookup(A718,'Ha complex'!A$2:E$2700,5,0)</f>
        <v>Apo Hogg</v>
      </c>
      <c r="W718" s="10">
        <v>42.95</v>
      </c>
      <c r="Y718" s="3" t="str">
        <f>match(A718,bzcat!B$1:B$96,0)</f>
        <v>#N/A</v>
      </c>
      <c r="AA718" s="3" t="str">
        <f>Vlookup(A718,'Ha complex'!A$2:E$528,5,0)</f>
        <v>Apo Hogg</v>
      </c>
      <c r="AB718" s="3" t="e">
        <v>#N/A</v>
      </c>
      <c r="AC718" s="3" t="e">
        <v>#N/A</v>
      </c>
      <c r="AD718" s="3" t="e">
        <v>#N/A</v>
      </c>
      <c r="AE718" s="3" t="e">
        <v>#N/A</v>
      </c>
      <c r="AF718" s="3" t="e">
        <v>#N/A</v>
      </c>
      <c r="AH718" s="3" t="e">
        <v>#N/A</v>
      </c>
      <c r="AI718" s="3" t="e">
        <v>#N/A</v>
      </c>
      <c r="AK718" s="3" t="e">
        <v>#N/A</v>
      </c>
      <c r="AM718" s="3" t="e">
        <v>#N/A</v>
      </c>
    </row>
    <row r="719">
      <c r="A719" s="10">
        <v>1076.0</v>
      </c>
      <c r="B719" s="10" t="s">
        <v>3448</v>
      </c>
      <c r="C719" s="10" t="s">
        <v>3001</v>
      </c>
      <c r="E719" s="3">
        <v>306.7328</v>
      </c>
      <c r="F719" s="3">
        <v>-2.2775</v>
      </c>
      <c r="G719" s="3" t="s">
        <v>1130</v>
      </c>
      <c r="H719" s="3">
        <v>0.0291</v>
      </c>
      <c r="I719" s="3">
        <v>5.44</v>
      </c>
      <c r="J719" s="3">
        <v>12.59</v>
      </c>
      <c r="K719" s="3">
        <v>8.34</v>
      </c>
      <c r="L719" s="3">
        <v>17.56</v>
      </c>
      <c r="M719" s="10">
        <v>0.0</v>
      </c>
      <c r="N719" s="41"/>
      <c r="O719" s="3" t="str">
        <f>vlookup(A719,'Hb complex'!A$2:G$2000,7,0)</f>
        <v>#N/A</v>
      </c>
      <c r="P719" s="66"/>
      <c r="Q719" s="3"/>
      <c r="R719" s="41"/>
      <c r="S719" s="3" t="str">
        <f>vlookup(A719,'Ha complex'!A$2:E$2700,5,0)</f>
        <v>#N/A</v>
      </c>
      <c r="T719" s="41"/>
      <c r="U719" s="41"/>
      <c r="V719" s="3"/>
      <c r="W719" s="10">
        <v>43.39</v>
      </c>
      <c r="X719" s="3"/>
      <c r="Y719" s="3" t="str">
        <f>match(A719,bzcat!B$1:B$96,0)</f>
        <v>#N/A</v>
      </c>
      <c r="Z719" s="3" t="e">
        <v>#N/A</v>
      </c>
      <c r="AA719" s="3" t="str">
        <f>Vlookup(A719,'Ha complex'!A$2:E$528,5,0)</f>
        <v>#N/A</v>
      </c>
      <c r="AB719" s="3" t="e">
        <v>#N/A</v>
      </c>
      <c r="AC719" s="3" t="e">
        <v>#N/A</v>
      </c>
      <c r="AD719" s="3" t="e">
        <v>#N/A</v>
      </c>
      <c r="AE719" s="3" t="e">
        <v>#N/A</v>
      </c>
      <c r="AF719" s="3" t="e">
        <v>#N/A</v>
      </c>
      <c r="AH719" s="3" t="e">
        <v>#N/A</v>
      </c>
      <c r="AI719" s="3" t="e">
        <v>#N/A</v>
      </c>
      <c r="AK719" s="3" t="e">
        <v>#N/A</v>
      </c>
      <c r="AM719" s="3" t="e">
        <v>#N/A</v>
      </c>
    </row>
    <row r="720">
      <c r="A720" s="10">
        <v>1077.0</v>
      </c>
      <c r="B720" s="10" t="s">
        <v>1996</v>
      </c>
      <c r="C720" s="10" t="s">
        <v>1997</v>
      </c>
      <c r="E720" s="3">
        <v>307.1461</v>
      </c>
      <c r="F720" s="3">
        <v>25.7333</v>
      </c>
      <c r="G720" s="3" t="s">
        <v>1130</v>
      </c>
      <c r="H720" s="3">
        <v>0.0139</v>
      </c>
      <c r="I720" s="3">
        <v>26.74</v>
      </c>
      <c r="J720" s="3">
        <v>77.79</v>
      </c>
      <c r="K720" s="3">
        <v>72.97</v>
      </c>
      <c r="L720" s="3">
        <v>82.7</v>
      </c>
      <c r="M720" s="10">
        <v>0.0</v>
      </c>
      <c r="N720" s="3">
        <v>26.0</v>
      </c>
      <c r="O720" s="35" t="str">
        <f>vlookup(A720,'Hb complex'!A$2:G$2000,7,0)</f>
        <v>0.015</v>
      </c>
      <c r="P720" s="66" t="s">
        <v>3064</v>
      </c>
      <c r="Q720" s="3">
        <v>3601.0</v>
      </c>
      <c r="R720" s="3">
        <v>0.59</v>
      </c>
      <c r="S720" s="3" t="str">
        <f>vlookup(A720,'Ha complex'!A$2:E$2700,5,0)</f>
        <v>LWINTER</v>
      </c>
      <c r="W720" s="10">
        <v>43.53</v>
      </c>
      <c r="Y720" s="3" t="str">
        <f>match(A720,bzcat!B$1:B$96,0)</f>
        <v>#N/A</v>
      </c>
      <c r="AA720" s="3" t="str">
        <f>Vlookup(A720,'Ha complex'!A$2:E$528,5,0)</f>
        <v>LWINTER</v>
      </c>
      <c r="AB720" s="3" t="e">
        <v>#N/A</v>
      </c>
      <c r="AC720" s="3" t="e">
        <v>#N/A</v>
      </c>
      <c r="AD720" s="3" t="e">
        <v>#N/A</v>
      </c>
      <c r="AE720" s="3" t="e">
        <v>#N/A</v>
      </c>
      <c r="AF720" s="3" t="e">
        <v>#N/A</v>
      </c>
      <c r="AH720" s="3" t="e">
        <v>#N/A</v>
      </c>
      <c r="AI720" s="3" t="e">
        <v>#N/A</v>
      </c>
      <c r="AK720" s="3" t="e">
        <v>#N/A</v>
      </c>
      <c r="AL720" s="3" t="s">
        <v>2990</v>
      </c>
      <c r="AM720" s="3" t="e">
        <v>#N/A</v>
      </c>
    </row>
    <row r="721">
      <c r="A721" s="10">
        <v>1078.0</v>
      </c>
      <c r="B721" s="10" t="s">
        <v>3449</v>
      </c>
      <c r="C721" s="10" t="s">
        <v>3002</v>
      </c>
      <c r="E721" s="3">
        <v>307.3802</v>
      </c>
      <c r="F721" s="3">
        <v>-61.8191</v>
      </c>
      <c r="G721" s="3" t="s">
        <v>423</v>
      </c>
      <c r="H721" s="3">
        <v>0.0</v>
      </c>
      <c r="I721" s="3">
        <v>6.1</v>
      </c>
      <c r="J721" s="3">
        <v>15.62</v>
      </c>
      <c r="K721" s="3">
        <v>11.18</v>
      </c>
      <c r="L721" s="3">
        <v>20.59</v>
      </c>
      <c r="M721" s="10">
        <v>0.0</v>
      </c>
      <c r="N721" s="41"/>
      <c r="O721" s="3" t="str">
        <f>vlookup(A721,'Hb complex'!A$2:G$2000,7,0)</f>
        <v>#N/A</v>
      </c>
      <c r="P721" s="66"/>
      <c r="Q721" s="3"/>
      <c r="R721" s="41"/>
      <c r="S721" s="3" t="str">
        <f>vlookup(A721,'Ha complex'!A$2:E$2700,5,0)</f>
        <v>#N/A</v>
      </c>
      <c r="T721" s="41"/>
      <c r="U721" s="41"/>
      <c r="V721" s="3"/>
      <c r="W721" s="67" t="s">
        <v>1023</v>
      </c>
      <c r="X721" s="3"/>
      <c r="Y721" s="3" t="str">
        <f>match(A721,bzcat!B$1:B$96,0)</f>
        <v>#N/A</v>
      </c>
      <c r="Z721" s="3" t="e">
        <v>#N/A</v>
      </c>
      <c r="AA721" s="3" t="str">
        <f>Vlookup(A721,'Ha complex'!A$2:E$528,5,0)</f>
        <v>#N/A</v>
      </c>
      <c r="AB721" s="3" t="e">
        <v>#N/A</v>
      </c>
      <c r="AC721" s="3" t="e">
        <v>#N/A</v>
      </c>
      <c r="AD721" s="3" t="e">
        <v>#N/A</v>
      </c>
      <c r="AE721" s="3" t="e">
        <v>#N/A</v>
      </c>
      <c r="AF721" s="3" t="e">
        <v>#N/A</v>
      </c>
      <c r="AH721" s="3" t="e">
        <v>#N/A</v>
      </c>
      <c r="AI721" s="3" t="e">
        <v>#N/A</v>
      </c>
      <c r="AK721" s="3" t="e">
        <v>#N/A</v>
      </c>
      <c r="AM721" s="3" t="e">
        <v>#N/A</v>
      </c>
    </row>
    <row r="722">
      <c r="A722" s="10">
        <v>1079.0</v>
      </c>
      <c r="B722" s="10" t="s">
        <v>1993</v>
      </c>
      <c r="C722" s="10" t="s">
        <v>1994</v>
      </c>
      <c r="E722" s="3">
        <v>307.6736</v>
      </c>
      <c r="F722" s="3">
        <v>-75.5452</v>
      </c>
      <c r="G722" s="3" t="s">
        <v>3183</v>
      </c>
      <c r="H722" s="3">
        <v>0.1143</v>
      </c>
      <c r="I722" s="3">
        <v>5.99</v>
      </c>
      <c r="J722" s="3">
        <v>12.1</v>
      </c>
      <c r="K722" s="3">
        <v>8.53</v>
      </c>
      <c r="L722" s="3">
        <v>16.08</v>
      </c>
      <c r="M722" s="10">
        <v>0.0</v>
      </c>
      <c r="N722" s="3" t="s">
        <v>518</v>
      </c>
      <c r="O722" s="35" t="str">
        <f>vlookup(A722,'Hb complex'!A$2:G$2000,7,0)</f>
        <v>0.114</v>
      </c>
      <c r="P722" s="66" t="s">
        <v>3862</v>
      </c>
      <c r="Q722" s="3">
        <v>1199.9</v>
      </c>
      <c r="R722" s="3">
        <v>15.49</v>
      </c>
      <c r="S722" s="3" t="str">
        <f>vlookup(A722,'Ha complex'!A$2:E$2700,5,0)</f>
        <v>6DF</v>
      </c>
      <c r="T722" s="41"/>
      <c r="U722" s="41"/>
      <c r="V722" s="3"/>
      <c r="W722" s="10">
        <v>44.61</v>
      </c>
      <c r="X722" s="3"/>
      <c r="Y722" s="3" t="str">
        <f>match(A722,bzcat!B$1:B$96,0)</f>
        <v>#N/A</v>
      </c>
      <c r="Z722" s="3" t="e">
        <v>#N/A</v>
      </c>
      <c r="AA722" s="3" t="str">
        <f>Vlookup(A722,'Ha complex'!A$2:E$528,5,0)</f>
        <v>6DF</v>
      </c>
      <c r="AB722" s="3" t="e">
        <v>#N/A</v>
      </c>
      <c r="AC722" s="3" t="e">
        <v>#N/A</v>
      </c>
      <c r="AD722" s="3" t="e">
        <v>#N/A</v>
      </c>
      <c r="AE722" s="3" t="e">
        <v>#N/A</v>
      </c>
      <c r="AF722" s="3" t="e">
        <v>#N/A</v>
      </c>
      <c r="AG722" s="3">
        <v>110.0</v>
      </c>
      <c r="AH722" s="3" t="e">
        <v>#N/A</v>
      </c>
      <c r="AI722" s="3" t="e">
        <v>#N/A</v>
      </c>
      <c r="AK722" s="3" t="e">
        <v>#N/A</v>
      </c>
      <c r="AM722" s="3" t="e">
        <v>#N/A</v>
      </c>
    </row>
    <row r="723">
      <c r="A723" s="10">
        <v>1082.0</v>
      </c>
      <c r="B723" s="10" t="s">
        <v>3450</v>
      </c>
      <c r="C723" s="10" t="s">
        <v>3003</v>
      </c>
      <c r="E723" s="3">
        <v>308.3835</v>
      </c>
      <c r="F723" s="3">
        <v>21.7729</v>
      </c>
      <c r="G723" s="3" t="s">
        <v>2691</v>
      </c>
      <c r="H723" s="3">
        <v>0.1735</v>
      </c>
      <c r="I723" s="3">
        <v>12.61</v>
      </c>
      <c r="J723" s="3">
        <v>31.06</v>
      </c>
      <c r="K723" s="3">
        <v>26.65</v>
      </c>
      <c r="L723" s="3">
        <v>35.69</v>
      </c>
      <c r="M723" s="10">
        <v>0.0</v>
      </c>
      <c r="N723" s="41"/>
      <c r="O723" s="3" t="str">
        <f>vlookup(A723,'Hb complex'!A$2:G$2000,7,0)</f>
        <v>#N/A</v>
      </c>
      <c r="P723" s="66"/>
      <c r="Q723" s="3"/>
      <c r="R723" s="41"/>
      <c r="S723" s="3" t="str">
        <f>vlookup(A723,'Ha complex'!A$2:E$2700,5,0)</f>
        <v>#N/A</v>
      </c>
      <c r="T723" s="41"/>
      <c r="U723" s="41"/>
      <c r="V723" s="3"/>
      <c r="W723" s="10">
        <v>45.42</v>
      </c>
      <c r="X723" s="3"/>
      <c r="Y723" s="3" t="str">
        <f>match(A723,bzcat!B$1:B$96,0)</f>
        <v>#N/A</v>
      </c>
      <c r="Z723" s="3" t="e">
        <v>#N/A</v>
      </c>
      <c r="AA723" s="3" t="str">
        <f>Vlookup(A723,'Ha complex'!A$2:E$528,5,0)</f>
        <v>#N/A</v>
      </c>
      <c r="AB723" s="3" t="e">
        <v>#N/A</v>
      </c>
      <c r="AC723" s="3" t="e">
        <v>#N/A</v>
      </c>
      <c r="AD723" s="3" t="e">
        <v>#N/A</v>
      </c>
      <c r="AE723" s="3" t="e">
        <v>#N/A</v>
      </c>
      <c r="AF723" s="3" t="e">
        <v>#N/A</v>
      </c>
      <c r="AH723" s="3" t="e">
        <v>#N/A</v>
      </c>
      <c r="AI723" s="3" t="e">
        <v>#N/A</v>
      </c>
      <c r="AK723" s="3" t="e">
        <v>#N/A</v>
      </c>
      <c r="AM723" s="3" t="e">
        <v>#N/A</v>
      </c>
    </row>
    <row r="724">
      <c r="A724" s="10">
        <v>1084.0</v>
      </c>
      <c r="B724" s="10" t="s">
        <v>1984</v>
      </c>
      <c r="C724" s="10" t="s">
        <v>1986</v>
      </c>
      <c r="E724" s="3">
        <v>308.7735</v>
      </c>
      <c r="F724" s="3">
        <v>26.0583</v>
      </c>
      <c r="G724" s="3" t="s">
        <v>1058</v>
      </c>
      <c r="H724" s="3">
        <v>0.048</v>
      </c>
      <c r="I724" s="3">
        <v>5.08</v>
      </c>
      <c r="J724" s="3">
        <v>11.33</v>
      </c>
      <c r="K724" s="3">
        <v>7.46</v>
      </c>
      <c r="L724" s="3">
        <v>15.74</v>
      </c>
      <c r="M724" s="10">
        <v>0.0</v>
      </c>
      <c r="N724" s="3">
        <v>300.0</v>
      </c>
      <c r="O724" s="35" t="str">
        <f>vlookup(A724,'Hb complex'!A$2:G$2000,7,0)</f>
        <v>0.048</v>
      </c>
      <c r="P724" s="66" t="s">
        <v>3775</v>
      </c>
      <c r="Q724" s="3">
        <v>2400.0</v>
      </c>
      <c r="R724" s="3">
        <v>1.97</v>
      </c>
      <c r="S724" s="3" t="str">
        <f>vlookup(A724,'Ha complex'!A$2:E$2700,5,0)</f>
        <v>Crenshaw_Deveny</v>
      </c>
      <c r="T724" s="41"/>
      <c r="U724" s="41"/>
      <c r="V724" s="3"/>
      <c r="W724" s="10">
        <v>43.79</v>
      </c>
      <c r="X724" s="3"/>
      <c r="Y724" s="3" t="str">
        <f>match(A724,bzcat!B$1:B$96,0)</f>
        <v>#N/A</v>
      </c>
      <c r="Z724" s="3" t="e">
        <v>#N/A</v>
      </c>
      <c r="AA724" s="3" t="str">
        <f>Vlookup(A724,'Ha complex'!A$2:E$528,5,0)</f>
        <v>Crenshaw_Deveny</v>
      </c>
      <c r="AB724" s="3" t="e">
        <v>#N/A</v>
      </c>
      <c r="AC724" s="3" t="e">
        <v>#N/A</v>
      </c>
      <c r="AD724" s="3" t="e">
        <v>#N/A</v>
      </c>
      <c r="AE724" s="3" t="e">
        <v>#N/A</v>
      </c>
      <c r="AF724" s="3" t="e">
        <v>#N/A</v>
      </c>
      <c r="AH724" s="3" t="e">
        <v>#N/A</v>
      </c>
      <c r="AI724" s="3" t="e">
        <v>#N/A</v>
      </c>
      <c r="AK724" s="3">
        <v>82.0</v>
      </c>
      <c r="AM724" s="3" t="e">
        <v>#N/A</v>
      </c>
    </row>
    <row r="725">
      <c r="A725" s="10">
        <v>1085.0</v>
      </c>
      <c r="B725" s="10" t="s">
        <v>1980</v>
      </c>
      <c r="C725" s="10" t="s">
        <v>1981</v>
      </c>
      <c r="E725" s="3">
        <v>308.9912</v>
      </c>
      <c r="F725" s="3">
        <v>-50.1923</v>
      </c>
      <c r="G725" s="3" t="s">
        <v>1130</v>
      </c>
      <c r="H725" s="3">
        <v>0.0088</v>
      </c>
      <c r="I725" s="3">
        <v>5.09</v>
      </c>
      <c r="J725" s="3">
        <v>11.46</v>
      </c>
      <c r="K725" s="3">
        <v>7.22</v>
      </c>
      <c r="L725" s="3">
        <v>16.46</v>
      </c>
      <c r="M725" s="10">
        <v>0.0</v>
      </c>
      <c r="N725" s="3" t="s">
        <v>518</v>
      </c>
      <c r="O725" s="35" t="str">
        <f>vlookup(A725,'Hb complex'!A$2:G$2000,7,0)</f>
        <v>0.009</v>
      </c>
      <c r="P725" s="66" t="s">
        <v>3863</v>
      </c>
      <c r="Q725" s="3">
        <v>1200.0</v>
      </c>
      <c r="R725" s="3">
        <v>1.22</v>
      </c>
      <c r="S725" s="3" t="str">
        <f>vlookup(A725,'Ha complex'!A$2:E$2700,5,0)</f>
        <v>6DF</v>
      </c>
      <c r="T725" s="41"/>
      <c r="U725" s="3">
        <v>37.71</v>
      </c>
      <c r="V725" s="3"/>
      <c r="W725" s="10">
        <v>42.29</v>
      </c>
      <c r="X725" s="3"/>
      <c r="Y725" s="3" t="str">
        <f>match(A725,bzcat!B$1:B$96,0)</f>
        <v>#N/A</v>
      </c>
      <c r="Z725" s="3" t="e">
        <v>#N/A</v>
      </c>
      <c r="AA725" s="3" t="str">
        <f>Vlookup(A725,'Ha complex'!A$2:E$528,5,0)</f>
        <v>6DF</v>
      </c>
      <c r="AB725" s="3" t="e">
        <v>#N/A</v>
      </c>
      <c r="AC725" s="3" t="e">
        <v>#N/A</v>
      </c>
      <c r="AD725" s="3" t="e">
        <v>#N/A</v>
      </c>
      <c r="AE725" s="3" t="e">
        <v>#N/A</v>
      </c>
      <c r="AF725" s="3" t="e">
        <v>#N/A</v>
      </c>
      <c r="AG725" s="3">
        <v>111.0</v>
      </c>
      <c r="AH725" s="3" t="e">
        <v>#N/A</v>
      </c>
      <c r="AI725" s="3" t="e">
        <v>#N/A</v>
      </c>
      <c r="AK725" s="3" t="e">
        <v>#N/A</v>
      </c>
      <c r="AM725" s="3" t="e">
        <v>#N/A</v>
      </c>
    </row>
    <row r="726">
      <c r="A726" s="10">
        <v>1087.0</v>
      </c>
      <c r="B726" s="10" t="s">
        <v>1974</v>
      </c>
      <c r="C726" s="10" t="s">
        <v>1975</v>
      </c>
      <c r="E726" s="3">
        <v>310.0656</v>
      </c>
      <c r="F726" s="3">
        <v>-51.4297</v>
      </c>
      <c r="G726" s="3" t="s">
        <v>3864</v>
      </c>
      <c r="H726" s="3">
        <v>0.0537</v>
      </c>
      <c r="I726" s="3">
        <v>5.94</v>
      </c>
      <c r="J726" s="3">
        <v>11.13</v>
      </c>
      <c r="K726" s="3">
        <v>7.23</v>
      </c>
      <c r="L726" s="3">
        <v>15.87</v>
      </c>
      <c r="M726" s="10">
        <v>0.0</v>
      </c>
      <c r="N726" s="3" t="s">
        <v>518</v>
      </c>
      <c r="O726" s="35" t="str">
        <f>vlookup(A726,'Hb complex'!A$2:G$2000,7,0)</f>
        <v>0.054</v>
      </c>
      <c r="P726" s="66" t="s">
        <v>3863</v>
      </c>
      <c r="Q726" s="3">
        <v>1200.0</v>
      </c>
      <c r="R726" s="3">
        <v>7.34</v>
      </c>
      <c r="S726" s="3" t="str">
        <f>vlookup(A726,'Ha complex'!A$2:E$2700,5,0)</f>
        <v>6DF</v>
      </c>
      <c r="T726" s="41"/>
      <c r="U726" s="41"/>
      <c r="V726" s="3"/>
      <c r="W726" s="10">
        <v>43.88</v>
      </c>
      <c r="X726" s="3"/>
      <c r="Y726" s="3" t="str">
        <f>match(A726,bzcat!B$1:B$96,0)</f>
        <v>#N/A</v>
      </c>
      <c r="Z726" s="3" t="e">
        <v>#N/A</v>
      </c>
      <c r="AA726" s="3" t="str">
        <f>Vlookup(A726,'Ha complex'!A$2:E$528,5,0)</f>
        <v>6DF</v>
      </c>
      <c r="AB726" s="3" t="e">
        <v>#N/A</v>
      </c>
      <c r="AC726" s="3" t="e">
        <v>#N/A</v>
      </c>
      <c r="AD726" s="3" t="e">
        <v>#N/A</v>
      </c>
      <c r="AE726" s="3" t="e">
        <v>#N/A</v>
      </c>
      <c r="AF726" s="3" t="e">
        <v>#N/A</v>
      </c>
      <c r="AG726" s="3">
        <v>112.0</v>
      </c>
      <c r="AH726" s="3" t="e">
        <v>#N/A</v>
      </c>
      <c r="AI726" s="3" t="e">
        <v>#N/A</v>
      </c>
      <c r="AK726" s="3" t="e">
        <v>#N/A</v>
      </c>
      <c r="AM726" s="3" t="e">
        <v>#N/A</v>
      </c>
    </row>
    <row r="727">
      <c r="A727" s="10">
        <v>1088.0</v>
      </c>
      <c r="B727" s="10" t="s">
        <v>1971</v>
      </c>
      <c r="C727" s="10" t="s">
        <v>1972</v>
      </c>
      <c r="E727" s="3">
        <v>310.6554</v>
      </c>
      <c r="F727" s="3">
        <v>75.134</v>
      </c>
      <c r="G727" s="3" t="s">
        <v>1058</v>
      </c>
      <c r="H727" s="3">
        <v>0.104</v>
      </c>
      <c r="I727" s="3">
        <v>29.22</v>
      </c>
      <c r="J727" s="3">
        <v>51.2</v>
      </c>
      <c r="K727" s="3">
        <v>47.68</v>
      </c>
      <c r="L727" s="3">
        <v>54.82</v>
      </c>
      <c r="M727" s="10">
        <v>0.0</v>
      </c>
      <c r="N727" s="3" t="s">
        <v>1228</v>
      </c>
      <c r="O727" s="35" t="str">
        <f>vlookup(A727,'Hb complex'!A$2:G$2000,7,0)</f>
        <v>0.105</v>
      </c>
      <c r="P727" s="66" t="s">
        <v>3865</v>
      </c>
      <c r="Q727" s="3">
        <v>539.993</v>
      </c>
      <c r="R727" s="3">
        <v>2.11</v>
      </c>
      <c r="S727" s="3" t="str">
        <f>vlookup(A727,'Ha complex'!A$2:E$2700,5,0)</f>
        <v>Gemini</v>
      </c>
      <c r="T727" s="41"/>
      <c r="U727" s="41"/>
      <c r="V727" s="3"/>
      <c r="W727" s="10">
        <v>45.15</v>
      </c>
      <c r="X727" s="3"/>
      <c r="Y727" s="3" t="str">
        <f>match(A727,bzcat!B$1:B$96,0)</f>
        <v>#N/A</v>
      </c>
      <c r="Z727" s="3" t="e">
        <v>#N/A</v>
      </c>
      <c r="AA727" s="3" t="str">
        <f>Vlookup(A727,'Ha complex'!A$2:E$528,5,0)</f>
        <v>Gemini</v>
      </c>
      <c r="AB727" s="3" t="e">
        <v>#N/A</v>
      </c>
      <c r="AC727" s="3" t="e">
        <v>#N/A</v>
      </c>
      <c r="AD727" s="3" t="e">
        <v>#N/A</v>
      </c>
      <c r="AE727" s="3" t="e">
        <v>#N/A</v>
      </c>
      <c r="AF727" s="3" t="e">
        <v>#N/A</v>
      </c>
      <c r="AH727" s="3" t="e">
        <v>#N/A</v>
      </c>
      <c r="AI727" s="3" t="e">
        <v>#N/A</v>
      </c>
      <c r="AJ727" s="3" t="s">
        <v>226</v>
      </c>
      <c r="AK727" s="3" t="e">
        <v>#N/A</v>
      </c>
      <c r="AL727" s="3" t="s">
        <v>2990</v>
      </c>
      <c r="AM727" s="3" t="e">
        <v>#N/A</v>
      </c>
    </row>
    <row r="728">
      <c r="A728" s="10">
        <v>1089.0</v>
      </c>
      <c r="B728" s="10" t="s">
        <v>1964</v>
      </c>
      <c r="C728" s="10" t="s">
        <v>1965</v>
      </c>
      <c r="E728" s="3">
        <v>311.0188</v>
      </c>
      <c r="F728" s="3">
        <v>28.5534</v>
      </c>
      <c r="G728" s="3" t="s">
        <v>1058</v>
      </c>
      <c r="H728" s="3">
        <v>0.05</v>
      </c>
      <c r="I728" s="3">
        <v>8.32</v>
      </c>
      <c r="J728" s="3">
        <v>18.3</v>
      </c>
      <c r="K728" s="3">
        <v>14.44</v>
      </c>
      <c r="L728" s="3">
        <v>22.5</v>
      </c>
      <c r="M728" s="10">
        <v>0.0</v>
      </c>
      <c r="N728" s="3">
        <v>32.0</v>
      </c>
      <c r="O728" s="35" t="str">
        <f>vlookup(A728,'Hb complex'!A$2:G$2000,7,0)</f>
        <v>0.049</v>
      </c>
      <c r="P728" s="66" t="s">
        <v>3806</v>
      </c>
      <c r="Q728" s="3">
        <v>600.0</v>
      </c>
      <c r="R728" s="3">
        <v>2.04</v>
      </c>
      <c r="S728" s="3" t="str">
        <f>vlookup(A728,'Ha complex'!A$2:E$2700,5,0)</f>
        <v>KPNO</v>
      </c>
      <c r="T728" s="41"/>
      <c r="U728" s="41"/>
      <c r="V728" s="3"/>
      <c r="W728" s="10">
        <v>44.03</v>
      </c>
      <c r="X728" s="3"/>
      <c r="Y728" s="3" t="str">
        <f>match(A728,bzcat!B$1:B$96,0)</f>
        <v>#N/A</v>
      </c>
      <c r="Z728" s="3" t="e">
        <v>#N/A</v>
      </c>
      <c r="AA728" s="3" t="str">
        <f>Vlookup(A728,'Ha complex'!A$2:E$528,5,0)</f>
        <v>KPNO</v>
      </c>
      <c r="AB728" s="3" t="e">
        <v>#N/A</v>
      </c>
      <c r="AC728" s="3" t="e">
        <v>#N/A</v>
      </c>
      <c r="AD728" s="3" t="e">
        <v>#N/A</v>
      </c>
      <c r="AE728" s="3" t="e">
        <v>#N/A</v>
      </c>
      <c r="AF728" s="3" t="e">
        <v>#N/A</v>
      </c>
      <c r="AH728" s="3" t="e">
        <v>#N/A</v>
      </c>
      <c r="AI728" s="3" t="s">
        <v>415</v>
      </c>
      <c r="AK728" s="3" t="e">
        <v>#N/A</v>
      </c>
      <c r="AM728" s="3" t="e">
        <v>#N/A</v>
      </c>
    </row>
    <row r="729">
      <c r="A729" s="10">
        <v>1090.0</v>
      </c>
      <c r="B729" s="10" t="s">
        <v>142</v>
      </c>
      <c r="C729" s="10" t="s">
        <v>145</v>
      </c>
      <c r="E729" s="3">
        <v>311.0406</v>
      </c>
      <c r="F729" s="3">
        <v>-10.7235</v>
      </c>
      <c r="G729" s="3" t="s">
        <v>1156</v>
      </c>
      <c r="H729" s="3">
        <v>0.0344</v>
      </c>
      <c r="I729" s="3">
        <v>36.01</v>
      </c>
      <c r="J729" s="3">
        <v>96.16</v>
      </c>
      <c r="K729" s="3">
        <v>90.95</v>
      </c>
      <c r="L729" s="3">
        <v>101.47</v>
      </c>
      <c r="M729" s="10">
        <v>0.0</v>
      </c>
      <c r="N729" s="3">
        <v>300.0</v>
      </c>
      <c r="O729" s="35" t="str">
        <f>vlookup(A729,'Hb complex'!A$2:G$2000,7,0)</f>
        <v>0.035</v>
      </c>
      <c r="P729" s="66" t="s">
        <v>3866</v>
      </c>
      <c r="Q729" s="3" t="s">
        <v>3867</v>
      </c>
      <c r="R729" s="3">
        <v>1.42</v>
      </c>
      <c r="S729" s="3" t="str">
        <f>vlookup(A729,'Ha complex'!A$2:E$2700,5,0)</f>
        <v>Crenshaw_Goldcam_double</v>
      </c>
      <c r="T729" s="41"/>
      <c r="U729" s="41"/>
      <c r="V729" s="3"/>
      <c r="W729" s="10">
        <v>44.42</v>
      </c>
      <c r="X729" s="3"/>
      <c r="Y729" s="3" t="str">
        <f>match(A729,bzcat!B$1:B$96,0)</f>
        <v>#N/A</v>
      </c>
      <c r="Z729" s="3" t="e">
        <v>#N/A</v>
      </c>
      <c r="AA729" s="3" t="str">
        <f>Vlookup(A729,'Ha complex'!A$2:E$528,5,0)</f>
        <v>Crenshaw_Goldcam_double</v>
      </c>
      <c r="AB729" s="3" t="e">
        <v>#N/A</v>
      </c>
      <c r="AC729" s="3" t="e">
        <v>#N/A</v>
      </c>
      <c r="AD729" s="3" t="s">
        <v>2358</v>
      </c>
      <c r="AE729" s="3" t="e">
        <v>#N/A</v>
      </c>
      <c r="AF729" s="3" t="e">
        <v>#N/A</v>
      </c>
      <c r="AG729" s="3" t="s">
        <v>1189</v>
      </c>
      <c r="AH729" s="3" t="e">
        <v>#N/A</v>
      </c>
      <c r="AI729" s="3" t="e">
        <v>#N/A</v>
      </c>
      <c r="AK729" s="3">
        <v>112.0</v>
      </c>
      <c r="AM729" s="3" t="e">
        <v>#N/A</v>
      </c>
      <c r="AO729" s="3" t="s">
        <v>3625</v>
      </c>
    </row>
    <row r="730">
      <c r="A730" s="10">
        <v>1092.0</v>
      </c>
      <c r="B730" s="10" t="s">
        <v>1955</v>
      </c>
      <c r="C730" s="10" t="s">
        <v>1956</v>
      </c>
      <c r="E730" s="3">
        <v>313.0098</v>
      </c>
      <c r="F730" s="3">
        <v>-57.0688</v>
      </c>
      <c r="G730" s="3" t="s">
        <v>1130</v>
      </c>
      <c r="H730" s="3">
        <v>0.0114</v>
      </c>
      <c r="I730" s="3">
        <v>28.69</v>
      </c>
      <c r="J730" s="3">
        <v>72.57</v>
      </c>
      <c r="K730" s="3">
        <v>67.8</v>
      </c>
      <c r="L730" s="3">
        <v>77.46</v>
      </c>
      <c r="M730" s="10">
        <v>0.0</v>
      </c>
      <c r="N730" s="3">
        <v>7.0</v>
      </c>
      <c r="O730" s="35" t="str">
        <f>vlookup(A730,'Hb complex'!A$2:G$2000,7,0)</f>
        <v>0.011</v>
      </c>
      <c r="P730" s="66" t="s">
        <v>3750</v>
      </c>
      <c r="Q730" s="3">
        <v>150.033</v>
      </c>
      <c r="R730" s="3">
        <v>0.47</v>
      </c>
      <c r="S730" s="3" t="str">
        <f>vlookup(A730,'Ha complex'!A$2:E$2700,5,0)</f>
        <v>Saao</v>
      </c>
      <c r="T730" s="41"/>
      <c r="U730" s="41"/>
      <c r="V730" s="3"/>
      <c r="W730" s="10">
        <v>43.32</v>
      </c>
      <c r="X730" s="3"/>
      <c r="Y730" s="3" t="str">
        <f>match(A730,bzcat!B$1:B$96,0)</f>
        <v>#N/A</v>
      </c>
      <c r="Z730" s="3" t="e">
        <v>#N/A</v>
      </c>
      <c r="AA730" s="3" t="str">
        <f>Vlookup(A730,'Ha complex'!A$2:E$528,5,0)</f>
        <v>Saao</v>
      </c>
      <c r="AB730" s="3" t="e">
        <v>#N/A</v>
      </c>
      <c r="AC730" s="3" t="e">
        <v>#N/A</v>
      </c>
      <c r="AD730" s="3" t="e">
        <v>#N/A</v>
      </c>
      <c r="AE730" s="3" t="e">
        <v>#N/A</v>
      </c>
      <c r="AF730" s="3">
        <v>2.0</v>
      </c>
      <c r="AG730" s="3">
        <v>113.0</v>
      </c>
      <c r="AH730" s="3" t="e">
        <v>#N/A</v>
      </c>
      <c r="AI730" s="3" t="e">
        <v>#N/A</v>
      </c>
      <c r="AK730" s="3" t="e">
        <v>#N/A</v>
      </c>
      <c r="AM730" s="3" t="e">
        <v>#N/A</v>
      </c>
    </row>
    <row r="731">
      <c r="A731" s="10">
        <v>1093.0</v>
      </c>
      <c r="B731" s="10" t="s">
        <v>1430</v>
      </c>
      <c r="C731" s="10" t="s">
        <v>1432</v>
      </c>
      <c r="E731" s="3">
        <v>314.0682</v>
      </c>
      <c r="F731" s="3">
        <v>-47.2466</v>
      </c>
      <c r="G731" s="3" t="s">
        <v>3868</v>
      </c>
      <c r="H731" s="3">
        <v>1.489</v>
      </c>
      <c r="I731" s="3">
        <v>6.22</v>
      </c>
      <c r="J731" s="3">
        <v>16.06</v>
      </c>
      <c r="K731" s="3">
        <v>10.94</v>
      </c>
      <c r="L731" s="3">
        <v>21.77</v>
      </c>
      <c r="M731" s="10">
        <v>0.0</v>
      </c>
      <c r="N731" s="41"/>
      <c r="O731" s="3" t="str">
        <f>vlookup(A731,'Hb complex'!A$2:G$2000,7,0)</f>
        <v>#N/A</v>
      </c>
      <c r="P731" s="66"/>
      <c r="Q731" s="3"/>
      <c r="R731" s="41"/>
      <c r="S731" s="3" t="str">
        <f>vlookup(A731,'Ha complex'!A$2:E$2700,5,0)</f>
        <v>#N/A</v>
      </c>
      <c r="T731" s="41"/>
      <c r="U731" s="41"/>
      <c r="V731" s="3"/>
      <c r="W731" s="10">
        <v>47.35</v>
      </c>
      <c r="X731" s="3"/>
      <c r="Y731" s="3" t="str">
        <f>match(A731,bzcat!B$1:B$96,0)</f>
        <v>80</v>
      </c>
      <c r="Z731" s="3">
        <v>72.0</v>
      </c>
      <c r="AA731" s="3" t="str">
        <f>Vlookup(A731,'Ha complex'!A$2:E$528,5,0)</f>
        <v>#N/A</v>
      </c>
      <c r="AB731" s="3" t="e">
        <v>#N/A</v>
      </c>
      <c r="AC731" s="3" t="e">
        <v>#N/A</v>
      </c>
      <c r="AD731" s="3" t="e">
        <v>#N/A</v>
      </c>
      <c r="AE731" s="3" t="e">
        <v>#N/A</v>
      </c>
      <c r="AF731" s="3" t="e">
        <v>#N/A</v>
      </c>
      <c r="AH731" s="3" t="e">
        <v>#N/A</v>
      </c>
      <c r="AI731" s="3" t="e">
        <v>#N/A</v>
      </c>
      <c r="AK731" s="3" t="e">
        <v>#N/A</v>
      </c>
      <c r="AM731" s="3" t="e">
        <v>#N/A</v>
      </c>
    </row>
    <row r="732">
      <c r="A732" s="10">
        <v>1099.0</v>
      </c>
      <c r="B732" s="10" t="s">
        <v>1950</v>
      </c>
      <c r="C732" s="10" t="s">
        <v>1951</v>
      </c>
      <c r="E732" s="3">
        <v>317.2915</v>
      </c>
      <c r="F732" s="3">
        <v>-9.6707</v>
      </c>
      <c r="G732" s="3" t="s">
        <v>3869</v>
      </c>
      <c r="H732" s="3">
        <v>0.0265</v>
      </c>
      <c r="I732" s="3">
        <v>9.95</v>
      </c>
      <c r="J732" s="3">
        <v>19.75</v>
      </c>
      <c r="K732" s="3">
        <v>15.73</v>
      </c>
      <c r="L732" s="3">
        <v>24.17</v>
      </c>
      <c r="M732" s="10">
        <v>0.0</v>
      </c>
      <c r="N732" s="41"/>
      <c r="O732" s="35" t="str">
        <f>vlookup(A732,'Hb complex'!A$2:G$2000,7,0)</f>
        <v>0.027</v>
      </c>
      <c r="P732" s="66" t="s">
        <v>3870</v>
      </c>
      <c r="Q732" s="3">
        <v>480.0</v>
      </c>
      <c r="R732" s="3">
        <v>1.09</v>
      </c>
      <c r="S732" s="3" t="str">
        <f>vlookup(A732,'Ha complex'!A$2:E$2700,5,0)</f>
        <v>LANDT2</v>
      </c>
      <c r="T732" s="41"/>
      <c r="U732" s="41"/>
      <c r="V732" s="3"/>
      <c r="W732" s="10">
        <v>43.5</v>
      </c>
      <c r="X732" s="3"/>
      <c r="Y732" s="3" t="str">
        <f>match(A732,bzcat!B$1:B$96,0)</f>
        <v>#N/A</v>
      </c>
      <c r="Z732" s="3" t="e">
        <v>#N/A</v>
      </c>
      <c r="AA732" s="3" t="str">
        <f>Vlookup(A732,'Ha complex'!A$2:E$528,5,0)</f>
        <v>LANDT2</v>
      </c>
      <c r="AB732" s="3" t="e">
        <v>#N/A</v>
      </c>
      <c r="AC732" s="3" t="e">
        <v>#N/A</v>
      </c>
      <c r="AD732" s="3" t="s">
        <v>2363</v>
      </c>
      <c r="AE732" s="3" t="e">
        <v>#N/A</v>
      </c>
      <c r="AF732" s="3" t="e">
        <v>#N/A</v>
      </c>
      <c r="AH732" s="3" t="e">
        <v>#N/A</v>
      </c>
      <c r="AI732" s="3" t="e">
        <v>#N/A</v>
      </c>
      <c r="AK732" s="3" t="e">
        <v>#N/A</v>
      </c>
      <c r="AM732" s="3" t="e">
        <v>#N/A</v>
      </c>
    </row>
    <row r="733">
      <c r="A733" s="10">
        <v>1100.0</v>
      </c>
      <c r="B733" s="10" t="s">
        <v>3451</v>
      </c>
      <c r="C733" s="10" t="s">
        <v>3006</v>
      </c>
      <c r="E733" s="3">
        <v>317.3828</v>
      </c>
      <c r="F733" s="3">
        <v>35.5493</v>
      </c>
      <c r="G733" s="3" t="s">
        <v>3159</v>
      </c>
      <c r="H733" s="3">
        <v>0.2023</v>
      </c>
      <c r="I733" s="3">
        <v>6.64</v>
      </c>
      <c r="J733" s="3">
        <v>10.79</v>
      </c>
      <c r="K733" s="3">
        <v>7.83</v>
      </c>
      <c r="L733" s="3">
        <v>14.17</v>
      </c>
      <c r="M733" s="10">
        <v>0.0</v>
      </c>
      <c r="N733" s="41"/>
      <c r="O733" s="3" t="str">
        <f>vlookup(A733,'Hb complex'!A$2:G$2000,7,0)</f>
        <v>#N/A</v>
      </c>
      <c r="P733" s="66"/>
      <c r="Q733" s="3"/>
      <c r="R733" s="41"/>
      <c r="S733" s="3" t="str">
        <f>vlookup(A733,'Ha complex'!A$2:E$2700,5,0)</f>
        <v>#N/A</v>
      </c>
      <c r="T733" s="41"/>
      <c r="U733" s="41"/>
      <c r="V733" s="3"/>
      <c r="W733" s="10">
        <v>45.1</v>
      </c>
      <c r="X733" s="3"/>
      <c r="Y733" s="3" t="str">
        <f>match(A733,bzcat!B$1:B$96,0)</f>
        <v>#N/A</v>
      </c>
      <c r="Z733" s="3" t="e">
        <v>#N/A</v>
      </c>
      <c r="AA733" s="3" t="str">
        <f>Vlookup(A733,'Ha complex'!A$2:E$528,5,0)</f>
        <v>#N/A</v>
      </c>
      <c r="AB733" s="3" t="e">
        <v>#N/A</v>
      </c>
      <c r="AC733" s="3" t="e">
        <v>#N/A</v>
      </c>
      <c r="AD733" s="3" t="e">
        <v>#N/A</v>
      </c>
      <c r="AE733" s="3" t="e">
        <v>#N/A</v>
      </c>
      <c r="AF733" s="3" t="e">
        <v>#N/A</v>
      </c>
      <c r="AH733" s="3" t="e">
        <v>#N/A</v>
      </c>
      <c r="AI733" s="3" t="e">
        <v>#N/A</v>
      </c>
      <c r="AK733" s="3" t="e">
        <v>#N/A</v>
      </c>
      <c r="AM733" s="3" t="e">
        <v>#N/A</v>
      </c>
    </row>
    <row r="734">
      <c r="A734" s="10">
        <v>1102.0</v>
      </c>
      <c r="B734" s="10" t="s">
        <v>1947</v>
      </c>
      <c r="C734" s="10" t="s">
        <v>1948</v>
      </c>
      <c r="E734" s="3">
        <v>318.5049</v>
      </c>
      <c r="F734" s="3">
        <v>82.0801</v>
      </c>
      <c r="G734" s="3" t="s">
        <v>1058</v>
      </c>
      <c r="H734" s="3">
        <v>0.084</v>
      </c>
      <c r="I734" s="3">
        <v>18.0</v>
      </c>
      <c r="J734" s="3">
        <v>35.83</v>
      </c>
      <c r="K734" s="3">
        <v>32.05</v>
      </c>
      <c r="L734" s="3">
        <v>39.75</v>
      </c>
      <c r="M734" s="10">
        <v>0.0</v>
      </c>
      <c r="N734" s="3">
        <v>32.0</v>
      </c>
      <c r="O734" s="35" t="str">
        <f>vlookup(A734,'Hb complex'!A$2:G$2000,7,0)</f>
        <v>0.083</v>
      </c>
      <c r="P734" s="66" t="s">
        <v>3727</v>
      </c>
      <c r="Q734" s="3">
        <v>300.0</v>
      </c>
      <c r="R734" s="3">
        <v>3.45</v>
      </c>
      <c r="S734" s="3" t="str">
        <f>vlookup(A734,'Ha complex'!A$2:E$2700,5,0)</f>
        <v>KPNO</v>
      </c>
      <c r="T734" s="41"/>
      <c r="U734" s="41"/>
      <c r="V734" s="3"/>
      <c r="W734" s="10">
        <v>44.8</v>
      </c>
      <c r="X734" s="3"/>
      <c r="Y734" s="3" t="str">
        <f>match(A734,bzcat!B$1:B$96,0)</f>
        <v>#N/A</v>
      </c>
      <c r="Z734" s="3" t="e">
        <v>#N/A</v>
      </c>
      <c r="AA734" s="3" t="str">
        <f>Vlookup(A734,'Ha complex'!A$2:E$528,5,0)</f>
        <v>KPNO</v>
      </c>
      <c r="AB734" s="3" t="e">
        <v>#N/A</v>
      </c>
      <c r="AC734" s="3" t="e">
        <v>#N/A</v>
      </c>
      <c r="AD734" s="3" t="e">
        <v>#N/A</v>
      </c>
      <c r="AE734" s="3" t="e">
        <v>#N/A</v>
      </c>
      <c r="AF734" s="3" t="e">
        <v>#N/A</v>
      </c>
      <c r="AH734" s="3" t="e">
        <v>#N/A</v>
      </c>
      <c r="AI734" s="3" t="s">
        <v>415</v>
      </c>
      <c r="AK734" s="3" t="e">
        <v>#N/A</v>
      </c>
      <c r="AM734" s="3" t="e">
        <v>#N/A</v>
      </c>
    </row>
    <row r="735">
      <c r="A735" s="10">
        <v>1104.0</v>
      </c>
      <c r="B735" s="10" t="s">
        <v>1943</v>
      </c>
      <c r="C735" s="10" t="s">
        <v>1944</v>
      </c>
      <c r="E735" s="3">
        <v>319.0428</v>
      </c>
      <c r="F735" s="3">
        <v>25.2836</v>
      </c>
      <c r="G735" s="3" t="s">
        <v>1058</v>
      </c>
      <c r="H735" s="3">
        <v>0.16</v>
      </c>
      <c r="I735" s="3">
        <v>5.06</v>
      </c>
      <c r="J735" s="3">
        <v>9.2</v>
      </c>
      <c r="K735" s="3">
        <v>5.55</v>
      </c>
      <c r="L735" s="3">
        <v>13.48</v>
      </c>
      <c r="M735" s="10">
        <v>0.0</v>
      </c>
      <c r="N735" s="3" t="s">
        <v>1117</v>
      </c>
      <c r="O735" s="35" t="str">
        <f>vlookup(A735,'Hb complex'!A$2:G$2000,7,0)</f>
        <v>0.152</v>
      </c>
      <c r="P735" s="66"/>
      <c r="Q735" s="3"/>
      <c r="R735" s="3">
        <v>4.57</v>
      </c>
      <c r="S735" s="3" t="str">
        <f>vlookup(A735,'Ha complex'!A$2:E$2700,5,0)</f>
        <v>Apo Hogg</v>
      </c>
      <c r="T735" s="41"/>
      <c r="U735" s="41"/>
      <c r="V735" s="3"/>
      <c r="W735" s="10">
        <v>44.81</v>
      </c>
      <c r="X735" s="3"/>
      <c r="Y735" s="3" t="str">
        <f>match(A735,bzcat!B$1:B$96,0)</f>
        <v>#N/A</v>
      </c>
      <c r="Z735" s="3" t="e">
        <v>#N/A</v>
      </c>
      <c r="AA735" s="3" t="str">
        <f>Vlookup(A735,'Ha complex'!A$2:E$528,5,0)</f>
        <v>Apo Hogg</v>
      </c>
      <c r="AB735" s="3" t="e">
        <v>#N/A</v>
      </c>
      <c r="AC735" s="3" t="e">
        <v>#N/A</v>
      </c>
      <c r="AD735" s="3" t="e">
        <v>#N/A</v>
      </c>
      <c r="AE735" s="3" t="e">
        <v>#N/A</v>
      </c>
      <c r="AF735" s="3" t="e">
        <v>#N/A</v>
      </c>
      <c r="AH735" s="3" t="e">
        <v>#N/A</v>
      </c>
      <c r="AI735" s="3" t="e">
        <v>#N/A</v>
      </c>
      <c r="AK735" s="3" t="e">
        <v>#N/A</v>
      </c>
      <c r="AM735" s="3" t="e">
        <v>#N/A</v>
      </c>
    </row>
    <row r="736">
      <c r="A736" s="10">
        <v>1105.0</v>
      </c>
      <c r="B736" s="10" t="s">
        <v>3452</v>
      </c>
      <c r="C736" s="10" t="s">
        <v>3007</v>
      </c>
      <c r="E736" s="3">
        <v>319.448</v>
      </c>
      <c r="F736" s="3">
        <v>51.6483</v>
      </c>
      <c r="G736" s="3" t="s">
        <v>423</v>
      </c>
      <c r="H736" s="3">
        <v>-1.0</v>
      </c>
      <c r="I736" s="3">
        <v>11.57</v>
      </c>
      <c r="J736" s="3">
        <v>29.58</v>
      </c>
      <c r="K736" s="3">
        <v>25.41</v>
      </c>
      <c r="L736" s="3">
        <v>33.93</v>
      </c>
      <c r="M736" s="10">
        <v>0.0</v>
      </c>
      <c r="O736" s="3" t="str">
        <f>vlookup(A736,'Hb complex'!A$2:G$2000,7,0)</f>
        <v>#N/A</v>
      </c>
      <c r="P736" s="68"/>
      <c r="S736" s="3" t="str">
        <f>vlookup(A736,'Ha complex'!A$2:E$2700,5,0)</f>
        <v>#N/A</v>
      </c>
      <c r="W736" s="67" t="s">
        <v>1023</v>
      </c>
      <c r="Y736" s="3" t="str">
        <f>match(A736,bzcat!B$1:B$96,0)</f>
        <v>#N/A</v>
      </c>
      <c r="AA736" s="3" t="str">
        <f>Vlookup(A736,'Ha complex'!A$2:E$528,5,0)</f>
        <v>#N/A</v>
      </c>
      <c r="AB736" s="3" t="e">
        <v>#N/A</v>
      </c>
      <c r="AC736" s="3" t="e">
        <v>#N/A</v>
      </c>
      <c r="AD736" s="3" t="e">
        <v>#N/A</v>
      </c>
      <c r="AE736" s="3" t="e">
        <v>#N/A</v>
      </c>
      <c r="AF736" s="3" t="e">
        <v>#N/A</v>
      </c>
      <c r="AH736" s="3" t="e">
        <v>#N/A</v>
      </c>
      <c r="AI736" s="3" t="e">
        <v>#N/A</v>
      </c>
      <c r="AK736" s="3" t="e">
        <v>#N/A</v>
      </c>
      <c r="AM736" s="3" t="e">
        <v>#N/A</v>
      </c>
    </row>
    <row r="737">
      <c r="A737" s="10">
        <v>1106.0</v>
      </c>
      <c r="B737" s="10" t="s">
        <v>1940</v>
      </c>
      <c r="C737" s="10" t="s">
        <v>1941</v>
      </c>
      <c r="E737" s="3">
        <v>319.8714</v>
      </c>
      <c r="F737" s="3">
        <v>33.5491</v>
      </c>
      <c r="G737" s="3" t="s">
        <v>2190</v>
      </c>
      <c r="H737" s="3">
        <v>0.0507</v>
      </c>
      <c r="I737" s="3">
        <v>6.98</v>
      </c>
      <c r="J737" s="3">
        <v>13.06</v>
      </c>
      <c r="K737" s="3">
        <v>9.66</v>
      </c>
      <c r="L737" s="3">
        <v>16.89</v>
      </c>
      <c r="M737" s="10">
        <v>0.0</v>
      </c>
      <c r="N737" s="3">
        <v>32.0</v>
      </c>
      <c r="O737" s="35" t="str">
        <f>vlookup(A737,'Hb complex'!A$2:G$2000,7,0)</f>
        <v>0.051</v>
      </c>
      <c r="P737" s="66" t="s">
        <v>3546</v>
      </c>
      <c r="Q737" s="3">
        <v>900.0</v>
      </c>
      <c r="R737" s="3">
        <v>2.05</v>
      </c>
      <c r="S737" s="3" t="str">
        <f>vlookup(A737,'Ha complex'!A$2:E$2700,5,0)</f>
        <v>KPNO</v>
      </c>
      <c r="T737" s="41"/>
      <c r="U737" s="41"/>
      <c r="V737" s="3"/>
      <c r="W737" s="10">
        <v>43.9</v>
      </c>
      <c r="X737" s="3"/>
      <c r="Y737" s="3" t="str">
        <f>match(A737,bzcat!B$1:B$96,0)</f>
        <v>#N/A</v>
      </c>
      <c r="Z737" s="3" t="e">
        <v>#N/A</v>
      </c>
      <c r="AA737" s="3" t="str">
        <f>Vlookup(A737,'Ha complex'!A$2:E$528,5,0)</f>
        <v>KPNO</v>
      </c>
      <c r="AB737" s="3" t="e">
        <v>#N/A</v>
      </c>
      <c r="AC737" s="3" t="e">
        <v>#N/A</v>
      </c>
      <c r="AD737" s="3" t="e">
        <v>#N/A</v>
      </c>
      <c r="AE737" s="3" t="e">
        <v>#N/A</v>
      </c>
      <c r="AF737" s="3" t="e">
        <v>#N/A</v>
      </c>
      <c r="AH737" s="3" t="e">
        <v>#N/A</v>
      </c>
      <c r="AI737" s="3" t="s">
        <v>415</v>
      </c>
      <c r="AK737" s="3" t="e">
        <v>#N/A</v>
      </c>
      <c r="AM737" s="3" t="e">
        <v>#N/A</v>
      </c>
    </row>
    <row r="738">
      <c r="A738" s="10">
        <v>1108.0</v>
      </c>
      <c r="B738" s="10" t="s">
        <v>1768</v>
      </c>
      <c r="C738" s="10" t="s">
        <v>1769</v>
      </c>
      <c r="E738" s="3">
        <v>320.9356</v>
      </c>
      <c r="F738" s="3">
        <v>25.07</v>
      </c>
      <c r="G738" s="3" t="s">
        <v>3539</v>
      </c>
      <c r="H738" s="3">
        <v>0.1016</v>
      </c>
      <c r="I738" s="3">
        <v>7.57</v>
      </c>
      <c r="J738" s="3">
        <v>15.73</v>
      </c>
      <c r="K738" s="3">
        <v>11.67</v>
      </c>
      <c r="L738" s="3">
        <v>20.27</v>
      </c>
      <c r="M738" s="10">
        <v>0.0</v>
      </c>
      <c r="N738" s="3" t="s">
        <v>1228</v>
      </c>
      <c r="O738" s="35" t="str">
        <f>vlookup(A738,'Hb complex'!A$2:G$2000,7,0)</f>
        <v>0.102</v>
      </c>
      <c r="P738" s="66" t="s">
        <v>1244</v>
      </c>
      <c r="Q738" s="3">
        <v>499.9937</v>
      </c>
      <c r="R738" s="3">
        <v>2.06</v>
      </c>
      <c r="S738" s="3" t="str">
        <f>vlookup(A738,'Ha complex'!A$2:E$2700,5,0)</f>
        <v>Gemini</v>
      </c>
      <c r="T738" s="41"/>
      <c r="U738" s="41"/>
      <c r="V738" s="3"/>
      <c r="W738" s="10">
        <v>44.62</v>
      </c>
      <c r="X738" s="3"/>
      <c r="Y738" s="3" t="str">
        <f>match(A738,bzcat!B$1:B$96,0)</f>
        <v>#N/A</v>
      </c>
      <c r="Z738" s="3" t="e">
        <v>#N/A</v>
      </c>
      <c r="AA738" s="3" t="str">
        <f>Vlookup(A738,'Ha complex'!A$2:E$528,5,0)</f>
        <v>Gemini</v>
      </c>
      <c r="AB738" s="3" t="e">
        <v>#N/A</v>
      </c>
      <c r="AC738" s="3" t="e">
        <v>#N/A</v>
      </c>
      <c r="AD738" s="3" t="e">
        <v>#N/A</v>
      </c>
      <c r="AE738" s="3" t="e">
        <v>#N/A</v>
      </c>
      <c r="AF738" s="3" t="e">
        <v>#N/A</v>
      </c>
      <c r="AH738" s="3" t="e">
        <v>#N/A</v>
      </c>
      <c r="AI738" s="3" t="e">
        <v>#N/A</v>
      </c>
      <c r="AJ738" s="3" t="s">
        <v>226</v>
      </c>
      <c r="AK738" s="3" t="e">
        <v>#N/A</v>
      </c>
      <c r="AM738" s="3" t="e">
        <v>#N/A</v>
      </c>
    </row>
    <row r="739">
      <c r="A739" s="10">
        <v>1110.0</v>
      </c>
      <c r="B739" s="10" t="s">
        <v>1936</v>
      </c>
      <c r="C739" s="10" t="s">
        <v>3008</v>
      </c>
      <c r="E739" s="3">
        <v>321.1643</v>
      </c>
      <c r="F739" s="3">
        <v>50.9735</v>
      </c>
      <c r="G739" s="3" t="s">
        <v>3871</v>
      </c>
      <c r="H739" s="3">
        <v>0.02</v>
      </c>
      <c r="I739" s="3">
        <v>91.88</v>
      </c>
      <c r="J739" s="3">
        <v>200.46</v>
      </c>
      <c r="K739" s="3">
        <v>196.54</v>
      </c>
      <c r="L739" s="3">
        <v>204.37</v>
      </c>
      <c r="M739" s="10">
        <v>0.0</v>
      </c>
      <c r="N739" s="3">
        <v>35.0</v>
      </c>
      <c r="O739" s="35" t="str">
        <f>vlookup(A739,'Hb complex'!A$2:G$2000,7,0)</f>
        <v>0.015</v>
      </c>
      <c r="P739" s="66" t="s">
        <v>3824</v>
      </c>
      <c r="Q739" s="3">
        <v>2701.0</v>
      </c>
      <c r="R739" s="3">
        <v>0.62</v>
      </c>
      <c r="S739" s="3" t="str">
        <f>vlookup(A739,'Ha complex'!A$2:E$2700,5,0)</f>
        <v>LWINTER</v>
      </c>
      <c r="W739" s="10">
        <v>44.26</v>
      </c>
      <c r="Y739" s="3" t="str">
        <f>match(A739,bzcat!B$1:B$96,0)</f>
        <v>#N/A</v>
      </c>
      <c r="AA739" s="3" t="str">
        <f>Vlookup(A739,'Ha complex'!A$2:E$528,5,0)</f>
        <v>LWINTER</v>
      </c>
      <c r="AB739" s="3" t="e">
        <v>#N/A</v>
      </c>
      <c r="AC739" s="3" t="e">
        <v>#N/A</v>
      </c>
      <c r="AD739" s="3" t="e">
        <v>#N/A</v>
      </c>
      <c r="AE739" s="3" t="e">
        <v>#N/A</v>
      </c>
      <c r="AF739" s="3" t="e">
        <v>#N/A</v>
      </c>
      <c r="AH739" s="3" t="e">
        <v>#N/A</v>
      </c>
      <c r="AI739" s="3" t="e">
        <v>#N/A</v>
      </c>
      <c r="AK739" s="3" t="e">
        <v>#N/A</v>
      </c>
      <c r="AL739" s="3" t="s">
        <v>3570</v>
      </c>
      <c r="AM739" s="3" t="e">
        <v>#N/A</v>
      </c>
    </row>
    <row r="740">
      <c r="A740" s="10">
        <v>1111.0</v>
      </c>
      <c r="B740" s="10" t="s">
        <v>3453</v>
      </c>
      <c r="C740" s="10" t="s">
        <v>3009</v>
      </c>
      <c r="E740" s="3">
        <v>321.9373</v>
      </c>
      <c r="F740" s="3">
        <v>56.9444</v>
      </c>
      <c r="G740" s="3" t="s">
        <v>1058</v>
      </c>
      <c r="H740" s="3">
        <v>0.0147</v>
      </c>
      <c r="I740" s="3">
        <v>21.17</v>
      </c>
      <c r="J740" s="3">
        <v>37.27</v>
      </c>
      <c r="K740" s="3">
        <v>34.0</v>
      </c>
      <c r="L740" s="3">
        <v>40.66</v>
      </c>
      <c r="M740" s="10">
        <v>0.0</v>
      </c>
      <c r="O740" s="3" t="str">
        <f>vlookup(A740,'Hb complex'!A$2:G$2000,7,0)</f>
        <v>#N/A</v>
      </c>
      <c r="P740" s="68"/>
      <c r="S740" s="3" t="str">
        <f>vlookup(A740,'Ha complex'!A$2:E$2700,5,0)</f>
        <v>#N/A</v>
      </c>
      <c r="W740" s="10">
        <v>43.26</v>
      </c>
      <c r="Y740" s="3" t="str">
        <f>match(A740,bzcat!B$1:B$96,0)</f>
        <v>#N/A</v>
      </c>
      <c r="AA740" s="3" t="str">
        <f>Vlookup(A740,'Ha complex'!A$2:E$528,5,0)</f>
        <v>#N/A</v>
      </c>
      <c r="AB740" s="3" t="e">
        <v>#N/A</v>
      </c>
      <c r="AC740" s="3" t="e">
        <v>#N/A</v>
      </c>
      <c r="AD740" s="3" t="e">
        <v>#N/A</v>
      </c>
      <c r="AE740" s="3" t="e">
        <v>#N/A</v>
      </c>
      <c r="AF740" s="3" t="e">
        <v>#N/A</v>
      </c>
      <c r="AH740" s="3" t="e">
        <v>#N/A</v>
      </c>
      <c r="AI740" s="3" t="e">
        <v>#N/A</v>
      </c>
      <c r="AK740" s="3" t="e">
        <v>#N/A</v>
      </c>
      <c r="AM740" s="3" t="e">
        <v>#N/A</v>
      </c>
    </row>
    <row r="741">
      <c r="A741" s="10">
        <v>1112.0</v>
      </c>
      <c r="B741" s="10" t="s">
        <v>1112</v>
      </c>
      <c r="C741" s="10" t="s">
        <v>1113</v>
      </c>
      <c r="E741" s="3">
        <v>322.3007</v>
      </c>
      <c r="F741" s="3">
        <v>-15.6447</v>
      </c>
      <c r="G741" s="3" t="s">
        <v>3872</v>
      </c>
      <c r="H741" s="3">
        <v>3.268</v>
      </c>
      <c r="I741" s="3">
        <v>8.61</v>
      </c>
      <c r="J741" s="3">
        <v>27.39</v>
      </c>
      <c r="K741" s="3">
        <v>21.53</v>
      </c>
      <c r="L741" s="3">
        <v>33.69</v>
      </c>
      <c r="M741" s="10">
        <v>0.0</v>
      </c>
      <c r="N741" s="3" t="s">
        <v>518</v>
      </c>
      <c r="O741" s="35" t="str">
        <f>vlookup(A741,'Hb complex'!A$2:G$2000,7,0)</f>
        <v>0.000</v>
      </c>
      <c r="P741" s="66" t="s">
        <v>3873</v>
      </c>
      <c r="Q741" s="3">
        <v>1200.0</v>
      </c>
      <c r="R741" s="3">
        <v>214.67</v>
      </c>
      <c r="S741" s="3" t="str">
        <f>vlookup(A741,'Ha complex'!A$2:E$2700,5,0)</f>
        <v>6DF</v>
      </c>
      <c r="T741" s="41"/>
      <c r="U741" s="41"/>
      <c r="V741" s="3"/>
      <c r="W741" s="10">
        <v>48.42</v>
      </c>
      <c r="X741" s="3"/>
      <c r="Y741" s="3" t="str">
        <f>match(A741,bzcat!B$1:B$96,0)</f>
        <v>81</v>
      </c>
      <c r="Z741" s="3">
        <v>73.0</v>
      </c>
      <c r="AA741" s="3" t="str">
        <f>Vlookup(A741,'Ha complex'!A$2:E$528,5,0)</f>
        <v>6DF</v>
      </c>
      <c r="AB741" s="3" t="e">
        <v>#N/A</v>
      </c>
      <c r="AC741" s="3" t="e">
        <v>#N/A</v>
      </c>
      <c r="AD741" s="3" t="e">
        <v>#N/A</v>
      </c>
      <c r="AE741" s="3" t="e">
        <v>#N/A</v>
      </c>
      <c r="AF741" s="3" t="e">
        <v>#N/A</v>
      </c>
      <c r="AG741" s="3">
        <v>114.0</v>
      </c>
      <c r="AH741" s="3" t="e">
        <v>#N/A</v>
      </c>
      <c r="AI741" s="3" t="e">
        <v>#N/A</v>
      </c>
      <c r="AK741" s="3" t="e">
        <v>#N/A</v>
      </c>
      <c r="AM741" s="3" t="e">
        <v>#N/A</v>
      </c>
    </row>
    <row r="742">
      <c r="A742" s="10">
        <v>1114.0</v>
      </c>
      <c r="B742" s="10" t="s">
        <v>1929</v>
      </c>
      <c r="C742" s="10" t="s">
        <v>3010</v>
      </c>
      <c r="E742" s="3">
        <v>323.0092</v>
      </c>
      <c r="F742" s="3">
        <v>-33.715</v>
      </c>
      <c r="G742" s="3" t="s">
        <v>1058</v>
      </c>
      <c r="H742" s="3">
        <v>0.0293</v>
      </c>
      <c r="I742" s="3">
        <v>15.37</v>
      </c>
      <c r="J742" s="3">
        <v>42.69</v>
      </c>
      <c r="K742" s="3">
        <v>37.31</v>
      </c>
      <c r="L742" s="3">
        <v>48.33</v>
      </c>
      <c r="M742" s="10">
        <v>0.0</v>
      </c>
      <c r="N742" s="3" t="s">
        <v>518</v>
      </c>
      <c r="O742" s="35" t="str">
        <f>vlookup(A742,'Hb complex'!A$2:G$2000,7,0)</f>
        <v>0.030</v>
      </c>
      <c r="P742" s="66" t="s">
        <v>3874</v>
      </c>
      <c r="Q742" s="3">
        <v>1200.0</v>
      </c>
      <c r="R742" s="3">
        <v>4.14</v>
      </c>
      <c r="S742" s="3" t="str">
        <f>vlookup(A742,'Ha complex'!A$2:E$2700,5,0)</f>
        <v>6DF</v>
      </c>
      <c r="T742" s="41"/>
      <c r="U742" s="41"/>
      <c r="V742" s="3"/>
      <c r="W742" s="10">
        <v>43.92</v>
      </c>
      <c r="X742" s="3"/>
      <c r="Y742" s="3" t="str">
        <f>match(A742,bzcat!B$1:B$96,0)</f>
        <v>#N/A</v>
      </c>
      <c r="Z742" s="3" t="e">
        <v>#N/A</v>
      </c>
      <c r="AA742" s="3" t="str">
        <f>Vlookup(A742,'Ha complex'!A$2:E$528,5,0)</f>
        <v>6DF</v>
      </c>
      <c r="AB742" s="3" t="e">
        <v>#N/A</v>
      </c>
      <c r="AC742" s="3" t="e">
        <v>#N/A</v>
      </c>
      <c r="AD742" s="3" t="e">
        <v>#N/A</v>
      </c>
      <c r="AE742" s="3" t="e">
        <v>#N/A</v>
      </c>
      <c r="AF742" s="3" t="e">
        <v>#N/A</v>
      </c>
      <c r="AG742" s="3">
        <v>115.0</v>
      </c>
      <c r="AH742" s="3" t="e">
        <v>#N/A</v>
      </c>
      <c r="AI742" s="3" t="e">
        <v>#N/A</v>
      </c>
      <c r="AK742" s="3" t="e">
        <v>#N/A</v>
      </c>
      <c r="AM742" s="3" t="e">
        <v>#N/A</v>
      </c>
    </row>
    <row r="743">
      <c r="A743" s="10">
        <v>1116.0</v>
      </c>
      <c r="B743" s="10" t="s">
        <v>1926</v>
      </c>
      <c r="C743" s="10" t="s">
        <v>1927</v>
      </c>
      <c r="E743" s="3">
        <v>323.688</v>
      </c>
      <c r="F743" s="3">
        <v>-27.4321</v>
      </c>
      <c r="G743" s="3" t="s">
        <v>1099</v>
      </c>
      <c r="H743" s="3">
        <v>0.067</v>
      </c>
      <c r="I743" s="3">
        <v>6.38</v>
      </c>
      <c r="J743" s="3">
        <v>17.25</v>
      </c>
      <c r="K743" s="3">
        <v>12.14</v>
      </c>
      <c r="L743" s="3">
        <v>23.06</v>
      </c>
      <c r="M743" s="10">
        <v>0.0</v>
      </c>
      <c r="N743" s="3" t="s">
        <v>1228</v>
      </c>
      <c r="O743" s="35" t="str">
        <f>vlookup(A743,'Hb complex'!A$2:G$2000,7,0)</f>
        <v>0.067</v>
      </c>
      <c r="P743" s="66" t="s">
        <v>3865</v>
      </c>
      <c r="Q743" s="3">
        <v>539.9929</v>
      </c>
      <c r="R743" s="3">
        <v>1.03</v>
      </c>
      <c r="S743" s="3" t="str">
        <f>vlookup(A743,'Ha complex'!A$2:E$2700,5,0)</f>
        <v>Gemini</v>
      </c>
      <c r="T743" s="41"/>
      <c r="U743" s="41"/>
      <c r="V743" s="3"/>
      <c r="W743" s="10">
        <v>44.27</v>
      </c>
      <c r="X743" s="3"/>
      <c r="Y743" s="3" t="str">
        <f>match(A743,bzcat!B$1:B$96,0)</f>
        <v>#N/A</v>
      </c>
      <c r="Z743" s="3" t="e">
        <v>#N/A</v>
      </c>
      <c r="AA743" s="3" t="str">
        <f>Vlookup(A743,'Ha complex'!A$2:E$528,5,0)</f>
        <v>Gemini</v>
      </c>
      <c r="AB743" s="3" t="e">
        <v>#N/A</v>
      </c>
      <c r="AC743" s="3" t="e">
        <v>#N/A</v>
      </c>
      <c r="AD743" s="3" t="e">
        <v>#N/A</v>
      </c>
      <c r="AE743" s="3" t="e">
        <v>#N/A</v>
      </c>
      <c r="AF743" s="3" t="e">
        <v>#N/A</v>
      </c>
      <c r="AH743" s="3" t="e">
        <v>#N/A</v>
      </c>
      <c r="AI743" s="3" t="s">
        <v>415</v>
      </c>
      <c r="AJ743" s="3" t="s">
        <v>226</v>
      </c>
      <c r="AK743" s="3" t="e">
        <v>#N/A</v>
      </c>
      <c r="AM743" s="3" t="e">
        <v>#N/A</v>
      </c>
    </row>
    <row r="744">
      <c r="A744" s="10">
        <v>1118.0</v>
      </c>
      <c r="B744" s="10" t="s">
        <v>1923</v>
      </c>
      <c r="C744" s="10" t="s">
        <v>1924</v>
      </c>
      <c r="E744" s="3">
        <v>324.0963</v>
      </c>
      <c r="F744" s="3">
        <v>-62.4002</v>
      </c>
      <c r="G744" s="3" t="s">
        <v>1058</v>
      </c>
      <c r="H744" s="3">
        <v>0.0588</v>
      </c>
      <c r="I744" s="3">
        <v>13.78</v>
      </c>
      <c r="J744" s="3">
        <v>29.26</v>
      </c>
      <c r="K744" s="3">
        <v>25.21</v>
      </c>
      <c r="L744" s="3">
        <v>33.53</v>
      </c>
      <c r="M744" s="10">
        <v>0.0</v>
      </c>
      <c r="N744" s="3" t="s">
        <v>518</v>
      </c>
      <c r="O744" s="35" t="str">
        <f>vlookup(A744,'Hb complex'!A$2:G$2000,7,0)</f>
        <v>0.059</v>
      </c>
      <c r="P744" s="66" t="s">
        <v>3875</v>
      </c>
      <c r="Q744" s="3">
        <v>1200.0</v>
      </c>
      <c r="R744" s="3">
        <v>8.04</v>
      </c>
      <c r="S744" s="3" t="str">
        <f>vlookup(A744,'Ha complex'!A$2:E$2700,5,0)</f>
        <v>6DF</v>
      </c>
      <c r="T744" s="41"/>
      <c r="U744" s="41"/>
      <c r="V744" s="3"/>
      <c r="W744" s="10">
        <v>44.38</v>
      </c>
      <c r="X744" s="3"/>
      <c r="Y744" s="3" t="str">
        <f>match(A744,bzcat!B$1:B$96,0)</f>
        <v>#N/A</v>
      </c>
      <c r="Z744" s="3" t="e">
        <v>#N/A</v>
      </c>
      <c r="AA744" s="3" t="str">
        <f>Vlookup(A744,'Ha complex'!A$2:E$528,5,0)</f>
        <v>6DF</v>
      </c>
      <c r="AB744" s="3" t="e">
        <v>#N/A</v>
      </c>
      <c r="AC744" s="3" t="e">
        <v>#N/A</v>
      </c>
      <c r="AD744" s="3" t="e">
        <v>#N/A</v>
      </c>
      <c r="AE744" s="3" t="e">
        <v>#N/A</v>
      </c>
      <c r="AF744" s="3" t="e">
        <v>#N/A</v>
      </c>
      <c r="AG744" s="3">
        <v>116.0</v>
      </c>
      <c r="AH744" s="3" t="e">
        <v>#N/A</v>
      </c>
      <c r="AI744" s="3" t="e">
        <v>#N/A</v>
      </c>
      <c r="AK744" s="3" t="e">
        <v>#N/A</v>
      </c>
      <c r="AM744" s="3" t="e">
        <v>#N/A</v>
      </c>
    </row>
    <row r="745">
      <c r="A745" s="10">
        <v>1119.0</v>
      </c>
      <c r="B745" s="10" t="s">
        <v>3456</v>
      </c>
      <c r="C745" s="10" t="s">
        <v>3012</v>
      </c>
      <c r="E745" s="3">
        <v>324.2196</v>
      </c>
      <c r="F745" s="3">
        <v>-64.6342</v>
      </c>
      <c r="G745" s="3" t="s">
        <v>1058</v>
      </c>
      <c r="H745" s="3">
        <v>0.0704</v>
      </c>
      <c r="I745" s="3">
        <v>5.08</v>
      </c>
      <c r="J745" s="3">
        <v>12.22</v>
      </c>
      <c r="K745" s="3">
        <v>7.87</v>
      </c>
      <c r="L745" s="3">
        <v>17.26</v>
      </c>
      <c r="M745" s="10">
        <v>0.0</v>
      </c>
      <c r="N745" s="41"/>
      <c r="O745" s="3" t="str">
        <f>vlookup(A745,'Hb complex'!A$2:G$2000,7,0)</f>
        <v>#N/A</v>
      </c>
      <c r="P745" s="66"/>
      <c r="Q745" s="3"/>
      <c r="R745" s="41"/>
      <c r="S745" s="3" t="str">
        <f>vlookup(A745,'Ha complex'!A$2:E$2700,5,0)</f>
        <v>#N/A</v>
      </c>
      <c r="T745" s="41"/>
      <c r="U745" s="41"/>
      <c r="V745" s="3"/>
      <c r="W745" s="10">
        <v>44.17</v>
      </c>
      <c r="X745" s="3"/>
      <c r="Y745" s="3" t="str">
        <f>match(A745,bzcat!B$1:B$96,0)</f>
        <v>#N/A</v>
      </c>
      <c r="Z745" s="3" t="e">
        <v>#N/A</v>
      </c>
      <c r="AA745" s="3" t="str">
        <f>Vlookup(A745,'Ha complex'!A$2:E$528,5,0)</f>
        <v>#N/A</v>
      </c>
      <c r="AB745" s="3" t="e">
        <v>#N/A</v>
      </c>
      <c r="AC745" s="3" t="e">
        <v>#N/A</v>
      </c>
      <c r="AD745" s="3" t="e">
        <v>#N/A</v>
      </c>
      <c r="AE745" s="3" t="e">
        <v>#N/A</v>
      </c>
      <c r="AF745" s="3" t="e">
        <v>#N/A</v>
      </c>
      <c r="AH745" s="3">
        <v>10.0</v>
      </c>
      <c r="AI745" s="3" t="e">
        <v>#N/A</v>
      </c>
      <c r="AK745" s="3" t="e">
        <v>#N/A</v>
      </c>
      <c r="AM745" s="3" t="e">
        <v>#N/A</v>
      </c>
    </row>
    <row r="746">
      <c r="A746" s="10">
        <v>1120.0</v>
      </c>
      <c r="B746" s="10" t="s">
        <v>1919</v>
      </c>
      <c r="C746" s="10" t="s">
        <v>1920</v>
      </c>
      <c r="E746" s="3">
        <v>324.4383</v>
      </c>
      <c r="F746" s="3">
        <v>-14.5488</v>
      </c>
      <c r="G746" s="3" t="s">
        <v>1099</v>
      </c>
      <c r="H746" s="3">
        <v>0.2003</v>
      </c>
      <c r="I746" s="3">
        <v>5.08</v>
      </c>
      <c r="J746" s="3">
        <v>15.21</v>
      </c>
      <c r="K746" s="3">
        <v>9.87</v>
      </c>
      <c r="L746" s="3">
        <v>21.25</v>
      </c>
      <c r="M746" s="10">
        <v>0.0</v>
      </c>
      <c r="N746" s="3" t="s">
        <v>518</v>
      </c>
      <c r="O746" s="35" t="str">
        <f>vlookup(A746,'Hb complex'!A$2:G$2000,7,0)</f>
        <v>0.000</v>
      </c>
      <c r="P746" s="66" t="s">
        <v>3873</v>
      </c>
      <c r="Q746" s="3">
        <v>1200.0</v>
      </c>
      <c r="R746" s="3">
        <v>26.52</v>
      </c>
      <c r="S746" s="3" t="str">
        <f>vlookup(A746,'Ha complex'!A$2:E$2700,5,0)</f>
        <v>6DF</v>
      </c>
      <c r="T746" s="41"/>
      <c r="U746" s="41"/>
      <c r="V746" s="3"/>
      <c r="W746" s="10">
        <v>45.24</v>
      </c>
      <c r="X746" s="3"/>
      <c r="Y746" s="3" t="str">
        <f>match(A746,bzcat!B$1:B$96,0)</f>
        <v>#N/A</v>
      </c>
      <c r="Z746" s="3" t="e">
        <v>#N/A</v>
      </c>
      <c r="AA746" s="3" t="str">
        <f>Vlookup(A746,'Ha complex'!A$2:E$528,5,0)</f>
        <v>6DF</v>
      </c>
      <c r="AB746" s="3" t="e">
        <v>#N/A</v>
      </c>
      <c r="AC746" s="3" t="e">
        <v>#N/A</v>
      </c>
      <c r="AD746" s="3" t="s">
        <v>2366</v>
      </c>
      <c r="AE746" s="3" t="e">
        <v>#N/A</v>
      </c>
      <c r="AF746" s="3" t="e">
        <v>#N/A</v>
      </c>
      <c r="AH746" s="3" t="e">
        <v>#N/A</v>
      </c>
      <c r="AI746" s="3" t="e">
        <v>#N/A</v>
      </c>
      <c r="AK746" s="3" t="e">
        <v>#N/A</v>
      </c>
      <c r="AM746" s="3" t="e">
        <v>#N/A</v>
      </c>
    </row>
    <row r="747">
      <c r="A747" s="10">
        <v>1121.0</v>
      </c>
      <c r="B747" s="10" t="s">
        <v>3457</v>
      </c>
      <c r="C747" s="10" t="s">
        <v>3014</v>
      </c>
      <c r="E747" s="3">
        <v>324.639</v>
      </c>
      <c r="F747" s="3">
        <v>32.085</v>
      </c>
      <c r="G747" s="3" t="s">
        <v>1099</v>
      </c>
      <c r="H747" s="3">
        <v>0.0248</v>
      </c>
      <c r="I747" s="3">
        <v>8.73</v>
      </c>
      <c r="J747" s="3">
        <v>17.92</v>
      </c>
      <c r="K747" s="3">
        <v>14.04</v>
      </c>
      <c r="L747" s="3">
        <v>22.14</v>
      </c>
      <c r="M747" s="10">
        <v>0.0</v>
      </c>
      <c r="N747" s="41"/>
      <c r="O747" s="3" t="str">
        <f>vlookup(A747,'Hb complex'!A$2:G$2000,7,0)</f>
        <v>#N/A</v>
      </c>
      <c r="P747" s="66"/>
      <c r="Q747" s="3"/>
      <c r="R747" s="41"/>
      <c r="S747" s="3" t="str">
        <f>vlookup(A747,'Ha complex'!A$2:E$2700,5,0)</f>
        <v>#N/A</v>
      </c>
      <c r="T747" s="41"/>
      <c r="U747" s="41"/>
      <c r="V747" s="3"/>
      <c r="W747" s="10">
        <v>43.4</v>
      </c>
      <c r="X747" s="3"/>
      <c r="Y747" s="3" t="str">
        <f>match(A747,bzcat!B$1:B$96,0)</f>
        <v>#N/A</v>
      </c>
      <c r="Z747" s="3" t="e">
        <v>#N/A</v>
      </c>
      <c r="AA747" s="3" t="str">
        <f>Vlookup(A747,'Ha complex'!A$2:E$528,5,0)</f>
        <v>#N/A</v>
      </c>
      <c r="AB747" s="3" t="e">
        <v>#N/A</v>
      </c>
      <c r="AC747" s="3" t="e">
        <v>#N/A</v>
      </c>
      <c r="AD747" s="3" t="e">
        <v>#N/A</v>
      </c>
      <c r="AE747" s="3" t="e">
        <v>#N/A</v>
      </c>
      <c r="AF747" s="3" t="e">
        <v>#N/A</v>
      </c>
      <c r="AH747" s="3" t="e">
        <v>#N/A</v>
      </c>
      <c r="AI747" s="3" t="e">
        <v>#N/A</v>
      </c>
      <c r="AK747" s="3" t="e">
        <v>#N/A</v>
      </c>
      <c r="AM747" s="3" t="e">
        <v>#N/A</v>
      </c>
    </row>
    <row r="748">
      <c r="A748" s="10">
        <v>1122.0</v>
      </c>
      <c r="B748" s="10" t="s">
        <v>3458</v>
      </c>
      <c r="C748" s="10" t="s">
        <v>3016</v>
      </c>
      <c r="E748" s="3">
        <v>324.9346</v>
      </c>
      <c r="F748" s="3">
        <v>59.8378</v>
      </c>
      <c r="G748" s="3" t="s">
        <v>1099</v>
      </c>
      <c r="H748" s="3">
        <v>0.114</v>
      </c>
      <c r="I748" s="3">
        <v>6.35</v>
      </c>
      <c r="J748" s="3">
        <v>10.48</v>
      </c>
      <c r="K748" s="3">
        <v>7.43</v>
      </c>
      <c r="L748" s="3">
        <v>14.0</v>
      </c>
      <c r="M748" s="10">
        <v>0.0</v>
      </c>
      <c r="O748" s="3" t="str">
        <f>vlookup(A748,'Hb complex'!A$2:G$2000,7,0)</f>
        <v>#N/A</v>
      </c>
      <c r="P748" s="68"/>
      <c r="S748" s="3" t="str">
        <f>vlookup(A748,'Ha complex'!A$2:E$2700,5,0)</f>
        <v>#N/A</v>
      </c>
      <c r="W748" s="10">
        <v>44.55</v>
      </c>
      <c r="Y748" s="3" t="str">
        <f>match(A748,bzcat!B$1:B$96,0)</f>
        <v>#N/A</v>
      </c>
      <c r="AA748" s="3" t="str">
        <f>Vlookup(A748,'Ha complex'!A$2:E$528,5,0)</f>
        <v>#N/A</v>
      </c>
      <c r="AB748" s="3" t="e">
        <v>#N/A</v>
      </c>
      <c r="AC748" s="3" t="e">
        <v>#N/A</v>
      </c>
      <c r="AD748" s="3" t="e">
        <v>#N/A</v>
      </c>
      <c r="AE748" s="3" t="e">
        <v>#N/A</v>
      </c>
      <c r="AF748" s="3" t="e">
        <v>#N/A</v>
      </c>
      <c r="AH748" s="3" t="e">
        <v>#N/A</v>
      </c>
      <c r="AI748" s="3" t="e">
        <v>#N/A</v>
      </c>
      <c r="AK748" s="3" t="e">
        <v>#N/A</v>
      </c>
      <c r="AM748" s="3" t="e">
        <v>#N/A</v>
      </c>
    </row>
    <row r="749">
      <c r="A749" s="10">
        <v>1125.0</v>
      </c>
      <c r="B749" s="10" t="s">
        <v>3459</v>
      </c>
      <c r="C749" s="10" t="s">
        <v>3017</v>
      </c>
      <c r="E749" s="3">
        <v>326.3867</v>
      </c>
      <c r="F749" s="3">
        <v>11.0487</v>
      </c>
      <c r="G749" s="3" t="s">
        <v>1058</v>
      </c>
      <c r="H749" s="3">
        <v>0.209</v>
      </c>
      <c r="I749" s="3">
        <v>5.24</v>
      </c>
      <c r="J749" s="3">
        <v>12.66</v>
      </c>
      <c r="K749" s="3">
        <v>8.23</v>
      </c>
      <c r="L749" s="3">
        <v>17.78</v>
      </c>
      <c r="M749" s="10">
        <v>0.0</v>
      </c>
      <c r="N749" s="41"/>
      <c r="O749" s="3" t="str">
        <f>vlookup(A749,'Hb complex'!A$2:G$2000,7,0)</f>
        <v>#N/A</v>
      </c>
      <c r="P749" s="66"/>
      <c r="Q749" s="3"/>
      <c r="R749" s="41"/>
      <c r="S749" s="3" t="str">
        <f>vlookup(A749,'Ha complex'!A$2:E$2700,5,0)</f>
        <v>#N/A</v>
      </c>
      <c r="T749" s="41"/>
      <c r="U749" s="41"/>
      <c r="V749" s="3"/>
      <c r="W749" s="10">
        <v>45.21</v>
      </c>
      <c r="X749" s="3"/>
      <c r="Y749" s="3" t="str">
        <f>match(A749,bzcat!B$1:B$96,0)</f>
        <v>#N/A</v>
      </c>
      <c r="Z749" s="3" t="e">
        <v>#N/A</v>
      </c>
      <c r="AA749" s="3" t="str">
        <f>Vlookup(A749,'Ha complex'!A$2:E$528,5,0)</f>
        <v>#N/A</v>
      </c>
      <c r="AB749" s="3" t="e">
        <v>#N/A</v>
      </c>
      <c r="AC749" s="3" t="e">
        <v>#N/A</v>
      </c>
      <c r="AD749" s="3" t="e">
        <v>#N/A</v>
      </c>
      <c r="AE749" s="3" t="e">
        <v>#N/A</v>
      </c>
      <c r="AF749" s="3" t="e">
        <v>#N/A</v>
      </c>
      <c r="AH749" s="3" t="e">
        <v>#N/A</v>
      </c>
      <c r="AI749" s="3" t="e">
        <v>#N/A</v>
      </c>
      <c r="AK749" s="3" t="e">
        <v>#N/A</v>
      </c>
      <c r="AM749" s="3" t="e">
        <v>#N/A</v>
      </c>
    </row>
    <row r="750">
      <c r="A750" s="10">
        <v>1126.0</v>
      </c>
      <c r="B750" s="10" t="s">
        <v>1435</v>
      </c>
      <c r="C750" s="10" t="s">
        <v>1436</v>
      </c>
      <c r="E750" s="3">
        <v>327.0227</v>
      </c>
      <c r="F750" s="3">
        <v>6.9607</v>
      </c>
      <c r="G750" s="3" t="s">
        <v>3555</v>
      </c>
      <c r="H750" s="3">
        <v>0.99</v>
      </c>
      <c r="I750" s="3">
        <v>8.16</v>
      </c>
      <c r="J750" s="3">
        <v>22.65</v>
      </c>
      <c r="K750" s="3">
        <v>17.49</v>
      </c>
      <c r="L750" s="3">
        <v>28.24</v>
      </c>
      <c r="M750" s="10">
        <v>0.0</v>
      </c>
      <c r="N750" s="41"/>
      <c r="O750" s="3" t="str">
        <f>vlookup(A750,'Hb complex'!A$2:G$2000,7,0)</f>
        <v>#N/A</v>
      </c>
      <c r="P750" s="66"/>
      <c r="Q750" s="3"/>
      <c r="R750" s="41"/>
      <c r="S750" s="3" t="str">
        <f>vlookup(A750,'Ha complex'!A$2:E$2700,5,0)</f>
        <v>#N/A</v>
      </c>
      <c r="T750" s="41"/>
      <c r="U750" s="41"/>
      <c r="V750" s="3"/>
      <c r="W750" s="10">
        <v>47.06</v>
      </c>
      <c r="X750" s="3"/>
      <c r="Y750" s="3" t="str">
        <f>match(A750,bzcat!B$1:B$96,0)</f>
        <v>82</v>
      </c>
      <c r="Z750" s="3">
        <v>74.0</v>
      </c>
      <c r="AA750" s="3" t="str">
        <f>Vlookup(A750,'Ha complex'!A$2:E$528,5,0)</f>
        <v>#N/A</v>
      </c>
      <c r="AB750" s="3" t="e">
        <v>#N/A</v>
      </c>
      <c r="AC750" s="3" t="e">
        <v>#N/A</v>
      </c>
      <c r="AD750" s="3" t="e">
        <v>#N/A</v>
      </c>
      <c r="AE750" s="3" t="e">
        <v>#N/A</v>
      </c>
      <c r="AF750" s="3" t="e">
        <v>#N/A</v>
      </c>
      <c r="AH750" s="3" t="e">
        <v>#N/A</v>
      </c>
      <c r="AI750" s="3" t="e">
        <v>#N/A</v>
      </c>
      <c r="AK750" s="3" t="e">
        <v>#N/A</v>
      </c>
      <c r="AM750" s="3" t="e">
        <v>#N/A</v>
      </c>
    </row>
    <row r="751">
      <c r="A751" s="10">
        <v>1127.0</v>
      </c>
      <c r="B751" s="10" t="s">
        <v>1912</v>
      </c>
      <c r="C751" s="10" t="s">
        <v>1914</v>
      </c>
      <c r="E751" s="3">
        <v>327.0813</v>
      </c>
      <c r="F751" s="3">
        <v>-34.9512</v>
      </c>
      <c r="G751" s="3" t="s">
        <v>3679</v>
      </c>
      <c r="H751" s="3">
        <v>0.0162</v>
      </c>
      <c r="I751" s="3">
        <v>5.31</v>
      </c>
      <c r="J751" s="3">
        <v>16.16</v>
      </c>
      <c r="K751" s="3">
        <v>10.76</v>
      </c>
      <c r="L751" s="3">
        <v>22.32</v>
      </c>
      <c r="M751" s="10">
        <v>0.0</v>
      </c>
      <c r="N751" s="3" t="s">
        <v>518</v>
      </c>
      <c r="O751" s="35" t="str">
        <f>vlookup(A751,'Hb complex'!A$2:G$2000,7,0)</f>
        <v>0.016</v>
      </c>
      <c r="P751" s="66" t="s">
        <v>3876</v>
      </c>
      <c r="Q751" s="3">
        <v>1200.0</v>
      </c>
      <c r="R751" s="3">
        <v>2.27</v>
      </c>
      <c r="S751" s="3" t="str">
        <f>vlookup(A751,'Ha complex'!A$2:E$2700,5,0)</f>
        <v>6DF</v>
      </c>
      <c r="T751" s="41"/>
      <c r="U751" s="41"/>
      <c r="V751" s="3"/>
      <c r="W751" s="10">
        <v>42.98</v>
      </c>
      <c r="X751" s="3"/>
      <c r="Y751" s="3" t="str">
        <f>match(A751,bzcat!B$1:B$96,0)</f>
        <v>#N/A</v>
      </c>
      <c r="Z751" s="3" t="e">
        <v>#N/A</v>
      </c>
      <c r="AA751" s="3" t="str">
        <f>Vlookup(A751,'Ha complex'!A$2:E$528,5,0)</f>
        <v>6DF</v>
      </c>
      <c r="AB751" s="3" t="e">
        <v>#N/A</v>
      </c>
      <c r="AC751" s="3" t="e">
        <v>#N/A</v>
      </c>
      <c r="AD751" s="3" t="e">
        <v>#N/A</v>
      </c>
      <c r="AE751" s="3" t="e">
        <v>#N/A</v>
      </c>
      <c r="AF751" s="3" t="e">
        <v>#N/A</v>
      </c>
      <c r="AG751" s="3">
        <v>117.0</v>
      </c>
      <c r="AH751" s="3" t="e">
        <v>#N/A</v>
      </c>
      <c r="AI751" s="3" t="e">
        <v>#N/A</v>
      </c>
      <c r="AK751" s="3" t="e">
        <v>#N/A</v>
      </c>
      <c r="AM751" s="3" t="e">
        <v>#N/A</v>
      </c>
    </row>
    <row r="752">
      <c r="A752" s="10">
        <v>1128.0</v>
      </c>
      <c r="B752" s="10" t="s">
        <v>1908</v>
      </c>
      <c r="C752" s="10" t="s">
        <v>1909</v>
      </c>
      <c r="E752" s="3">
        <v>327.4919</v>
      </c>
      <c r="F752" s="3">
        <v>-18.9899</v>
      </c>
      <c r="G752" s="3" t="s">
        <v>1058</v>
      </c>
      <c r="H752" s="3">
        <v>0.1581</v>
      </c>
      <c r="I752" s="3">
        <v>4.96</v>
      </c>
      <c r="J752" s="3">
        <v>9.99</v>
      </c>
      <c r="K752" s="3">
        <v>5.54</v>
      </c>
      <c r="L752" s="3">
        <v>15.33</v>
      </c>
      <c r="M752" s="10">
        <v>0.0</v>
      </c>
      <c r="N752" s="3" t="s">
        <v>518</v>
      </c>
      <c r="O752" s="35" t="str">
        <f>vlookup(A752,'Hb complex'!A$2:G$2000,7,0)</f>
        <v>0.158</v>
      </c>
      <c r="P752" s="66" t="s">
        <v>3877</v>
      </c>
      <c r="Q752" s="3">
        <v>1199.9</v>
      </c>
      <c r="R752" s="3">
        <v>21.13</v>
      </c>
      <c r="S752" s="3" t="str">
        <f>vlookup(A752,'Ha complex'!A$2:E$2700,5,0)</f>
        <v>6DF</v>
      </c>
      <c r="T752" s="41"/>
      <c r="U752" s="41"/>
      <c r="V752" s="3"/>
      <c r="W752" s="10">
        <v>44.83</v>
      </c>
      <c r="X752" s="3"/>
      <c r="Y752" s="3" t="str">
        <f>match(A752,bzcat!B$1:B$96,0)</f>
        <v>#N/A</v>
      </c>
      <c r="Z752" s="3" t="e">
        <v>#N/A</v>
      </c>
      <c r="AA752" s="3" t="str">
        <f>Vlookup(A752,'Ha complex'!A$2:E$528,5,0)</f>
        <v>6DF</v>
      </c>
      <c r="AB752" s="3" t="e">
        <v>#N/A</v>
      </c>
      <c r="AC752" s="3" t="e">
        <v>#N/A</v>
      </c>
      <c r="AD752" s="3" t="e">
        <v>#N/A</v>
      </c>
      <c r="AE752" s="3" t="e">
        <v>#N/A</v>
      </c>
      <c r="AF752" s="3" t="e">
        <v>#N/A</v>
      </c>
      <c r="AG752" s="3">
        <v>118.0</v>
      </c>
      <c r="AH752" s="3" t="e">
        <v>#N/A</v>
      </c>
      <c r="AI752" s="3" t="e">
        <v>#N/A</v>
      </c>
      <c r="AK752" s="3" t="e">
        <v>#N/A</v>
      </c>
      <c r="AM752" s="3" t="e">
        <v>#N/A</v>
      </c>
    </row>
    <row r="753">
      <c r="A753" s="10">
        <v>1129.0</v>
      </c>
      <c r="B753" s="10" t="s">
        <v>1502</v>
      </c>
      <c r="C753" s="10" t="s">
        <v>1503</v>
      </c>
      <c r="E753" s="3">
        <v>327.9814</v>
      </c>
      <c r="F753" s="3">
        <v>-30.4649</v>
      </c>
      <c r="G753" s="3" t="s">
        <v>3555</v>
      </c>
      <c r="H753" s="3">
        <v>2.345</v>
      </c>
      <c r="I753" s="3">
        <v>23.68</v>
      </c>
      <c r="J753" s="3">
        <v>83.39</v>
      </c>
      <c r="K753" s="3">
        <v>77.25</v>
      </c>
      <c r="L753" s="3">
        <v>89.68</v>
      </c>
      <c r="M753" s="10">
        <v>0.0</v>
      </c>
      <c r="N753" s="3">
        <v>7.0</v>
      </c>
      <c r="O753" s="35" t="str">
        <f>vlookup(A753,'Hb complex'!A$2:G$2000,7,0)</f>
        <v>0.000</v>
      </c>
      <c r="P753" s="66" t="s">
        <v>3208</v>
      </c>
      <c r="Q753" s="3">
        <v>150.033</v>
      </c>
      <c r="R753" s="3">
        <v>54.69</v>
      </c>
      <c r="S753" s="3" t="str">
        <f>vlookup(A753,'Ha complex'!A$2:E$2700,5,0)</f>
        <v>Saao</v>
      </c>
      <c r="T753" s="41"/>
      <c r="U753" s="41"/>
      <c r="V753" s="3"/>
      <c r="W753" s="10">
        <v>48.55</v>
      </c>
      <c r="X753" s="3"/>
      <c r="Y753" s="3" t="str">
        <f>match(A753,bzcat!B$1:B$96,0)</f>
        <v>83</v>
      </c>
      <c r="Z753" s="3">
        <v>75.0</v>
      </c>
      <c r="AA753" s="3" t="str">
        <f>Vlookup(A753,'Ha complex'!A$2:E$528,5,0)</f>
        <v>Saao</v>
      </c>
      <c r="AB753" s="3" t="e">
        <v>#N/A</v>
      </c>
      <c r="AC753" s="3" t="s">
        <v>3878</v>
      </c>
      <c r="AD753" s="3" t="e">
        <v>#N/A</v>
      </c>
      <c r="AE753" s="3" t="e">
        <v>#N/A</v>
      </c>
      <c r="AF753" s="3" t="e">
        <v>#N/A</v>
      </c>
      <c r="AG753" s="3">
        <v>119.0</v>
      </c>
      <c r="AH753" s="3" t="e">
        <v>#N/A</v>
      </c>
      <c r="AI753" s="3" t="e">
        <v>#N/A</v>
      </c>
      <c r="AK753" s="3" t="e">
        <v>#N/A</v>
      </c>
      <c r="AM753" s="3" t="e">
        <v>#N/A</v>
      </c>
    </row>
    <row r="754">
      <c r="A754" s="10">
        <v>1117.0</v>
      </c>
      <c r="B754" s="10" t="s">
        <v>3454</v>
      </c>
      <c r="C754" s="10" t="s">
        <v>3011</v>
      </c>
      <c r="E754" s="3">
        <v>323.975</v>
      </c>
      <c r="F754" s="3">
        <v>47.4727</v>
      </c>
      <c r="G754" s="3" t="s">
        <v>1058</v>
      </c>
      <c r="H754" s="3">
        <v>0.025</v>
      </c>
      <c r="I754" s="3">
        <v>11.1</v>
      </c>
      <c r="J754" s="3">
        <v>22.24</v>
      </c>
      <c r="K754" s="3">
        <v>18.71</v>
      </c>
      <c r="L754" s="3">
        <v>25.98</v>
      </c>
      <c r="M754" s="10">
        <v>0.01</v>
      </c>
      <c r="O754" s="3" t="str">
        <f>vlookup(A754,'Hb complex'!A$2:G$2000,7,0)</f>
        <v>#N/A</v>
      </c>
      <c r="P754" s="68"/>
      <c r="S754" s="3" t="str">
        <f>vlookup(A754,'Ha complex'!A$2:E$2700,5,0)</f>
        <v>#N/A</v>
      </c>
      <c r="W754" s="10">
        <v>43.5</v>
      </c>
      <c r="Y754" s="3" t="str">
        <f>match(A754,bzcat!B$1:B$96,0)</f>
        <v>#N/A</v>
      </c>
      <c r="AA754" s="3" t="str">
        <f>Vlookup(A754,'Ha complex'!A$2:E$528,5,0)</f>
        <v>#N/A</v>
      </c>
      <c r="AB754" s="3" t="e">
        <v>#N/A</v>
      </c>
      <c r="AC754" s="3" t="e">
        <v>#N/A</v>
      </c>
      <c r="AD754" s="3" t="e">
        <v>#N/A</v>
      </c>
      <c r="AE754" s="3" t="e">
        <v>#N/A</v>
      </c>
      <c r="AF754" s="3" t="e">
        <v>#N/A</v>
      </c>
      <c r="AH754" s="3" t="e">
        <v>#N/A</v>
      </c>
      <c r="AI754" s="3" t="e">
        <v>#N/A</v>
      </c>
      <c r="AK754" s="3" t="e">
        <v>#N/A</v>
      </c>
      <c r="AL754" s="3" t="s">
        <v>3879</v>
      </c>
      <c r="AM754" s="3" t="e">
        <v>#N/A</v>
      </c>
    </row>
    <row r="755">
      <c r="A755" s="10">
        <v>1130.0</v>
      </c>
      <c r="B755" s="10" t="s">
        <v>3460</v>
      </c>
      <c r="C755" s="10" t="s">
        <v>3020</v>
      </c>
      <c r="E755" s="3">
        <v>329.0634</v>
      </c>
      <c r="F755" s="3">
        <v>17.3813</v>
      </c>
      <c r="G755" s="3" t="s">
        <v>423</v>
      </c>
      <c r="H755" s="3">
        <v>-1.0</v>
      </c>
      <c r="I755" s="3">
        <v>5.0</v>
      </c>
      <c r="J755" s="3">
        <v>12.83</v>
      </c>
      <c r="K755" s="3">
        <v>8.43</v>
      </c>
      <c r="L755" s="3">
        <v>17.77</v>
      </c>
      <c r="M755" s="10">
        <v>0.0</v>
      </c>
      <c r="N755" s="41"/>
      <c r="O755" s="3" t="str">
        <f>vlookup(A755,'Hb complex'!A$2:G$2000,7,0)</f>
        <v>#N/A</v>
      </c>
      <c r="P755" s="66"/>
      <c r="Q755" s="3"/>
      <c r="R755" s="41"/>
      <c r="S755" s="3" t="str">
        <f>vlookup(A755,'Ha complex'!A$2:E$2700,5,0)</f>
        <v>#N/A</v>
      </c>
      <c r="T755" s="41"/>
      <c r="U755" s="41"/>
      <c r="V755" s="3"/>
      <c r="W755" s="67" t="s">
        <v>1023</v>
      </c>
      <c r="X755" s="3"/>
      <c r="Y755" s="3" t="str">
        <f>match(A755,bzcat!B$1:B$96,0)</f>
        <v>#N/A</v>
      </c>
      <c r="Z755" s="3" t="e">
        <v>#N/A</v>
      </c>
      <c r="AA755" s="3" t="str">
        <f>Vlookup(A755,'Ha complex'!A$2:E$528,5,0)</f>
        <v>#N/A</v>
      </c>
      <c r="AB755" s="3" t="e">
        <v>#N/A</v>
      </c>
      <c r="AC755" s="3" t="e">
        <v>#N/A</v>
      </c>
      <c r="AD755" s="3" t="e">
        <v>#N/A</v>
      </c>
      <c r="AE755" s="3" t="e">
        <v>#N/A</v>
      </c>
      <c r="AF755" s="3" t="e">
        <v>#N/A</v>
      </c>
      <c r="AH755" s="3" t="e">
        <v>#N/A</v>
      </c>
      <c r="AI755" s="3" t="e">
        <v>#N/A</v>
      </c>
      <c r="AK755" s="3" t="e">
        <v>#N/A</v>
      </c>
      <c r="AM755" s="3" t="e">
        <v>#N/A</v>
      </c>
    </row>
    <row r="756">
      <c r="A756" s="10">
        <v>1131.0</v>
      </c>
      <c r="B756" s="10" t="s">
        <v>3461</v>
      </c>
      <c r="C756" s="10" t="s">
        <v>3021</v>
      </c>
      <c r="E756" s="3">
        <v>329.2749</v>
      </c>
      <c r="F756" s="3">
        <v>-69.6899</v>
      </c>
      <c r="G756" s="3" t="s">
        <v>3880</v>
      </c>
      <c r="H756" s="3">
        <v>0.0283</v>
      </c>
      <c r="I756" s="3">
        <v>6.17</v>
      </c>
      <c r="J756" s="3">
        <v>14.2</v>
      </c>
      <c r="K756" s="3">
        <v>10.12</v>
      </c>
      <c r="L756" s="3">
        <v>18.7</v>
      </c>
      <c r="M756" s="10">
        <v>0.0</v>
      </c>
      <c r="N756" s="41"/>
      <c r="O756" s="3" t="str">
        <f>vlookup(A756,'Hb complex'!A$2:G$2000,7,0)</f>
        <v>#N/A</v>
      </c>
      <c r="P756" s="66"/>
      <c r="Q756" s="3"/>
      <c r="R756" s="41"/>
      <c r="S756" s="3" t="str">
        <f>vlookup(A756,'Ha complex'!A$2:E$2700,5,0)</f>
        <v>#N/A</v>
      </c>
      <c r="T756" s="41"/>
      <c r="U756" s="41"/>
      <c r="V756" s="3"/>
      <c r="W756" s="10">
        <v>43.42</v>
      </c>
      <c r="X756" s="3"/>
      <c r="Y756" s="3" t="str">
        <f>match(A756,bzcat!B$1:B$96,0)</f>
        <v>#N/A</v>
      </c>
      <c r="Z756" s="3" t="e">
        <v>#N/A</v>
      </c>
      <c r="AA756" s="3" t="str">
        <f>Vlookup(A756,'Ha complex'!A$2:E$528,5,0)</f>
        <v>#N/A</v>
      </c>
      <c r="AB756" s="3" t="e">
        <v>#N/A</v>
      </c>
      <c r="AC756" s="3" t="e">
        <v>#N/A</v>
      </c>
      <c r="AD756" s="3" t="e">
        <v>#N/A</v>
      </c>
      <c r="AE756" s="3" t="e">
        <v>#N/A</v>
      </c>
      <c r="AF756" s="3" t="e">
        <v>#N/A</v>
      </c>
      <c r="AH756" s="3" t="e">
        <v>#N/A</v>
      </c>
      <c r="AI756" s="3" t="e">
        <v>#N/A</v>
      </c>
      <c r="AK756" s="3" t="e">
        <v>#N/A</v>
      </c>
      <c r="AM756" s="3" t="e">
        <v>#N/A</v>
      </c>
    </row>
    <row r="757">
      <c r="A757" s="10">
        <v>1133.0</v>
      </c>
      <c r="B757" s="10" t="s">
        <v>1898</v>
      </c>
      <c r="C757" s="10" t="s">
        <v>3022</v>
      </c>
      <c r="E757" s="3">
        <v>330.1724</v>
      </c>
      <c r="F757" s="3">
        <v>10.5524</v>
      </c>
      <c r="G757" s="3" t="s">
        <v>3212</v>
      </c>
      <c r="H757" s="3">
        <v>0.0266</v>
      </c>
      <c r="I757" s="3">
        <v>13.8</v>
      </c>
      <c r="J757" s="3">
        <v>30.57</v>
      </c>
      <c r="K757" s="3">
        <v>26.22</v>
      </c>
      <c r="L757" s="3">
        <v>35.17</v>
      </c>
      <c r="M757" s="10">
        <v>0.0</v>
      </c>
      <c r="N757" s="3">
        <v>26.0</v>
      </c>
      <c r="O757" s="35" t="str">
        <f>vlookup(A757,'Hb complex'!A$2:G$2000,7,0)</f>
        <v>0.028</v>
      </c>
      <c r="P757" s="66" t="s">
        <v>3853</v>
      </c>
      <c r="Q757" s="3" t="s">
        <v>3881</v>
      </c>
      <c r="R757" s="3">
        <v>1.12</v>
      </c>
      <c r="S757" s="3" t="str">
        <f>vlookup(A757,'Ha complex'!A$2:E$2700,5,0)</f>
        <v>LWINTER</v>
      </c>
      <c r="T757" s="41"/>
      <c r="U757" s="41"/>
      <c r="V757" s="3"/>
      <c r="W757" s="10">
        <v>43.69</v>
      </c>
      <c r="X757" s="3"/>
      <c r="Y757" s="3" t="str">
        <f>match(A757,bzcat!B$1:B$96,0)</f>
        <v>#N/A</v>
      </c>
      <c r="Z757" s="3" t="e">
        <v>#N/A</v>
      </c>
      <c r="AA757" s="3" t="str">
        <f>Vlookup(A757,'Ha complex'!A$2:E$528,5,0)</f>
        <v>LWINTER</v>
      </c>
      <c r="AB757" s="3" t="e">
        <v>#N/A</v>
      </c>
      <c r="AC757" s="3" t="e">
        <v>#N/A</v>
      </c>
      <c r="AD757" s="3" t="e">
        <v>#N/A</v>
      </c>
      <c r="AE757" s="3" t="e">
        <v>#N/A</v>
      </c>
      <c r="AF757" s="3" t="e">
        <v>#N/A</v>
      </c>
      <c r="AH757" s="3" t="e">
        <v>#N/A</v>
      </c>
      <c r="AI757" s="3" t="e">
        <v>#N/A</v>
      </c>
      <c r="AK757" s="3" t="e">
        <v>#N/A</v>
      </c>
      <c r="AL757" s="3" t="s">
        <v>3882</v>
      </c>
      <c r="AM757" s="3" t="e">
        <v>#N/A</v>
      </c>
    </row>
    <row r="758">
      <c r="A758" s="10">
        <v>1134.0</v>
      </c>
      <c r="B758" s="10" t="s">
        <v>484</v>
      </c>
      <c r="C758" s="10" t="s">
        <v>486</v>
      </c>
      <c r="E758" s="3">
        <v>330.4314</v>
      </c>
      <c r="F758" s="3">
        <v>50.8157</v>
      </c>
      <c r="G758" s="3" t="s">
        <v>2691</v>
      </c>
      <c r="H758" s="3">
        <v>1.899</v>
      </c>
      <c r="I758" s="3">
        <v>5.67</v>
      </c>
      <c r="J758" s="3">
        <v>13.65</v>
      </c>
      <c r="K758" s="3">
        <v>9.54</v>
      </c>
      <c r="L758" s="3">
        <v>18.2</v>
      </c>
      <c r="M758" s="10">
        <v>0.0</v>
      </c>
      <c r="O758" s="3" t="str">
        <f>vlookup(A758,'Hb complex'!A$2:G$2000,7,0)</f>
        <v>#N/A</v>
      </c>
      <c r="P758" s="68"/>
      <c r="S758" s="3" t="str">
        <f>vlookup(A758,'Ha complex'!A$2:E$2700,5,0)</f>
        <v>#N/A</v>
      </c>
      <c r="W758" s="10">
        <v>47.54</v>
      </c>
      <c r="Y758" s="3" t="str">
        <f>match(A758,bzcat!B$1:B$96,0)</f>
        <v>41</v>
      </c>
      <c r="Z758" s="3" t="s">
        <v>1690</v>
      </c>
      <c r="AA758" s="3" t="str">
        <f>Vlookup(A758,'Ha complex'!A$2:E$528,5,0)</f>
        <v>#N/A</v>
      </c>
      <c r="AB758" s="3" t="e">
        <v>#N/A</v>
      </c>
      <c r="AC758" s="3" t="e">
        <v>#N/A</v>
      </c>
      <c r="AD758" s="3" t="e">
        <v>#N/A</v>
      </c>
      <c r="AE758" s="3" t="e">
        <v>#N/A</v>
      </c>
      <c r="AF758" s="3" t="e">
        <v>#N/A</v>
      </c>
      <c r="AH758" s="3" t="e">
        <v>#N/A</v>
      </c>
      <c r="AI758" s="3" t="e">
        <v>#N/A</v>
      </c>
      <c r="AK758" s="3" t="e">
        <v>#N/A</v>
      </c>
      <c r="AM758" s="3" t="e">
        <v>#N/A</v>
      </c>
    </row>
    <row r="759">
      <c r="A759" s="10">
        <v>1135.0</v>
      </c>
      <c r="B759" s="10" t="s">
        <v>1687</v>
      </c>
      <c r="C759" s="10" t="s">
        <v>1688</v>
      </c>
      <c r="E759" s="3">
        <v>330.508</v>
      </c>
      <c r="F759" s="3">
        <v>-31.8698</v>
      </c>
      <c r="G759" s="3" t="s">
        <v>1130</v>
      </c>
      <c r="H759" s="3">
        <v>0.0087</v>
      </c>
      <c r="I759" s="3">
        <v>63.44</v>
      </c>
      <c r="J759" s="3">
        <v>170.93</v>
      </c>
      <c r="K759" s="3">
        <v>165.59</v>
      </c>
      <c r="L759" s="3">
        <v>176.33</v>
      </c>
      <c r="M759" s="10">
        <v>0.0</v>
      </c>
      <c r="N759" s="3" t="s">
        <v>518</v>
      </c>
      <c r="O759" s="35" t="str">
        <f>vlookup(A759,'Hb complex'!A$2:G$2000,7,0)</f>
        <v>0.008</v>
      </c>
      <c r="P759" s="66" t="s">
        <v>3883</v>
      </c>
      <c r="Q759" s="3">
        <v>1200.0</v>
      </c>
      <c r="R759" s="3">
        <v>1.18</v>
      </c>
      <c r="S759" s="3" t="str">
        <f>vlookup(A759,'Ha complex'!A$2:E$2700,5,0)</f>
        <v>6DF</v>
      </c>
      <c r="T759" s="3">
        <v>33.9</v>
      </c>
      <c r="U759" s="3">
        <v>37.55</v>
      </c>
      <c r="V759" s="3"/>
      <c r="W759" s="10">
        <v>43.46</v>
      </c>
      <c r="X759" s="3"/>
      <c r="Y759" s="3" t="str">
        <f>match(A759,bzcat!B$1:B$96,0)</f>
        <v>#N/A</v>
      </c>
      <c r="Z759" s="3" t="e">
        <v>#N/A</v>
      </c>
      <c r="AA759" s="3" t="str">
        <f>Vlookup(A759,'Ha complex'!A$2:E$528,5,0)</f>
        <v>6DF</v>
      </c>
      <c r="AB759" s="3" t="e">
        <v>#N/A</v>
      </c>
      <c r="AC759" s="3" t="e">
        <v>#N/A</v>
      </c>
      <c r="AD759" s="3" t="e">
        <v>#N/A</v>
      </c>
      <c r="AE759" s="3" t="e">
        <v>#N/A</v>
      </c>
      <c r="AF759" s="3" t="e">
        <v>#N/A</v>
      </c>
      <c r="AG759" s="3">
        <v>120.0</v>
      </c>
      <c r="AH759" s="3" t="e">
        <v>#N/A</v>
      </c>
      <c r="AI759" s="3" t="e">
        <v>#N/A</v>
      </c>
      <c r="AK759" s="3" t="e">
        <v>#N/A</v>
      </c>
      <c r="AM759" s="3" t="e">
        <v>#N/A</v>
      </c>
    </row>
    <row r="760">
      <c r="A760" s="10">
        <v>1136.0</v>
      </c>
      <c r="B760" s="10" t="s">
        <v>1090</v>
      </c>
      <c r="C760" s="10" t="s">
        <v>1092</v>
      </c>
      <c r="E760" s="3">
        <v>330.6804</v>
      </c>
      <c r="F760" s="3">
        <v>42.2778</v>
      </c>
      <c r="G760" s="3" t="s">
        <v>1677</v>
      </c>
      <c r="H760" s="3">
        <v>0.0686</v>
      </c>
      <c r="I760" s="3">
        <v>12.39</v>
      </c>
      <c r="J760" s="3">
        <v>27.59</v>
      </c>
      <c r="K760" s="3">
        <v>23.52</v>
      </c>
      <c r="L760" s="3">
        <v>31.87</v>
      </c>
      <c r="M760" s="10">
        <v>0.0</v>
      </c>
      <c r="N760" s="41"/>
      <c r="O760" s="3" t="str">
        <f>vlookup(A760,'Hb complex'!A$2:G$2000,7,0)</f>
        <v>#N/A</v>
      </c>
      <c r="P760" s="66"/>
      <c r="Q760" s="3"/>
      <c r="R760" s="41"/>
      <c r="S760" s="3" t="str">
        <f>vlookup(A760,'Ha complex'!A$2:E$2700,5,0)</f>
        <v>#N/A</v>
      </c>
      <c r="T760" s="41"/>
      <c r="U760" s="41"/>
      <c r="V760" s="3"/>
      <c r="W760" s="10">
        <v>44.5</v>
      </c>
      <c r="X760" s="3"/>
      <c r="Y760" s="3" t="str">
        <f>match(A760,bzcat!B$1:B$96,0)</f>
        <v>46</v>
      </c>
      <c r="Z760" s="3">
        <v>77.0</v>
      </c>
      <c r="AA760" s="3" t="str">
        <f>Vlookup(A760,'Ha complex'!A$2:E$528,5,0)</f>
        <v>#N/A</v>
      </c>
      <c r="AB760" s="3" t="e">
        <v>#N/A</v>
      </c>
      <c r="AC760" s="3" t="e">
        <v>#N/A</v>
      </c>
      <c r="AD760" s="3" t="e">
        <v>#N/A</v>
      </c>
      <c r="AE760" s="3" t="e">
        <v>#N/A</v>
      </c>
      <c r="AF760" s="3" t="e">
        <v>#N/A</v>
      </c>
      <c r="AH760" s="3" t="e">
        <v>#N/A</v>
      </c>
      <c r="AI760" s="3" t="e">
        <v>#N/A</v>
      </c>
      <c r="AK760" s="3" t="e">
        <v>#N/A</v>
      </c>
      <c r="AM760" s="3" t="e">
        <v>#N/A</v>
      </c>
    </row>
    <row r="761">
      <c r="A761" s="10">
        <v>1137.0</v>
      </c>
      <c r="B761" s="10" t="s">
        <v>318</v>
      </c>
      <c r="C761" s="10" t="s">
        <v>320</v>
      </c>
      <c r="E761" s="3">
        <v>330.812</v>
      </c>
      <c r="F761" s="3">
        <v>31.761</v>
      </c>
      <c r="G761" s="3" t="s">
        <v>3884</v>
      </c>
      <c r="H761" s="3">
        <v>0.295</v>
      </c>
      <c r="I761" s="3">
        <v>6.57</v>
      </c>
      <c r="J761" s="3">
        <v>14.26</v>
      </c>
      <c r="K761" s="3">
        <v>10.28</v>
      </c>
      <c r="L761" s="3">
        <v>18.65</v>
      </c>
      <c r="M761" s="10">
        <v>0.0</v>
      </c>
      <c r="N761" s="41"/>
      <c r="O761" s="35" t="str">
        <f>vlookup(A761,'Hb complex'!A$2:G$2000,7,0)</f>
        <v>0.295</v>
      </c>
      <c r="P761" s="66"/>
      <c r="Q761" s="3"/>
      <c r="R761" s="41"/>
      <c r="S761" s="3" t="str">
        <f>vlookup(A761,'Ha complex'!A$2:E$2700,5,0)</f>
        <v>Marziani03</v>
      </c>
      <c r="T761" s="41"/>
      <c r="U761" s="41"/>
      <c r="V761" s="3"/>
      <c r="W761" s="10">
        <v>45.6</v>
      </c>
      <c r="X761" s="3"/>
      <c r="Y761" s="3" t="str">
        <f>match(A761,bzcat!B$1:B$96,0)</f>
        <v>34</v>
      </c>
      <c r="Z761" s="3">
        <v>78.0</v>
      </c>
      <c r="AA761" s="3" t="str">
        <f>Vlookup(A761,'Ha complex'!A$2:E$528,5,0)</f>
        <v>Marziani03</v>
      </c>
      <c r="AB761" s="3" t="e">
        <v>#N/A</v>
      </c>
      <c r="AC761" s="3" t="e">
        <v>#N/A</v>
      </c>
      <c r="AD761" s="3" t="s">
        <v>3885</v>
      </c>
      <c r="AE761" s="3" t="e">
        <v>#N/A</v>
      </c>
      <c r="AF761" s="3" t="e">
        <v>#N/A</v>
      </c>
      <c r="AH761" s="3" t="e">
        <v>#N/A</v>
      </c>
      <c r="AI761" s="3" t="e">
        <v>#N/A</v>
      </c>
      <c r="AK761" s="3" t="e">
        <v>#N/A</v>
      </c>
      <c r="AM761" s="3" t="e">
        <v>#N/A</v>
      </c>
    </row>
    <row r="762">
      <c r="A762" s="10">
        <v>1138.0</v>
      </c>
      <c r="B762" s="10" t="s">
        <v>3462</v>
      </c>
      <c r="C762" s="10" t="s">
        <v>3041</v>
      </c>
      <c r="E762" s="3">
        <v>331.0799</v>
      </c>
      <c r="F762" s="3">
        <v>3.5639</v>
      </c>
      <c r="G762" s="3" t="s">
        <v>1130</v>
      </c>
      <c r="H762" s="3">
        <v>0.0611</v>
      </c>
      <c r="I762" s="3">
        <v>7.99</v>
      </c>
      <c r="J762" s="3">
        <v>18.29</v>
      </c>
      <c r="K762" s="3">
        <v>14.11</v>
      </c>
      <c r="L762" s="3">
        <v>22.9</v>
      </c>
      <c r="M762" s="10">
        <v>0.0</v>
      </c>
      <c r="N762" s="41"/>
      <c r="O762" s="3" t="str">
        <f>vlookup(A762,'Hb complex'!A$2:G$2000,7,0)</f>
        <v>#N/A</v>
      </c>
      <c r="P762" s="66"/>
      <c r="Q762" s="3"/>
      <c r="R762" s="41"/>
      <c r="S762" s="3" t="str">
        <f>vlookup(A762,'Ha complex'!A$2:E$2700,5,0)</f>
        <v>#N/A</v>
      </c>
      <c r="T762" s="41"/>
      <c r="U762" s="41"/>
      <c r="V762" s="3"/>
      <c r="W762" s="10">
        <v>44.21</v>
      </c>
      <c r="X762" s="3"/>
      <c r="Y762" s="3" t="str">
        <f>match(A762,bzcat!B$1:B$96,0)</f>
        <v>#N/A</v>
      </c>
      <c r="Z762" s="3" t="e">
        <v>#N/A</v>
      </c>
      <c r="AA762" s="3" t="str">
        <f>Vlookup(A762,'Ha complex'!A$2:E$528,5,0)</f>
        <v>#N/A</v>
      </c>
      <c r="AB762" s="3" t="e">
        <v>#N/A</v>
      </c>
      <c r="AC762" s="3" t="e">
        <v>#N/A</v>
      </c>
      <c r="AD762" s="3" t="e">
        <v>#N/A</v>
      </c>
      <c r="AE762" s="3" t="e">
        <v>#N/A</v>
      </c>
      <c r="AF762" s="3" t="e">
        <v>#N/A</v>
      </c>
      <c r="AH762" s="3" t="e">
        <v>#N/A</v>
      </c>
      <c r="AI762" s="3" t="e">
        <v>#N/A</v>
      </c>
      <c r="AK762" s="3" t="e">
        <v>#N/A</v>
      </c>
      <c r="AM762" s="3" t="e">
        <v>#N/A</v>
      </c>
    </row>
    <row r="763">
      <c r="A763" s="10">
        <v>1139.0</v>
      </c>
      <c r="B763" s="10" t="s">
        <v>3463</v>
      </c>
      <c r="C763" s="10" t="s">
        <v>3042</v>
      </c>
      <c r="E763" s="3">
        <v>331.7582</v>
      </c>
      <c r="F763" s="3">
        <v>10.2334</v>
      </c>
      <c r="G763" s="3" t="s">
        <v>3886</v>
      </c>
      <c r="H763" s="3">
        <v>0.0267</v>
      </c>
      <c r="I763" s="3">
        <v>4.87</v>
      </c>
      <c r="J763" s="3">
        <v>11.34</v>
      </c>
      <c r="K763" s="3">
        <v>7.1</v>
      </c>
      <c r="L763" s="3">
        <v>16.22</v>
      </c>
      <c r="M763" s="10">
        <v>0.0</v>
      </c>
      <c r="N763" s="41"/>
      <c r="O763" s="3" t="str">
        <f>vlookup(A763,'Hb complex'!A$2:G$2000,7,0)</f>
        <v>#N/A</v>
      </c>
      <c r="P763" s="66"/>
      <c r="Q763" s="3"/>
      <c r="R763" s="41"/>
      <c r="S763" s="3" t="str">
        <f>vlookup(A763,'Ha complex'!A$2:E$2700,5,0)</f>
        <v>#N/A</v>
      </c>
      <c r="T763" s="41"/>
      <c r="U763" s="41"/>
      <c r="V763" s="3"/>
      <c r="W763" s="10">
        <v>43.27</v>
      </c>
      <c r="X763" s="3"/>
      <c r="Y763" s="3" t="str">
        <f>match(A763,bzcat!B$1:B$96,0)</f>
        <v>#N/A</v>
      </c>
      <c r="Z763" s="3" t="e">
        <v>#N/A</v>
      </c>
      <c r="AA763" s="3" t="str">
        <f>Vlookup(A763,'Ha complex'!A$2:E$528,5,0)</f>
        <v>#N/A</v>
      </c>
      <c r="AB763" s="3" t="e">
        <v>#N/A</v>
      </c>
      <c r="AC763" s="3" t="e">
        <v>#N/A</v>
      </c>
      <c r="AD763" s="3" t="e">
        <v>#N/A</v>
      </c>
      <c r="AE763" s="3" t="e">
        <v>#N/A</v>
      </c>
      <c r="AF763" s="3" t="e">
        <v>#N/A</v>
      </c>
      <c r="AH763" s="3" t="e">
        <v>#N/A</v>
      </c>
      <c r="AI763" s="3" t="e">
        <v>#N/A</v>
      </c>
      <c r="AK763" s="3" t="e">
        <v>#N/A</v>
      </c>
      <c r="AM763" s="3" t="e">
        <v>#N/A</v>
      </c>
    </row>
    <row r="764">
      <c r="A764" s="10">
        <v>1141.0</v>
      </c>
      <c r="B764" s="10" t="s">
        <v>1891</v>
      </c>
      <c r="C764" s="10" t="s">
        <v>1893</v>
      </c>
      <c r="E764" s="3">
        <v>332.282</v>
      </c>
      <c r="F764" s="3">
        <v>-27.8095</v>
      </c>
      <c r="G764" s="3" t="s">
        <v>1156</v>
      </c>
      <c r="H764" s="3">
        <v>0.0231</v>
      </c>
      <c r="I764" s="3">
        <v>4.96</v>
      </c>
      <c r="J764" s="3">
        <v>17.19</v>
      </c>
      <c r="K764" s="3">
        <v>11.07</v>
      </c>
      <c r="L764" s="3">
        <v>24.04</v>
      </c>
      <c r="M764" s="10">
        <v>0.0</v>
      </c>
      <c r="N764" s="3" t="s">
        <v>518</v>
      </c>
      <c r="O764" s="35" t="str">
        <f>vlookup(A764,'Hb complex'!A$2:G$2000,7,0)</f>
        <v>0.023</v>
      </c>
      <c r="P764" s="66" t="s">
        <v>3887</v>
      </c>
      <c r="Q764" s="3">
        <v>1200.0</v>
      </c>
      <c r="R764" s="3">
        <v>3.15</v>
      </c>
      <c r="S764" s="3" t="str">
        <f>vlookup(A764,'Ha complex'!A$2:E$2700,5,0)</f>
        <v>6DF</v>
      </c>
      <c r="T764" s="41"/>
      <c r="U764" s="41"/>
      <c r="V764" s="3"/>
      <c r="W764" s="10">
        <v>43.32</v>
      </c>
      <c r="X764" s="3"/>
      <c r="Y764" s="3" t="str">
        <f>match(A764,bzcat!B$1:B$96,0)</f>
        <v>#N/A</v>
      </c>
      <c r="Z764" s="3" t="e">
        <v>#N/A</v>
      </c>
      <c r="AA764" s="3" t="str">
        <f>Vlookup(A764,'Ha complex'!A$2:E$528,5,0)</f>
        <v>6DF</v>
      </c>
      <c r="AB764" s="3" t="e">
        <v>#N/A</v>
      </c>
      <c r="AC764" s="3" t="e">
        <v>#N/A</v>
      </c>
      <c r="AD764" s="3" t="e">
        <v>#N/A</v>
      </c>
      <c r="AE764" s="3" t="e">
        <v>#N/A</v>
      </c>
      <c r="AF764" s="3" t="e">
        <v>#N/A</v>
      </c>
      <c r="AG764" s="3">
        <v>121.0</v>
      </c>
      <c r="AH764" s="3" t="e">
        <v>#N/A</v>
      </c>
      <c r="AI764" s="3" t="e">
        <v>#N/A</v>
      </c>
      <c r="AK764" s="3" t="e">
        <v>#N/A</v>
      </c>
      <c r="AM764" s="3" t="e">
        <v>#N/A</v>
      </c>
    </row>
    <row r="765">
      <c r="A765" s="10">
        <v>1142.0</v>
      </c>
      <c r="B765" s="10" t="s">
        <v>1139</v>
      </c>
      <c r="C765" s="10" t="s">
        <v>1140</v>
      </c>
      <c r="E765" s="3">
        <v>332.3177</v>
      </c>
      <c r="F765" s="3">
        <v>-47.1667</v>
      </c>
      <c r="G765" s="3" t="s">
        <v>1099</v>
      </c>
      <c r="H765" s="3">
        <v>0.0058</v>
      </c>
      <c r="I765" s="3">
        <v>17.75</v>
      </c>
      <c r="J765" s="3">
        <v>42.1</v>
      </c>
      <c r="K765" s="3">
        <v>37.54</v>
      </c>
      <c r="L765" s="3">
        <v>46.83</v>
      </c>
      <c r="M765" s="10">
        <v>0.0</v>
      </c>
      <c r="N765" s="3">
        <v>7.0</v>
      </c>
      <c r="O765" s="35" t="str">
        <f>vlookup(A765,'Hb complex'!A$2:G$2000,7,0)</f>
        <v>0.000</v>
      </c>
      <c r="P765" s="66" t="s">
        <v>2558</v>
      </c>
      <c r="Q765" s="3">
        <v>150.033</v>
      </c>
      <c r="R765" s="3">
        <v>0.34</v>
      </c>
      <c r="S765" s="3" t="str">
        <f>vlookup(A765,'Ha complex'!A$2:E$2700,5,0)</f>
        <v>Saao</v>
      </c>
      <c r="T765" s="3">
        <v>22.0</v>
      </c>
      <c r="U765" s="3">
        <v>25.06</v>
      </c>
      <c r="V765" s="3"/>
      <c r="W765" s="10">
        <v>42.5</v>
      </c>
      <c r="X765" s="3"/>
      <c r="Y765" s="3" t="str">
        <f>match(A765,bzcat!B$1:B$96,0)</f>
        <v>59</v>
      </c>
      <c r="Z765" s="3">
        <v>79.0</v>
      </c>
      <c r="AA765" s="3" t="str">
        <f>Vlookup(A765,'Ha complex'!A$2:E$528,5,0)</f>
        <v>Saao</v>
      </c>
      <c r="AB765" s="3" t="e">
        <v>#N/A</v>
      </c>
      <c r="AC765" s="3" t="e">
        <v>#N/A</v>
      </c>
      <c r="AD765" s="3" t="e">
        <v>#N/A</v>
      </c>
      <c r="AE765" s="3" t="e">
        <v>#N/A</v>
      </c>
      <c r="AF765" s="3" t="e">
        <v>#N/A</v>
      </c>
      <c r="AH765" s="3" t="e">
        <v>#N/A</v>
      </c>
      <c r="AI765" s="3" t="e">
        <v>#N/A</v>
      </c>
      <c r="AK765" s="3" t="e">
        <v>#N/A</v>
      </c>
      <c r="AM765" s="3" t="e">
        <v>#N/A</v>
      </c>
    </row>
    <row r="766">
      <c r="A766" s="10">
        <v>1143.0</v>
      </c>
      <c r="B766" s="10" t="s">
        <v>1108</v>
      </c>
      <c r="C766" s="10" t="s">
        <v>1109</v>
      </c>
      <c r="E766" s="3">
        <v>332.9745</v>
      </c>
      <c r="F766" s="3">
        <v>18.6972</v>
      </c>
      <c r="G766" s="3" t="s">
        <v>1058</v>
      </c>
      <c r="H766" s="3">
        <v>0.07</v>
      </c>
      <c r="I766" s="3">
        <v>7.09</v>
      </c>
      <c r="J766" s="3">
        <v>17.09</v>
      </c>
      <c r="K766" s="3">
        <v>12.82</v>
      </c>
      <c r="L766" s="3">
        <v>21.72</v>
      </c>
      <c r="M766" s="10">
        <v>0.0</v>
      </c>
      <c r="N766" s="3" t="s">
        <v>1228</v>
      </c>
      <c r="O766" s="35" t="str">
        <f>vlookup(A766,'Hb complex'!A$2:G$2000,7,0)</f>
        <v>0.070</v>
      </c>
      <c r="P766" s="66" t="s">
        <v>3888</v>
      </c>
      <c r="Q766" s="3">
        <v>539.9931</v>
      </c>
      <c r="R766" s="3">
        <v>1.07</v>
      </c>
      <c r="S766" s="3" t="str">
        <f>vlookup(A766,'Ha complex'!A$2:E$2700,5,0)</f>
        <v>Gemini</v>
      </c>
      <c r="T766" s="41"/>
      <c r="U766" s="41"/>
      <c r="V766" s="3"/>
      <c r="W766" s="10">
        <v>44.31</v>
      </c>
      <c r="X766" s="3"/>
      <c r="Y766" s="3" t="str">
        <f>match(A766,bzcat!B$1:B$96,0)</f>
        <v>51</v>
      </c>
      <c r="Z766" s="3">
        <v>80.0</v>
      </c>
      <c r="AA766" s="3" t="str">
        <f>Vlookup(A766,'Ha complex'!A$2:E$528,5,0)</f>
        <v>Gemini</v>
      </c>
      <c r="AB766" s="3" t="e">
        <v>#N/A</v>
      </c>
      <c r="AC766" s="3" t="e">
        <v>#N/A</v>
      </c>
      <c r="AD766" s="3" t="s">
        <v>2368</v>
      </c>
      <c r="AE766" s="3" t="e">
        <v>#N/A</v>
      </c>
      <c r="AF766" s="3" t="e">
        <v>#N/A</v>
      </c>
      <c r="AH766" s="3" t="e">
        <v>#N/A</v>
      </c>
      <c r="AI766" s="3" t="e">
        <v>#N/A</v>
      </c>
      <c r="AJ766" s="3" t="s">
        <v>226</v>
      </c>
      <c r="AK766" s="3" t="e">
        <v>#N/A</v>
      </c>
      <c r="AM766" s="3" t="e">
        <v>#N/A</v>
      </c>
    </row>
    <row r="767">
      <c r="A767" s="10">
        <v>1145.0</v>
      </c>
      <c r="B767" s="10" t="s">
        <v>1691</v>
      </c>
      <c r="C767" s="10" t="s">
        <v>1693</v>
      </c>
      <c r="E767" s="3">
        <v>333.5382</v>
      </c>
      <c r="F767" s="3">
        <v>-25.9636</v>
      </c>
      <c r="G767" s="3" t="s">
        <v>2190</v>
      </c>
      <c r="H767" s="3">
        <v>0.0519</v>
      </c>
      <c r="I767" s="3">
        <v>6.42</v>
      </c>
      <c r="J767" s="3">
        <v>13.02</v>
      </c>
      <c r="K767" s="3">
        <v>8.95</v>
      </c>
      <c r="L767" s="3">
        <v>17.68</v>
      </c>
      <c r="M767" s="10">
        <v>0.0</v>
      </c>
      <c r="N767" s="3" t="s">
        <v>518</v>
      </c>
      <c r="O767" s="35" t="str">
        <f>vlookup(A767,'Hb complex'!A$2:G$2000,7,0)</f>
        <v>0.052</v>
      </c>
      <c r="P767" s="66" t="s">
        <v>3889</v>
      </c>
      <c r="Q767" s="3">
        <v>1200.0</v>
      </c>
      <c r="R767" s="3">
        <v>7.13</v>
      </c>
      <c r="S767" s="3" t="str">
        <f>vlookup(A767,'Ha complex'!A$2:E$2700,5,0)</f>
        <v>6DF</v>
      </c>
      <c r="T767" s="41"/>
      <c r="U767" s="41"/>
      <c r="V767" s="3"/>
      <c r="W767" s="10">
        <v>43.92</v>
      </c>
      <c r="X767" s="3"/>
      <c r="Y767" s="3" t="str">
        <f>match(A767,bzcat!B$1:B$96,0)</f>
        <v>#N/A</v>
      </c>
      <c r="Z767" s="3" t="e">
        <v>#N/A</v>
      </c>
      <c r="AA767" s="3" t="str">
        <f>Vlookup(A767,'Ha complex'!A$2:E$528,5,0)</f>
        <v>6DF</v>
      </c>
      <c r="AB767" s="3" t="e">
        <v>#N/A</v>
      </c>
      <c r="AC767" s="3" t="e">
        <v>#N/A</v>
      </c>
      <c r="AD767" s="3" t="e">
        <v>#N/A</v>
      </c>
      <c r="AE767" s="3" t="e">
        <v>#N/A</v>
      </c>
      <c r="AF767" s="3" t="e">
        <v>#N/A</v>
      </c>
      <c r="AG767" s="3">
        <v>122.0</v>
      </c>
      <c r="AH767" s="3" t="e">
        <v>#N/A</v>
      </c>
      <c r="AI767" s="3" t="e">
        <v>#N/A</v>
      </c>
      <c r="AK767" s="3" t="e">
        <v>#N/A</v>
      </c>
      <c r="AM767" s="3" t="e">
        <v>#N/A</v>
      </c>
    </row>
    <row r="768">
      <c r="A768" s="10">
        <v>1146.0</v>
      </c>
      <c r="B768" s="10" t="s">
        <v>1885</v>
      </c>
      <c r="C768" s="10" t="s">
        <v>1886</v>
      </c>
      <c r="E768" s="3">
        <v>334.3011</v>
      </c>
      <c r="F768" s="3">
        <v>14.2391</v>
      </c>
      <c r="G768" s="3" t="s">
        <v>3890</v>
      </c>
      <c r="H768" s="3">
        <v>0.0658</v>
      </c>
      <c r="I768" s="3">
        <v>5.23</v>
      </c>
      <c r="J768" s="3">
        <v>9.66</v>
      </c>
      <c r="K768" s="3">
        <v>6.21</v>
      </c>
      <c r="L768" s="3">
        <v>13.72</v>
      </c>
      <c r="M768" s="10">
        <v>0.0</v>
      </c>
      <c r="N768" s="41"/>
      <c r="O768" s="35" t="str">
        <f>vlookup(A768,'Hb complex'!A$2:G$2000,7,0)</f>
        <v>0.066</v>
      </c>
      <c r="P768" s="66"/>
      <c r="Q768" s="3"/>
      <c r="R768" s="41"/>
      <c r="S768" s="3" t="str">
        <f>vlookup(A768,'Ha complex'!A$2:E$2700,5,0)</f>
        <v>Marziani03</v>
      </c>
      <c r="T768" s="41"/>
      <c r="U768" s="41"/>
      <c r="V768" s="3"/>
      <c r="W768" s="10">
        <v>44.0</v>
      </c>
      <c r="X768" s="3"/>
      <c r="Y768" s="3" t="str">
        <f>match(A768,bzcat!B$1:B$96,0)</f>
        <v>#N/A</v>
      </c>
      <c r="Z768" s="3" t="e">
        <v>#N/A</v>
      </c>
      <c r="AA768" s="3" t="str">
        <f>Vlookup(A768,'Ha complex'!A$2:E$528,5,0)</f>
        <v>Marziani03</v>
      </c>
      <c r="AB768" s="3" t="e">
        <v>#N/A</v>
      </c>
      <c r="AC768" s="3" t="e">
        <v>#N/A</v>
      </c>
      <c r="AD768" s="3" t="s">
        <v>2370</v>
      </c>
      <c r="AE768" s="3" t="e">
        <v>#N/A</v>
      </c>
      <c r="AF768" s="3" t="e">
        <v>#N/A</v>
      </c>
      <c r="AH768" s="3" t="e">
        <v>#N/A</v>
      </c>
      <c r="AI768" s="3" t="e">
        <v>#N/A</v>
      </c>
      <c r="AK768" s="3" t="e">
        <v>#N/A</v>
      </c>
      <c r="AM768" s="3" t="e">
        <v>#N/A</v>
      </c>
    </row>
    <row r="769">
      <c r="A769" s="10">
        <v>1149.0</v>
      </c>
      <c r="B769" s="10" t="s">
        <v>152</v>
      </c>
      <c r="C769" s="10" t="s">
        <v>153</v>
      </c>
      <c r="E769" s="3">
        <v>334.9573</v>
      </c>
      <c r="F769" s="3">
        <v>26.2244</v>
      </c>
      <c r="G769" s="3" t="s">
        <v>2691</v>
      </c>
      <c r="H769" s="3">
        <v>0.085</v>
      </c>
      <c r="I769" s="3">
        <v>7.38</v>
      </c>
      <c r="J769" s="3">
        <v>16.65</v>
      </c>
      <c r="K769" s="3">
        <v>12.47</v>
      </c>
      <c r="L769" s="3">
        <v>21.19</v>
      </c>
      <c r="M769" s="10">
        <v>0.0</v>
      </c>
      <c r="N769" s="3" t="s">
        <v>1228</v>
      </c>
      <c r="O769" s="35" t="str">
        <f>vlookup(A769,'Hb complex'!A$2:G$2000,7,0)</f>
        <v>0.088</v>
      </c>
      <c r="P769" s="66" t="s">
        <v>3888</v>
      </c>
      <c r="Q769" s="3">
        <v>539.9932</v>
      </c>
      <c r="R769" s="3">
        <v>1.33</v>
      </c>
      <c r="S769" s="3" t="str">
        <f>vlookup(A769,'Ha complex'!A$2:E$2700,5,0)</f>
        <v>Gemini</v>
      </c>
      <c r="T769" s="41"/>
      <c r="U769" s="41"/>
      <c r="V769" s="3"/>
      <c r="W769" s="10">
        <v>44.48</v>
      </c>
      <c r="X769" s="3"/>
      <c r="Y769" s="3" t="str">
        <f>match(A769,bzcat!B$1:B$96,0)</f>
        <v>23</v>
      </c>
      <c r="Z769" s="3">
        <v>81.0</v>
      </c>
      <c r="AA769" s="3" t="str">
        <f>Vlookup(A769,'Ha complex'!A$2:E$528,5,0)</f>
        <v>Gemini</v>
      </c>
      <c r="AB769" s="3" t="e">
        <v>#N/A</v>
      </c>
      <c r="AC769" s="3" t="e">
        <v>#N/A</v>
      </c>
      <c r="AD769" s="3" t="e">
        <v>#N/A</v>
      </c>
      <c r="AE769" s="3" t="e">
        <v>#N/A</v>
      </c>
      <c r="AF769" s="3" t="e">
        <v>#N/A</v>
      </c>
      <c r="AH769" s="3" t="e">
        <v>#N/A</v>
      </c>
      <c r="AI769" s="3" t="e">
        <v>#N/A</v>
      </c>
      <c r="AJ769" s="3" t="s">
        <v>226</v>
      </c>
      <c r="AK769" s="3" t="e">
        <v>#N/A</v>
      </c>
      <c r="AM769" s="3" t="e">
        <v>#N/A</v>
      </c>
    </row>
    <row r="770">
      <c r="A770" s="10">
        <v>1150.0</v>
      </c>
      <c r="B770" s="10" t="s">
        <v>1881</v>
      </c>
      <c r="C770" s="10" t="s">
        <v>1882</v>
      </c>
      <c r="E770" s="3">
        <v>335.938</v>
      </c>
      <c r="F770" s="3">
        <v>11.836</v>
      </c>
      <c r="G770" s="3" t="s">
        <v>1099</v>
      </c>
      <c r="H770" s="3">
        <v>0.029</v>
      </c>
      <c r="I770" s="3">
        <v>6.35</v>
      </c>
      <c r="J770" s="3">
        <v>14.18</v>
      </c>
      <c r="K770" s="3">
        <v>10.08</v>
      </c>
      <c r="L770" s="3">
        <v>18.81</v>
      </c>
      <c r="M770" s="10">
        <v>0.0</v>
      </c>
      <c r="N770" s="3">
        <v>32.0</v>
      </c>
      <c r="O770" s="35" t="str">
        <f>vlookup(A770,'Hb complex'!A$2:G$2000,7,0)</f>
        <v>0.030</v>
      </c>
      <c r="P770" s="66" t="s">
        <v>3806</v>
      </c>
      <c r="Q770" s="3">
        <v>600.0</v>
      </c>
      <c r="R770" s="3">
        <v>1.21</v>
      </c>
      <c r="S770" s="3" t="str">
        <f>vlookup(A770,'Ha complex'!A$2:E$2700,5,0)</f>
        <v>KPNO</v>
      </c>
      <c r="T770" s="41"/>
      <c r="U770" s="41"/>
      <c r="V770" s="3"/>
      <c r="W770" s="10">
        <v>43.44</v>
      </c>
      <c r="X770" s="3"/>
      <c r="Y770" s="3" t="str">
        <f>match(A770,bzcat!B$1:B$96,0)</f>
        <v>#N/A</v>
      </c>
      <c r="Z770" s="3" t="e">
        <v>#N/A</v>
      </c>
      <c r="AA770" s="3" t="str">
        <f>Vlookup(A770,'Ha complex'!A$2:E$528,5,0)</f>
        <v>KPNO</v>
      </c>
      <c r="AB770" s="3" t="e">
        <v>#N/A</v>
      </c>
      <c r="AC770" s="3" t="e">
        <v>#N/A</v>
      </c>
      <c r="AD770" s="3" t="e">
        <v>#N/A</v>
      </c>
      <c r="AE770" s="3" t="e">
        <v>#N/A</v>
      </c>
      <c r="AF770" s="3" t="e">
        <v>#N/A</v>
      </c>
      <c r="AH770" s="3" t="e">
        <v>#N/A</v>
      </c>
      <c r="AI770" s="3" t="s">
        <v>415</v>
      </c>
      <c r="AK770" s="3" t="e">
        <v>#N/A</v>
      </c>
      <c r="AM770" s="3" t="e">
        <v>#N/A</v>
      </c>
    </row>
    <row r="771">
      <c r="A771" s="10">
        <v>1151.0</v>
      </c>
      <c r="B771" s="10" t="s">
        <v>1878</v>
      </c>
      <c r="C771" s="10" t="s">
        <v>1879</v>
      </c>
      <c r="E771" s="3">
        <v>335.9566</v>
      </c>
      <c r="F771" s="3">
        <v>-2.1034</v>
      </c>
      <c r="G771" s="3" t="s">
        <v>1130</v>
      </c>
      <c r="H771" s="3">
        <v>0.0562</v>
      </c>
      <c r="I771" s="3">
        <v>17.2</v>
      </c>
      <c r="J771" s="3">
        <v>42.19</v>
      </c>
      <c r="K771" s="3">
        <v>37.48</v>
      </c>
      <c r="L771" s="3">
        <v>47.11</v>
      </c>
      <c r="M771" s="10">
        <v>0.0</v>
      </c>
      <c r="N771" s="3" t="s">
        <v>1228</v>
      </c>
      <c r="O771" s="35" t="str">
        <f>vlookup(A771,'Hb complex'!A$2:G$2000,7,0)</f>
        <v>0.056</v>
      </c>
      <c r="P771" s="66" t="s">
        <v>1244</v>
      </c>
      <c r="Q771" s="3">
        <v>804.9898</v>
      </c>
      <c r="R771" s="3">
        <v>1.15</v>
      </c>
      <c r="S771" s="3" t="str">
        <f>vlookup(A771,'Ha complex'!A$2:E$2700,5,0)</f>
        <v>Gemini</v>
      </c>
      <c r="T771" s="41"/>
      <c r="U771" s="41"/>
      <c r="V771" s="3"/>
      <c r="W771" s="10">
        <v>44.5</v>
      </c>
      <c r="X771" s="3"/>
      <c r="Y771" s="3" t="str">
        <f>match(A771,bzcat!B$1:B$96,0)</f>
        <v>#N/A</v>
      </c>
      <c r="Z771" s="3" t="e">
        <v>#N/A</v>
      </c>
      <c r="AA771" s="3" t="str">
        <f>Vlookup(A771,'Ha complex'!A$2:E$528,5,0)</f>
        <v>Gemini</v>
      </c>
      <c r="AB771" s="3" t="e">
        <v>#N/A</v>
      </c>
      <c r="AC771" s="3" t="e">
        <v>#N/A</v>
      </c>
      <c r="AD771" s="3" t="s">
        <v>2375</v>
      </c>
      <c r="AE771" s="3" t="e">
        <v>#N/A</v>
      </c>
      <c r="AF771" s="3" t="e">
        <v>#N/A</v>
      </c>
      <c r="AH771" s="3" t="e">
        <v>#N/A</v>
      </c>
      <c r="AI771" s="3" t="s">
        <v>415</v>
      </c>
      <c r="AJ771" s="3" t="s">
        <v>226</v>
      </c>
      <c r="AK771" s="3" t="e">
        <v>#N/A</v>
      </c>
      <c r="AM771" s="3" t="e">
        <v>#N/A</v>
      </c>
    </row>
    <row r="772">
      <c r="A772" s="10">
        <v>1152.0</v>
      </c>
      <c r="B772" s="10" t="s">
        <v>3464</v>
      </c>
      <c r="C772" s="10" t="s">
        <v>3043</v>
      </c>
      <c r="E772" s="3">
        <v>336.7741</v>
      </c>
      <c r="F772" s="3">
        <v>36.3616</v>
      </c>
      <c r="G772" s="3" t="s">
        <v>1130</v>
      </c>
      <c r="H772" s="3">
        <v>0.0213</v>
      </c>
      <c r="I772" s="3">
        <v>7.0</v>
      </c>
      <c r="J772" s="3">
        <v>19.77</v>
      </c>
      <c r="K772" s="3">
        <v>15.07</v>
      </c>
      <c r="L772" s="3">
        <v>24.86</v>
      </c>
      <c r="M772" s="10">
        <v>0.0</v>
      </c>
      <c r="N772" s="41"/>
      <c r="O772" s="3" t="str">
        <f>vlookup(A772,'Hb complex'!A$2:G$2000,7,0)</f>
        <v>#N/A</v>
      </c>
      <c r="P772" s="66"/>
      <c r="Q772" s="3"/>
      <c r="R772" s="41"/>
      <c r="S772" s="3" t="str">
        <f>vlookup(A772,'Ha complex'!A$2:E$2700,5,0)</f>
        <v>#N/A</v>
      </c>
      <c r="T772" s="41"/>
      <c r="U772" s="41"/>
      <c r="V772" s="3"/>
      <c r="W772" s="10">
        <v>43.31</v>
      </c>
      <c r="X772" s="3"/>
      <c r="Y772" s="3" t="str">
        <f>match(A772,bzcat!B$1:B$96,0)</f>
        <v>#N/A</v>
      </c>
      <c r="Z772" s="3" t="e">
        <v>#N/A</v>
      </c>
      <c r="AA772" s="3" t="str">
        <f>Vlookup(A772,'Ha complex'!A$2:E$528,5,0)</f>
        <v>#N/A</v>
      </c>
      <c r="AB772" s="3" t="e">
        <v>#N/A</v>
      </c>
      <c r="AC772" s="3" t="e">
        <v>#N/A</v>
      </c>
      <c r="AD772" s="3" t="e">
        <v>#N/A</v>
      </c>
      <c r="AE772" s="3" t="e">
        <v>#N/A</v>
      </c>
      <c r="AF772" s="3" t="e">
        <v>#N/A</v>
      </c>
      <c r="AH772" s="3" t="e">
        <v>#N/A</v>
      </c>
      <c r="AI772" s="3" t="e">
        <v>#N/A</v>
      </c>
      <c r="AK772" s="3" t="e">
        <v>#N/A</v>
      </c>
      <c r="AM772" s="3" t="e">
        <v>#N/A</v>
      </c>
    </row>
    <row r="773">
      <c r="A773" s="10">
        <v>1154.0</v>
      </c>
      <c r="B773" s="10" t="s">
        <v>1203</v>
      </c>
      <c r="C773" s="10" t="s">
        <v>1204</v>
      </c>
      <c r="E773" s="3">
        <v>337.417</v>
      </c>
      <c r="F773" s="3">
        <v>-8.5485</v>
      </c>
      <c r="G773" s="3" t="s">
        <v>3891</v>
      </c>
      <c r="H773" s="3">
        <v>1.5595</v>
      </c>
      <c r="I773" s="3">
        <v>5.96</v>
      </c>
      <c r="J773" s="3">
        <v>19.91</v>
      </c>
      <c r="K773" s="3">
        <v>14.4</v>
      </c>
      <c r="L773" s="3">
        <v>25.85</v>
      </c>
      <c r="M773" s="10">
        <v>0.0</v>
      </c>
      <c r="N773" s="41"/>
      <c r="O773" s="35" t="str">
        <f>vlookup(A773,'Hb complex'!A$2:G$2000,7,0)</f>
        <v>0.000</v>
      </c>
      <c r="P773" s="66"/>
      <c r="Q773" s="3"/>
      <c r="R773" s="41"/>
      <c r="S773" s="3" t="str">
        <f>vlookup(A773,'Ha complex'!A$2:E$2700,5,0)</f>
        <v>SDSS DR12B</v>
      </c>
      <c r="T773" s="41"/>
      <c r="U773" s="41"/>
      <c r="V773" s="3"/>
      <c r="W773" s="10">
        <v>47.49</v>
      </c>
      <c r="X773" s="3"/>
      <c r="Y773" s="3" t="str">
        <f>match(A773,bzcat!B$1:B$96,0)</f>
        <v>84</v>
      </c>
      <c r="Z773" s="3">
        <v>82.0</v>
      </c>
      <c r="AA773" s="3" t="str">
        <f>Vlookup(A773,'Ha complex'!A$2:E$528,5,0)</f>
        <v>#N/A</v>
      </c>
      <c r="AB773" s="3">
        <v>124.0</v>
      </c>
      <c r="AC773" s="3" t="e">
        <v>#N/A</v>
      </c>
      <c r="AD773" s="3" t="e">
        <v>#N/A</v>
      </c>
      <c r="AE773" s="3" t="e">
        <v>#N/A</v>
      </c>
      <c r="AF773" s="3" t="e">
        <v>#N/A</v>
      </c>
      <c r="AH773" s="3" t="e">
        <v>#N/A</v>
      </c>
      <c r="AI773" s="3" t="e">
        <v>#N/A</v>
      </c>
      <c r="AK773" s="3" t="e">
        <v>#N/A</v>
      </c>
      <c r="AM773" s="3" t="e">
        <v>#N/A</v>
      </c>
    </row>
    <row r="774">
      <c r="A774" s="10">
        <v>1153.0</v>
      </c>
      <c r="B774" s="10" t="s">
        <v>3465</v>
      </c>
      <c r="C774" s="10" t="s">
        <v>3044</v>
      </c>
      <c r="E774" s="3">
        <v>337.3063</v>
      </c>
      <c r="F774" s="3">
        <v>66.781</v>
      </c>
      <c r="G774" s="3" t="s">
        <v>1058</v>
      </c>
      <c r="H774" s="3">
        <v>0.113</v>
      </c>
      <c r="I774" s="3">
        <v>9.01</v>
      </c>
      <c r="J774" s="3">
        <v>22.27</v>
      </c>
      <c r="K774" s="3">
        <v>17.9</v>
      </c>
      <c r="L774" s="3">
        <v>26.91</v>
      </c>
      <c r="M774" s="10">
        <v>0.0</v>
      </c>
      <c r="O774" s="3" t="str">
        <f>vlookup(A774,'Hb complex'!A$2:G$2000,7,0)</f>
        <v>#N/A</v>
      </c>
      <c r="P774" s="68"/>
      <c r="S774" s="3" t="str">
        <f>vlookup(A774,'Ha complex'!A$2:E$2700,5,0)</f>
        <v>#N/A</v>
      </c>
      <c r="W774" s="10">
        <v>44.87</v>
      </c>
      <c r="Y774" s="3" t="str">
        <f>match(A774,bzcat!B$1:B$96,0)</f>
        <v>#N/A</v>
      </c>
      <c r="AA774" s="3" t="str">
        <f>Vlookup(A774,'Ha complex'!A$2:E$528,5,0)</f>
        <v>#N/A</v>
      </c>
      <c r="AB774" s="3" t="e">
        <v>#N/A</v>
      </c>
      <c r="AC774" s="3" t="e">
        <v>#N/A</v>
      </c>
      <c r="AD774" s="3" t="e">
        <v>#N/A</v>
      </c>
      <c r="AE774" s="3" t="e">
        <v>#N/A</v>
      </c>
      <c r="AF774" s="3" t="e">
        <v>#N/A</v>
      </c>
      <c r="AH774" s="3" t="e">
        <v>#N/A</v>
      </c>
      <c r="AI774" s="3" t="e">
        <v>#N/A</v>
      </c>
      <c r="AK774" s="3" t="e">
        <v>#N/A</v>
      </c>
      <c r="AM774" s="3" t="e">
        <v>#N/A</v>
      </c>
    </row>
    <row r="775">
      <c r="A775" s="10">
        <v>1155.0</v>
      </c>
      <c r="B775" s="10" t="s">
        <v>104</v>
      </c>
      <c r="C775" s="10" t="s">
        <v>105</v>
      </c>
      <c r="E775" s="3">
        <v>338.1517</v>
      </c>
      <c r="F775" s="3">
        <v>11.7308</v>
      </c>
      <c r="G775" s="3" t="s">
        <v>3892</v>
      </c>
      <c r="H775" s="3">
        <v>1.037</v>
      </c>
      <c r="I775" s="3">
        <v>7.93</v>
      </c>
      <c r="J775" s="3">
        <v>24.37</v>
      </c>
      <c r="K775" s="3">
        <v>19.04</v>
      </c>
      <c r="L775" s="3">
        <v>30.11</v>
      </c>
      <c r="M775" s="10">
        <v>0.0</v>
      </c>
      <c r="N775" s="41"/>
      <c r="O775" s="3" t="str">
        <f>vlookup(A775,'Hb complex'!A$2:G$2000,7,0)</f>
        <v>#N/A</v>
      </c>
      <c r="P775" s="66"/>
      <c r="Q775" s="3"/>
      <c r="R775" s="41"/>
      <c r="S775" s="3" t="str">
        <f>vlookup(A775,'Ha complex'!A$2:E$2700,5,0)</f>
        <v>#N/A</v>
      </c>
      <c r="T775" s="41"/>
      <c r="U775" s="41"/>
      <c r="V775" s="3"/>
      <c r="W775" s="10">
        <v>47.14</v>
      </c>
      <c r="X775" s="3"/>
      <c r="Y775" s="3" t="str">
        <f>match(A775,bzcat!B$1:B$96,0)</f>
        <v>11</v>
      </c>
      <c r="Z775" s="3">
        <v>83.0</v>
      </c>
      <c r="AA775" s="3" t="str">
        <f>Vlookup(A775,'Ha complex'!A$2:E$528,5,0)</f>
        <v>#N/A</v>
      </c>
      <c r="AB775" s="3" t="e">
        <v>#N/A</v>
      </c>
      <c r="AC775" s="3" t="e">
        <v>#N/A</v>
      </c>
      <c r="AD775" s="3" t="e">
        <v>#N/A</v>
      </c>
      <c r="AE775" s="3" t="e">
        <v>#N/A</v>
      </c>
      <c r="AF775" s="3" t="e">
        <v>#N/A</v>
      </c>
      <c r="AH775" s="3" t="e">
        <v>#N/A</v>
      </c>
      <c r="AI775" s="3" t="e">
        <v>#N/A</v>
      </c>
      <c r="AK775" s="3" t="e">
        <v>#N/A</v>
      </c>
      <c r="AM775" s="3" t="e">
        <v>#N/A</v>
      </c>
    </row>
    <row r="776">
      <c r="A776" s="10">
        <v>1156.0</v>
      </c>
      <c r="B776" s="10" t="s">
        <v>1696</v>
      </c>
      <c r="C776" s="10" t="s">
        <v>1697</v>
      </c>
      <c r="E776" s="3">
        <v>338.7076</v>
      </c>
      <c r="F776" s="3">
        <v>-25.6769</v>
      </c>
      <c r="G776" s="3" t="s">
        <v>1130</v>
      </c>
      <c r="H776" s="3">
        <v>0.0264</v>
      </c>
      <c r="I776" s="3">
        <v>5.49</v>
      </c>
      <c r="J776" s="3">
        <v>13.55</v>
      </c>
      <c r="K776" s="3">
        <v>0.0</v>
      </c>
      <c r="L776" s="3">
        <v>0.0</v>
      </c>
      <c r="M776" s="10">
        <v>0.04</v>
      </c>
      <c r="N776" s="3" t="s">
        <v>518</v>
      </c>
      <c r="O776" s="35" t="str">
        <f>vlookup(A776,'Hb complex'!A$2:G$2000,7,0)</f>
        <v>0.027</v>
      </c>
      <c r="P776" s="66" t="s">
        <v>3893</v>
      </c>
      <c r="Q776" s="3">
        <v>1200.0</v>
      </c>
      <c r="R776" s="3">
        <v>3.67</v>
      </c>
      <c r="S776" s="3" t="str">
        <f>vlookup(A776,'Ha complex'!A$2:E$2700,5,0)</f>
        <v>6DF</v>
      </c>
      <c r="T776" s="41"/>
      <c r="U776" s="41"/>
      <c r="V776" s="3"/>
      <c r="W776" s="10">
        <v>43.34</v>
      </c>
      <c r="X776" s="3"/>
      <c r="Y776" s="3" t="str">
        <f>match(A776,bzcat!B$1:B$96,0)</f>
        <v>#N/A</v>
      </c>
      <c r="Z776" s="3" t="e">
        <v>#N/A</v>
      </c>
      <c r="AA776" s="3" t="str">
        <f>Vlookup(A776,'Ha complex'!A$2:E$528,5,0)</f>
        <v>6DF</v>
      </c>
      <c r="AB776" s="3" t="e">
        <v>#N/A</v>
      </c>
      <c r="AC776" s="3" t="e">
        <v>#N/A</v>
      </c>
      <c r="AD776" s="3" t="e">
        <v>#N/A</v>
      </c>
      <c r="AE776" s="3" t="e">
        <v>#N/A</v>
      </c>
      <c r="AF776" s="3" t="e">
        <v>#N/A</v>
      </c>
      <c r="AG776" s="3">
        <v>123.0</v>
      </c>
      <c r="AH776" s="3" t="e">
        <v>#N/A</v>
      </c>
      <c r="AI776" s="3" t="e">
        <v>#N/A</v>
      </c>
      <c r="AK776" s="3" t="e">
        <v>#N/A</v>
      </c>
      <c r="AM776" s="3" t="e">
        <v>#N/A</v>
      </c>
    </row>
    <row r="777">
      <c r="A777" s="10">
        <v>1158.0</v>
      </c>
      <c r="B777" s="10" t="s">
        <v>1862</v>
      </c>
      <c r="C777" s="10" t="s">
        <v>1863</v>
      </c>
      <c r="E777" s="3">
        <v>339.0148</v>
      </c>
      <c r="F777" s="3">
        <v>33.9757</v>
      </c>
      <c r="G777" s="3" t="s">
        <v>1130</v>
      </c>
      <c r="H777" s="3">
        <v>0.0225</v>
      </c>
      <c r="I777" s="3">
        <v>13.98</v>
      </c>
      <c r="J777" s="3">
        <v>36.77</v>
      </c>
      <c r="K777" s="3">
        <v>32.32</v>
      </c>
      <c r="L777" s="3">
        <v>41.41</v>
      </c>
      <c r="M777" s="10">
        <v>0.0</v>
      </c>
      <c r="N777" s="3">
        <v>26.0</v>
      </c>
      <c r="O777" s="35" t="str">
        <f>vlookup(A777,'Hb complex'!A$2:G$2000,7,0)</f>
        <v>0.023</v>
      </c>
      <c r="P777" s="66" t="s">
        <v>3824</v>
      </c>
      <c r="Q777" s="3">
        <v>2736.0</v>
      </c>
      <c r="R777" s="3">
        <v>0.92</v>
      </c>
      <c r="S777" s="3" t="str">
        <f>vlookup(A777,'Ha complex'!A$2:E$2700,5,0)</f>
        <v>Palomar_txt</v>
      </c>
      <c r="T777" s="41"/>
      <c r="U777" s="41"/>
      <c r="V777" s="3"/>
      <c r="W777" s="10">
        <v>43.63</v>
      </c>
      <c r="X777" s="3"/>
      <c r="Y777" s="3" t="str">
        <f>match(A777,bzcat!B$1:B$96,0)</f>
        <v>#N/A</v>
      </c>
      <c r="Z777" s="3" t="e">
        <v>#N/A</v>
      </c>
      <c r="AA777" s="3" t="str">
        <f>Vlookup(A777,'Ha complex'!A$2:E$528,5,0)</f>
        <v>Palomar_txt</v>
      </c>
      <c r="AB777" s="3" t="e">
        <v>#N/A</v>
      </c>
      <c r="AC777" s="3" t="e">
        <v>#N/A</v>
      </c>
      <c r="AD777" s="3" t="e">
        <v>#N/A</v>
      </c>
      <c r="AE777" s="3" t="e">
        <v>#N/A</v>
      </c>
      <c r="AF777" s="3" t="e">
        <v>#N/A</v>
      </c>
      <c r="AH777" s="3" t="e">
        <v>#N/A</v>
      </c>
      <c r="AI777" s="3" t="e">
        <v>#N/A</v>
      </c>
      <c r="AK777" s="3" t="e">
        <v>#N/A</v>
      </c>
      <c r="AL777" s="3" t="s">
        <v>2990</v>
      </c>
      <c r="AM777" s="3" t="e">
        <v>#N/A</v>
      </c>
    </row>
    <row r="778">
      <c r="A778" s="10">
        <v>1157.0</v>
      </c>
      <c r="B778" s="10" t="s">
        <v>1728</v>
      </c>
      <c r="C778" s="10" t="s">
        <v>1729</v>
      </c>
      <c r="E778" s="3">
        <v>338.9426</v>
      </c>
      <c r="F778" s="3">
        <v>-26.0503</v>
      </c>
      <c r="G778" s="3" t="s">
        <v>3212</v>
      </c>
      <c r="H778" s="3">
        <v>0.0048</v>
      </c>
      <c r="I778" s="3">
        <v>22.54</v>
      </c>
      <c r="J778" s="3">
        <v>52.4</v>
      </c>
      <c r="K778" s="3">
        <v>47.66</v>
      </c>
      <c r="L778" s="3">
        <v>57.3</v>
      </c>
      <c r="M778" s="10">
        <v>0.0</v>
      </c>
      <c r="N778" s="3">
        <v>26.0</v>
      </c>
      <c r="O778" s="35" t="str">
        <f>vlookup(A778,'Hb complex'!A$2:G$2000,7,0)</f>
        <v>0.005</v>
      </c>
      <c r="P778" s="66" t="s">
        <v>3894</v>
      </c>
      <c r="Q778" s="3" t="s">
        <v>2676</v>
      </c>
      <c r="R778" s="3">
        <v>0.2</v>
      </c>
      <c r="S778" s="3" t="str">
        <f>vlookup(A778,'Ha complex'!A$2:E$2700,5,0)</f>
        <v>Crenshaw_Loral1K_double</v>
      </c>
      <c r="T778" s="3">
        <v>18.618</v>
      </c>
      <c r="U778" s="3">
        <v>20.48</v>
      </c>
      <c r="V778" s="3"/>
      <c r="W778" s="10">
        <v>42.42</v>
      </c>
      <c r="X778" s="3"/>
      <c r="Y778" s="3" t="str">
        <f>match(A778,bzcat!B$1:B$96,0)</f>
        <v>#N/A</v>
      </c>
      <c r="Z778" s="3" t="e">
        <v>#N/A</v>
      </c>
      <c r="AA778" s="3" t="str">
        <f>Vlookup(A778,'Ha complex'!A$2:E$528,5,0)</f>
        <v>Crenshaw_Loral1K_double</v>
      </c>
      <c r="AB778" s="3" t="e">
        <v>#N/A</v>
      </c>
      <c r="AC778" s="3" t="e">
        <v>#N/A</v>
      </c>
      <c r="AD778" s="3" t="e">
        <v>#N/A</v>
      </c>
      <c r="AE778" s="3" t="e">
        <v>#N/A</v>
      </c>
      <c r="AF778" s="3" t="e">
        <v>#N/A</v>
      </c>
      <c r="AH778" s="3" t="e">
        <v>#N/A</v>
      </c>
      <c r="AI778" s="3" t="e">
        <v>#N/A</v>
      </c>
      <c r="AK778" s="3">
        <v>14.0</v>
      </c>
      <c r="AM778" s="3" t="e">
        <v>#N/A</v>
      </c>
      <c r="AO778" s="3" t="s">
        <v>3625</v>
      </c>
    </row>
    <row r="779">
      <c r="A779" s="10">
        <v>1161.0</v>
      </c>
      <c r="B779" s="10" t="s">
        <v>1730</v>
      </c>
      <c r="C779" s="10" t="s">
        <v>1859</v>
      </c>
      <c r="E779" s="3">
        <v>339.1938</v>
      </c>
      <c r="F779" s="3">
        <v>-12.5452</v>
      </c>
      <c r="G779" s="3" t="s">
        <v>1058</v>
      </c>
      <c r="H779" s="3">
        <v>0.0241</v>
      </c>
      <c r="I779" s="3">
        <v>10.24</v>
      </c>
      <c r="J779" s="3">
        <v>30.93</v>
      </c>
      <c r="K779" s="3">
        <v>25.37</v>
      </c>
      <c r="L779" s="3">
        <v>36.83</v>
      </c>
      <c r="M779" s="10">
        <v>0.0</v>
      </c>
      <c r="N779" s="3">
        <v>26.0</v>
      </c>
      <c r="O779" s="35" t="str">
        <f>vlookup(A779,'Hb complex'!A$2:G$2000,7,0)</f>
        <v>0.024</v>
      </c>
      <c r="P779" s="66" t="s">
        <v>3895</v>
      </c>
      <c r="Q779" s="3" t="s">
        <v>3896</v>
      </c>
      <c r="R779" s="3">
        <v>1.0</v>
      </c>
      <c r="S779" s="3" t="str">
        <f>vlookup(A779,'Ha complex'!A$2:E$2700,5,0)</f>
        <v>Crenshaw_Loral1K_double</v>
      </c>
      <c r="T779" s="41"/>
      <c r="U779" s="41"/>
      <c r="V779" s="3"/>
      <c r="W779" s="10">
        <v>43.61</v>
      </c>
      <c r="X779" s="3"/>
      <c r="Y779" s="3" t="str">
        <f>match(A779,bzcat!B$1:B$96,0)</f>
        <v>#N/A</v>
      </c>
      <c r="Z779" s="3" t="e">
        <v>#N/A</v>
      </c>
      <c r="AA779" s="3" t="str">
        <f>Vlookup(A779,'Ha complex'!A$2:E$528,5,0)</f>
        <v>Crenshaw_Loral1K_double</v>
      </c>
      <c r="AB779" s="3" t="e">
        <v>#N/A</v>
      </c>
      <c r="AC779" s="3" t="e">
        <v>#N/A</v>
      </c>
      <c r="AD779" s="3" t="e">
        <v>#N/A</v>
      </c>
      <c r="AE779" s="3" t="e">
        <v>#N/A</v>
      </c>
      <c r="AF779" s="3" t="e">
        <v>#N/A</v>
      </c>
      <c r="AH779" s="3" t="e">
        <v>#N/A</v>
      </c>
      <c r="AI779" s="3" t="e">
        <v>#N/A</v>
      </c>
      <c r="AK779" s="3">
        <v>65.0</v>
      </c>
      <c r="AM779" s="3" t="e">
        <v>#N/A</v>
      </c>
    </row>
    <row r="780">
      <c r="A780" s="10">
        <v>1160.0</v>
      </c>
      <c r="B780" s="10" t="s">
        <v>3466</v>
      </c>
      <c r="C780" s="10" t="s">
        <v>3046</v>
      </c>
      <c r="E780" s="3">
        <v>339.137</v>
      </c>
      <c r="F780" s="3">
        <v>25.7632</v>
      </c>
      <c r="G780" s="3" t="s">
        <v>423</v>
      </c>
      <c r="H780" s="3">
        <v>0.0246</v>
      </c>
      <c r="I780" s="3">
        <v>5.07</v>
      </c>
      <c r="J780" s="3">
        <v>10.23</v>
      </c>
      <c r="K780" s="3">
        <v>6.65</v>
      </c>
      <c r="L780" s="3">
        <v>14.38</v>
      </c>
      <c r="M780" s="10">
        <v>0.0</v>
      </c>
      <c r="N780" s="41"/>
      <c r="O780" s="3" t="str">
        <f>vlookup(A780,'Hb complex'!A$2:G$2000,7,0)</f>
        <v>#N/A</v>
      </c>
      <c r="P780" s="66"/>
      <c r="Q780" s="3"/>
      <c r="R780" s="41"/>
      <c r="S780" s="3" t="str">
        <f>vlookup(A780,'Ha complex'!A$2:E$2700,5,0)</f>
        <v>#N/A</v>
      </c>
      <c r="T780" s="41"/>
      <c r="U780" s="41"/>
      <c r="V780" s="3"/>
      <c r="W780" s="10">
        <v>43.15</v>
      </c>
      <c r="X780" s="3"/>
      <c r="Y780" s="3" t="str">
        <f>match(A780,bzcat!B$1:B$96,0)</f>
        <v>#N/A</v>
      </c>
      <c r="Z780" s="3" t="e">
        <v>#N/A</v>
      </c>
      <c r="AA780" s="3" t="str">
        <f>Vlookup(A780,'Ha complex'!A$2:E$528,5,0)</f>
        <v>#N/A</v>
      </c>
      <c r="AB780" s="3" t="e">
        <v>#N/A</v>
      </c>
      <c r="AC780" s="3" t="e">
        <v>#N/A</v>
      </c>
      <c r="AD780" s="3" t="e">
        <v>#N/A</v>
      </c>
      <c r="AE780" s="3" t="e">
        <v>#N/A</v>
      </c>
      <c r="AF780" s="3" t="e">
        <v>#N/A</v>
      </c>
      <c r="AH780" s="3" t="e">
        <v>#N/A</v>
      </c>
      <c r="AI780" s="3" t="e">
        <v>#N/A</v>
      </c>
      <c r="AK780" s="3" t="e">
        <v>#N/A</v>
      </c>
      <c r="AM780" s="3" t="e">
        <v>#N/A</v>
      </c>
    </row>
    <row r="781">
      <c r="A781" s="10">
        <v>1162.0</v>
      </c>
      <c r="B781" s="10" t="s">
        <v>1854</v>
      </c>
      <c r="C781" s="10" t="s">
        <v>1855</v>
      </c>
      <c r="E781" s="3">
        <v>340.071</v>
      </c>
      <c r="F781" s="3">
        <v>8.0539</v>
      </c>
      <c r="G781" s="3" t="s">
        <v>2190</v>
      </c>
      <c r="H781" s="3">
        <v>0.025</v>
      </c>
      <c r="I781" s="3">
        <v>7.18</v>
      </c>
      <c r="J781" s="3">
        <v>16.64</v>
      </c>
      <c r="K781" s="3">
        <v>12.47</v>
      </c>
      <c r="L781" s="3">
        <v>21.26</v>
      </c>
      <c r="M781" s="10">
        <v>0.0</v>
      </c>
      <c r="N781" s="3">
        <v>26.0</v>
      </c>
      <c r="O781" s="35" t="str">
        <f>vlookup(A781,'Hb complex'!A$2:G$2000,7,0)</f>
        <v>0.025</v>
      </c>
      <c r="P781" s="66" t="s">
        <v>3897</v>
      </c>
      <c r="Q781" s="3" t="s">
        <v>3898</v>
      </c>
      <c r="R781" s="3">
        <v>1.03</v>
      </c>
      <c r="S781" s="3" t="str">
        <f>vlookup(A781,'Ha complex'!A$2:E$2700,5,0)</f>
        <v>Crenshaw_Loral1K_double</v>
      </c>
      <c r="T781" s="41"/>
      <c r="U781" s="41"/>
      <c r="V781" s="3"/>
      <c r="W781" s="10">
        <v>43.37</v>
      </c>
      <c r="X781" s="3"/>
      <c r="Y781" s="3" t="str">
        <f>match(A781,bzcat!B$1:B$96,0)</f>
        <v>#N/A</v>
      </c>
      <c r="Z781" s="3" t="e">
        <v>#N/A</v>
      </c>
      <c r="AA781" s="3" t="str">
        <f>Vlookup(A781,'Ha complex'!A$2:E$528,5,0)</f>
        <v>Crenshaw_Loral1K_double</v>
      </c>
      <c r="AB781" s="3" t="e">
        <v>#N/A</v>
      </c>
      <c r="AC781" s="3" t="e">
        <v>#N/A</v>
      </c>
      <c r="AD781" s="3" t="e">
        <v>#N/A</v>
      </c>
      <c r="AE781" s="3" t="e">
        <v>#N/A</v>
      </c>
      <c r="AF781" s="3" t="e">
        <v>#N/A</v>
      </c>
      <c r="AH781" s="3" t="e">
        <v>#N/A</v>
      </c>
      <c r="AI781" s="3" t="e">
        <v>#N/A</v>
      </c>
      <c r="AK781" s="3">
        <v>50.0</v>
      </c>
      <c r="AM781" s="3" t="e">
        <v>#N/A</v>
      </c>
    </row>
    <row r="782">
      <c r="A782" s="10">
        <v>1163.0</v>
      </c>
      <c r="B782" s="10" t="s">
        <v>3467</v>
      </c>
      <c r="C782" s="10" t="s">
        <v>3047</v>
      </c>
      <c r="E782" s="3">
        <v>340.639</v>
      </c>
      <c r="F782" s="3">
        <v>-37.1854</v>
      </c>
      <c r="G782" s="3" t="s">
        <v>423</v>
      </c>
      <c r="H782" s="3">
        <v>0.029</v>
      </c>
      <c r="I782" s="3">
        <v>4.85</v>
      </c>
      <c r="J782" s="3">
        <v>10.44</v>
      </c>
      <c r="K782" s="3">
        <v>6.25</v>
      </c>
      <c r="L782" s="3">
        <v>15.34</v>
      </c>
      <c r="M782" s="10">
        <v>0.0</v>
      </c>
      <c r="N782" s="41"/>
      <c r="O782" s="3" t="str">
        <f>vlookup(A782,'Hb complex'!A$2:G$2000,7,0)</f>
        <v>#N/A</v>
      </c>
      <c r="P782" s="66"/>
      <c r="Q782" s="3"/>
      <c r="R782" s="41"/>
      <c r="S782" s="3" t="str">
        <f>vlookup(A782,'Ha complex'!A$2:E$2700,5,0)</f>
        <v>#N/A</v>
      </c>
      <c r="T782" s="41"/>
      <c r="U782" s="41"/>
      <c r="V782" s="3"/>
      <c r="W782" s="10">
        <v>43.3</v>
      </c>
      <c r="X782" s="3"/>
      <c r="Y782" s="3" t="str">
        <f>match(A782,bzcat!B$1:B$96,0)</f>
        <v>#N/A</v>
      </c>
      <c r="Z782" s="3" t="e">
        <v>#N/A</v>
      </c>
      <c r="AA782" s="3" t="str">
        <f>Vlookup(A782,'Ha complex'!A$2:E$528,5,0)</f>
        <v>#N/A</v>
      </c>
      <c r="AB782" s="3" t="e">
        <v>#N/A</v>
      </c>
      <c r="AC782" s="3" t="e">
        <v>#N/A</v>
      </c>
      <c r="AD782" s="3" t="e">
        <v>#N/A</v>
      </c>
      <c r="AE782" s="3" t="e">
        <v>#N/A</v>
      </c>
      <c r="AF782" s="3">
        <v>6.0</v>
      </c>
      <c r="AH782" s="3" t="e">
        <v>#N/A</v>
      </c>
      <c r="AI782" s="3" t="e">
        <v>#N/A</v>
      </c>
      <c r="AK782" s="3" t="e">
        <v>#N/A</v>
      </c>
      <c r="AM782" s="3" t="e">
        <v>#N/A</v>
      </c>
    </row>
    <row r="783">
      <c r="A783" s="10">
        <v>1164.0</v>
      </c>
      <c r="B783" s="10" t="s">
        <v>3468</v>
      </c>
      <c r="C783" s="10" t="s">
        <v>3048</v>
      </c>
      <c r="E783" s="3">
        <v>340.589</v>
      </c>
      <c r="F783" s="3">
        <v>-45.6526</v>
      </c>
      <c r="G783" s="3" t="s">
        <v>3899</v>
      </c>
      <c r="H783" s="3">
        <v>-1.0</v>
      </c>
      <c r="I783" s="3">
        <v>5.05</v>
      </c>
      <c r="J783" s="3">
        <v>5.32</v>
      </c>
      <c r="K783" s="3">
        <v>2.66</v>
      </c>
      <c r="L783" s="3">
        <v>9.09</v>
      </c>
      <c r="M783" s="10">
        <v>0.0</v>
      </c>
      <c r="N783" s="41"/>
      <c r="O783" s="3" t="str">
        <f>vlookup(A783,'Hb complex'!A$2:G$2000,7,0)</f>
        <v>#N/A</v>
      </c>
      <c r="P783" s="66"/>
      <c r="Q783" s="3"/>
      <c r="R783" s="41"/>
      <c r="S783" s="3" t="str">
        <f>vlookup(A783,'Ha complex'!A$2:E$2700,5,0)</f>
        <v>#N/A</v>
      </c>
      <c r="T783" s="41"/>
      <c r="U783" s="41"/>
      <c r="V783" s="3"/>
      <c r="W783" s="67" t="s">
        <v>1023</v>
      </c>
      <c r="X783" s="3"/>
      <c r="Y783" s="3" t="str">
        <f>match(A783,bzcat!B$1:B$96,0)</f>
        <v>#N/A</v>
      </c>
      <c r="Z783" s="3" t="e">
        <v>#N/A</v>
      </c>
      <c r="AA783" s="3" t="str">
        <f>Vlookup(A783,'Ha complex'!A$2:E$528,5,0)</f>
        <v>#N/A</v>
      </c>
      <c r="AB783" s="3" t="e">
        <v>#N/A</v>
      </c>
      <c r="AC783" s="3" t="e">
        <v>#N/A</v>
      </c>
      <c r="AD783" s="3" t="e">
        <v>#N/A</v>
      </c>
      <c r="AE783" s="3" t="e">
        <v>#N/A</v>
      </c>
      <c r="AF783" s="3" t="e">
        <v>#N/A</v>
      </c>
      <c r="AH783" s="3" t="e">
        <v>#N/A</v>
      </c>
      <c r="AI783" s="3" t="e">
        <v>#N/A</v>
      </c>
      <c r="AK783" s="3" t="e">
        <v>#N/A</v>
      </c>
      <c r="AM783" s="3" t="e">
        <v>#N/A</v>
      </c>
    </row>
    <row r="784">
      <c r="A784" s="10">
        <v>1165.0</v>
      </c>
      <c r="B784" s="10" t="s">
        <v>1851</v>
      </c>
      <c r="C784" s="10" t="s">
        <v>1852</v>
      </c>
      <c r="E784" s="3">
        <v>341.4532</v>
      </c>
      <c r="F784" s="3">
        <v>39.6877</v>
      </c>
      <c r="G784" s="3" t="s">
        <v>1130</v>
      </c>
      <c r="H784" s="3">
        <v>0.0811</v>
      </c>
      <c r="I784" s="3">
        <v>15.07</v>
      </c>
      <c r="J784" s="3">
        <v>32.65</v>
      </c>
      <c r="K784" s="3">
        <v>28.57</v>
      </c>
      <c r="L784" s="3">
        <v>36.91</v>
      </c>
      <c r="M784" s="10">
        <v>0.0</v>
      </c>
      <c r="N784" s="3" t="s">
        <v>1228</v>
      </c>
      <c r="O784" s="35" t="str">
        <f>vlookup(A784,'Hb complex'!A$2:G$2000,7,0)</f>
        <v>0.081</v>
      </c>
      <c r="P784" s="66" t="s">
        <v>1244</v>
      </c>
      <c r="Q784" s="3">
        <v>499.9935</v>
      </c>
      <c r="R784" s="3">
        <v>1.65</v>
      </c>
      <c r="S784" s="3" t="str">
        <f>vlookup(A784,'Ha complex'!A$2:E$2700,5,0)</f>
        <v>Gemini</v>
      </c>
      <c r="T784" s="41"/>
      <c r="U784" s="41"/>
      <c r="V784" s="3"/>
      <c r="W784" s="10">
        <v>44.72</v>
      </c>
      <c r="X784" s="3"/>
      <c r="Y784" s="3" t="str">
        <f>match(A784,bzcat!B$1:B$96,0)</f>
        <v>#N/A</v>
      </c>
      <c r="Z784" s="3" t="e">
        <v>#N/A</v>
      </c>
      <c r="AA784" s="3" t="str">
        <f>Vlookup(A784,'Ha complex'!A$2:E$528,5,0)</f>
        <v>Gemini</v>
      </c>
      <c r="AB784" s="3" t="e">
        <v>#N/A</v>
      </c>
      <c r="AC784" s="3" t="e">
        <v>#N/A</v>
      </c>
      <c r="AD784" s="3" t="e">
        <v>#N/A</v>
      </c>
      <c r="AE784" s="3" t="e">
        <v>#N/A</v>
      </c>
      <c r="AF784" s="3" t="e">
        <v>#N/A</v>
      </c>
      <c r="AH784" s="3" t="e">
        <v>#N/A</v>
      </c>
      <c r="AI784" s="3" t="e">
        <v>#N/A</v>
      </c>
      <c r="AJ784" s="3" t="s">
        <v>226</v>
      </c>
      <c r="AK784" s="3" t="e">
        <v>#N/A</v>
      </c>
      <c r="AL784" s="3" t="s">
        <v>2990</v>
      </c>
      <c r="AM784" s="3" t="e">
        <v>#N/A</v>
      </c>
    </row>
    <row r="785">
      <c r="A785" s="10">
        <v>1166.0</v>
      </c>
      <c r="B785" s="10" t="s">
        <v>1842</v>
      </c>
      <c r="C785" s="10" t="s">
        <v>1844</v>
      </c>
      <c r="E785" s="3">
        <v>342.1716</v>
      </c>
      <c r="F785" s="3">
        <v>-51.165</v>
      </c>
      <c r="G785" s="3" t="s">
        <v>1099</v>
      </c>
      <c r="H785" s="3">
        <v>0.1</v>
      </c>
      <c r="I785" s="3">
        <v>5.73</v>
      </c>
      <c r="J785" s="3">
        <v>9.22</v>
      </c>
      <c r="K785" s="3">
        <v>6.19</v>
      </c>
      <c r="L785" s="3">
        <v>12.96</v>
      </c>
      <c r="M785" s="10">
        <v>0.0</v>
      </c>
      <c r="N785" s="3">
        <v>47.0</v>
      </c>
      <c r="O785" s="35" t="str">
        <f>vlookup(A785,'Hb complex'!A$2:G$2000,7,0)</f>
        <v>0.000</v>
      </c>
      <c r="P785" s="66" t="s">
        <v>3900</v>
      </c>
      <c r="Q785" s="3">
        <v>7200.0</v>
      </c>
      <c r="R785" s="3">
        <v>4.06</v>
      </c>
      <c r="S785" s="3" t="str">
        <f>vlookup(A785,'Ha complex'!A$2:E$2700,5,0)</f>
        <v>Crenshaw_Loral1K</v>
      </c>
      <c r="T785" s="41"/>
      <c r="U785" s="41"/>
      <c r="V785" s="3"/>
      <c r="W785" s="10">
        <v>44.37</v>
      </c>
      <c r="X785" s="3"/>
      <c r="Y785" s="3" t="str">
        <f>match(A785,bzcat!B$1:B$96,0)</f>
        <v>#N/A</v>
      </c>
      <c r="Z785" s="3" t="e">
        <v>#N/A</v>
      </c>
      <c r="AA785" s="3" t="str">
        <f>Vlookup(A785,'Ha complex'!A$2:E$528,5,0)</f>
        <v>Crenshaw_Loral1K</v>
      </c>
      <c r="AB785" s="3" t="e">
        <v>#N/A</v>
      </c>
      <c r="AC785" s="3" t="e">
        <v>#N/A</v>
      </c>
      <c r="AD785" s="3" t="e">
        <v>#N/A</v>
      </c>
      <c r="AE785" s="3" t="e">
        <v>#N/A</v>
      </c>
      <c r="AF785" s="3" t="e">
        <v>#N/A</v>
      </c>
      <c r="AH785" s="3" t="e">
        <v>#N/A</v>
      </c>
      <c r="AI785" s="3" t="e">
        <v>#N/A</v>
      </c>
      <c r="AK785" s="3">
        <v>109.0</v>
      </c>
      <c r="AM785" s="3" t="e">
        <v>#N/A</v>
      </c>
    </row>
    <row r="786">
      <c r="A786" s="10">
        <v>1167.0</v>
      </c>
      <c r="B786" s="10" t="s">
        <v>3469</v>
      </c>
      <c r="C786" s="10" t="s">
        <v>3049</v>
      </c>
      <c r="E786" s="3">
        <v>342.1847</v>
      </c>
      <c r="F786" s="3">
        <v>17.4509</v>
      </c>
      <c r="G786" s="3" t="s">
        <v>3557</v>
      </c>
      <c r="H786" s="3">
        <v>-1.0</v>
      </c>
      <c r="I786" s="3">
        <v>5.46</v>
      </c>
      <c r="J786" s="3">
        <v>11.55</v>
      </c>
      <c r="K786" s="3">
        <v>7.71</v>
      </c>
      <c r="L786" s="3">
        <v>15.95</v>
      </c>
      <c r="M786" s="10">
        <v>0.0</v>
      </c>
      <c r="N786" s="41"/>
      <c r="O786" s="3" t="str">
        <f>vlookup(A786,'Hb complex'!A$2:G$2000,7,0)</f>
        <v>#N/A</v>
      </c>
      <c r="P786" s="66"/>
      <c r="Q786" s="3"/>
      <c r="R786" s="41"/>
      <c r="S786" s="3" t="str">
        <f>vlookup(A786,'Ha complex'!A$2:E$2700,5,0)</f>
        <v>#N/A</v>
      </c>
      <c r="T786" s="41"/>
      <c r="U786" s="41"/>
      <c r="V786" s="3"/>
      <c r="W786" s="67" t="s">
        <v>1023</v>
      </c>
      <c r="X786" s="3"/>
      <c r="Y786" s="3" t="str">
        <f>match(A786,bzcat!B$1:B$96,0)</f>
        <v>#N/A</v>
      </c>
      <c r="Z786" s="3" t="e">
        <v>#N/A</v>
      </c>
      <c r="AA786" s="3" t="str">
        <f>Vlookup(A786,'Ha complex'!A$2:E$528,5,0)</f>
        <v>#N/A</v>
      </c>
      <c r="AB786" s="3" t="e">
        <v>#N/A</v>
      </c>
      <c r="AC786" s="3" t="e">
        <v>#N/A</v>
      </c>
      <c r="AD786" s="3" t="e">
        <v>#N/A</v>
      </c>
      <c r="AE786" s="3" t="e">
        <v>#N/A</v>
      </c>
      <c r="AF786" s="3" t="e">
        <v>#N/A</v>
      </c>
      <c r="AH786" s="3" t="e">
        <v>#N/A</v>
      </c>
      <c r="AI786" s="3" t="e">
        <v>#N/A</v>
      </c>
      <c r="AK786" s="3" t="e">
        <v>#N/A</v>
      </c>
      <c r="AM786" s="3" t="e">
        <v>#N/A</v>
      </c>
    </row>
    <row r="787">
      <c r="A787" s="10">
        <v>1168.0</v>
      </c>
      <c r="B787" s="10" t="s">
        <v>1827</v>
      </c>
      <c r="C787" s="10" t="s">
        <v>1829</v>
      </c>
      <c r="E787" s="3">
        <v>342.7155</v>
      </c>
      <c r="F787" s="3">
        <v>-8.9158</v>
      </c>
      <c r="G787" s="3" t="s">
        <v>1099</v>
      </c>
      <c r="H787" s="3">
        <v>0.0649</v>
      </c>
      <c r="I787" s="3">
        <v>5.18</v>
      </c>
      <c r="J787" s="3">
        <v>11.79</v>
      </c>
      <c r="K787" s="3">
        <v>7.63</v>
      </c>
      <c r="L787" s="3">
        <v>16.63</v>
      </c>
      <c r="M787" s="10">
        <v>0.0</v>
      </c>
      <c r="N787" s="3" t="s">
        <v>135</v>
      </c>
      <c r="O787" s="35" t="str">
        <f>vlookup(A787,'Hb complex'!A$2:G$2000,7,0)</f>
        <v>0.065</v>
      </c>
      <c r="P787" s="66" t="s">
        <v>3901</v>
      </c>
      <c r="Q787" s="3">
        <v>3503.0</v>
      </c>
      <c r="R787" s="3">
        <v>3.99</v>
      </c>
      <c r="S787" s="3" t="str">
        <f>vlookup(A787,'Ha complex'!A$2:E$2700,5,0)</f>
        <v>SDSS</v>
      </c>
      <c r="T787" s="41"/>
      <c r="U787" s="41"/>
      <c r="V787" s="3"/>
      <c r="W787" s="10">
        <v>44.08</v>
      </c>
      <c r="X787" s="3"/>
      <c r="Y787" s="3" t="str">
        <f>match(A787,bzcat!B$1:B$96,0)</f>
        <v>#N/A</v>
      </c>
      <c r="Z787" s="3" t="e">
        <v>#N/A</v>
      </c>
      <c r="AA787" s="3" t="str">
        <f>Vlookup(A787,'Ha complex'!A$2:E$528,5,0)</f>
        <v>#N/A</v>
      </c>
      <c r="AB787" s="3">
        <v>55.0</v>
      </c>
      <c r="AC787" s="3" t="e">
        <v>#N/A</v>
      </c>
      <c r="AD787" s="3" t="e">
        <v>#N/A</v>
      </c>
      <c r="AE787" s="3" t="e">
        <v>#N/A</v>
      </c>
      <c r="AF787" s="3" t="e">
        <v>#N/A</v>
      </c>
      <c r="AH787" s="3" t="e">
        <v>#N/A</v>
      </c>
      <c r="AI787" s="3" t="e">
        <v>#N/A</v>
      </c>
      <c r="AK787" s="3" t="e">
        <v>#N/A</v>
      </c>
      <c r="AM787" s="3" t="e">
        <v>#N/A</v>
      </c>
    </row>
    <row r="788">
      <c r="A788" s="10">
        <v>1170.0</v>
      </c>
      <c r="B788" s="10" t="s">
        <v>117</v>
      </c>
      <c r="C788" s="10" t="s">
        <v>119</v>
      </c>
      <c r="E788" s="3">
        <v>342.9471</v>
      </c>
      <c r="F788" s="3">
        <v>-32.104</v>
      </c>
      <c r="G788" s="3" t="s">
        <v>1677</v>
      </c>
      <c r="H788" s="3">
        <v>0.246</v>
      </c>
      <c r="I788" s="3">
        <v>6.02</v>
      </c>
      <c r="J788" s="3">
        <v>11.67</v>
      </c>
      <c r="K788" s="3">
        <v>7.77</v>
      </c>
      <c r="L788" s="3">
        <v>16.22</v>
      </c>
      <c r="M788" s="10">
        <v>0.0</v>
      </c>
      <c r="N788" s="3" t="s">
        <v>518</v>
      </c>
      <c r="O788" s="35" t="str">
        <f>vlookup(A788,'Hb complex'!A$2:G$2000,7,0)</f>
        <v>0.000</v>
      </c>
      <c r="P788" s="66" t="s">
        <v>3902</v>
      </c>
      <c r="Q788" s="3">
        <v>1200.0</v>
      </c>
      <c r="R788" s="3">
        <v>32.25</v>
      </c>
      <c r="S788" s="3" t="str">
        <f>vlookup(A788,'Ha complex'!A$2:E$2700,5,0)</f>
        <v>6DF</v>
      </c>
      <c r="T788" s="41"/>
      <c r="U788" s="41"/>
      <c r="V788" s="3"/>
      <c r="W788" s="10">
        <v>45.33</v>
      </c>
      <c r="X788" s="3"/>
      <c r="Y788" s="3" t="str">
        <f>match(A788,bzcat!B$1:B$96,0)</f>
        <v>15</v>
      </c>
      <c r="Z788" s="3">
        <v>84.0</v>
      </c>
      <c r="AA788" s="3" t="str">
        <f>Vlookup(A788,'Ha complex'!A$2:E$528,5,0)</f>
        <v>6DF</v>
      </c>
      <c r="AB788" s="3" t="e">
        <v>#N/A</v>
      </c>
      <c r="AC788" s="3" t="e">
        <v>#N/A</v>
      </c>
      <c r="AD788" s="3" t="e">
        <v>#N/A</v>
      </c>
      <c r="AE788" s="3" t="e">
        <v>#N/A</v>
      </c>
      <c r="AF788" s="3" t="e">
        <v>#N/A</v>
      </c>
      <c r="AG788" s="3">
        <v>124.0</v>
      </c>
      <c r="AH788" s="3" t="e">
        <v>#N/A</v>
      </c>
      <c r="AI788" s="3" t="e">
        <v>#N/A</v>
      </c>
      <c r="AK788" s="3" t="e">
        <v>#N/A</v>
      </c>
      <c r="AM788" s="3" t="e">
        <v>#N/A</v>
      </c>
    </row>
    <row r="789">
      <c r="A789" s="10">
        <v>1169.0</v>
      </c>
      <c r="B789" s="10" t="s">
        <v>1111</v>
      </c>
      <c r="C789" s="10" t="s">
        <v>1114</v>
      </c>
      <c r="E789" s="3">
        <v>342.9729</v>
      </c>
      <c r="F789" s="3">
        <v>22.2937</v>
      </c>
      <c r="G789" s="3" t="s">
        <v>1255</v>
      </c>
      <c r="H789" s="3">
        <v>3.668</v>
      </c>
      <c r="I789" s="3">
        <v>4.81</v>
      </c>
      <c r="J789" s="3">
        <v>11.06</v>
      </c>
      <c r="K789" s="3">
        <v>7.11</v>
      </c>
      <c r="L789" s="3">
        <v>15.54</v>
      </c>
      <c r="M789" s="10">
        <v>0.0</v>
      </c>
      <c r="N789" s="41"/>
      <c r="O789" s="3" t="str">
        <f>vlookup(A789,'Hb complex'!A$2:G$2000,7,0)</f>
        <v>#N/A</v>
      </c>
      <c r="P789" s="66"/>
      <c r="Q789" s="3"/>
      <c r="R789" s="41"/>
      <c r="S789" s="3" t="str">
        <f>vlookup(A789,'Ha complex'!A$2:E$2700,5,0)</f>
        <v>#N/A</v>
      </c>
      <c r="T789" s="41"/>
      <c r="U789" s="41"/>
      <c r="V789" s="3"/>
      <c r="W789" s="10">
        <v>48.14</v>
      </c>
      <c r="X789" s="3"/>
      <c r="Y789" s="3" t="str">
        <f>match(A789,bzcat!B$1:B$96,0)</f>
        <v>52</v>
      </c>
      <c r="Z789" s="3">
        <v>85.0</v>
      </c>
      <c r="AA789" s="3" t="str">
        <f>Vlookup(A789,'Ha complex'!A$2:E$528,5,0)</f>
        <v>#N/A</v>
      </c>
      <c r="AB789" s="3" t="e">
        <v>#N/A</v>
      </c>
      <c r="AC789" s="3" t="e">
        <v>#N/A</v>
      </c>
      <c r="AD789" s="3" t="e">
        <v>#N/A</v>
      </c>
      <c r="AE789" s="3" t="e">
        <v>#N/A</v>
      </c>
      <c r="AF789" s="3" t="e">
        <v>#N/A</v>
      </c>
      <c r="AH789" s="3" t="e">
        <v>#N/A</v>
      </c>
      <c r="AI789" s="3" t="e">
        <v>#N/A</v>
      </c>
      <c r="AK789" s="3" t="e">
        <v>#N/A</v>
      </c>
      <c r="AM789" s="3" t="e">
        <v>#N/A</v>
      </c>
    </row>
    <row r="790">
      <c r="A790" s="10">
        <v>1171.0</v>
      </c>
      <c r="B790" s="10" t="s">
        <v>190</v>
      </c>
      <c r="C790" s="10" t="s">
        <v>191</v>
      </c>
      <c r="E790" s="3">
        <v>343.4906</v>
      </c>
      <c r="F790" s="3">
        <v>16.1482</v>
      </c>
      <c r="G790" s="3" t="s">
        <v>3555</v>
      </c>
      <c r="H790" s="3">
        <v>0.859</v>
      </c>
      <c r="I790" s="3">
        <v>44.17</v>
      </c>
      <c r="J790" s="3">
        <v>132.55</v>
      </c>
      <c r="K790" s="3">
        <v>127.33</v>
      </c>
      <c r="L790" s="3">
        <v>137.88</v>
      </c>
      <c r="M790" s="10">
        <v>0.0</v>
      </c>
      <c r="N790" s="41"/>
      <c r="O790" s="3" t="str">
        <f>vlookup(A790,'Hb complex'!A$2:G$2000,7,0)</f>
        <v>#N/A</v>
      </c>
      <c r="P790" s="66"/>
      <c r="Q790" s="3"/>
      <c r="R790" s="41"/>
      <c r="S790" s="3" t="str">
        <f>vlookup(A790,'Ha complex'!A$2:E$2700,5,0)</f>
        <v>#N/A</v>
      </c>
      <c r="T790" s="41"/>
      <c r="U790" s="41"/>
      <c r="V790" s="3"/>
      <c r="W790" s="10">
        <v>47.68</v>
      </c>
      <c r="X790" s="3"/>
      <c r="Y790" s="3" t="str">
        <f>match(A790,bzcat!B$1:B$96,0)</f>
        <v>32</v>
      </c>
      <c r="Z790" s="3">
        <v>86.0</v>
      </c>
      <c r="AA790" s="3" t="str">
        <f>Vlookup(A790,'Ha complex'!A$2:E$528,5,0)</f>
        <v>#N/A</v>
      </c>
      <c r="AB790" s="3" t="e">
        <v>#N/A</v>
      </c>
      <c r="AC790" s="3" t="e">
        <v>#N/A</v>
      </c>
      <c r="AD790" s="3" t="e">
        <v>#N/A</v>
      </c>
      <c r="AE790" s="3" t="e">
        <v>#N/A</v>
      </c>
      <c r="AF790" s="3" t="e">
        <v>#N/A</v>
      </c>
      <c r="AH790" s="3" t="e">
        <v>#N/A</v>
      </c>
      <c r="AI790" s="3" t="e">
        <v>#N/A</v>
      </c>
      <c r="AK790" s="3" t="e">
        <v>#N/A</v>
      </c>
      <c r="AM790" s="3" t="e">
        <v>#N/A</v>
      </c>
    </row>
    <row r="791">
      <c r="A791" s="10">
        <v>1172.0</v>
      </c>
      <c r="B791" s="10" t="s">
        <v>1814</v>
      </c>
      <c r="C791" s="10" t="s">
        <v>1815</v>
      </c>
      <c r="E791" s="3">
        <v>343.5242</v>
      </c>
      <c r="F791" s="3">
        <v>-17.5819</v>
      </c>
      <c r="G791" s="3" t="s">
        <v>1058</v>
      </c>
      <c r="H791" s="3">
        <v>0.064</v>
      </c>
      <c r="I791" s="3">
        <v>43.95</v>
      </c>
      <c r="J791" s="3">
        <v>102.57</v>
      </c>
      <c r="K791" s="3">
        <v>97.92</v>
      </c>
      <c r="L791" s="3">
        <v>107.3</v>
      </c>
      <c r="M791" s="10">
        <v>0.0</v>
      </c>
      <c r="N791" s="3">
        <v>7.0</v>
      </c>
      <c r="O791" s="35" t="str">
        <f>vlookup(A791,'Hb complex'!A$2:G$2000,7,0)</f>
        <v>0.064</v>
      </c>
      <c r="P791" s="66" t="s">
        <v>2680</v>
      </c>
      <c r="Q791" s="3">
        <v>150.033</v>
      </c>
      <c r="R791" s="3">
        <v>2.62</v>
      </c>
      <c r="S791" s="3" t="str">
        <f>vlookup(A791,'Ha complex'!A$2:E$2700,5,0)</f>
        <v>Saao</v>
      </c>
      <c r="T791" s="41"/>
      <c r="U791" s="41"/>
      <c r="V791" s="3"/>
      <c r="W791" s="10">
        <v>45.01</v>
      </c>
      <c r="X791" s="3"/>
      <c r="Y791" s="3" t="str">
        <f>match(A791,bzcat!B$1:B$96,0)</f>
        <v>#N/A</v>
      </c>
      <c r="Z791" s="3" t="e">
        <v>#N/A</v>
      </c>
      <c r="AA791" s="3" t="str">
        <f>Vlookup(A791,'Ha complex'!A$2:E$528,5,0)</f>
        <v>Saao</v>
      </c>
      <c r="AB791" s="3" t="e">
        <v>#N/A</v>
      </c>
      <c r="AC791" s="3" t="e">
        <v>#N/A</v>
      </c>
      <c r="AD791" s="3" t="s">
        <v>2468</v>
      </c>
      <c r="AE791" s="3" t="e">
        <v>#N/A</v>
      </c>
      <c r="AF791" s="3" t="e">
        <v>#N/A</v>
      </c>
      <c r="AH791" s="3" t="e">
        <v>#N/A</v>
      </c>
      <c r="AI791" s="3" t="e">
        <v>#N/A</v>
      </c>
      <c r="AK791" s="3">
        <v>122.0</v>
      </c>
      <c r="AM791" s="3" t="e">
        <v>#N/A</v>
      </c>
    </row>
    <row r="792">
      <c r="A792" s="10">
        <v>1173.0</v>
      </c>
      <c r="B792" s="10" t="s">
        <v>3470</v>
      </c>
      <c r="C792" s="10" t="s">
        <v>3050</v>
      </c>
      <c r="E792" s="3">
        <v>343.6813</v>
      </c>
      <c r="F792" s="3">
        <v>11.7141</v>
      </c>
      <c r="G792" s="3" t="s">
        <v>1058</v>
      </c>
      <c r="H792" s="3">
        <v>0.0283</v>
      </c>
      <c r="I792" s="3">
        <v>7.69</v>
      </c>
      <c r="J792" s="3">
        <v>12.55</v>
      </c>
      <c r="K792" s="3">
        <v>8.1</v>
      </c>
      <c r="L792" s="3">
        <v>17.72</v>
      </c>
      <c r="M792" s="67" t="s">
        <v>1023</v>
      </c>
      <c r="N792" s="41"/>
      <c r="O792" s="3" t="str">
        <f>vlookup(A792,'Hb complex'!A$2:G$2000,7,0)</f>
        <v>#N/A</v>
      </c>
      <c r="P792" s="66"/>
      <c r="Q792" s="3"/>
      <c r="R792" s="41"/>
      <c r="S792" s="3" t="str">
        <f>vlookup(A792,'Ha complex'!A$2:E$2700,5,0)</f>
        <v>#N/A</v>
      </c>
      <c r="T792" s="41"/>
      <c r="U792" s="41"/>
      <c r="V792" s="3"/>
      <c r="W792" s="10">
        <v>43.36</v>
      </c>
      <c r="X792" s="3"/>
      <c r="Y792" s="3" t="str">
        <f>match(A792,bzcat!B$1:B$96,0)</f>
        <v>#N/A</v>
      </c>
      <c r="Z792" s="3" t="e">
        <v>#N/A</v>
      </c>
      <c r="AA792" s="3" t="str">
        <f>Vlookup(A792,'Ha complex'!A$2:E$528,5,0)</f>
        <v>#N/A</v>
      </c>
      <c r="AB792" s="3" t="e">
        <v>#N/A</v>
      </c>
      <c r="AC792" s="3" t="e">
        <v>#N/A</v>
      </c>
      <c r="AD792" s="3" t="e">
        <v>#N/A</v>
      </c>
      <c r="AE792" s="3" t="e">
        <v>#N/A</v>
      </c>
      <c r="AF792" s="3" t="e">
        <v>#N/A</v>
      </c>
      <c r="AH792" s="3" t="e">
        <v>#N/A</v>
      </c>
      <c r="AI792" s="3" t="e">
        <v>#N/A</v>
      </c>
      <c r="AK792" s="3" t="e">
        <v>#N/A</v>
      </c>
      <c r="AM792" s="3" t="e">
        <v>#N/A</v>
      </c>
    </row>
    <row r="793">
      <c r="A793" s="10">
        <v>1174.0</v>
      </c>
      <c r="B793" s="10" t="s">
        <v>3471</v>
      </c>
      <c r="C793" s="10" t="s">
        <v>3051</v>
      </c>
      <c r="E793" s="3">
        <v>343.582</v>
      </c>
      <c r="F793" s="3">
        <v>11.7825</v>
      </c>
      <c r="G793" s="3" t="s">
        <v>1130</v>
      </c>
      <c r="H793" s="3">
        <v>0.0283</v>
      </c>
      <c r="I793" s="3">
        <v>7.69</v>
      </c>
      <c r="J793" s="3">
        <v>17.11</v>
      </c>
      <c r="K793" s="3">
        <v>12.77</v>
      </c>
      <c r="L793" s="3">
        <v>21.93</v>
      </c>
      <c r="M793" s="10">
        <v>0.0</v>
      </c>
      <c r="N793" s="41"/>
      <c r="O793" s="3" t="str">
        <f>vlookup(A793,'Hb complex'!A$2:G$2000,7,0)</f>
        <v>#N/A</v>
      </c>
      <c r="P793" s="66"/>
      <c r="Q793" s="3"/>
      <c r="R793" s="41"/>
      <c r="S793" s="3" t="str">
        <f>vlookup(A793,'Ha complex'!A$2:E$2700,5,0)</f>
        <v>#N/A</v>
      </c>
      <c r="T793" s="41"/>
      <c r="U793" s="41"/>
      <c r="V793" s="3"/>
      <c r="W793" s="10">
        <v>43.5</v>
      </c>
      <c r="X793" s="3"/>
      <c r="Y793" s="3" t="str">
        <f>match(A793,bzcat!B$1:B$96,0)</f>
        <v>#N/A</v>
      </c>
      <c r="Z793" s="3" t="e">
        <v>#N/A</v>
      </c>
      <c r="AA793" s="3" t="str">
        <f>Vlookup(A793,'Ha complex'!A$2:E$528,5,0)</f>
        <v>#N/A</v>
      </c>
      <c r="AB793" s="3" t="e">
        <v>#N/A</v>
      </c>
      <c r="AC793" s="3" t="e">
        <v>#N/A</v>
      </c>
      <c r="AD793" s="3" t="e">
        <v>#N/A</v>
      </c>
      <c r="AE793" s="3" t="e">
        <v>#N/A</v>
      </c>
      <c r="AF793" s="3" t="e">
        <v>#N/A</v>
      </c>
      <c r="AH793" s="3" t="e">
        <v>#N/A</v>
      </c>
      <c r="AI793" s="3" t="e">
        <v>#N/A</v>
      </c>
      <c r="AK793" s="3" t="e">
        <v>#N/A</v>
      </c>
      <c r="AM793" s="3" t="e">
        <v>#N/A</v>
      </c>
    </row>
    <row r="794">
      <c r="A794" s="10">
        <v>1176.0</v>
      </c>
      <c r="B794" s="10" t="s">
        <v>1805</v>
      </c>
      <c r="C794" s="10" t="s">
        <v>1806</v>
      </c>
      <c r="E794" s="3">
        <v>344.1521</v>
      </c>
      <c r="F794" s="3">
        <v>5.4214</v>
      </c>
      <c r="G794" s="3" t="s">
        <v>1099</v>
      </c>
      <c r="H794" s="3">
        <v>0.066</v>
      </c>
      <c r="I794" s="3">
        <v>4.94</v>
      </c>
      <c r="J794" s="3">
        <v>9.5</v>
      </c>
      <c r="K794" s="3">
        <v>6.06</v>
      </c>
      <c r="L794" s="3">
        <v>13.58</v>
      </c>
      <c r="M794" s="10">
        <v>0.0</v>
      </c>
      <c r="N794" s="41"/>
      <c r="O794" s="35" t="str">
        <f>vlookup(A794,'Hb complex'!A$2:G$2000,7,0)</f>
        <v>0.066</v>
      </c>
      <c r="P794" s="66"/>
      <c r="Q794" s="3"/>
      <c r="R794" s="41"/>
      <c r="S794" s="3" t="str">
        <f>vlookup(A794,'Ha complex'!A$2:E$2700,5,0)</f>
        <v>Marziani03</v>
      </c>
      <c r="T794" s="41"/>
      <c r="U794" s="41"/>
      <c r="V794" s="3"/>
      <c r="W794" s="10">
        <v>44.0</v>
      </c>
      <c r="X794" s="3"/>
      <c r="Y794" s="3" t="str">
        <f>match(A794,bzcat!B$1:B$96,0)</f>
        <v>#N/A</v>
      </c>
      <c r="Z794" s="3" t="e">
        <v>#N/A</v>
      </c>
      <c r="AA794" s="3" t="str">
        <f>Vlookup(A794,'Ha complex'!A$2:E$528,5,0)</f>
        <v>Marziani03</v>
      </c>
      <c r="AB794" s="3" t="e">
        <v>#N/A</v>
      </c>
      <c r="AC794" s="3" t="e">
        <v>#N/A</v>
      </c>
      <c r="AD794" s="3" t="s">
        <v>2472</v>
      </c>
      <c r="AE794" s="3" t="e">
        <v>#N/A</v>
      </c>
      <c r="AF794" s="3" t="e">
        <v>#N/A</v>
      </c>
      <c r="AH794" s="3" t="e">
        <v>#N/A</v>
      </c>
      <c r="AI794" s="3" t="e">
        <v>#N/A</v>
      </c>
      <c r="AK794" s="3" t="e">
        <v>#N/A</v>
      </c>
      <c r="AM794" s="3" t="e">
        <v>#N/A</v>
      </c>
    </row>
    <row r="795">
      <c r="A795" s="10">
        <v>1177.0</v>
      </c>
      <c r="B795" s="10" t="s">
        <v>1799</v>
      </c>
      <c r="C795" s="10" t="s">
        <v>1801</v>
      </c>
      <c r="E795" s="3">
        <v>344.7312</v>
      </c>
      <c r="F795" s="3">
        <v>40.9315</v>
      </c>
      <c r="G795" s="3" t="s">
        <v>3212</v>
      </c>
      <c r="H795" s="3">
        <v>0.017</v>
      </c>
      <c r="I795" s="3">
        <v>8.02</v>
      </c>
      <c r="J795" s="3">
        <v>19.2</v>
      </c>
      <c r="K795" s="3">
        <v>14.73</v>
      </c>
      <c r="L795" s="3">
        <v>24.02</v>
      </c>
      <c r="M795" s="10">
        <v>0.0</v>
      </c>
      <c r="N795" s="3">
        <v>32.0</v>
      </c>
      <c r="O795" s="35" t="str">
        <f>vlookup(A795,'Hb complex'!A$2:G$2000,7,0)</f>
        <v>0.017</v>
      </c>
      <c r="P795" s="66" t="s">
        <v>3536</v>
      </c>
      <c r="Q795" s="3">
        <v>600.0</v>
      </c>
      <c r="R795" s="3">
        <v>0.7</v>
      </c>
      <c r="S795" s="3" t="str">
        <f>vlookup(A795,'Ha complex'!A$2:E$2700,5,0)</f>
        <v>KPNO</v>
      </c>
      <c r="T795" s="41"/>
      <c r="U795" s="41"/>
      <c r="V795" s="3"/>
      <c r="W795" s="10">
        <v>43.1</v>
      </c>
      <c r="X795" s="3"/>
      <c r="Y795" s="3" t="str">
        <f>match(A795,bzcat!B$1:B$96,0)</f>
        <v>#N/A</v>
      </c>
      <c r="Z795" s="3" t="e">
        <v>#N/A</v>
      </c>
      <c r="AA795" s="3" t="str">
        <f>Vlookup(A795,'Ha complex'!A$2:E$528,5,0)</f>
        <v>KPNO</v>
      </c>
      <c r="AB795" s="3" t="e">
        <v>#N/A</v>
      </c>
      <c r="AC795" s="3" t="e">
        <v>#N/A</v>
      </c>
      <c r="AD795" s="3" t="e">
        <v>#N/A</v>
      </c>
      <c r="AE795" s="3" t="e">
        <v>#N/A</v>
      </c>
      <c r="AF795" s="3" t="e">
        <v>#N/A</v>
      </c>
      <c r="AH795" s="3" t="e">
        <v>#N/A</v>
      </c>
      <c r="AI795" s="3" t="s">
        <v>415</v>
      </c>
      <c r="AK795" s="3" t="e">
        <v>#N/A</v>
      </c>
      <c r="AM795" s="3" t="e">
        <v>#N/A</v>
      </c>
    </row>
    <row r="796">
      <c r="A796" s="10">
        <v>1178.0</v>
      </c>
      <c r="B796" s="10" t="s">
        <v>1621</v>
      </c>
      <c r="C796" s="10" t="s">
        <v>1622</v>
      </c>
      <c r="E796" s="3">
        <v>344.8871</v>
      </c>
      <c r="F796" s="3">
        <v>24.9182</v>
      </c>
      <c r="G796" s="3" t="s">
        <v>1058</v>
      </c>
      <c r="H796" s="3">
        <v>0.0345</v>
      </c>
      <c r="I796" s="3">
        <v>11.56</v>
      </c>
      <c r="J796" s="3">
        <v>24.97</v>
      </c>
      <c r="K796" s="3">
        <v>20.99</v>
      </c>
      <c r="L796" s="3">
        <v>29.19</v>
      </c>
      <c r="M796" s="10">
        <v>0.0</v>
      </c>
      <c r="N796" s="3">
        <v>300.0</v>
      </c>
      <c r="O796" s="35" t="str">
        <f>vlookup(A796,'Hb complex'!A$2:G$2000,7,0)</f>
        <v>0.033</v>
      </c>
      <c r="P796" s="66" t="s">
        <v>3866</v>
      </c>
      <c r="Q796" s="3" t="s">
        <v>3903</v>
      </c>
      <c r="R796" s="3">
        <v>1.42</v>
      </c>
      <c r="S796" s="3" t="str">
        <f>vlookup(A796,'Ha complex'!A$2:E$2700,5,0)</f>
        <v>Crenshaw_Goldcam_double</v>
      </c>
      <c r="T796" s="41"/>
      <c r="U796" s="41"/>
      <c r="V796" s="3"/>
      <c r="W796" s="10">
        <v>43.84</v>
      </c>
      <c r="X796" s="3"/>
      <c r="Y796" s="3" t="str">
        <f>match(A796,bzcat!B$1:B$96,0)</f>
        <v>#N/A</v>
      </c>
      <c r="Z796" s="3" t="e">
        <v>#N/A</v>
      </c>
      <c r="AA796" s="3" t="str">
        <f>Vlookup(A796,'Ha complex'!A$2:E$528,5,0)</f>
        <v>Crenshaw_Goldcam_double</v>
      </c>
      <c r="AB796" s="3" t="e">
        <v>#N/A</v>
      </c>
      <c r="AC796" s="3" t="e">
        <v>#N/A</v>
      </c>
      <c r="AD796" s="3" t="e">
        <v>#N/A</v>
      </c>
      <c r="AE796" s="3" t="e">
        <v>#N/A</v>
      </c>
      <c r="AF796" s="3" t="e">
        <v>#N/A</v>
      </c>
      <c r="AH796" s="3" t="e">
        <v>#N/A</v>
      </c>
      <c r="AI796" s="3" t="s">
        <v>415</v>
      </c>
      <c r="AK796" s="3">
        <v>85.0</v>
      </c>
      <c r="AM796" s="3" t="e">
        <v>#N/A</v>
      </c>
    </row>
    <row r="797">
      <c r="A797" s="10">
        <v>1179.0</v>
      </c>
      <c r="B797" s="10" t="s">
        <v>1616</v>
      </c>
      <c r="C797" s="10" t="s">
        <v>1617</v>
      </c>
      <c r="E797" s="3">
        <v>345.401</v>
      </c>
      <c r="F797" s="3">
        <v>-59.2225</v>
      </c>
      <c r="G797" s="3" t="s">
        <v>1058</v>
      </c>
      <c r="H797" s="3">
        <v>0.149</v>
      </c>
      <c r="I797" s="3">
        <v>5.58</v>
      </c>
      <c r="J797" s="3">
        <v>7.5</v>
      </c>
      <c r="K797" s="3">
        <v>4.88</v>
      </c>
      <c r="L797" s="3">
        <v>10.79</v>
      </c>
      <c r="M797" s="10">
        <v>0.0</v>
      </c>
      <c r="N797" s="3" t="s">
        <v>518</v>
      </c>
      <c r="O797" s="35" t="str">
        <f>vlookup(A797,'Hb complex'!A$2:G$2000,7,0)</f>
        <v>0.150</v>
      </c>
      <c r="P797" s="66" t="s">
        <v>3904</v>
      </c>
      <c r="Q797" s="3">
        <v>1200.0</v>
      </c>
      <c r="R797" s="3">
        <v>20.15</v>
      </c>
      <c r="S797" s="3" t="str">
        <f>vlookup(A797,'Ha complex'!A$2:E$2700,5,0)</f>
        <v>6DF</v>
      </c>
      <c r="T797" s="41"/>
      <c r="U797" s="41"/>
      <c r="V797" s="3"/>
      <c r="W797" s="10">
        <v>44.65</v>
      </c>
      <c r="X797" s="3"/>
      <c r="Y797" s="3" t="str">
        <f>match(A797,bzcat!B$1:B$96,0)</f>
        <v>#N/A</v>
      </c>
      <c r="Z797" s="3" t="e">
        <v>#N/A</v>
      </c>
      <c r="AA797" s="3" t="str">
        <f>Vlookup(A797,'Ha complex'!A$2:E$528,5,0)</f>
        <v>6DF</v>
      </c>
      <c r="AB797" s="3" t="e">
        <v>#N/A</v>
      </c>
      <c r="AC797" s="3" t="e">
        <v>#N/A</v>
      </c>
      <c r="AD797" s="3" t="e">
        <v>#N/A</v>
      </c>
      <c r="AE797" s="3" t="e">
        <v>#N/A</v>
      </c>
      <c r="AF797" s="3" t="e">
        <v>#N/A</v>
      </c>
      <c r="AG797" s="3">
        <v>125.0</v>
      </c>
      <c r="AH797" s="3" t="e">
        <v>#N/A</v>
      </c>
      <c r="AI797" s="3" t="e">
        <v>#N/A</v>
      </c>
      <c r="AK797" s="3" t="e">
        <v>#N/A</v>
      </c>
      <c r="AM797" s="3" t="e">
        <v>#N/A</v>
      </c>
    </row>
    <row r="798">
      <c r="A798" s="10">
        <v>1180.0</v>
      </c>
      <c r="B798" s="10" t="s">
        <v>3472</v>
      </c>
      <c r="C798" s="10" t="s">
        <v>3052</v>
      </c>
      <c r="E798" s="3">
        <v>345.504</v>
      </c>
      <c r="F798" s="3">
        <v>15.9648</v>
      </c>
      <c r="G798" s="3" t="s">
        <v>3229</v>
      </c>
      <c r="H798" s="3">
        <v>0.0066</v>
      </c>
      <c r="I798" s="3">
        <v>5.62</v>
      </c>
      <c r="J798" s="3">
        <v>14.56</v>
      </c>
      <c r="K798" s="3">
        <v>10.25</v>
      </c>
      <c r="L798" s="3">
        <v>19.32</v>
      </c>
      <c r="M798" s="10">
        <v>0.0</v>
      </c>
      <c r="N798" s="41"/>
      <c r="O798" s="3" t="str">
        <f>vlookup(A798,'Hb complex'!A$2:G$2000,7,0)</f>
        <v>#N/A</v>
      </c>
      <c r="P798" s="66"/>
      <c r="Q798" s="3"/>
      <c r="R798" s="41"/>
      <c r="S798" s="3" t="str">
        <f>vlookup(A798,'Ha complex'!A$2:E$2700,5,0)</f>
        <v>#N/A</v>
      </c>
      <c r="T798" s="41"/>
      <c r="U798" s="41"/>
      <c r="V798" s="3"/>
      <c r="W798" s="10">
        <v>42.14</v>
      </c>
      <c r="X798" s="3"/>
      <c r="Y798" s="3" t="str">
        <f>match(A798,bzcat!B$1:B$96,0)</f>
        <v>#N/A</v>
      </c>
      <c r="Z798" s="3" t="e">
        <v>#N/A</v>
      </c>
      <c r="AA798" s="3" t="str">
        <f>Vlookup(A798,'Ha complex'!A$2:E$528,5,0)</f>
        <v>#N/A</v>
      </c>
      <c r="AB798" s="3" t="e">
        <v>#N/A</v>
      </c>
      <c r="AC798" s="3" t="e">
        <v>#N/A</v>
      </c>
      <c r="AD798" s="3" t="e">
        <v>#N/A</v>
      </c>
      <c r="AE798" s="3" t="e">
        <v>#N/A</v>
      </c>
      <c r="AF798" s="3" t="e">
        <v>#N/A</v>
      </c>
      <c r="AH798" s="3" t="e">
        <v>#N/A</v>
      </c>
      <c r="AI798" s="3" t="e">
        <v>#N/A</v>
      </c>
      <c r="AK798" s="3" t="e">
        <v>#N/A</v>
      </c>
      <c r="AM798" s="3" t="e">
        <v>#N/A</v>
      </c>
    </row>
    <row r="799">
      <c r="A799" s="10">
        <v>1181.0</v>
      </c>
      <c r="B799" s="10" t="s">
        <v>1507</v>
      </c>
      <c r="C799" s="10" t="s">
        <v>1508</v>
      </c>
      <c r="E799" s="3">
        <v>345.762</v>
      </c>
      <c r="F799" s="3">
        <v>-18.69</v>
      </c>
      <c r="G799" s="3" t="s">
        <v>1058</v>
      </c>
      <c r="H799" s="3">
        <v>0.1283</v>
      </c>
      <c r="I799" s="3">
        <v>5.14</v>
      </c>
      <c r="J799" s="3">
        <v>9.57</v>
      </c>
      <c r="K799" s="3">
        <v>5.38</v>
      </c>
      <c r="L799" s="3">
        <v>14.88</v>
      </c>
      <c r="M799" s="10">
        <v>0.0</v>
      </c>
      <c r="N799" s="3" t="s">
        <v>518</v>
      </c>
      <c r="O799" s="35" t="str">
        <f>vlookup(A799,'Hb complex'!A$2:G$2000,7,0)</f>
        <v>0.129</v>
      </c>
      <c r="P799" s="66" t="s">
        <v>3905</v>
      </c>
      <c r="Q799" s="3">
        <v>1200.0</v>
      </c>
      <c r="R799" s="3">
        <v>17.4</v>
      </c>
      <c r="S799" s="3" t="str">
        <f>vlookup(A799,'Ha complex'!A$2:E$2700,5,0)</f>
        <v>6DF</v>
      </c>
      <c r="T799" s="41"/>
      <c r="U799" s="41"/>
      <c r="V799" s="3"/>
      <c r="W799" s="10">
        <v>44.62</v>
      </c>
      <c r="X799" s="3"/>
      <c r="Y799" s="3" t="str">
        <f>match(A799,bzcat!B$1:B$96,0)</f>
        <v>85</v>
      </c>
      <c r="Z799" s="3">
        <v>87.0</v>
      </c>
      <c r="AA799" s="3" t="str">
        <f>Vlookup(A799,'Ha complex'!A$2:E$528,5,0)</f>
        <v>6DF</v>
      </c>
      <c r="AB799" s="3" t="e">
        <v>#N/A</v>
      </c>
      <c r="AC799" s="3" t="e">
        <v>#N/A</v>
      </c>
      <c r="AD799" s="3" t="e">
        <v>#N/A</v>
      </c>
      <c r="AE799" s="3" t="e">
        <v>#N/A</v>
      </c>
      <c r="AF799" s="3" t="e">
        <v>#N/A</v>
      </c>
      <c r="AG799" s="3">
        <v>126.0</v>
      </c>
      <c r="AH799" s="3" t="e">
        <v>#N/A</v>
      </c>
      <c r="AI799" s="3" t="e">
        <v>#N/A</v>
      </c>
      <c r="AK799" s="3" t="e">
        <v>#N/A</v>
      </c>
      <c r="AM799" s="3" t="e">
        <v>#N/A</v>
      </c>
    </row>
    <row r="800">
      <c r="A800" s="10">
        <v>1182.0</v>
      </c>
      <c r="B800" s="10" t="s">
        <v>52</v>
      </c>
      <c r="C800" s="10" t="s">
        <v>54</v>
      </c>
      <c r="E800" s="3">
        <v>345.8151</v>
      </c>
      <c r="F800" s="3">
        <v>8.874</v>
      </c>
      <c r="G800" s="3" t="s">
        <v>1156</v>
      </c>
      <c r="H800" s="3">
        <v>0.0163</v>
      </c>
      <c r="I800" s="3">
        <v>28.7</v>
      </c>
      <c r="J800" s="3">
        <v>66.74</v>
      </c>
      <c r="K800" s="3">
        <v>62.37</v>
      </c>
      <c r="L800" s="3">
        <v>71.23</v>
      </c>
      <c r="M800" s="10">
        <v>0.0</v>
      </c>
      <c r="N800" s="41"/>
      <c r="O800" s="35" t="str">
        <f>vlookup(A800,'Hb complex'!A$2:G$2000,7,0)</f>
        <v>0.016</v>
      </c>
      <c r="P800" s="66" t="s">
        <v>3548</v>
      </c>
      <c r="Q800" s="3">
        <v>210.0</v>
      </c>
      <c r="R800" s="41"/>
      <c r="S800" s="3" t="str">
        <f>vlookup(A800,'Ha complex'!A$2:E$2700,5,0)</f>
        <v>LANDT2</v>
      </c>
      <c r="T800" s="41"/>
      <c r="U800" s="41"/>
      <c r="V800" s="3"/>
      <c r="W800" s="10">
        <v>43.6</v>
      </c>
      <c r="X800" s="3"/>
      <c r="Y800" s="3" t="str">
        <f>match(A800,bzcat!B$1:B$96,0)</f>
        <v>#N/A</v>
      </c>
      <c r="Z800" s="3" t="e">
        <v>#N/A</v>
      </c>
      <c r="AA800" s="3" t="str">
        <f>Vlookup(A800,'Ha complex'!A$2:E$528,5,0)</f>
        <v>LANDT2</v>
      </c>
      <c r="AB800" s="3" t="e">
        <v>#N/A</v>
      </c>
      <c r="AC800" s="3" t="e">
        <v>#N/A</v>
      </c>
      <c r="AD800" s="3" t="s">
        <v>2478</v>
      </c>
      <c r="AE800" s="3" t="e">
        <v>#N/A</v>
      </c>
      <c r="AF800" s="3">
        <v>13.0</v>
      </c>
      <c r="AG800" s="3" t="s">
        <v>1189</v>
      </c>
      <c r="AH800" s="3" t="e">
        <v>#N/A</v>
      </c>
      <c r="AI800" s="3" t="s">
        <v>415</v>
      </c>
      <c r="AJ800" s="3" t="s">
        <v>226</v>
      </c>
      <c r="AK800" s="3" t="e">
        <v>#N/A</v>
      </c>
      <c r="AM800" s="3" t="e">
        <v>#N/A</v>
      </c>
      <c r="AO800" s="3" t="s">
        <v>1917</v>
      </c>
    </row>
    <row r="801">
      <c r="A801" s="10">
        <v>1183.0</v>
      </c>
      <c r="B801" s="10" t="s">
        <v>183</v>
      </c>
      <c r="C801" s="10" t="s">
        <v>185</v>
      </c>
      <c r="E801" s="3">
        <v>346.1811</v>
      </c>
      <c r="F801" s="3">
        <v>-8.6857</v>
      </c>
      <c r="G801" s="3" t="s">
        <v>1099</v>
      </c>
      <c r="H801" s="3">
        <v>0.0469</v>
      </c>
      <c r="I801" s="3">
        <v>48.79</v>
      </c>
      <c r="J801" s="3">
        <v>113.89</v>
      </c>
      <c r="K801" s="3">
        <v>109.1</v>
      </c>
      <c r="L801" s="3">
        <v>118.77</v>
      </c>
      <c r="M801" s="10">
        <v>0.0</v>
      </c>
      <c r="N801" s="3" t="s">
        <v>135</v>
      </c>
      <c r="O801" s="35" t="str">
        <f>vlookup(A801,'Hb complex'!A$2:G$2000,7,0)</f>
        <v>0.047</v>
      </c>
      <c r="P801" s="66" t="s">
        <v>3906</v>
      </c>
      <c r="Q801" s="3">
        <v>3304.0</v>
      </c>
      <c r="R801" s="3">
        <v>2.9</v>
      </c>
      <c r="S801" s="3" t="str">
        <f>vlookup(A801,'Ha complex'!A$2:E$2700,5,0)</f>
        <v>SDSS</v>
      </c>
      <c r="T801" s="41"/>
      <c r="U801" s="41"/>
      <c r="V801" s="3"/>
      <c r="W801" s="10">
        <v>44.77</v>
      </c>
      <c r="X801" s="3"/>
      <c r="Y801" s="3" t="str">
        <f>match(A801,bzcat!B$1:B$96,0)</f>
        <v>#N/A</v>
      </c>
      <c r="Z801" s="3" t="e">
        <v>#N/A</v>
      </c>
      <c r="AA801" s="3" t="str">
        <f>Vlookup(A801,'Ha complex'!A$2:E$528,5,0)</f>
        <v>#N/A</v>
      </c>
      <c r="AB801" s="3">
        <v>56.0</v>
      </c>
      <c r="AC801" s="3" t="e">
        <v>#N/A</v>
      </c>
      <c r="AD801" s="3" t="s">
        <v>2480</v>
      </c>
      <c r="AE801" s="3" t="e">
        <v>#N/A</v>
      </c>
      <c r="AF801" s="3" t="e">
        <v>#N/A</v>
      </c>
      <c r="AH801" s="3" t="e">
        <v>#N/A</v>
      </c>
      <c r="AI801" s="3" t="e">
        <v>#N/A</v>
      </c>
      <c r="AK801" s="3">
        <v>117.0</v>
      </c>
      <c r="AM801" s="3" t="e">
        <v>#N/A</v>
      </c>
    </row>
    <row r="802">
      <c r="A802" s="10">
        <v>1184.0</v>
      </c>
      <c r="B802" s="10" t="s">
        <v>1599</v>
      </c>
      <c r="C802" s="10" t="s">
        <v>1601</v>
      </c>
      <c r="E802" s="3">
        <v>346.2361</v>
      </c>
      <c r="F802" s="3">
        <v>12.3229</v>
      </c>
      <c r="G802" s="3" t="s">
        <v>3679</v>
      </c>
      <c r="H802" s="3">
        <v>0.0079</v>
      </c>
      <c r="I802" s="3">
        <v>7.02</v>
      </c>
      <c r="J802" s="3">
        <v>20.36</v>
      </c>
      <c r="K802" s="3">
        <v>15.62</v>
      </c>
      <c r="L802" s="3">
        <v>25.49</v>
      </c>
      <c r="M802" s="10">
        <v>0.0</v>
      </c>
      <c r="N802" s="3" t="s">
        <v>135</v>
      </c>
      <c r="O802" s="35" t="str">
        <f>vlookup(A802,'Hb complex'!A$2:G$2000,7,0)</f>
        <v>0.007</v>
      </c>
      <c r="P802" s="66" t="s">
        <v>3907</v>
      </c>
      <c r="Q802" s="3">
        <v>4504.17</v>
      </c>
      <c r="R802" s="3">
        <v>0.33</v>
      </c>
      <c r="S802" s="3" t="str">
        <f>vlookup(A802,'Ha complex'!A$2:E$2700,5,0)</f>
        <v>SDSS-12</v>
      </c>
      <c r="T802" s="3">
        <v>33.85</v>
      </c>
      <c r="U802" s="3">
        <v>34.41</v>
      </c>
      <c r="V802" s="3"/>
      <c r="W802" s="10">
        <v>42.46</v>
      </c>
      <c r="X802" s="3"/>
      <c r="Y802" s="3" t="str">
        <f>match(A802,bzcat!B$1:B$96,0)</f>
        <v>#N/A</v>
      </c>
      <c r="Z802" s="3" t="e">
        <v>#N/A</v>
      </c>
      <c r="AA802" s="3" t="str">
        <f>Vlookup(A802,'Ha complex'!A$2:E$528,5,0)</f>
        <v>#N/A</v>
      </c>
      <c r="AB802" s="3" t="e">
        <v>#N/A</v>
      </c>
      <c r="AC802" s="3" t="e">
        <v>#N/A</v>
      </c>
      <c r="AD802" s="3" t="e">
        <v>#N/A</v>
      </c>
      <c r="AE802" s="3" t="e">
        <v>#N/A</v>
      </c>
      <c r="AF802" s="3" t="e">
        <v>#N/A</v>
      </c>
      <c r="AH802" s="3" t="e">
        <v>#N/A</v>
      </c>
      <c r="AI802" s="3" t="e">
        <v>#N/A</v>
      </c>
      <c r="AK802" s="3">
        <v>15.0</v>
      </c>
      <c r="AM802" s="3" t="e">
        <v>#N/A</v>
      </c>
    </row>
    <row r="803">
      <c r="A803" s="10">
        <v>1185.0</v>
      </c>
      <c r="B803" s="10" t="s">
        <v>1573</v>
      </c>
      <c r="C803" s="10" t="s">
        <v>1574</v>
      </c>
      <c r="E803" s="3">
        <v>346.7621</v>
      </c>
      <c r="F803" s="3">
        <v>4.5492</v>
      </c>
      <c r="G803" s="3" t="s">
        <v>1058</v>
      </c>
      <c r="H803" s="3">
        <v>0.042</v>
      </c>
      <c r="I803" s="3">
        <v>5.77</v>
      </c>
      <c r="J803" s="3">
        <v>15.0</v>
      </c>
      <c r="K803" s="3">
        <v>10.21</v>
      </c>
      <c r="L803" s="3">
        <v>20.36</v>
      </c>
      <c r="M803" s="10">
        <v>0.0</v>
      </c>
      <c r="N803" s="41"/>
      <c r="O803" s="35" t="str">
        <f>vlookup(A803,'Hb complex'!A$2:G$2000,7,0)</f>
        <v>0.043</v>
      </c>
      <c r="P803" s="66"/>
      <c r="Q803" s="3"/>
      <c r="R803" s="41"/>
      <c r="S803" s="3" t="str">
        <f>vlookup(A803,'Ha complex'!A$2:E$2700,5,0)</f>
        <v>Marziani03</v>
      </c>
      <c r="T803" s="41"/>
      <c r="U803" s="41"/>
      <c r="V803" s="3"/>
      <c r="W803" s="10">
        <v>43.79</v>
      </c>
      <c r="X803" s="3"/>
      <c r="Y803" s="3" t="str">
        <f>match(A803,bzcat!B$1:B$96,0)</f>
        <v>#N/A</v>
      </c>
      <c r="Z803" s="3" t="e">
        <v>#N/A</v>
      </c>
      <c r="AA803" s="3" t="str">
        <f>Vlookup(A803,'Ha complex'!A$2:E$528,5,0)</f>
        <v>Marziani03</v>
      </c>
      <c r="AB803" s="3" t="e">
        <v>#N/A</v>
      </c>
      <c r="AC803" s="3" t="e">
        <v>#N/A</v>
      </c>
      <c r="AD803" s="3" t="s">
        <v>2546</v>
      </c>
      <c r="AE803" s="3" t="e">
        <v>#N/A</v>
      </c>
      <c r="AF803" s="3" t="e">
        <v>#N/A</v>
      </c>
      <c r="AH803" s="3" t="e">
        <v>#N/A</v>
      </c>
      <c r="AI803" s="3" t="e">
        <v>#N/A</v>
      </c>
      <c r="AK803" s="3" t="e">
        <v>#N/A</v>
      </c>
      <c r="AM803" s="3" t="e">
        <v>#N/A</v>
      </c>
    </row>
    <row r="804">
      <c r="A804" s="92">
        <v>1186.0</v>
      </c>
      <c r="B804" s="36" t="s">
        <v>1396</v>
      </c>
      <c r="C804" s="36" t="s">
        <v>1396</v>
      </c>
      <c r="D804" s="72"/>
      <c r="E804" s="36"/>
      <c r="F804" s="36"/>
      <c r="G804" s="36"/>
      <c r="H804" s="36"/>
      <c r="I804" s="36"/>
      <c r="J804" s="36"/>
      <c r="K804" s="36"/>
      <c r="L804" s="36"/>
      <c r="M804" s="92"/>
      <c r="N804" s="3" t="s">
        <v>1117</v>
      </c>
      <c r="O804" s="35" t="str">
        <f>vlookup(A804,'Hb complex'!A$2:G$2000,7,0)</f>
        <v>0.072</v>
      </c>
      <c r="P804" s="93"/>
      <c r="Q804" s="36"/>
      <c r="R804" s="3">
        <v>2.18</v>
      </c>
      <c r="S804" s="3" t="str">
        <f>vlookup(A804,'Ha complex'!A$2:E$2700,5,0)</f>
        <v>Apo Hogg</v>
      </c>
      <c r="T804" s="41"/>
      <c r="U804" s="41"/>
      <c r="V804" s="36"/>
      <c r="W804" s="67" t="s">
        <v>1023</v>
      </c>
      <c r="X804" s="36"/>
      <c r="Y804" s="3" t="str">
        <f>match(A804,bzcat!B$1:B$96,0)</f>
        <v>#N/A</v>
      </c>
      <c r="Z804" s="36"/>
      <c r="AA804" s="36" t="str">
        <f>Vlookup(A804,'Ha complex'!A$2:E$528,5,0)</f>
        <v>Apo Hogg</v>
      </c>
      <c r="AB804" s="36"/>
      <c r="AC804" s="36"/>
      <c r="AD804" s="36"/>
      <c r="AE804" s="36"/>
      <c r="AF804" s="36"/>
      <c r="AG804" s="72"/>
      <c r="AH804" s="36"/>
      <c r="AI804" s="36"/>
      <c r="AJ804" s="72"/>
      <c r="AK804" s="36"/>
      <c r="AL804" s="72"/>
      <c r="AM804" s="36"/>
      <c r="AN804" s="72"/>
      <c r="AO804" s="72"/>
      <c r="AP804" s="72"/>
    </row>
    <row r="805">
      <c r="A805" s="10">
        <v>1187.0</v>
      </c>
      <c r="B805" s="10" t="s">
        <v>3473</v>
      </c>
      <c r="C805" s="10" t="s">
        <v>3053</v>
      </c>
      <c r="E805" s="3">
        <v>346.9886</v>
      </c>
      <c r="F805" s="3">
        <v>40.2775</v>
      </c>
      <c r="G805" s="3" t="s">
        <v>1058</v>
      </c>
      <c r="H805" s="3">
        <v>0.074</v>
      </c>
      <c r="I805" s="3">
        <v>5.95</v>
      </c>
      <c r="J805" s="3">
        <v>11.36</v>
      </c>
      <c r="K805" s="3">
        <v>7.54</v>
      </c>
      <c r="L805" s="3">
        <v>15.74</v>
      </c>
      <c r="M805" s="10">
        <v>0.0</v>
      </c>
      <c r="N805" s="41"/>
      <c r="O805" s="3" t="str">
        <f>vlookup(A805,'Hb complex'!A$2:G$2000,7,0)</f>
        <v>#N/A</v>
      </c>
      <c r="P805" s="66"/>
      <c r="Q805" s="3"/>
      <c r="R805" s="41"/>
      <c r="S805" s="3" t="str">
        <f>vlookup(A805,'Ha complex'!A$2:E$2700,5,0)</f>
        <v>#N/A</v>
      </c>
      <c r="T805" s="41"/>
      <c r="U805" s="41"/>
      <c r="V805" s="3"/>
      <c r="W805" s="10">
        <v>44.18</v>
      </c>
      <c r="X805" s="3"/>
      <c r="Y805" s="3" t="str">
        <f>match(A805,bzcat!B$1:B$96,0)</f>
        <v>#N/A</v>
      </c>
      <c r="Z805" s="3" t="e">
        <v>#N/A</v>
      </c>
      <c r="AA805" s="3" t="str">
        <f>Vlookup(A805,'Ha complex'!A$2:E$528,5,0)</f>
        <v>#N/A</v>
      </c>
      <c r="AB805" s="3" t="e">
        <v>#N/A</v>
      </c>
      <c r="AC805" s="3" t="e">
        <v>#N/A</v>
      </c>
      <c r="AD805" s="3" t="e">
        <v>#N/A</v>
      </c>
      <c r="AE805" s="3" t="e">
        <v>#N/A</v>
      </c>
      <c r="AF805" s="3" t="e">
        <v>#N/A</v>
      </c>
      <c r="AH805" s="3" t="e">
        <v>#N/A</v>
      </c>
      <c r="AI805" s="3" t="e">
        <v>#N/A</v>
      </c>
      <c r="AK805" s="3" t="e">
        <v>#N/A</v>
      </c>
      <c r="AM805" s="3" t="e">
        <v>#N/A</v>
      </c>
    </row>
    <row r="806">
      <c r="A806" s="10">
        <v>1188.0</v>
      </c>
      <c r="B806" s="10" t="s">
        <v>1387</v>
      </c>
      <c r="C806" s="10" t="s">
        <v>1389</v>
      </c>
      <c r="E806" s="3">
        <v>349.5979</v>
      </c>
      <c r="F806" s="3">
        <v>-42.3706</v>
      </c>
      <c r="G806" s="3" t="s">
        <v>1130</v>
      </c>
      <c r="H806" s="3">
        <v>0.0052</v>
      </c>
      <c r="I806" s="3">
        <v>35.02</v>
      </c>
      <c r="J806" s="3">
        <v>80.65</v>
      </c>
      <c r="K806" s="3">
        <v>76.37</v>
      </c>
      <c r="L806" s="3">
        <v>85.01</v>
      </c>
      <c r="M806" s="10">
        <v>0.0</v>
      </c>
      <c r="N806" s="3">
        <v>7.0</v>
      </c>
      <c r="O806" s="35" t="str">
        <f>vlookup(A806,'Hb complex'!A$2:G$2000,7,0)</f>
        <v>0.005</v>
      </c>
      <c r="P806" s="66" t="s">
        <v>3750</v>
      </c>
      <c r="Q806" s="3">
        <v>150.033</v>
      </c>
      <c r="R806" s="3">
        <v>0.22</v>
      </c>
      <c r="S806" s="3" t="str">
        <f>vlookup(A806,'Ha complex'!A$2:E$2700,5,0)</f>
        <v>Saao</v>
      </c>
      <c r="T806" s="3">
        <v>20.94</v>
      </c>
      <c r="U806" s="3">
        <v>22.53</v>
      </c>
      <c r="V806" s="3"/>
      <c r="W806" s="10">
        <v>42.69</v>
      </c>
      <c r="X806" s="3"/>
      <c r="Y806" s="3" t="str">
        <f>match(A806,bzcat!B$1:B$96,0)</f>
        <v>#N/A</v>
      </c>
      <c r="Z806" s="3" t="e">
        <v>#N/A</v>
      </c>
      <c r="AA806" s="3" t="str">
        <f>Vlookup(A806,'Ha complex'!A$2:E$528,5,0)</f>
        <v>Saao</v>
      </c>
      <c r="AB806" s="3" t="e">
        <v>#N/A</v>
      </c>
      <c r="AC806" s="3" t="e">
        <v>#N/A</v>
      </c>
      <c r="AD806" s="3" t="e">
        <v>#N/A</v>
      </c>
      <c r="AE806" s="3" t="e">
        <v>#N/A</v>
      </c>
      <c r="AF806" s="3">
        <v>4.0</v>
      </c>
      <c r="AH806" s="3" t="e">
        <v>#N/A</v>
      </c>
      <c r="AI806" s="3" t="e">
        <v>#N/A</v>
      </c>
      <c r="AK806" s="3" t="e">
        <v>#N/A</v>
      </c>
      <c r="AM806" s="3" t="e">
        <v>#N/A</v>
      </c>
    </row>
    <row r="807">
      <c r="A807" s="10">
        <v>1189.0</v>
      </c>
      <c r="B807" s="10" t="s">
        <v>1377</v>
      </c>
      <c r="C807" s="10" t="s">
        <v>1379</v>
      </c>
      <c r="E807" s="3">
        <v>349.7359</v>
      </c>
      <c r="F807" s="3">
        <v>0.244</v>
      </c>
      <c r="G807" s="3" t="s">
        <v>1099</v>
      </c>
      <c r="H807" s="3">
        <v>0.0295</v>
      </c>
      <c r="I807" s="3">
        <v>21.55</v>
      </c>
      <c r="J807" s="3">
        <v>50.22</v>
      </c>
      <c r="K807" s="3">
        <v>45.7</v>
      </c>
      <c r="L807" s="3">
        <v>54.9</v>
      </c>
      <c r="M807" s="10">
        <v>0.0</v>
      </c>
      <c r="N807" s="3">
        <v>32.0</v>
      </c>
      <c r="O807" s="35" t="str">
        <f>vlookup(A807,'Hb complex'!A$2:G$2000,7,0)</f>
        <v>0.029</v>
      </c>
      <c r="P807" s="66" t="s">
        <v>3727</v>
      </c>
      <c r="Q807" s="3">
        <v>300.0</v>
      </c>
      <c r="R807" s="3">
        <v>1.19</v>
      </c>
      <c r="S807" s="3" t="str">
        <f>vlookup(A807,'Ha complex'!A$2:E$2700,5,0)</f>
        <v>KPNO</v>
      </c>
      <c r="T807" s="41"/>
      <c r="U807" s="41"/>
      <c r="V807" s="3"/>
      <c r="W807" s="10">
        <v>44.0</v>
      </c>
      <c r="X807" s="3"/>
      <c r="Y807" s="3" t="str">
        <f>match(A807,bzcat!B$1:B$96,0)</f>
        <v>#N/A</v>
      </c>
      <c r="Z807" s="3" t="e">
        <v>#N/A</v>
      </c>
      <c r="AA807" s="3" t="str">
        <f>Vlookup(A807,'Ha complex'!A$2:E$528,5,0)</f>
        <v>KPNO</v>
      </c>
      <c r="AB807" s="3" t="e">
        <v>#N/A</v>
      </c>
      <c r="AC807" s="3" t="e">
        <v>#N/A</v>
      </c>
      <c r="AD807" s="3" t="e">
        <v>#N/A</v>
      </c>
      <c r="AE807" s="3" t="e">
        <v>#N/A</v>
      </c>
      <c r="AF807" s="3" t="e">
        <v>#N/A</v>
      </c>
      <c r="AH807" s="3" t="e">
        <v>#N/A</v>
      </c>
      <c r="AI807" s="3" t="s">
        <v>415</v>
      </c>
      <c r="AK807" s="3">
        <v>90.0</v>
      </c>
      <c r="AM807" s="3" t="e">
        <v>#N/A</v>
      </c>
      <c r="AO807" s="3" t="s">
        <v>1917</v>
      </c>
    </row>
    <row r="808">
      <c r="A808" s="10">
        <v>1191.0</v>
      </c>
      <c r="B808" s="10" t="s">
        <v>3475</v>
      </c>
      <c r="C808" s="10" t="s">
        <v>3054</v>
      </c>
      <c r="E808" s="3">
        <v>350.1526</v>
      </c>
      <c r="F808" s="3">
        <v>64.5125</v>
      </c>
      <c r="G808" s="3" t="s">
        <v>423</v>
      </c>
      <c r="H808" s="3">
        <v>0.0717</v>
      </c>
      <c r="I808" s="3">
        <v>7.21</v>
      </c>
      <c r="J808" s="3">
        <v>10.75</v>
      </c>
      <c r="K808" s="3">
        <v>7.6</v>
      </c>
      <c r="L808" s="3">
        <v>14.46</v>
      </c>
      <c r="M808" s="10">
        <v>0.0</v>
      </c>
      <c r="O808" s="3" t="str">
        <f>vlookup(A808,'Hb complex'!A$2:G$2000,7,0)</f>
        <v>#N/A</v>
      </c>
      <c r="P808" s="68"/>
      <c r="S808" s="3" t="str">
        <f>vlookup(A808,'Ha complex'!A$2:E$2700,5,0)</f>
        <v>#N/A</v>
      </c>
      <c r="W808" s="10">
        <v>44.13</v>
      </c>
      <c r="Y808" s="3" t="str">
        <f>match(A808,bzcat!B$1:B$96,0)</f>
        <v>#N/A</v>
      </c>
      <c r="AA808" s="3" t="str">
        <f>Vlookup(A808,'Ha complex'!A$2:E$528,5,0)</f>
        <v>#N/A</v>
      </c>
      <c r="AB808" s="3" t="e">
        <v>#N/A</v>
      </c>
      <c r="AC808" s="3" t="e">
        <v>#N/A</v>
      </c>
      <c r="AD808" s="3" t="e">
        <v>#N/A</v>
      </c>
      <c r="AE808" s="3" t="e">
        <v>#N/A</v>
      </c>
      <c r="AF808" s="3" t="e">
        <v>#N/A</v>
      </c>
      <c r="AH808" s="3" t="e">
        <v>#N/A</v>
      </c>
      <c r="AI808" s="3" t="e">
        <v>#N/A</v>
      </c>
      <c r="AK808" s="3" t="e">
        <v>#N/A</v>
      </c>
      <c r="AM808" s="3" t="e">
        <v>#N/A</v>
      </c>
    </row>
    <row r="809">
      <c r="A809" s="10">
        <v>1192.0</v>
      </c>
      <c r="B809" s="10" t="s">
        <v>1372</v>
      </c>
      <c r="C809" s="10" t="s">
        <v>1373</v>
      </c>
      <c r="E809" s="3">
        <v>350.6019</v>
      </c>
      <c r="F809" s="3">
        <v>-6.7605</v>
      </c>
      <c r="G809" s="3" t="s">
        <v>1130</v>
      </c>
      <c r="H809" s="3">
        <v>0.033</v>
      </c>
      <c r="I809" s="3">
        <v>5.56</v>
      </c>
      <c r="J809" s="3">
        <v>11.98</v>
      </c>
      <c r="K809" s="3">
        <v>7.52</v>
      </c>
      <c r="L809" s="3">
        <v>17.29</v>
      </c>
      <c r="M809" s="10">
        <v>0.0</v>
      </c>
      <c r="N809" s="3" t="s">
        <v>518</v>
      </c>
      <c r="O809" s="35" t="str">
        <f>vlookup(A809,'Hb complex'!A$2:G$2000,7,0)</f>
        <v>0.033</v>
      </c>
      <c r="P809" s="66" t="s">
        <v>3908</v>
      </c>
      <c r="Q809" s="3">
        <v>1200.0</v>
      </c>
      <c r="R809" s="3">
        <v>4.55</v>
      </c>
      <c r="S809" s="3" t="str">
        <f>vlookup(A809,'Ha complex'!A$2:E$2700,5,0)</f>
        <v>6DF</v>
      </c>
      <c r="T809" s="41"/>
      <c r="U809" s="41"/>
      <c r="V809" s="3"/>
      <c r="W809" s="10">
        <v>43.48</v>
      </c>
      <c r="X809" s="3"/>
      <c r="Y809" s="3" t="str">
        <f>match(A809,bzcat!B$1:B$96,0)</f>
        <v>#N/A</v>
      </c>
      <c r="Z809" s="3" t="e">
        <v>#N/A</v>
      </c>
      <c r="AA809" s="3" t="str">
        <f>Vlookup(A809,'Ha complex'!A$2:E$528,5,0)</f>
        <v>6DF</v>
      </c>
      <c r="AB809" s="3" t="e">
        <v>#N/A</v>
      </c>
      <c r="AC809" s="3" t="e">
        <v>#N/A</v>
      </c>
      <c r="AD809" s="3" t="e">
        <v>#N/A</v>
      </c>
      <c r="AE809" s="3" t="e">
        <v>#N/A</v>
      </c>
      <c r="AF809" s="3" t="e">
        <v>#N/A</v>
      </c>
      <c r="AG809" s="3">
        <v>127.0</v>
      </c>
      <c r="AH809" s="3" t="e">
        <v>#N/A</v>
      </c>
      <c r="AI809" s="3" t="e">
        <v>#N/A</v>
      </c>
      <c r="AK809" s="3" t="e">
        <v>#N/A</v>
      </c>
      <c r="AM809" s="3" t="e">
        <v>#N/A</v>
      </c>
    </row>
    <row r="810">
      <c r="A810" s="10">
        <v>1194.0</v>
      </c>
      <c r="B810" s="10" t="s">
        <v>1161</v>
      </c>
      <c r="C810" s="10" t="s">
        <v>1162</v>
      </c>
      <c r="E810" s="3">
        <v>351.3508</v>
      </c>
      <c r="F810" s="3">
        <v>-38.447</v>
      </c>
      <c r="G810" s="3" t="s">
        <v>1058</v>
      </c>
      <c r="H810" s="3">
        <v>0.0359</v>
      </c>
      <c r="I810" s="3">
        <v>6.91</v>
      </c>
      <c r="J810" s="3">
        <v>14.97</v>
      </c>
      <c r="K810" s="3">
        <v>11.11</v>
      </c>
      <c r="L810" s="3">
        <v>19.23</v>
      </c>
      <c r="M810" s="10">
        <v>0.0</v>
      </c>
      <c r="N810" s="3">
        <v>7.0</v>
      </c>
      <c r="O810" s="35" t="str">
        <f>vlookup(A810,'Hb complex'!A$2:G$2000,7,0)</f>
        <v>0.000</v>
      </c>
      <c r="P810" s="66" t="s">
        <v>2680</v>
      </c>
      <c r="Q810" s="3">
        <v>150.033</v>
      </c>
      <c r="R810" s="3">
        <v>1.48</v>
      </c>
      <c r="S810" s="3" t="str">
        <f>vlookup(A810,'Ha complex'!A$2:E$2700,5,0)</f>
        <v>Saao</v>
      </c>
      <c r="T810" s="41"/>
      <c r="U810" s="41"/>
      <c r="V810" s="3"/>
      <c r="W810" s="10">
        <v>43.65</v>
      </c>
      <c r="X810" s="3"/>
      <c r="Y810" s="3" t="str">
        <f>match(A810,bzcat!B$1:B$96,0)</f>
        <v>#N/A</v>
      </c>
      <c r="Z810" s="3" t="e">
        <v>#N/A</v>
      </c>
      <c r="AA810" s="3" t="str">
        <f>Vlookup(A810,'Ha complex'!A$2:E$528,5,0)</f>
        <v>Saao</v>
      </c>
      <c r="AB810" s="3" t="e">
        <v>#N/A</v>
      </c>
      <c r="AC810" s="3" t="e">
        <v>#N/A</v>
      </c>
      <c r="AD810" s="3" t="e">
        <v>#N/A</v>
      </c>
      <c r="AE810" s="3" t="e">
        <v>#N/A</v>
      </c>
      <c r="AF810" s="3" t="e">
        <v>#N/A</v>
      </c>
      <c r="AH810" s="3" t="e">
        <v>#N/A</v>
      </c>
      <c r="AI810" s="3" t="e">
        <v>#N/A</v>
      </c>
      <c r="AK810" s="3" t="e">
        <v>#N/A</v>
      </c>
      <c r="AM810" s="3" t="e">
        <v>#N/A</v>
      </c>
    </row>
    <row r="811">
      <c r="A811" s="10">
        <v>1195.0</v>
      </c>
      <c r="B811" s="10" t="s">
        <v>1155</v>
      </c>
      <c r="C811" s="10" t="s">
        <v>1157</v>
      </c>
      <c r="E811" s="3">
        <v>351.476</v>
      </c>
      <c r="F811" s="3">
        <v>21.887</v>
      </c>
      <c r="G811" s="3" t="s">
        <v>1058</v>
      </c>
      <c r="H811" s="3">
        <v>0.12</v>
      </c>
      <c r="I811" s="3">
        <v>7.49</v>
      </c>
      <c r="J811" s="3">
        <v>17.18</v>
      </c>
      <c r="K811" s="3">
        <v>12.8</v>
      </c>
      <c r="L811" s="3">
        <v>22.03</v>
      </c>
      <c r="M811" s="10">
        <v>0.0</v>
      </c>
      <c r="N811" s="3" t="s">
        <v>1228</v>
      </c>
      <c r="O811" s="35" t="str">
        <f>vlookup(A811,'Hb complex'!A$2:G$2000,7,0)</f>
        <v>0.120</v>
      </c>
      <c r="P811" s="66" t="s">
        <v>3909</v>
      </c>
      <c r="Q811" s="3">
        <v>539.9931</v>
      </c>
      <c r="R811" s="3">
        <v>2.42</v>
      </c>
      <c r="S811" s="3" t="str">
        <f>vlookup(A811,'Ha complex'!A$2:E$2700,5,0)</f>
        <v>Gemini</v>
      </c>
      <c r="T811" s="41"/>
      <c r="U811" s="41"/>
      <c r="V811" s="3"/>
      <c r="W811" s="10">
        <v>44.81</v>
      </c>
      <c r="X811" s="3"/>
      <c r="Y811" s="3" t="str">
        <f>match(A811,bzcat!B$1:B$96,0)</f>
        <v>#N/A</v>
      </c>
      <c r="Z811" s="3" t="e">
        <v>#N/A</v>
      </c>
      <c r="AA811" s="3" t="str">
        <f>Vlookup(A811,'Ha complex'!A$2:E$528,5,0)</f>
        <v>Gemini</v>
      </c>
      <c r="AB811" s="3" t="e">
        <v>#N/A</v>
      </c>
      <c r="AC811" s="3" t="e">
        <v>#N/A</v>
      </c>
      <c r="AD811" s="3" t="e">
        <v>#N/A</v>
      </c>
      <c r="AE811" s="3" t="e">
        <v>#N/A</v>
      </c>
      <c r="AF811" s="3" t="e">
        <v>#N/A</v>
      </c>
      <c r="AH811" s="3" t="e">
        <v>#N/A</v>
      </c>
      <c r="AI811" s="3" t="s">
        <v>415</v>
      </c>
      <c r="AJ811" s="3" t="s">
        <v>226</v>
      </c>
      <c r="AK811" s="3" t="e">
        <v>#N/A</v>
      </c>
      <c r="AM811" s="3" t="e">
        <v>#N/A</v>
      </c>
    </row>
    <row r="812">
      <c r="A812" s="10">
        <v>1196.0</v>
      </c>
      <c r="B812" s="10" t="s">
        <v>155</v>
      </c>
      <c r="C812" s="10" t="s">
        <v>156</v>
      </c>
      <c r="E812" s="3">
        <v>351.8415</v>
      </c>
      <c r="F812" s="3">
        <v>15.4104</v>
      </c>
      <c r="G812" s="3" t="s">
        <v>1058</v>
      </c>
      <c r="H812" s="3">
        <v>0.0457</v>
      </c>
      <c r="I812" s="3">
        <v>5.82</v>
      </c>
      <c r="J812" s="3">
        <v>10.52</v>
      </c>
      <c r="K812" s="3">
        <v>7.21</v>
      </c>
      <c r="L812" s="3">
        <v>14.38</v>
      </c>
      <c r="M812" s="10">
        <v>0.0</v>
      </c>
      <c r="N812" s="3" t="s">
        <v>135</v>
      </c>
      <c r="O812" s="35" t="str">
        <f>vlookup(A812,'Hb complex'!A$2:G$2000,7,0)</f>
        <v>0.046</v>
      </c>
      <c r="P812" s="66" t="s">
        <v>3910</v>
      </c>
      <c r="Q812" s="3">
        <v>7502.0</v>
      </c>
      <c r="R812" s="3">
        <v>2.84</v>
      </c>
      <c r="S812" s="3" t="str">
        <f>vlookup(A812,'Ha complex'!A$2:E$2700,5,0)</f>
        <v>SDSS</v>
      </c>
      <c r="T812" s="41"/>
      <c r="U812" s="41"/>
      <c r="V812" s="3"/>
      <c r="W812" s="10">
        <v>43.71</v>
      </c>
      <c r="X812" s="3"/>
      <c r="Y812" s="3" t="str">
        <f>match(A812,bzcat!B$1:B$96,0)</f>
        <v>24</v>
      </c>
      <c r="Z812" s="3">
        <v>88.0</v>
      </c>
      <c r="AA812" s="3" t="str">
        <f>Vlookup(A812,'Ha complex'!A$2:E$528,5,0)</f>
        <v>#N/A</v>
      </c>
      <c r="AB812" s="3">
        <v>39.0</v>
      </c>
      <c r="AC812" s="3" t="e">
        <v>#N/A</v>
      </c>
      <c r="AD812" s="3" t="e">
        <v>#N/A</v>
      </c>
      <c r="AE812" s="3" t="e">
        <v>#N/A</v>
      </c>
      <c r="AF812" s="3" t="e">
        <v>#N/A</v>
      </c>
      <c r="AH812" s="3" t="e">
        <v>#N/A</v>
      </c>
      <c r="AI812" s="3" t="e">
        <v>#N/A</v>
      </c>
      <c r="AK812" s="3" t="e">
        <v>#N/A</v>
      </c>
      <c r="AM812" s="3" t="e">
        <v>#N/A</v>
      </c>
    </row>
    <row r="813">
      <c r="A813" s="10">
        <v>1197.0</v>
      </c>
      <c r="B813" s="10" t="s">
        <v>1510</v>
      </c>
      <c r="C813" s="10" t="s">
        <v>1511</v>
      </c>
      <c r="E813" s="3">
        <v>351.89</v>
      </c>
      <c r="F813" s="3">
        <v>9.669</v>
      </c>
      <c r="G813" s="3" t="s">
        <v>3688</v>
      </c>
      <c r="H813" s="3">
        <v>1.843</v>
      </c>
      <c r="I813" s="3">
        <v>9.06</v>
      </c>
      <c r="J813" s="3">
        <v>30.71</v>
      </c>
      <c r="K813" s="3">
        <v>24.95</v>
      </c>
      <c r="L813" s="3">
        <v>36.79</v>
      </c>
      <c r="M813" s="10">
        <v>0.0</v>
      </c>
      <c r="N813" s="41"/>
      <c r="O813" s="3" t="str">
        <f>vlookup(A813,'Hb complex'!A$2:G$2000,7,0)</f>
        <v>#N/A</v>
      </c>
      <c r="P813" s="66"/>
      <c r="Q813" s="3"/>
      <c r="R813" s="41"/>
      <c r="S813" s="3" t="str">
        <f>vlookup(A813,'Ha complex'!A$2:E$2700,5,0)</f>
        <v>#N/A</v>
      </c>
      <c r="T813" s="41"/>
      <c r="U813" s="41"/>
      <c r="V813" s="3"/>
      <c r="W813" s="10">
        <v>47.86</v>
      </c>
      <c r="X813" s="3"/>
      <c r="Y813" s="3" t="str">
        <f>match(A813,bzcat!B$1:B$96,0)</f>
        <v>86</v>
      </c>
      <c r="Z813" s="3">
        <v>89.0</v>
      </c>
      <c r="AA813" s="3" t="str">
        <f>Vlookup(A813,'Ha complex'!A$2:E$528,5,0)</f>
        <v>#N/A</v>
      </c>
      <c r="AB813" s="3" t="e">
        <v>#N/A</v>
      </c>
      <c r="AC813" s="3" t="e">
        <v>#N/A</v>
      </c>
      <c r="AD813" s="3" t="e">
        <v>#N/A</v>
      </c>
      <c r="AE813" s="3" t="e">
        <v>#N/A</v>
      </c>
      <c r="AF813" s="3" t="e">
        <v>#N/A</v>
      </c>
      <c r="AH813" s="3" t="e">
        <v>#N/A</v>
      </c>
      <c r="AI813" s="3" t="e">
        <v>#N/A</v>
      </c>
      <c r="AK813" s="3" t="e">
        <v>#N/A</v>
      </c>
      <c r="AM813" s="3" t="e">
        <v>#N/A</v>
      </c>
    </row>
    <row r="814">
      <c r="A814" s="10">
        <v>1198.0</v>
      </c>
      <c r="B814" s="10" t="s">
        <v>501</v>
      </c>
      <c r="C814" s="10" t="s">
        <v>503</v>
      </c>
      <c r="E814" s="3">
        <v>352.1944</v>
      </c>
      <c r="F814" s="3">
        <v>3.5114</v>
      </c>
      <c r="G814" s="3" t="s">
        <v>1130</v>
      </c>
      <c r="H814" s="3">
        <v>0.0171</v>
      </c>
      <c r="I814" s="3">
        <v>7.23</v>
      </c>
      <c r="J814" s="3">
        <v>15.12</v>
      </c>
      <c r="K814" s="3">
        <v>10.77</v>
      </c>
      <c r="L814" s="3">
        <v>19.98</v>
      </c>
      <c r="M814" s="10">
        <v>0.0</v>
      </c>
      <c r="N814" s="3">
        <v>32.0</v>
      </c>
      <c r="O814" s="35" t="str">
        <f>vlookup(A814,'Hb complex'!A$2:G$2000,7,0)</f>
        <v>0.017</v>
      </c>
      <c r="P814" s="66" t="s">
        <v>3860</v>
      </c>
      <c r="Q814" s="3">
        <v>300.0</v>
      </c>
      <c r="R814" s="3">
        <v>0.69</v>
      </c>
      <c r="S814" s="3" t="str">
        <f>vlookup(A814,'Ha complex'!A$2:E$2700,5,0)</f>
        <v>KPNO</v>
      </c>
      <c r="T814" s="41"/>
      <c r="U814" s="41"/>
      <c r="V814" s="3"/>
      <c r="W814" s="10">
        <v>43.0</v>
      </c>
      <c r="X814" s="3" t="s">
        <v>3911</v>
      </c>
      <c r="Y814" s="3" t="str">
        <f>match(A814,bzcat!B$1:B$96,0)</f>
        <v>#N/A</v>
      </c>
      <c r="Z814" s="3" t="e">
        <v>#N/A</v>
      </c>
      <c r="AA814" s="3" t="str">
        <f>Vlookup(A814,'Ha complex'!A$2:E$528,5,0)</f>
        <v>KPNO</v>
      </c>
      <c r="AB814" s="3" t="e">
        <v>#N/A</v>
      </c>
      <c r="AC814" s="3" t="e">
        <v>#N/A</v>
      </c>
      <c r="AD814" s="3" t="e">
        <v>#N/A</v>
      </c>
      <c r="AE814" s="3" t="e">
        <v>#N/A</v>
      </c>
      <c r="AF814" s="3" t="e">
        <v>#N/A</v>
      </c>
      <c r="AH814" s="3" t="e">
        <v>#N/A</v>
      </c>
      <c r="AI814" s="3" t="s">
        <v>415</v>
      </c>
      <c r="AK814" s="3" t="e">
        <v>#N/A</v>
      </c>
      <c r="AM814" s="3" t="e">
        <v>#N/A</v>
      </c>
      <c r="AO814" s="3" t="s">
        <v>1917</v>
      </c>
    </row>
    <row r="815">
      <c r="A815" s="10">
        <v>1199.0</v>
      </c>
      <c r="B815" s="10" t="s">
        <v>495</v>
      </c>
      <c r="C815" s="10" t="s">
        <v>496</v>
      </c>
      <c r="E815" s="3">
        <v>352.696</v>
      </c>
      <c r="F815" s="3">
        <v>71.336</v>
      </c>
      <c r="G815" s="3" t="s">
        <v>1130</v>
      </c>
      <c r="H815" s="3">
        <v>0.037</v>
      </c>
      <c r="I815" s="3">
        <v>6.19</v>
      </c>
      <c r="J815" s="3">
        <v>11.13</v>
      </c>
      <c r="K815" s="3">
        <v>7.24</v>
      </c>
      <c r="L815" s="3">
        <v>15.57</v>
      </c>
      <c r="M815" s="10">
        <v>0.0</v>
      </c>
      <c r="O815" s="35" t="str">
        <f>vlookup(A815,'Hb complex'!A$2:G$2000,7,0)</f>
        <v>0.037</v>
      </c>
      <c r="P815" s="68"/>
      <c r="S815" s="3" t="str">
        <f>vlookup(A815,'Ha complex'!A$2:E$2700,5,0)</f>
        <v>Palomar_txt</v>
      </c>
      <c r="W815" s="10">
        <v>43.55</v>
      </c>
      <c r="Y815" s="3" t="str">
        <f>match(A815,bzcat!B$1:B$96,0)</f>
        <v>#N/A</v>
      </c>
      <c r="AA815" s="3" t="str">
        <f>Vlookup(A815,'Ha complex'!A$2:E$528,5,0)</f>
        <v>Palomar_txt</v>
      </c>
      <c r="AB815" s="3" t="e">
        <v>#N/A</v>
      </c>
      <c r="AC815" s="3" t="e">
        <v>#N/A</v>
      </c>
      <c r="AD815" s="3" t="e">
        <v>#N/A</v>
      </c>
      <c r="AE815" s="3" t="e">
        <v>#N/A</v>
      </c>
      <c r="AF815" s="3" t="e">
        <v>#N/A</v>
      </c>
      <c r="AH815" s="3" t="e">
        <v>#N/A</v>
      </c>
      <c r="AI815" s="3" t="e">
        <v>#N/A</v>
      </c>
      <c r="AK815" s="3" t="e">
        <v>#N/A</v>
      </c>
      <c r="AM815" s="3" t="e">
        <v>#N/A</v>
      </c>
    </row>
    <row r="816">
      <c r="A816" s="10">
        <v>1200.0</v>
      </c>
      <c r="B816" s="10" t="s">
        <v>1515</v>
      </c>
      <c r="C816" s="10" t="s">
        <v>1516</v>
      </c>
      <c r="E816" s="3">
        <v>353.4802</v>
      </c>
      <c r="F816" s="3">
        <v>-23.728</v>
      </c>
      <c r="G816" s="3" t="s">
        <v>1130</v>
      </c>
      <c r="H816" s="3">
        <v>0.0477</v>
      </c>
      <c r="I816" s="3">
        <v>5.96</v>
      </c>
      <c r="J816" s="3">
        <v>15.3</v>
      </c>
      <c r="K816" s="3">
        <v>10.41</v>
      </c>
      <c r="L816" s="3">
        <v>20.78</v>
      </c>
      <c r="M816" s="10">
        <v>0.0</v>
      </c>
      <c r="N816" s="41"/>
      <c r="O816" s="3" t="str">
        <f>vlookup(A816,'Hb complex'!A$2:G$2000,7,0)</f>
        <v>#N/A</v>
      </c>
      <c r="P816" s="66"/>
      <c r="Q816" s="3"/>
      <c r="R816" s="41"/>
      <c r="S816" s="3" t="str">
        <f>vlookup(A816,'Ha complex'!A$2:E$2700,5,0)</f>
        <v>#N/A</v>
      </c>
      <c r="T816" s="41"/>
      <c r="U816" s="41"/>
      <c r="V816" s="3"/>
      <c r="W816" s="10">
        <v>43.91</v>
      </c>
      <c r="X816" s="3"/>
      <c r="Y816" s="3" t="str">
        <f>match(A816,bzcat!B$1:B$96,0)</f>
        <v>87</v>
      </c>
      <c r="Z816" s="3">
        <v>90.0</v>
      </c>
      <c r="AA816" s="3" t="str">
        <f>Vlookup(A816,'Ha complex'!A$2:E$528,5,0)</f>
        <v>#N/A</v>
      </c>
      <c r="AB816" s="3" t="e">
        <v>#N/A</v>
      </c>
      <c r="AC816" s="3" t="e">
        <v>#N/A</v>
      </c>
      <c r="AD816" s="3" t="e">
        <v>#N/A</v>
      </c>
      <c r="AE816" s="3" t="e">
        <v>#N/A</v>
      </c>
      <c r="AF816" s="3" t="e">
        <v>#N/A</v>
      </c>
      <c r="AH816" s="3" t="e">
        <v>#N/A</v>
      </c>
      <c r="AI816" s="3" t="e">
        <v>#N/A</v>
      </c>
      <c r="AK816" s="3" t="e">
        <v>#N/A</v>
      </c>
      <c r="AM816" s="3" t="e">
        <v>#N/A</v>
      </c>
    </row>
    <row r="817">
      <c r="A817" s="10">
        <v>1202.0</v>
      </c>
      <c r="B817" s="10" t="s">
        <v>482</v>
      </c>
      <c r="C817" s="10" t="s">
        <v>483</v>
      </c>
      <c r="E817" s="3">
        <v>355.4811</v>
      </c>
      <c r="F817" s="3">
        <v>30.5818</v>
      </c>
      <c r="G817" s="3" t="s">
        <v>1130</v>
      </c>
      <c r="H817" s="3">
        <v>0.0174</v>
      </c>
      <c r="I817" s="3">
        <v>8.51</v>
      </c>
      <c r="J817" s="3">
        <v>19.76</v>
      </c>
      <c r="K817" s="3">
        <v>15.76</v>
      </c>
      <c r="L817" s="3">
        <v>24.07</v>
      </c>
      <c r="M817" s="10">
        <v>0.0</v>
      </c>
      <c r="N817" s="3">
        <v>32.0</v>
      </c>
      <c r="O817" s="35" t="str">
        <f>vlookup(A817,'Hb complex'!A$2:G$2000,7,0)</f>
        <v>0.017</v>
      </c>
      <c r="P817" s="66" t="s">
        <v>3248</v>
      </c>
      <c r="Q817" s="3">
        <v>600.0</v>
      </c>
      <c r="R817" s="3">
        <v>0.72</v>
      </c>
      <c r="S817" s="3" t="str">
        <f>vlookup(A817,'Ha complex'!A$2:E$2700,5,0)</f>
        <v>KPNO</v>
      </c>
      <c r="T817" s="41"/>
      <c r="U817" s="41"/>
      <c r="V817" s="3"/>
      <c r="W817" s="10">
        <v>43.13</v>
      </c>
      <c r="X817" s="3"/>
      <c r="Y817" s="3" t="str">
        <f>match(A817,bzcat!B$1:B$96,0)</f>
        <v>#N/A</v>
      </c>
      <c r="Z817" s="3" t="e">
        <v>#N/A</v>
      </c>
      <c r="AA817" s="3" t="str">
        <f>Vlookup(A817,'Ha complex'!A$2:E$528,5,0)</f>
        <v>KPNO</v>
      </c>
      <c r="AB817" s="3" t="e">
        <v>#N/A</v>
      </c>
      <c r="AC817" s="3" t="e">
        <v>#N/A</v>
      </c>
      <c r="AD817" s="3" t="e">
        <v>#N/A</v>
      </c>
      <c r="AE817" s="3" t="e">
        <v>#N/A</v>
      </c>
      <c r="AF817" s="3" t="e">
        <v>#N/A</v>
      </c>
      <c r="AH817" s="3" t="e">
        <v>#N/A</v>
      </c>
      <c r="AI817" s="3" t="s">
        <v>415</v>
      </c>
      <c r="AK817" s="3" t="e">
        <v>#N/A</v>
      </c>
      <c r="AM817" s="3" t="e">
        <v>#N/A</v>
      </c>
    </row>
    <row r="818">
      <c r="A818" s="10">
        <v>1203.0</v>
      </c>
      <c r="B818" s="10" t="s">
        <v>477</v>
      </c>
      <c r="C818" s="10" t="s">
        <v>478</v>
      </c>
      <c r="E818" s="3">
        <v>355.9982</v>
      </c>
      <c r="F818" s="3">
        <v>5.64</v>
      </c>
      <c r="G818" s="3" t="s">
        <v>423</v>
      </c>
      <c r="H818" s="3">
        <v>0.0</v>
      </c>
      <c r="I818" s="3">
        <v>5.58</v>
      </c>
      <c r="J818" s="3">
        <v>11.75</v>
      </c>
      <c r="K818" s="3">
        <v>7.69</v>
      </c>
      <c r="L818" s="3">
        <v>16.45</v>
      </c>
      <c r="M818" s="10">
        <v>0.0</v>
      </c>
      <c r="N818" s="3" t="s">
        <v>1117</v>
      </c>
      <c r="O818" s="35" t="str">
        <f>vlookup(A818,'Hb complex'!A$2:G$2000,7,0)</f>
        <v>0.000</v>
      </c>
      <c r="P818" s="66"/>
      <c r="Q818" s="3"/>
      <c r="R818" s="3">
        <v>1.69</v>
      </c>
      <c r="S818" s="3" t="str">
        <f>vlookup(A818,'Ha complex'!A$2:E$2700,5,0)</f>
        <v>Apo Hogg</v>
      </c>
      <c r="T818" s="41"/>
      <c r="U818" s="41"/>
      <c r="V818" s="3"/>
      <c r="W818" s="67" t="s">
        <v>1023</v>
      </c>
      <c r="X818" s="3"/>
      <c r="Y818" s="3" t="str">
        <f>match(A818,bzcat!B$1:B$96,0)</f>
        <v>#N/A</v>
      </c>
      <c r="Z818" s="3" t="e">
        <v>#N/A</v>
      </c>
      <c r="AA818" s="3" t="str">
        <f>Vlookup(A818,'Ha complex'!A$2:E$528,5,0)</f>
        <v>Apo Hogg</v>
      </c>
      <c r="AB818" s="3" t="e">
        <v>#N/A</v>
      </c>
      <c r="AC818" s="3" t="e">
        <v>#N/A</v>
      </c>
      <c r="AD818" s="3" t="e">
        <v>#N/A</v>
      </c>
      <c r="AE818" s="3" t="e">
        <v>#N/A</v>
      </c>
      <c r="AF818" s="3" t="e">
        <v>#N/A</v>
      </c>
      <c r="AH818" s="3" t="e">
        <v>#N/A</v>
      </c>
      <c r="AI818" s="3" t="e">
        <v>#N/A</v>
      </c>
      <c r="AK818" s="3" t="e">
        <v>#N/A</v>
      </c>
      <c r="AM818" s="3" t="e">
        <v>#N/A</v>
      </c>
    </row>
    <row r="819">
      <c r="A819" s="10">
        <v>1204.0</v>
      </c>
      <c r="B819" s="10" t="s">
        <v>471</v>
      </c>
      <c r="C819" s="10" t="s">
        <v>473</v>
      </c>
      <c r="E819" s="3">
        <v>356.1829</v>
      </c>
      <c r="F819" s="3">
        <v>-42.7201</v>
      </c>
      <c r="G819" s="3" t="s">
        <v>3912</v>
      </c>
      <c r="H819" s="3">
        <v>0.5975</v>
      </c>
      <c r="I819" s="3">
        <v>5.48</v>
      </c>
      <c r="J819" s="3">
        <v>12.66</v>
      </c>
      <c r="K819" s="3">
        <v>8.15</v>
      </c>
      <c r="L819" s="3">
        <v>17.74</v>
      </c>
      <c r="M819" s="10">
        <v>0.0</v>
      </c>
      <c r="N819" s="3" t="s">
        <v>518</v>
      </c>
      <c r="O819" s="35" t="str">
        <f>vlookup(A819,'Hb complex'!A$2:G$2000,7,0)</f>
        <v>0.000</v>
      </c>
      <c r="P819" s="66" t="s">
        <v>3913</v>
      </c>
      <c r="Q819" s="3">
        <v>1200.0</v>
      </c>
      <c r="R819" s="3">
        <v>71.4</v>
      </c>
      <c r="S819" s="3" t="str">
        <f>vlookup(A819,'Ha complex'!A$2:E$2700,5,0)</f>
        <v>6DF</v>
      </c>
      <c r="T819" s="41"/>
      <c r="U819" s="41"/>
      <c r="V819" s="3"/>
      <c r="W819" s="10">
        <v>46.27</v>
      </c>
      <c r="X819" s="3"/>
      <c r="Y819" s="3" t="str">
        <f>match(A819,bzcat!B$1:B$96,0)</f>
        <v>#N/A</v>
      </c>
      <c r="Z819" s="3" t="e">
        <v>#N/A</v>
      </c>
      <c r="AA819" s="3" t="str">
        <f>Vlookup(A819,'Ha complex'!A$2:E$528,5,0)</f>
        <v>6DF</v>
      </c>
      <c r="AB819" s="3" t="e">
        <v>#N/A</v>
      </c>
      <c r="AC819" s="3" t="e">
        <v>#N/A</v>
      </c>
      <c r="AD819" s="3" t="e">
        <v>#N/A</v>
      </c>
      <c r="AE819" s="3" t="e">
        <v>#N/A</v>
      </c>
      <c r="AF819" s="3" t="e">
        <v>#N/A</v>
      </c>
      <c r="AG819" s="3">
        <v>128.0</v>
      </c>
      <c r="AH819" s="3" t="e">
        <v>#N/A</v>
      </c>
      <c r="AI819" s="3" t="e">
        <v>#N/A</v>
      </c>
      <c r="AK819" s="3" t="e">
        <v>#N/A</v>
      </c>
      <c r="AM819" s="3" t="e">
        <v>#N/A</v>
      </c>
    </row>
    <row r="820">
      <c r="A820" s="10">
        <v>1205.0</v>
      </c>
      <c r="B820" s="10" t="s">
        <v>162</v>
      </c>
      <c r="C820" s="10" t="s">
        <v>163</v>
      </c>
      <c r="E820" s="3">
        <v>356.7701</v>
      </c>
      <c r="F820" s="3">
        <v>51.705</v>
      </c>
      <c r="G820" s="3" t="s">
        <v>1677</v>
      </c>
      <c r="H820" s="3">
        <v>0.044</v>
      </c>
      <c r="I820" s="3">
        <v>6.49</v>
      </c>
      <c r="J820" s="3">
        <v>9.19</v>
      </c>
      <c r="K820" s="3">
        <v>6.41</v>
      </c>
      <c r="L820" s="3">
        <v>12.46</v>
      </c>
      <c r="M820" s="10">
        <v>0.0</v>
      </c>
      <c r="N820" s="3">
        <v>300.0</v>
      </c>
      <c r="O820" s="35" t="str">
        <f>vlookup(A820,'Hb complex'!A$2:G$2000,7,0)</f>
        <v>0.000</v>
      </c>
      <c r="P820" s="66" t="s">
        <v>2959</v>
      </c>
      <c r="Q820" s="3">
        <v>2400.0</v>
      </c>
      <c r="R820" s="3">
        <v>1.81</v>
      </c>
      <c r="S820" s="3" t="str">
        <f>vlookup(A820,'Ha complex'!A$2:E$2700,5,0)</f>
        <v>Crenshaw_Deveny</v>
      </c>
      <c r="T820" s="41"/>
      <c r="U820" s="41"/>
      <c r="V820" s="3"/>
      <c r="W820" s="10">
        <v>43.62</v>
      </c>
      <c r="X820" s="3"/>
      <c r="Y820" s="3" t="str">
        <f>match(A820,bzcat!B$1:B$96,0)</f>
        <v>25</v>
      </c>
      <c r="Z820" s="3">
        <v>91.0</v>
      </c>
      <c r="AA820" s="3" t="str">
        <f>Vlookup(A820,'Ha complex'!A$2:E$528,5,0)</f>
        <v>Crenshaw_Deveny</v>
      </c>
      <c r="AB820" s="3" t="e">
        <v>#N/A</v>
      </c>
      <c r="AC820" s="3" t="e">
        <v>#N/A</v>
      </c>
      <c r="AD820" s="3" t="e">
        <v>#N/A</v>
      </c>
      <c r="AE820" s="3" t="e">
        <v>#N/A</v>
      </c>
      <c r="AF820" s="3" t="e">
        <v>#N/A</v>
      </c>
      <c r="AH820" s="3" t="e">
        <v>#N/A</v>
      </c>
      <c r="AI820" s="3" t="e">
        <v>#N/A</v>
      </c>
      <c r="AK820" s="3">
        <v>66.0</v>
      </c>
      <c r="AM820" s="3" t="e">
        <v>#N/A</v>
      </c>
    </row>
    <row r="821">
      <c r="A821" s="10">
        <v>1206.0</v>
      </c>
      <c r="B821" s="10" t="s">
        <v>458</v>
      </c>
      <c r="C821" s="10" t="s">
        <v>459</v>
      </c>
      <c r="E821" s="3">
        <v>357.9839</v>
      </c>
      <c r="F821" s="3">
        <v>-1.1537</v>
      </c>
      <c r="G821" s="3" t="s">
        <v>3914</v>
      </c>
      <c r="H821" s="3">
        <v>0.174</v>
      </c>
      <c r="I821" s="3">
        <v>6.66</v>
      </c>
      <c r="J821" s="3">
        <v>18.45</v>
      </c>
      <c r="K821" s="3">
        <v>13.39</v>
      </c>
      <c r="L821" s="3">
        <v>24.04</v>
      </c>
      <c r="M821" s="10">
        <v>0.0</v>
      </c>
      <c r="N821" s="3" t="s">
        <v>135</v>
      </c>
      <c r="O821" s="35" t="str">
        <f>vlookup(A821,'Hb complex'!A$2:G$2000,7,0)</f>
        <v>0.174</v>
      </c>
      <c r="P821" s="66" t="s">
        <v>3915</v>
      </c>
      <c r="Q821" s="3">
        <v>1800.0</v>
      </c>
      <c r="R821" s="3">
        <v>10.4</v>
      </c>
      <c r="S821" s="3" t="str">
        <f>vlookup(A821,'Ha complex'!A$2:E$2700,5,0)</f>
        <v>SDSS</v>
      </c>
      <c r="T821" s="41"/>
      <c r="U821" s="41"/>
      <c r="V821" s="3"/>
      <c r="W821" s="10">
        <v>45.19</v>
      </c>
      <c r="X821" s="3"/>
      <c r="Y821" s="3" t="str">
        <f>match(A821,bzcat!B$1:B$96,0)</f>
        <v>#N/A</v>
      </c>
      <c r="Z821" s="3" t="e">
        <v>#N/A</v>
      </c>
      <c r="AA821" s="3" t="str">
        <f>Vlookup(A821,'Ha complex'!A$2:E$528,5,0)</f>
        <v>#N/A</v>
      </c>
      <c r="AB821" s="3">
        <v>137.0</v>
      </c>
      <c r="AC821" s="3" t="e">
        <v>#N/A</v>
      </c>
      <c r="AD821" s="3" t="s">
        <v>2556</v>
      </c>
      <c r="AE821" s="3" t="e">
        <v>#N/A</v>
      </c>
      <c r="AF821" s="3" t="e">
        <v>#N/A</v>
      </c>
      <c r="AH821" s="3" t="e">
        <v>#N/A</v>
      </c>
      <c r="AI821" s="3" t="e">
        <v>#N/A</v>
      </c>
      <c r="AK821" s="3" t="e">
        <v>#N/A</v>
      </c>
      <c r="AM821" s="3" t="e">
        <v>#N/A</v>
      </c>
    </row>
    <row r="822">
      <c r="A822" s="10">
        <v>1207.0</v>
      </c>
      <c r="B822" s="10" t="s">
        <v>3477</v>
      </c>
      <c r="C822" s="10" t="s">
        <v>3057</v>
      </c>
      <c r="E822" s="3">
        <v>358.112</v>
      </c>
      <c r="F822" s="3">
        <v>58.7</v>
      </c>
      <c r="G822" s="3" t="s">
        <v>2865</v>
      </c>
      <c r="H822" s="3">
        <v>0.164</v>
      </c>
      <c r="I822" s="3">
        <v>5.32</v>
      </c>
      <c r="J822" s="3">
        <v>11.94</v>
      </c>
      <c r="K822" s="3">
        <v>7.92</v>
      </c>
      <c r="L822" s="3">
        <v>16.49</v>
      </c>
      <c r="M822" s="10">
        <v>0.0</v>
      </c>
      <c r="O822" s="3" t="str">
        <f>vlookup(A822,'Hb complex'!A$2:G$2000,7,0)</f>
        <v>#N/A</v>
      </c>
      <c r="P822" s="68"/>
      <c r="S822" s="3" t="str">
        <f>vlookup(A822,'Ha complex'!A$2:E$2700,5,0)</f>
        <v>#N/A</v>
      </c>
      <c r="W822" s="10">
        <v>44.95</v>
      </c>
      <c r="Y822" s="3" t="str">
        <f>match(A822,bzcat!B$1:B$96,0)</f>
        <v>#N/A</v>
      </c>
      <c r="AA822" s="3" t="str">
        <f>Vlookup(A822,'Ha complex'!A$2:E$528,5,0)</f>
        <v>#N/A</v>
      </c>
      <c r="AB822" s="3" t="e">
        <v>#N/A</v>
      </c>
      <c r="AC822" s="3" t="e">
        <v>#N/A</v>
      </c>
      <c r="AD822" s="3" t="e">
        <v>#N/A</v>
      </c>
      <c r="AE822" s="3" t="e">
        <v>#N/A</v>
      </c>
      <c r="AF822" s="3" t="e">
        <v>#N/A</v>
      </c>
      <c r="AH822" s="3" t="e">
        <v>#N/A</v>
      </c>
      <c r="AI822" s="3" t="e">
        <v>#N/A</v>
      </c>
      <c r="AK822" s="3" t="e">
        <v>#N/A</v>
      </c>
      <c r="AM822" s="3" t="e">
        <v>#N/A</v>
      </c>
    </row>
    <row r="823">
      <c r="A823" s="10">
        <v>1208.0</v>
      </c>
      <c r="B823" s="10" t="s">
        <v>3478</v>
      </c>
      <c r="C823" s="10" t="s">
        <v>3058</v>
      </c>
      <c r="E823" s="3">
        <v>358.2143</v>
      </c>
      <c r="F823" s="3">
        <v>-17.077</v>
      </c>
      <c r="G823" s="3" t="s">
        <v>3557</v>
      </c>
      <c r="H823" s="3">
        <v>-1.0</v>
      </c>
      <c r="I823" s="3">
        <v>5.18</v>
      </c>
      <c r="J823" s="3">
        <v>11.72</v>
      </c>
      <c r="K823" s="3">
        <v>7.41</v>
      </c>
      <c r="L823" s="3">
        <v>16.72</v>
      </c>
      <c r="M823" s="10">
        <v>0.0</v>
      </c>
      <c r="N823" s="41"/>
      <c r="O823" s="3" t="str">
        <f>vlookup(A823,'Hb complex'!A$2:G$2000,7,0)</f>
        <v>#N/A</v>
      </c>
      <c r="P823" s="66"/>
      <c r="Q823" s="3"/>
      <c r="R823" s="41"/>
      <c r="S823" s="3" t="str">
        <f>vlookup(A823,'Ha complex'!A$2:E$2700,5,0)</f>
        <v>#N/A</v>
      </c>
      <c r="T823" s="41"/>
      <c r="U823" s="41"/>
      <c r="V823" s="3"/>
      <c r="W823" s="67" t="s">
        <v>1023</v>
      </c>
      <c r="X823" s="3"/>
      <c r="Y823" s="3" t="str">
        <f>match(A823,bzcat!B$1:B$96,0)</f>
        <v>#N/A</v>
      </c>
      <c r="Z823" s="3" t="e">
        <v>#N/A</v>
      </c>
      <c r="AA823" s="3" t="str">
        <f>Vlookup(A823,'Ha complex'!A$2:E$528,5,0)</f>
        <v>#N/A</v>
      </c>
      <c r="AB823" s="3" t="e">
        <v>#N/A</v>
      </c>
      <c r="AC823" s="3" t="e">
        <v>#N/A</v>
      </c>
      <c r="AD823" s="3" t="e">
        <v>#N/A</v>
      </c>
      <c r="AE823" s="3" t="e">
        <v>#N/A</v>
      </c>
      <c r="AF823" s="3" t="e">
        <v>#N/A</v>
      </c>
      <c r="AH823" s="3" t="e">
        <v>#N/A</v>
      </c>
      <c r="AI823" s="3" t="e">
        <v>#N/A</v>
      </c>
      <c r="AK823" s="3" t="e">
        <v>#N/A</v>
      </c>
      <c r="AM823" s="3" t="e">
        <v>#N/A</v>
      </c>
    </row>
    <row r="824">
      <c r="A824" s="10">
        <v>1209.0</v>
      </c>
      <c r="B824" s="10" t="s">
        <v>451</v>
      </c>
      <c r="C824" s="10" t="s">
        <v>454</v>
      </c>
      <c r="E824" s="3">
        <v>359.783</v>
      </c>
      <c r="F824" s="3">
        <v>-30.628</v>
      </c>
      <c r="G824" s="3" t="s">
        <v>1677</v>
      </c>
      <c r="H824" s="3">
        <v>0.1651</v>
      </c>
      <c r="I824" s="3">
        <v>9.84</v>
      </c>
      <c r="J824" s="3">
        <v>19.04</v>
      </c>
      <c r="K824" s="3">
        <v>15.11</v>
      </c>
      <c r="L824" s="3">
        <v>23.32</v>
      </c>
      <c r="M824" s="10">
        <v>0.0</v>
      </c>
      <c r="N824" s="3" t="s">
        <v>518</v>
      </c>
      <c r="O824" s="35" t="str">
        <f>vlookup(A824,'Hb complex'!A$2:G$2000,7,0)</f>
        <v>0.000</v>
      </c>
      <c r="P824" s="66" t="s">
        <v>3916</v>
      </c>
      <c r="Q824" s="3">
        <v>1200.0</v>
      </c>
      <c r="R824" s="3">
        <v>22.13</v>
      </c>
      <c r="S824" s="3" t="str">
        <f>vlookup(A824,'Ha complex'!A$2:E$2700,5,0)</f>
        <v>6DF</v>
      </c>
      <c r="T824" s="41"/>
      <c r="U824" s="41"/>
      <c r="V824" s="3"/>
      <c r="W824" s="10">
        <v>45.16</v>
      </c>
      <c r="X824" s="3"/>
      <c r="Y824" s="3" t="str">
        <f>match(A824,bzcat!B$1:B$96,0)</f>
        <v>50</v>
      </c>
      <c r="Z824" s="3">
        <v>92.0</v>
      </c>
      <c r="AA824" s="3" t="str">
        <f>Vlookup(A824,'Ha complex'!A$2:E$528,5,0)</f>
        <v>6DF</v>
      </c>
      <c r="AB824" s="3" t="e">
        <v>#N/A</v>
      </c>
      <c r="AC824" s="3" t="e">
        <v>#N/A</v>
      </c>
      <c r="AD824" s="3" t="e">
        <v>#N/A</v>
      </c>
      <c r="AE824" s="3" t="e">
        <v>#N/A</v>
      </c>
      <c r="AF824" s="3" t="e">
        <v>#N/A</v>
      </c>
      <c r="AG824" s="3">
        <v>129.0</v>
      </c>
      <c r="AH824" s="3" t="e">
        <v>#N/A</v>
      </c>
      <c r="AI824" s="3" t="e">
        <v>#N/A</v>
      </c>
      <c r="AK824" s="3" t="e">
        <v>#N/A</v>
      </c>
      <c r="AM824" s="3" t="e">
        <v>#N/A</v>
      </c>
    </row>
    <row r="825">
      <c r="A825" s="10">
        <v>1210.0</v>
      </c>
      <c r="B825" s="10" t="s">
        <v>3479</v>
      </c>
      <c r="C825" s="10" t="s">
        <v>3059</v>
      </c>
      <c r="E825" s="3">
        <v>359.7682</v>
      </c>
      <c r="F825" s="3">
        <v>-60.9165</v>
      </c>
      <c r="G825" s="3" t="s">
        <v>3880</v>
      </c>
      <c r="H825" s="3">
        <v>0.0963</v>
      </c>
      <c r="I825" s="3">
        <v>7.03</v>
      </c>
      <c r="J825" s="3">
        <v>14.21</v>
      </c>
      <c r="K825" s="3">
        <v>10.51</v>
      </c>
      <c r="L825" s="3">
        <v>18.25</v>
      </c>
      <c r="M825" s="10">
        <v>0.0</v>
      </c>
      <c r="N825" s="41"/>
      <c r="O825" s="3" t="str">
        <f>vlookup(A825,'Hb complex'!A$2:G$2000,7,0)</f>
        <v>#N/A</v>
      </c>
      <c r="P825" s="66"/>
      <c r="Q825" s="3"/>
      <c r="R825" s="3"/>
      <c r="S825" s="3"/>
      <c r="T825" s="3"/>
      <c r="U825" s="3"/>
      <c r="V825" s="3"/>
      <c r="W825" s="10">
        <v>44.52</v>
      </c>
      <c r="X825" s="3"/>
      <c r="Y825" s="3" t="str">
        <f>match(A825,bzcat!B$1:B$96,0)</f>
        <v>#N/A</v>
      </c>
      <c r="Z825" s="3" t="e">
        <v>#N/A</v>
      </c>
      <c r="AA825" s="3" t="str">
        <f>Vlookup(A825,'Ha complex'!A$2:E$528,5,0)</f>
        <v>#N/A</v>
      </c>
      <c r="AB825" s="3" t="e">
        <v>#N/A</v>
      </c>
      <c r="AC825" s="3" t="e">
        <v>#N/A</v>
      </c>
      <c r="AD825" s="3" t="e">
        <v>#N/A</v>
      </c>
      <c r="AE825" s="3" t="e">
        <v>#N/A</v>
      </c>
      <c r="AF825" s="3" t="e">
        <v>#N/A</v>
      </c>
      <c r="AH825" s="3" t="e">
        <v>#N/A</v>
      </c>
      <c r="AI825" s="3" t="e">
        <v>#N/A</v>
      </c>
      <c r="AK825" s="3" t="e">
        <v>#N/A</v>
      </c>
      <c r="AM825" s="3" t="e">
        <v>#N/A</v>
      </c>
    </row>
    <row r="826">
      <c r="A826" s="3">
        <v>693.0</v>
      </c>
      <c r="B826" s="3" t="s">
        <v>2793</v>
      </c>
      <c r="C826" s="3" t="s">
        <v>2794</v>
      </c>
      <c r="E826" s="94">
        <v>206.851616</v>
      </c>
      <c r="F826" s="94">
        <v>2.31189</v>
      </c>
      <c r="G826" s="3" t="s">
        <v>3917</v>
      </c>
      <c r="H826" s="3">
        <v>1.3133</v>
      </c>
      <c r="I826" s="3">
        <v>5.68</v>
      </c>
      <c r="J826" s="95">
        <v>5.96</v>
      </c>
      <c r="K826" s="95">
        <v>2.85</v>
      </c>
      <c r="L826" s="3">
        <v>10.18</v>
      </c>
      <c r="M826" s="87"/>
      <c r="P826" s="68"/>
      <c r="S826" s="3"/>
      <c r="W826" s="67" t="s">
        <v>1023</v>
      </c>
    </row>
    <row r="827">
      <c r="A827" s="87"/>
      <c r="B827" s="87"/>
      <c r="C827" s="87"/>
      <c r="M827" s="87"/>
      <c r="P827" s="68"/>
      <c r="S827" s="3"/>
      <c r="AL827" t="str">
        <f>counta(AL3:AL825)</f>
        <v>36</v>
      </c>
    </row>
    <row r="828">
      <c r="A828" s="87"/>
      <c r="B828" s="87"/>
      <c r="C828" s="87"/>
      <c r="M828" s="87"/>
      <c r="P828" s="68"/>
      <c r="S828" s="3"/>
    </row>
    <row r="829">
      <c r="A829" s="87"/>
      <c r="B829" s="87"/>
      <c r="C829" s="87"/>
      <c r="M829" s="87"/>
      <c r="P829" s="68"/>
      <c r="S829" s="3"/>
    </row>
    <row r="830">
      <c r="A830" s="87"/>
      <c r="B830" s="87"/>
      <c r="C830" s="87"/>
      <c r="M830" s="87"/>
      <c r="P830" s="68"/>
      <c r="S830" s="3"/>
    </row>
    <row r="831">
      <c r="A831" s="87"/>
      <c r="B831" s="87"/>
      <c r="C831" s="87"/>
      <c r="M831" s="87"/>
      <c r="P831" s="68"/>
      <c r="S831" s="3"/>
    </row>
    <row r="832">
      <c r="A832" s="87"/>
      <c r="B832" s="87"/>
      <c r="C832" s="87"/>
      <c r="M832" s="87"/>
      <c r="P832" s="68"/>
      <c r="S832" s="3"/>
    </row>
    <row r="833">
      <c r="A833" s="87"/>
      <c r="B833" s="87"/>
      <c r="C833" s="87"/>
      <c r="M833" s="87"/>
      <c r="P833" s="68"/>
      <c r="S833" s="3"/>
    </row>
    <row r="834">
      <c r="A834" s="87"/>
      <c r="B834" s="87"/>
      <c r="C834" s="87"/>
      <c r="M834" s="87"/>
      <c r="P834" s="68"/>
      <c r="S834" s="3"/>
    </row>
    <row r="835">
      <c r="A835" s="87"/>
      <c r="B835" s="87"/>
      <c r="C835" s="87"/>
      <c r="M835" s="87"/>
      <c r="P835" s="68"/>
      <c r="S835" s="3"/>
    </row>
    <row r="836">
      <c r="A836" s="87"/>
      <c r="B836" s="87"/>
      <c r="C836" s="87"/>
      <c r="M836" s="87"/>
      <c r="P836" s="68"/>
      <c r="S836" s="3"/>
    </row>
    <row r="837">
      <c r="A837" s="87"/>
      <c r="B837" s="87"/>
      <c r="C837" s="87"/>
      <c r="M837" s="87"/>
      <c r="P837" s="68"/>
      <c r="S837" s="3"/>
      <c r="AA837" s="3"/>
      <c r="AB837" s="3"/>
    </row>
    <row r="838">
      <c r="A838" s="87"/>
      <c r="B838" s="87"/>
      <c r="C838" s="87"/>
      <c r="M838" s="87"/>
      <c r="P838" s="68"/>
      <c r="S838" s="3"/>
    </row>
    <row r="839">
      <c r="A839" s="87"/>
      <c r="B839" s="87"/>
      <c r="C839" s="10"/>
      <c r="M839" s="87"/>
      <c r="P839" s="68"/>
      <c r="S839" s="3"/>
    </row>
    <row r="840">
      <c r="A840" s="87"/>
      <c r="B840" s="87"/>
      <c r="C840" s="10"/>
      <c r="M840" s="87"/>
      <c r="P840" s="68"/>
      <c r="S840" s="3"/>
    </row>
    <row r="841">
      <c r="A841" s="87"/>
      <c r="B841" s="87"/>
      <c r="C841" s="87"/>
      <c r="M841" s="87"/>
      <c r="P841" s="68"/>
      <c r="S841" s="3"/>
    </row>
    <row r="842">
      <c r="A842" s="87"/>
      <c r="B842" s="87"/>
      <c r="C842" s="10"/>
      <c r="M842" s="87"/>
      <c r="P842" s="68"/>
      <c r="S842" s="3"/>
    </row>
    <row r="843">
      <c r="A843" s="87"/>
      <c r="B843" s="87"/>
      <c r="C843" s="87"/>
      <c r="M843" s="87"/>
      <c r="P843" s="68"/>
      <c r="S843" s="3"/>
    </row>
    <row r="844">
      <c r="A844" s="87"/>
      <c r="B844" s="87"/>
      <c r="C844" s="87"/>
      <c r="M844" s="87"/>
      <c r="P844" s="68"/>
      <c r="S844" s="3"/>
    </row>
    <row r="845">
      <c r="P845" s="68"/>
      <c r="S845" s="3"/>
    </row>
    <row r="846">
      <c r="P846" s="68"/>
      <c r="S846" s="3"/>
    </row>
    <row r="847">
      <c r="P847" s="68"/>
      <c r="S847" s="3"/>
    </row>
    <row r="848">
      <c r="P848" s="68"/>
      <c r="S848" s="3"/>
    </row>
    <row r="849">
      <c r="P849" s="68"/>
      <c r="S849" s="3"/>
    </row>
    <row r="850">
      <c r="P850" s="68"/>
      <c r="S850" s="3"/>
    </row>
    <row r="851">
      <c r="P851" s="68"/>
      <c r="S851" s="3"/>
    </row>
    <row r="852">
      <c r="P852" s="68"/>
      <c r="S852" s="3"/>
    </row>
    <row r="853">
      <c r="P853" s="68"/>
      <c r="S853" s="3"/>
    </row>
    <row r="854">
      <c r="P854" s="68"/>
      <c r="S854" s="3"/>
    </row>
    <row r="855">
      <c r="P855" s="68"/>
      <c r="S855" s="3"/>
    </row>
    <row r="856">
      <c r="P856" s="68"/>
      <c r="S856" s="3"/>
    </row>
    <row r="857">
      <c r="P857" s="68"/>
    </row>
    <row r="858">
      <c r="P858" s="68"/>
    </row>
    <row r="859">
      <c r="P859" s="68"/>
    </row>
    <row r="860">
      <c r="P860" s="68"/>
    </row>
    <row r="861">
      <c r="P861" s="68"/>
    </row>
    <row r="862">
      <c r="P862" s="68"/>
    </row>
    <row r="863">
      <c r="P863" s="68"/>
    </row>
    <row r="864">
      <c r="P864" s="68"/>
    </row>
    <row r="865">
      <c r="P865" s="68"/>
    </row>
    <row r="866">
      <c r="P866" s="68"/>
    </row>
    <row r="867">
      <c r="P867" s="68"/>
    </row>
    <row r="868">
      <c r="P868" s="68"/>
    </row>
    <row r="869">
      <c r="P869" s="68"/>
    </row>
    <row r="870">
      <c r="P870" s="68"/>
    </row>
    <row r="871">
      <c r="P871" s="68"/>
    </row>
    <row r="872">
      <c r="P872" s="68"/>
    </row>
    <row r="873">
      <c r="P873" s="68"/>
    </row>
    <row r="874">
      <c r="P874" s="68"/>
    </row>
    <row r="875">
      <c r="P875" s="68"/>
    </row>
    <row r="876">
      <c r="P876" s="68"/>
    </row>
    <row r="877">
      <c r="P877" s="68"/>
    </row>
    <row r="878">
      <c r="P878" s="68"/>
    </row>
    <row r="879">
      <c r="P879" s="68"/>
    </row>
    <row r="880">
      <c r="P880" s="68"/>
    </row>
    <row r="881">
      <c r="P881" s="68"/>
    </row>
    <row r="882">
      <c r="P882" s="68"/>
    </row>
    <row r="883">
      <c r="P883" s="68"/>
    </row>
    <row r="884">
      <c r="P884" s="68"/>
    </row>
    <row r="885">
      <c r="P885" s="68"/>
    </row>
    <row r="886">
      <c r="P886" s="68"/>
    </row>
    <row r="887">
      <c r="P887" s="68"/>
    </row>
    <row r="888">
      <c r="P888" s="68"/>
    </row>
    <row r="889">
      <c r="P889" s="68"/>
    </row>
    <row r="890">
      <c r="P890" s="68"/>
    </row>
    <row r="891">
      <c r="P891" s="68"/>
    </row>
    <row r="892">
      <c r="P892" s="68"/>
    </row>
    <row r="893">
      <c r="P893" s="68"/>
    </row>
    <row r="894">
      <c r="P894" s="68"/>
    </row>
    <row r="895">
      <c r="P895" s="68"/>
    </row>
    <row r="896">
      <c r="P896" s="68"/>
    </row>
    <row r="897">
      <c r="P897" s="68"/>
    </row>
    <row r="898">
      <c r="P898" s="68"/>
    </row>
    <row r="899">
      <c r="P899" s="68"/>
    </row>
    <row r="900">
      <c r="P900" s="68"/>
    </row>
    <row r="901">
      <c r="P901" s="68"/>
    </row>
    <row r="902">
      <c r="P902" s="68"/>
    </row>
    <row r="903">
      <c r="P903" s="68"/>
    </row>
    <row r="904">
      <c r="P904" s="68"/>
    </row>
    <row r="905">
      <c r="P905" s="68"/>
    </row>
    <row r="906">
      <c r="P906" s="68"/>
    </row>
    <row r="907">
      <c r="P907" s="68"/>
    </row>
    <row r="908">
      <c r="P908" s="68"/>
    </row>
    <row r="909">
      <c r="P909" s="68"/>
    </row>
    <row r="910">
      <c r="P910" s="68"/>
    </row>
    <row r="911">
      <c r="P911" s="68"/>
    </row>
    <row r="912">
      <c r="P912" s="68"/>
    </row>
    <row r="913">
      <c r="P913" s="68"/>
    </row>
    <row r="914">
      <c r="P914" s="68"/>
    </row>
    <row r="915">
      <c r="P915" s="68"/>
    </row>
    <row r="916">
      <c r="P916" s="68"/>
    </row>
    <row r="917">
      <c r="P917" s="68"/>
    </row>
    <row r="918">
      <c r="P918" s="68"/>
    </row>
    <row r="919">
      <c r="P919" s="68"/>
    </row>
    <row r="920">
      <c r="P920" s="68"/>
    </row>
    <row r="921">
      <c r="P921" s="68"/>
    </row>
    <row r="922">
      <c r="P922" s="68"/>
    </row>
    <row r="923">
      <c r="P923" s="68"/>
    </row>
    <row r="924">
      <c r="P924" s="68"/>
    </row>
    <row r="925">
      <c r="P925" s="68"/>
    </row>
    <row r="926">
      <c r="P926" s="68"/>
    </row>
    <row r="927">
      <c r="P927" s="68"/>
    </row>
    <row r="928">
      <c r="P928" s="68"/>
    </row>
    <row r="929">
      <c r="P929" s="68"/>
    </row>
    <row r="930">
      <c r="P930" s="68"/>
    </row>
    <row r="931">
      <c r="P931" s="68"/>
    </row>
    <row r="932">
      <c r="P932" s="68"/>
    </row>
    <row r="933">
      <c r="P933" s="68"/>
    </row>
    <row r="934">
      <c r="P934" s="68"/>
    </row>
    <row r="935">
      <c r="P935" s="68"/>
    </row>
    <row r="936">
      <c r="P936" s="68"/>
    </row>
    <row r="937">
      <c r="P937" s="68"/>
    </row>
    <row r="938">
      <c r="P938" s="68"/>
    </row>
    <row r="939">
      <c r="P939" s="68"/>
    </row>
    <row r="940">
      <c r="P940" s="68"/>
    </row>
    <row r="941">
      <c r="A941" s="87"/>
      <c r="B941" s="87"/>
      <c r="C941" s="87"/>
      <c r="M941" s="87"/>
      <c r="P941" s="68"/>
    </row>
    <row r="942">
      <c r="P942" s="68"/>
    </row>
    <row r="943">
      <c r="P943" s="68"/>
    </row>
    <row r="944">
      <c r="P944" s="68"/>
    </row>
    <row r="945">
      <c r="P945" s="68"/>
    </row>
    <row r="946">
      <c r="P946" s="68"/>
    </row>
    <row r="947">
      <c r="P947" s="68"/>
    </row>
    <row r="948">
      <c r="P948" s="68"/>
    </row>
    <row r="949">
      <c r="P949" s="68"/>
    </row>
    <row r="950">
      <c r="P950" s="68"/>
    </row>
    <row r="951">
      <c r="P951" s="68"/>
    </row>
    <row r="952">
      <c r="P952" s="68"/>
    </row>
    <row r="953">
      <c r="P953" s="68"/>
    </row>
    <row r="954">
      <c r="P954" s="68"/>
    </row>
    <row r="955">
      <c r="P955" s="68"/>
    </row>
    <row r="956">
      <c r="P956" s="68"/>
    </row>
    <row r="957">
      <c r="P957" s="68"/>
    </row>
    <row r="958">
      <c r="P958" s="68"/>
    </row>
    <row r="959">
      <c r="P959" s="68"/>
    </row>
    <row r="960">
      <c r="P960" s="68"/>
    </row>
    <row r="961">
      <c r="P961" s="68"/>
    </row>
    <row r="962">
      <c r="P962" s="68"/>
    </row>
    <row r="963">
      <c r="P963" s="68"/>
    </row>
    <row r="964">
      <c r="P964" s="68"/>
    </row>
    <row r="965">
      <c r="P965" s="68"/>
    </row>
    <row r="966">
      <c r="P966" s="68"/>
    </row>
    <row r="967">
      <c r="P967" s="68"/>
    </row>
    <row r="968">
      <c r="P968" s="68"/>
    </row>
    <row r="969">
      <c r="P969" s="68"/>
    </row>
    <row r="970">
      <c r="P970" s="68"/>
    </row>
    <row r="971">
      <c r="P971" s="68"/>
    </row>
    <row r="972">
      <c r="P972" s="68"/>
    </row>
    <row r="973">
      <c r="P973" s="68"/>
    </row>
    <row r="974">
      <c r="P974" s="68"/>
    </row>
    <row r="975">
      <c r="P975" s="68"/>
    </row>
    <row r="976">
      <c r="P976" s="68"/>
    </row>
    <row r="977">
      <c r="P977" s="68"/>
    </row>
    <row r="978">
      <c r="P978" s="68"/>
    </row>
    <row r="979">
      <c r="P979" s="68"/>
    </row>
    <row r="980">
      <c r="P980" s="68"/>
    </row>
    <row r="981">
      <c r="P981" s="68"/>
    </row>
    <row r="982">
      <c r="P982" s="68"/>
    </row>
    <row r="983">
      <c r="P983" s="68"/>
    </row>
    <row r="984">
      <c r="P984" s="68"/>
    </row>
    <row r="985">
      <c r="P985" s="68"/>
    </row>
    <row r="986">
      <c r="P986" s="68"/>
    </row>
    <row r="987">
      <c r="P987" s="68"/>
    </row>
    <row r="988">
      <c r="P988" s="68"/>
    </row>
    <row r="989">
      <c r="P989" s="68"/>
    </row>
    <row r="990">
      <c r="P990" s="68"/>
    </row>
    <row r="991">
      <c r="P991" s="68"/>
    </row>
    <row r="992">
      <c r="P992" s="68"/>
    </row>
    <row r="993">
      <c r="P993" s="68"/>
    </row>
    <row r="994">
      <c r="P994" s="68"/>
    </row>
    <row r="995">
      <c r="P995" s="68"/>
    </row>
    <row r="996">
      <c r="P996" s="68"/>
    </row>
    <row r="997">
      <c r="P997" s="68"/>
    </row>
    <row r="998">
      <c r="P998" s="68"/>
    </row>
    <row r="999">
      <c r="P999" s="68"/>
    </row>
    <row r="1000">
      <c r="P1000" s="68"/>
    </row>
    <row r="1001">
      <c r="P1001" s="68"/>
    </row>
  </sheetData>
  <mergeCells count="3">
    <mergeCell ref="AB1:AP1"/>
    <mergeCell ref="D1:D2"/>
    <mergeCell ref="I1:M1"/>
  </mergeCells>
  <drawing r:id="rId1"/>
</worksheet>
</file>