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tian\Dropbox\Arknight_materials_calculator-master\"/>
    </mc:Choice>
  </mc:AlternateContent>
  <bookViews>
    <workbookView xWindow="0" yWindow="0" windowWidth="21570" windowHeight="8085"/>
  </bookViews>
  <sheets>
    <sheet name="材料计算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D7" i="1"/>
  <c r="G15" i="1" s="1"/>
  <c r="C7" i="1"/>
  <c r="H15" i="1" s="1"/>
  <c r="B7" i="1"/>
  <c r="K15" i="1" s="1"/>
  <c r="B15" i="1" l="1"/>
  <c r="F15" i="1"/>
  <c r="C15" i="1"/>
  <c r="I15" i="1"/>
  <c r="J15" i="1"/>
  <c r="H23" i="1" s="1"/>
  <c r="D23" i="1"/>
  <c r="D31" i="1" s="1"/>
  <c r="B23" i="1"/>
  <c r="B31" i="1" s="1"/>
  <c r="K23" i="1"/>
  <c r="G23" i="1"/>
  <c r="G31" i="1" s="1"/>
  <c r="E23" i="1"/>
  <c r="E31" i="1" s="1"/>
  <c r="J23" i="1" l="1"/>
  <c r="C23" i="1"/>
  <c r="C31" i="1" s="1"/>
  <c r="I23" i="1"/>
  <c r="F23" i="1"/>
  <c r="F31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<sst xmlns="http://schemas.openxmlformats.org/spreadsheetml/2006/main" count="74" uniqueCount="64">
  <si>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</si>
  <si>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</si>
  <si>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</si>
  <si>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</si>
  <si>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</si>
  <si>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</si>
  <si>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</si>
  <si>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</si>
  <si>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</si>
  <si>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</si>
  <si>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</si>
  <si>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</si>
  <si>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</si>
  <si>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</si>
  <si>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</si>
  <si>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</si>
  <si>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</si>
  <si>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</si>
  <si>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</si>
  <si>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</si>
  <si>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</si>
  <si>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</si>
  <si>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</si>
  <si>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</si>
  <si>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</si>
  <si>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</si>
  <si>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</si>
  <si>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</si>
  <si>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</si>
  <si>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</si>
  <si>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</si>
  <si>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</si>
  <si>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</si>
  <si>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</si>
  <si>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</si>
  <si>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</si>
  <si>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</si>
  <si>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</si>
  <si>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</si>
  <si>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</si>
  <si>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</si>
  <si>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</si>
  <si>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</si>
  <si>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</si>
  <si>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</si>
  <si>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</si>
  <si>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</si>
  <si>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</si>
  <si>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</si>
  <si>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</si>
  <si>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</si>
  <si>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</si>
  <si>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</si>
  <si>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</si>
  <si>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</si>
  <si>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</si>
  <si>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</si>
  <si>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</si>
  <si>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</si>
  <si>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</si>
  <si>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</si>
  <si>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</si>
  <si>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t>=</t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</si>
  <si>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1.2.4</t>
    </r>
    <r>
      <rPr>
        <sz val="14"/>
        <color theme="1"/>
        <rFont val="微软雅黑"/>
        <family val="3"/>
        <charset val="134"/>
      </rPr>
      <t xml:space="preserve"> By EBlaster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</si>
</sst>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  <xf numFmtId="0" fontId="6" fillId="2" borderId="19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18" xfId="0" applyFont="1" applyFill="1" applyBorder="1" applyAlignment="1" applyProtection="1">
      <alignment horizontal="left" vertical="center"/>
      <protection locked="0"/>
    </xf>
    <xf numFmtId="0" fontId="9" fillId="2" borderId="4" xfId="0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18" xfId="0" applyFont="1" applyFill="1" applyBorder="1" applyAlignment="1" applyProtection="1">
      <alignment horizontal="left" vertical="center"/>
    </xf>
    <xf numFmtId="0" fontId="9" fillId="2" borderId="13" xfId="0" applyFont="1" applyFill="1" applyBorder="1" applyAlignment="1" applyProtection="1">
      <alignment horizontal="left" vertical="center"/>
    </xf>
    <xf numFmtId="0" fontId="9" fillId="2" borderId="14" xfId="0" applyFont="1" applyFill="1" applyBorder="1" applyAlignment="1" applyProtection="1">
      <alignment horizontal="left" vertical="center"/>
    </xf>
    <xf numFmtId="0" fontId="9" fillId="2" borderId="15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700950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4</xdr:col>
      <xdr:colOff>3224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3</xdr:col>
      <xdr:colOff>826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9525</xdr:rowOff>
    </xdr:from>
    <xdr:to>
      <xdr:col>10</xdr:col>
      <xdr:colOff>700950</xdr:colOff>
      <xdr:row>9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7</xdr:row>
      <xdr:rowOff>9525</xdr:rowOff>
    </xdr:from>
    <xdr:to>
      <xdr:col>8</xdr:col>
      <xdr:colOff>3225</xdr:colOff>
      <xdr:row>9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7</xdr:row>
      <xdr:rowOff>9525</xdr:rowOff>
    </xdr:from>
    <xdr:to>
      <xdr:col>2</xdr:col>
      <xdr:colOff>825</xdr:colOff>
      <xdr:row>9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7</xdr:row>
      <xdr:rowOff>9525</xdr:rowOff>
    </xdr:from>
    <xdr:to>
      <xdr:col>4</xdr:col>
      <xdr:colOff>703275</xdr:colOff>
      <xdr:row>9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7</xdr:row>
      <xdr:rowOff>9525</xdr:rowOff>
    </xdr:from>
    <xdr:to>
      <xdr:col>5</xdr:col>
      <xdr:colOff>700875</xdr:colOff>
      <xdr:row>9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7</xdr:row>
      <xdr:rowOff>9525</xdr:rowOff>
    </xdr:from>
    <xdr:to>
      <xdr:col>7</xdr:col>
      <xdr:colOff>3150</xdr:colOff>
      <xdr:row>9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7</xdr:row>
      <xdr:rowOff>9525</xdr:rowOff>
    </xdr:from>
    <xdr:to>
      <xdr:col>9</xdr:col>
      <xdr:colOff>750</xdr:colOff>
      <xdr:row>9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7</xdr:row>
      <xdr:rowOff>9525</xdr:rowOff>
    </xdr:from>
    <xdr:to>
      <xdr:col>3</xdr:col>
      <xdr:colOff>703200</xdr:colOff>
      <xdr:row>9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7</xdr:row>
      <xdr:rowOff>9526</xdr:rowOff>
    </xdr:from>
    <xdr:to>
      <xdr:col>2</xdr:col>
      <xdr:colOff>700801</xdr:colOff>
      <xdr:row>9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7</xdr:row>
      <xdr:rowOff>9525</xdr:rowOff>
    </xdr:from>
    <xdr:to>
      <xdr:col>9</xdr:col>
      <xdr:colOff>700950</xdr:colOff>
      <xdr:row>9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9525</xdr:rowOff>
    </xdr:from>
    <xdr:to>
      <xdr:col>7</xdr:col>
      <xdr:colOff>700950</xdr:colOff>
      <xdr:row>17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15</xdr:row>
      <xdr:rowOff>7125</xdr:rowOff>
    </xdr:from>
    <xdr:to>
      <xdr:col>9</xdr:col>
      <xdr:colOff>3225</xdr:colOff>
      <xdr:row>17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15</xdr:row>
      <xdr:rowOff>14250</xdr:rowOff>
    </xdr:from>
    <xdr:to>
      <xdr:col>10</xdr:col>
      <xdr:colOff>825</xdr:colOff>
      <xdr:row>17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15</xdr:row>
      <xdr:rowOff>11850</xdr:rowOff>
    </xdr:from>
    <xdr:to>
      <xdr:col>10</xdr:col>
      <xdr:colOff>703275</xdr:colOff>
      <xdr:row>17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15</xdr:row>
      <xdr:rowOff>9450</xdr:rowOff>
    </xdr:from>
    <xdr:to>
      <xdr:col>1</xdr:col>
      <xdr:colOff>700875</xdr:colOff>
      <xdr:row>17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15</xdr:row>
      <xdr:rowOff>7050</xdr:rowOff>
    </xdr:from>
    <xdr:to>
      <xdr:col>3</xdr:col>
      <xdr:colOff>3150</xdr:colOff>
      <xdr:row>17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15</xdr:row>
      <xdr:rowOff>14175</xdr:rowOff>
    </xdr:from>
    <xdr:to>
      <xdr:col>4</xdr:col>
      <xdr:colOff>750</xdr:colOff>
      <xdr:row>17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15</xdr:row>
      <xdr:rowOff>11775</xdr:rowOff>
    </xdr:from>
    <xdr:to>
      <xdr:col>4</xdr:col>
      <xdr:colOff>703200</xdr:colOff>
      <xdr:row>17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15</xdr:row>
      <xdr:rowOff>9375</xdr:rowOff>
    </xdr:from>
    <xdr:to>
      <xdr:col>5</xdr:col>
      <xdr:colOff>700800</xdr:colOff>
      <xdr:row>17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15</xdr:row>
      <xdr:rowOff>6975</xdr:rowOff>
    </xdr:from>
    <xdr:to>
      <xdr:col>7</xdr:col>
      <xdr:colOff>3075</xdr:colOff>
      <xdr:row>17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9525</xdr:rowOff>
    </xdr:from>
    <xdr:to>
      <xdr:col>4</xdr:col>
      <xdr:colOff>700950</xdr:colOff>
      <xdr:row>25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23</xdr:row>
      <xdr:rowOff>16650</xdr:rowOff>
    </xdr:from>
    <xdr:to>
      <xdr:col>4</xdr:col>
      <xdr:colOff>3225</xdr:colOff>
      <xdr:row>25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23</xdr:row>
      <xdr:rowOff>23775</xdr:rowOff>
    </xdr:from>
    <xdr:to>
      <xdr:col>7</xdr:col>
      <xdr:colOff>825</xdr:colOff>
      <xdr:row>26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23</xdr:row>
      <xdr:rowOff>21375</xdr:rowOff>
    </xdr:from>
    <xdr:to>
      <xdr:col>2</xdr:col>
      <xdr:colOff>703275</xdr:colOff>
      <xdr:row>25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23</xdr:row>
      <xdr:rowOff>18975</xdr:rowOff>
    </xdr:from>
    <xdr:to>
      <xdr:col>5</xdr:col>
      <xdr:colOff>700875</xdr:colOff>
      <xdr:row>25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23</xdr:row>
      <xdr:rowOff>16575</xdr:rowOff>
    </xdr:from>
    <xdr:to>
      <xdr:col>2</xdr:col>
      <xdr:colOff>3150</xdr:colOff>
      <xdr:row>25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3" sqref="N3"/>
    </sheetView>
  </sheetViews>
  <sheetFormatPr defaultColWidth="9" defaultRowHeight="15"/>
  <cols>
    <col min="1" max="1" width="9.7109375" style="7" customWidth="1"/>
    <col min="2" max="14" width="10.5703125" style="7" customWidth="1"/>
    <col min="15" max="16384" width="9" style="7"/>
  </cols>
  <sheetData>
    <row r="1" spans="1:14" ht="20.100000000000001" customHeight="1">
      <c r="A1" s="4"/>
      <c r="B1" s="1"/>
      <c r="C1" s="1"/>
      <c r="D1" s="5"/>
      <c r="F1" s="30" t="s">
        <v>63</v>
      </c>
      <c r="G1" s="31"/>
      <c r="H1" s="31"/>
      <c r="I1" s="31"/>
      <c r="J1" s="31"/>
      <c r="K1" s="32"/>
      <c r="L1" s="6"/>
      <c r="M1" s="6"/>
      <c r="N1" s="6"/>
    </row>
    <row r="2" spans="1:14" ht="20.100000000000001" customHeight="1">
      <c r="A2" s="4"/>
      <c r="B2" s="2"/>
      <c r="C2" s="2"/>
      <c r="D2" s="8"/>
      <c r="F2" s="33" t="s">
        <v>32</v>
      </c>
      <c r="G2" s="34"/>
      <c r="H2" s="34"/>
      <c r="I2" s="34"/>
      <c r="J2" s="34"/>
      <c r="K2" s="35"/>
      <c r="L2" s="6"/>
      <c r="M2" s="6"/>
      <c r="N2" s="6"/>
    </row>
    <row r="3" spans="1:14" ht="20.100000000000001" customHeight="1">
      <c r="A3" s="4"/>
      <c r="B3" s="2"/>
      <c r="C3" s="2"/>
      <c r="D3" s="8"/>
      <c r="F3" s="36" t="s">
        <v>33</v>
      </c>
      <c r="G3" s="37"/>
      <c r="H3" s="37"/>
      <c r="I3" s="37"/>
      <c r="J3" s="37"/>
      <c r="K3" s="38"/>
      <c r="L3" s="6"/>
      <c r="M3" s="6"/>
      <c r="N3" s="6"/>
    </row>
    <row r="4" spans="1:14" ht="20.100000000000001" customHeight="1" thickBot="1">
      <c r="A4" s="4"/>
      <c r="B4" s="19" t="s">
        <v>29</v>
      </c>
      <c r="C4" s="20" t="s">
        <v>12</v>
      </c>
      <c r="D4" s="20" t="s">
        <v>0</v>
      </c>
      <c r="F4" s="39"/>
      <c r="G4" s="40"/>
      <c r="H4" s="40"/>
      <c r="I4" s="40"/>
      <c r="J4" s="40"/>
      <c r="K4" s="41"/>
      <c r="L4" s="6"/>
      <c r="M4" s="6"/>
      <c r="N4" s="6"/>
    </row>
    <row r="5" spans="1:14" ht="20.100000000000001" customHeight="1" thickBot="1">
      <c r="A5" s="24" t="s">
        <v>30</v>
      </c>
      <c r="B5" s="29">
        <v>2</v>
      </c>
      <c r="C5" s="22">
        <v>4</v>
      </c>
      <c r="D5" s="23">
        <v>8</v>
      </c>
      <c r="E5" s="13"/>
      <c r="K5" s="13"/>
      <c r="L5" s="6"/>
      <c r="M5" s="6"/>
      <c r="N5" s="6"/>
    </row>
    <row r="6" spans="1:14" ht="20.100000000000001" customHeight="1" thickBot="1">
      <c r="A6" s="24" t="s">
        <v>31</v>
      </c>
      <c r="B6" s="29">
        <v>3</v>
      </c>
      <c r="C6" s="22">
        <v>1</v>
      </c>
      <c r="D6" s="23"/>
    </row>
    <row r="7" spans="1:14" ht="20.100000000000001" customHeight="1">
      <c r="A7" s="24" t="s">
        <v>62</v>
      </c>
      <c r="B7" s="12">
        <f>MAX(B5-B6,0)</f>
        <v>0</v>
      </c>
      <c r="C7" s="12">
        <f>MAX(C5-C6,0)</f>
        <v>3</v>
      </c>
      <c r="D7" s="12">
        <f>MAX(D5-D6,0)</f>
        <v>8</v>
      </c>
    </row>
    <row r="8" spans="1:14" ht="20.100000000000001" customHeight="1">
      <c r="A8" s="4"/>
      <c r="B8" s="8"/>
      <c r="C8" s="2"/>
      <c r="D8" s="15"/>
      <c r="E8" s="1"/>
      <c r="F8" s="14"/>
      <c r="G8" s="1"/>
      <c r="H8" s="14"/>
      <c r="I8" s="1"/>
      <c r="J8" s="14"/>
      <c r="K8" s="1"/>
      <c r="L8" s="6"/>
    </row>
    <row r="9" spans="1:14" ht="20.100000000000001" customHeight="1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>
      <c r="A10" s="4"/>
      <c r="B10" s="8"/>
      <c r="C10" s="2"/>
      <c r="D10" s="15"/>
      <c r="E10" s="2"/>
      <c r="F10" s="15"/>
      <c r="G10" s="2"/>
      <c r="H10" s="15"/>
      <c r="I10" s="2"/>
      <c r="J10" s="15"/>
      <c r="K10" s="2"/>
      <c r="L10" s="6"/>
    </row>
    <row r="11" spans="1:14" ht="20.100000000000001" customHeight="1">
      <c r="A11" s="4"/>
      <c r="B11" s="10" t="s">
        <v>1</v>
      </c>
      <c r="C11" s="10" t="s">
        <v>17</v>
      </c>
      <c r="D11" s="10" t="s">
        <v>18</v>
      </c>
      <c r="E11" s="10" t="s">
        <v>11</v>
      </c>
      <c r="F11" s="10" t="s">
        <v>3</v>
      </c>
      <c r="G11" s="10" t="s">
        <v>4</v>
      </c>
      <c r="H11" s="10" t="s">
        <v>13</v>
      </c>
      <c r="I11" s="10" t="s">
        <v>14</v>
      </c>
      <c r="J11" s="10" t="s">
        <v>15</v>
      </c>
      <c r="K11" s="9" t="s">
        <v>16</v>
      </c>
      <c r="L11" s="6"/>
    </row>
    <row r="12" spans="1:14" ht="20.100000000000001" customHeight="1" thickBot="1">
      <c r="A12" s="24" t="s">
        <v>35</v>
      </c>
      <c r="B12" s="28" t="s">
        <v>37</v>
      </c>
      <c r="C12" s="28" t="s">
        <v>38</v>
      </c>
      <c r="D12" s="28" t="s">
        <v>39</v>
      </c>
      <c r="E12" s="28" t="s">
        <v>40</v>
      </c>
      <c r="F12" s="28" t="s">
        <v>41</v>
      </c>
      <c r="G12" s="28" t="s">
        <v>42</v>
      </c>
      <c r="H12" s="28" t="s">
        <v>43</v>
      </c>
      <c r="I12" s="28" t="s">
        <v>44</v>
      </c>
      <c r="J12" s="28" t="s">
        <v>45</v>
      </c>
      <c r="K12" s="28" t="s">
        <v>46</v>
      </c>
    </row>
    <row r="13" spans="1:14" ht="20.100000000000001" customHeight="1" thickBot="1">
      <c r="A13" s="24" t="s">
        <v>30</v>
      </c>
      <c r="B13" s="21"/>
      <c r="C13" s="21"/>
      <c r="D13" s="21"/>
      <c r="E13" s="21">
        <v>3</v>
      </c>
      <c r="F13" s="21">
        <v>5</v>
      </c>
      <c r="G13" s="21"/>
      <c r="H13" s="21"/>
      <c r="I13" s="21"/>
      <c r="J13" s="21"/>
      <c r="K13" s="22">
        <v>5</v>
      </c>
    </row>
    <row r="14" spans="1:14" ht="20.100000000000001" customHeight="1" thickBot="1">
      <c r="A14" s="24" t="s">
        <v>31</v>
      </c>
      <c r="B14" s="21"/>
      <c r="C14" s="21"/>
      <c r="D14" s="21"/>
      <c r="E14" s="21">
        <v>4</v>
      </c>
      <c r="F14" s="21">
        <v>3</v>
      </c>
      <c r="G14" s="21"/>
      <c r="H14" s="21"/>
      <c r="I14" s="21"/>
      <c r="J14" s="21"/>
      <c r="K14" s="22"/>
      <c r="L14" s="17"/>
    </row>
    <row r="15" spans="1:14" ht="20.100000000000001" customHeight="1">
      <c r="A15" s="11" t="s">
        <v>22</v>
      </c>
      <c r="B15" s="12">
        <f>MAX(D7+B13-B14,0)</f>
        <v>8</v>
      </c>
      <c r="C15" s="12">
        <f>MAX(C7+C13-C14,0)</f>
        <v>3</v>
      </c>
      <c r="D15" s="12">
        <f>MAX(D13-D14,0)</f>
        <v>0</v>
      </c>
      <c r="E15" s="12">
        <f>MAX(E13-E14,0)</f>
        <v>0</v>
      </c>
      <c r="F15" s="12">
        <f>MAX(D7+F13-F14,0)</f>
        <v>10</v>
      </c>
      <c r="G15" s="12">
        <f>MAX(D7+G13-G14,0)</f>
        <v>8</v>
      </c>
      <c r="H15" s="12">
        <f>MAX(2*C7+H13-H14,0)</f>
        <v>6</v>
      </c>
      <c r="I15" s="12">
        <f>MAX(B7+I13-I14,0)</f>
        <v>0</v>
      </c>
      <c r="J15" s="12">
        <f>MAX(B7+J13-J14,0)</f>
        <v>0</v>
      </c>
      <c r="K15" s="12">
        <f>MAX(B7+K13-K14,0)</f>
        <v>5</v>
      </c>
      <c r="L15" s="6"/>
    </row>
    <row r="16" spans="1:14" ht="20.100000000000001" customHeight="1">
      <c r="A16" s="4"/>
      <c r="B16" s="2"/>
      <c r="C16" s="16"/>
      <c r="D16" s="2"/>
      <c r="E16" s="16"/>
      <c r="F16" s="2"/>
      <c r="G16" s="16"/>
      <c r="H16" s="2"/>
      <c r="I16" s="16"/>
      <c r="J16" s="2"/>
      <c r="K16" s="1"/>
    </row>
    <row r="17" spans="1:12" ht="20.100000000000001" customHeight="1">
      <c r="A17" s="4"/>
      <c r="B17" s="2"/>
      <c r="C17" s="16"/>
      <c r="D17" s="2"/>
      <c r="E17" s="16"/>
      <c r="F17" s="2"/>
      <c r="G17" s="16"/>
      <c r="H17" s="2"/>
      <c r="I17" s="16"/>
      <c r="J17" s="2"/>
      <c r="K17" s="2"/>
      <c r="L17" s="6"/>
    </row>
    <row r="18" spans="1:12" ht="20.100000000000001" customHeight="1">
      <c r="A18" s="4"/>
      <c r="B18" s="2"/>
      <c r="C18" s="16"/>
      <c r="D18" s="2"/>
      <c r="E18" s="16"/>
      <c r="F18" s="2"/>
      <c r="G18" s="16"/>
      <c r="H18" s="2"/>
      <c r="I18" s="16"/>
      <c r="J18" s="2"/>
      <c r="K18" s="3"/>
    </row>
    <row r="19" spans="1:12" ht="20.100000000000001" customHeight="1">
      <c r="A19" s="4"/>
      <c r="B19" s="10" t="s">
        <v>2</v>
      </c>
      <c r="C19" s="10" t="s">
        <v>6</v>
      </c>
      <c r="D19" s="10" t="s">
        <v>7</v>
      </c>
      <c r="E19" s="10" t="s">
        <v>9</v>
      </c>
      <c r="F19" s="10" t="s">
        <v>5</v>
      </c>
      <c r="G19" s="10" t="s">
        <v>8</v>
      </c>
      <c r="H19" s="10" t="s">
        <v>19</v>
      </c>
      <c r="I19" s="10" t="s">
        <v>20</v>
      </c>
      <c r="J19" s="10" t="s">
        <v>10</v>
      </c>
      <c r="K19" s="9" t="s">
        <v>21</v>
      </c>
    </row>
    <row r="20" spans="1:12" ht="20.100000000000001" customHeight="1" thickBot="1">
      <c r="A20" s="24" t="s">
        <v>35</v>
      </c>
      <c r="B20" s="28" t="s">
        <v>36</v>
      </c>
      <c r="C20" s="28" t="s">
        <v>47</v>
      </c>
      <c r="D20" s="28" t="s">
        <v>48</v>
      </c>
      <c r="E20" s="28" t="s">
        <v>55</v>
      </c>
      <c r="F20" s="28" t="s">
        <v>56</v>
      </c>
      <c r="G20" s="28" t="s">
        <v>58</v>
      </c>
      <c r="H20" s="28" t="s">
        <v>57</v>
      </c>
      <c r="I20" s="28" t="s">
        <v>59</v>
      </c>
      <c r="J20" s="28" t="s">
        <v>61</v>
      </c>
      <c r="K20" s="28" t="s">
        <v>60</v>
      </c>
    </row>
    <row r="21" spans="1:12" ht="20.100000000000001" customHeight="1" thickBot="1">
      <c r="A21" s="24" t="s">
        <v>30</v>
      </c>
      <c r="B21" s="21"/>
      <c r="C21" s="21"/>
      <c r="D21" s="21">
        <v>3</v>
      </c>
      <c r="E21" s="21">
        <v>4</v>
      </c>
      <c r="F21" s="21">
        <v>3</v>
      </c>
      <c r="G21" s="21"/>
      <c r="H21" s="21">
        <v>1</v>
      </c>
      <c r="I21" s="21"/>
      <c r="J21" s="21">
        <v>3</v>
      </c>
      <c r="K21" s="22"/>
    </row>
    <row r="22" spans="1:12" ht="20.100000000000001" customHeight="1" thickBot="1">
      <c r="A22" s="24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2"/>
    </row>
    <row r="23" spans="1:12" ht="20.100000000000001" customHeight="1">
      <c r="A23" s="11" t="s">
        <v>22</v>
      </c>
      <c r="B23" s="12">
        <f>MAX(2*(C15+K15)+4*B15+B21-B22,0)</f>
        <v>48</v>
      </c>
      <c r="C23" s="12">
        <f>MAX(C15+F15+I15+C21-C22,0)</f>
        <v>13</v>
      </c>
      <c r="D23" s="12">
        <f>MAX(2*D15+F15+J15+D21-D22,0)</f>
        <v>13</v>
      </c>
      <c r="E23" s="12">
        <f>MAX(G15+H15+2*E15-E22+E21,0)</f>
        <v>18</v>
      </c>
      <c r="F23" s="12">
        <f>MAX(2*F15+E15+I15+F21-F22,0)</f>
        <v>23</v>
      </c>
      <c r="G23" s="12">
        <f>MAX(K15+2*G15+D15+G21-G22,0)</f>
        <v>21</v>
      </c>
      <c r="H23" s="12">
        <f>MAX(D15+H15+J15+H21-H22,0)</f>
        <v>7</v>
      </c>
      <c r="I23" s="12">
        <f>MAX(I15+C15+I21-I22,0)</f>
        <v>3</v>
      </c>
      <c r="J23" s="12">
        <f>MAX(2*J15+G15+E15+J21-J22,0)</f>
        <v>11</v>
      </c>
      <c r="K23" s="12">
        <f>MAX(H15+K15+K21-K22,0)</f>
        <v>11</v>
      </c>
    </row>
    <row r="24" spans="1:12" ht="20.100000000000001" customHeight="1">
      <c r="A24" s="4"/>
      <c r="B24" s="1"/>
      <c r="C24" s="1"/>
      <c r="D24" s="1"/>
      <c r="E24" s="1"/>
      <c r="F24" s="1"/>
      <c r="G24" s="1"/>
      <c r="H24" s="25"/>
      <c r="I24" s="26"/>
      <c r="J24" s="26"/>
      <c r="K24" s="27" t="s">
        <v>34</v>
      </c>
    </row>
    <row r="25" spans="1:12" ht="20.100000000000001" customHeight="1">
      <c r="A25" s="4"/>
      <c r="B25" s="2"/>
      <c r="C25" s="2"/>
      <c r="D25" s="2"/>
      <c r="E25" s="2"/>
      <c r="F25" s="2"/>
      <c r="G25" s="2"/>
      <c r="H25" s="13"/>
      <c r="I25" s="13"/>
      <c r="J25" s="13"/>
      <c r="K25" s="13"/>
    </row>
    <row r="26" spans="1:12" ht="20.100000000000001" customHeight="1">
      <c r="A26" s="4"/>
      <c r="B26" s="3"/>
      <c r="C26" s="3"/>
      <c r="D26" s="3"/>
      <c r="E26" s="3"/>
      <c r="F26" s="3"/>
      <c r="G26" s="3"/>
      <c r="H26" s="13"/>
      <c r="I26" s="13"/>
      <c r="J26" s="13"/>
      <c r="K26" s="13"/>
    </row>
    <row r="27" spans="1:12" ht="20.100000000000001" customHeight="1">
      <c r="A27" s="18"/>
      <c r="B27" s="10" t="s">
        <v>28</v>
      </c>
      <c r="C27" s="10" t="s">
        <v>27</v>
      </c>
      <c r="D27" s="10" t="s">
        <v>26</v>
      </c>
      <c r="E27" s="10" t="s">
        <v>25</v>
      </c>
      <c r="F27" s="10" t="s">
        <v>23</v>
      </c>
      <c r="G27" s="10" t="s">
        <v>24</v>
      </c>
      <c r="H27" s="13"/>
      <c r="I27" s="13"/>
      <c r="J27" s="13"/>
      <c r="K27" s="13"/>
    </row>
    <row r="28" spans="1:12" ht="20.100000000000001" customHeight="1" thickBot="1">
      <c r="A28" s="24" t="s">
        <v>35</v>
      </c>
      <c r="B28" s="28" t="s">
        <v>51</v>
      </c>
      <c r="C28" s="28" t="s">
        <v>49</v>
      </c>
      <c r="D28" s="28" t="s">
        <v>50</v>
      </c>
      <c r="E28" s="28" t="s">
        <v>54</v>
      </c>
      <c r="F28" s="28" t="s">
        <v>52</v>
      </c>
      <c r="G28" s="28" t="s">
        <v>53</v>
      </c>
      <c r="I28" s="13"/>
      <c r="J28" s="13"/>
    </row>
    <row r="29" spans="1:12" ht="20.100000000000001" customHeight="1" thickBot="1">
      <c r="A29" s="24" t="s">
        <v>30</v>
      </c>
      <c r="B29" s="21"/>
      <c r="C29" s="21"/>
      <c r="D29" s="21"/>
      <c r="E29" s="21"/>
      <c r="F29" s="21"/>
      <c r="G29" s="22"/>
      <c r="H29" s="13"/>
      <c r="I29" s="13"/>
      <c r="J29" s="13"/>
      <c r="K29" s="13"/>
    </row>
    <row r="30" spans="1:12" ht="20.100000000000001" customHeight="1" thickBot="1">
      <c r="A30" s="24" t="s">
        <v>31</v>
      </c>
      <c r="B30" s="21"/>
      <c r="C30" s="21"/>
      <c r="D30" s="21"/>
      <c r="E30" s="21"/>
      <c r="F30" s="21"/>
      <c r="G30" s="22"/>
      <c r="H30" s="18"/>
      <c r="I30" s="18"/>
      <c r="J30" s="18"/>
      <c r="K30" s="18"/>
    </row>
    <row r="31" spans="1:12" ht="20.100000000000001" customHeight="1">
      <c r="A31" s="11" t="s">
        <v>22</v>
      </c>
      <c r="B31" s="12">
        <f>MAX(5*B23+B29-B30,0)</f>
        <v>240</v>
      </c>
      <c r="C31" s="12">
        <f>MAX(4*C23+C29-C30,0)</f>
        <v>52</v>
      </c>
      <c r="D31" s="12">
        <f>MAX(4*D23+D29-D30,0)</f>
        <v>52</v>
      </c>
      <c r="E31" s="12">
        <f>MAX(4*E23+E29-E30,0)</f>
        <v>72</v>
      </c>
      <c r="F31" s="12">
        <f>MAX(4*F23+F29-F30,0)</f>
        <v>92</v>
      </c>
      <c r="G31" s="12">
        <f>MAX(4*G23+G29-G30,0)</f>
        <v>84</v>
      </c>
    </row>
  </sheetData>
  <mergeCells count="4">
    <mergeCell ref="F1:K1"/>
    <mergeCell ref="F2:K2"/>
    <mergeCell ref="F3:K3"/>
    <mergeCell ref="F4:K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材料计算器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Hao Tian</cp:lastModifiedBy>
  <dcterms:created xsi:type="dcterms:W3CDTF">2019-05-06T00:52:30Z</dcterms:created>
  <dcterms:modified xsi:type="dcterms:W3CDTF">2019-05-31T16:28:28Z</dcterms:modified>
</cp:coreProperties>
</file>