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GRAM\laragon\www\YII\public\gsnc\storage\samples\"/>
    </mc:Choice>
  </mc:AlternateContent>
  <xr:revisionPtr revIDLastSave="0" documentId="13_ncr:1_{9C99EF5B-5010-4334-A657-6A6D96F859E1}" xr6:coauthVersionLast="41" xr6:coauthVersionMax="41" xr10:uidLastSave="{00000000-0000-0000-0000-000000000000}"/>
  <bookViews>
    <workbookView xWindow="-28920" yWindow="-3105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Sheet1!$A$1:$AJ$6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6" i="1" l="1"/>
  <c r="Y5" i="1"/>
  <c r="Z5" i="1" l="1"/>
  <c r="Z6" i="1"/>
  <c r="X5" i="1"/>
  <c r="X6" i="1"/>
  <c r="AA5" i="1" l="1"/>
  <c r="AA6" i="1"/>
</calcChain>
</file>

<file path=xl/sharedStrings.xml><?xml version="1.0" encoding="utf-8"?>
<sst xmlns="http://schemas.openxmlformats.org/spreadsheetml/2006/main" count="106" uniqueCount="97">
  <si>
    <t>STT</t>
  </si>
  <si>
    <t>QUẬN/ HUYỆN</t>
  </si>
  <si>
    <t>PHƯỜNG/ XÃ</t>
  </si>
  <si>
    <t>ĐỊA CHỈ LẤY MẪU</t>
  </si>
  <si>
    <t>TÊN MẪU</t>
  </si>
  <si>
    <t>NGÀY NHẬN MẪU</t>
  </si>
  <si>
    <t>MÃ MẪU</t>
  </si>
  <si>
    <t>CHỈ TIÊU KIỂM NGHIỆM QCVN 01:2009/BYT</t>
  </si>
  <si>
    <t>ĐÁNH GIÁ</t>
  </si>
  <si>
    <t>Lat</t>
  </si>
  <si>
    <t>Lng</t>
  </si>
  <si>
    <t xml:space="preserve">pH
</t>
  </si>
  <si>
    <r>
      <t xml:space="preserve">Độ đục (NTU)
</t>
    </r>
    <r>
      <rPr>
        <b/>
        <sz val="10"/>
        <color indexed="8"/>
        <rFont val="Symbol"/>
        <family val="1"/>
        <charset val="2"/>
      </rPr>
      <t/>
    </r>
  </si>
  <si>
    <t xml:space="preserve">Clo dư (mg/l)
</t>
  </si>
  <si>
    <r>
      <t xml:space="preserve">Clorua (mg/l)
</t>
    </r>
    <r>
      <rPr>
        <b/>
        <sz val="10"/>
        <color indexed="8"/>
        <rFont val="Symbol"/>
        <family val="1"/>
        <charset val="2"/>
      </rPr>
      <t/>
    </r>
  </si>
  <si>
    <r>
      <t xml:space="preserve">Nitrit (mg/l)
</t>
    </r>
    <r>
      <rPr>
        <b/>
        <sz val="10"/>
        <color indexed="8"/>
        <rFont val="Symbol"/>
        <family val="1"/>
        <charset val="2"/>
      </rPr>
      <t/>
    </r>
  </si>
  <si>
    <r>
      <t xml:space="preserve">Nitrat (mg/l)
</t>
    </r>
    <r>
      <rPr>
        <b/>
        <sz val="10"/>
        <color indexed="8"/>
        <rFont val="Symbol"/>
        <family val="1"/>
        <charset val="2"/>
      </rPr>
      <t/>
    </r>
  </si>
  <si>
    <r>
      <t xml:space="preserve">Sulphat (mg/l)
</t>
    </r>
    <r>
      <rPr>
        <b/>
        <sz val="10"/>
        <color indexed="8"/>
        <rFont val="Symbol"/>
        <family val="1"/>
        <charset val="2"/>
      </rPr>
      <t/>
    </r>
  </si>
  <si>
    <r>
      <t>Độ cứng, tính theo CaCO</t>
    </r>
    <r>
      <rPr>
        <b/>
        <vertAlign val="subscript"/>
        <sz val="11"/>
        <color indexed="8"/>
        <rFont val="Times New Roman"/>
        <family val="1"/>
      </rPr>
      <t xml:space="preserve">3 </t>
    </r>
    <r>
      <rPr>
        <b/>
        <sz val="11"/>
        <color indexed="8"/>
        <rFont val="Times New Roman"/>
        <family val="1"/>
      </rPr>
      <t xml:space="preserve">(mg/l)
</t>
    </r>
    <r>
      <rPr>
        <b/>
        <sz val="10"/>
        <color indexed="8"/>
        <rFont val="Symbol"/>
        <family val="1"/>
        <charset val="2"/>
      </rPr>
      <t/>
    </r>
  </si>
  <si>
    <r>
      <t xml:space="preserve">Pec (mg/l)
</t>
    </r>
    <r>
      <rPr>
        <b/>
        <sz val="10"/>
        <color indexed="8"/>
        <rFont val="Symbol"/>
        <family val="1"/>
        <charset val="2"/>
      </rPr>
      <t/>
    </r>
  </si>
  <si>
    <r>
      <t xml:space="preserve">Fe tổng (mg/l)
</t>
    </r>
    <r>
      <rPr>
        <b/>
        <sz val="10"/>
        <color indexed="8"/>
        <rFont val="Symbol"/>
        <family val="1"/>
        <charset val="2"/>
      </rPr>
      <t/>
    </r>
  </si>
  <si>
    <r>
      <t xml:space="preserve">Mn tổng (mg/l) 
</t>
    </r>
    <r>
      <rPr>
        <b/>
        <sz val="10"/>
        <color indexed="8"/>
        <rFont val="Symbol"/>
        <family val="1"/>
        <charset val="2"/>
      </rPr>
      <t/>
    </r>
  </si>
  <si>
    <r>
      <t xml:space="preserve">Màu 
(TCU)
</t>
    </r>
    <r>
      <rPr>
        <b/>
        <sz val="10"/>
        <color indexed="8"/>
        <rFont val="Symbol"/>
        <family val="1"/>
        <charset val="2"/>
      </rPr>
      <t/>
    </r>
  </si>
  <si>
    <t>Mùi, vị
Không có mùi, vị lạ</t>
  </si>
  <si>
    <t xml:space="preserve">Coli tổng
vk/100ml
</t>
  </si>
  <si>
    <t xml:space="preserve">Ecoli
vk/100ml
 </t>
  </si>
  <si>
    <t>VS</t>
  </si>
  <si>
    <t>HL</t>
  </si>
  <si>
    <t>HL
(MT)</t>
  </si>
  <si>
    <t>VS &amp; HL</t>
  </si>
  <si>
    <t>Tổng chất rắn hòa tan (TDS)
(mg/l)</t>
  </si>
  <si>
    <t>Chì
(mg.l)</t>
  </si>
  <si>
    <t>Cadimi
(mg/l)</t>
  </si>
  <si>
    <t>Amoni
(mg/l)</t>
  </si>
  <si>
    <t>Florua
(mg/l)</t>
  </si>
  <si>
    <t>Đồng
(mg/l)</t>
  </si>
  <si>
    <t>Kẽm
(mg/l)</t>
  </si>
  <si>
    <t>(6,5 - 8,5)</t>
  </si>
  <si>
    <r>
      <rPr>
        <b/>
        <sz val="11"/>
        <color indexed="8"/>
        <rFont val="Symbol"/>
        <family val="1"/>
        <charset val="2"/>
      </rPr>
      <t>£</t>
    </r>
    <r>
      <rPr>
        <b/>
        <sz val="11"/>
        <color indexed="8"/>
        <rFont val="Times New Roman"/>
        <family val="1"/>
      </rPr>
      <t>2</t>
    </r>
  </si>
  <si>
    <t>0,3 - 0,5</t>
  </si>
  <si>
    <r>
      <rPr>
        <b/>
        <sz val="11"/>
        <color indexed="8"/>
        <rFont val="Symbol"/>
        <family val="1"/>
        <charset val="2"/>
      </rPr>
      <t>£</t>
    </r>
    <r>
      <rPr>
        <b/>
        <sz val="11"/>
        <color indexed="8"/>
        <rFont val="Times New Roman"/>
        <family val="1"/>
      </rPr>
      <t>250</t>
    </r>
  </si>
  <si>
    <r>
      <rPr>
        <b/>
        <sz val="11"/>
        <color indexed="8"/>
        <rFont val="Symbol"/>
        <family val="1"/>
        <charset val="2"/>
      </rPr>
      <t>£</t>
    </r>
    <r>
      <rPr>
        <b/>
        <sz val="11"/>
        <color indexed="8"/>
        <rFont val="Times New Roman"/>
        <family val="1"/>
      </rPr>
      <t>3</t>
    </r>
  </si>
  <si>
    <r>
      <rPr>
        <b/>
        <sz val="11"/>
        <color indexed="8"/>
        <rFont val="Symbol"/>
        <family val="1"/>
        <charset val="2"/>
      </rPr>
      <t>£</t>
    </r>
    <r>
      <rPr>
        <b/>
        <sz val="11"/>
        <color indexed="8"/>
        <rFont val="Times New Roman"/>
        <family val="1"/>
      </rPr>
      <t>50</t>
    </r>
  </si>
  <si>
    <r>
      <rPr>
        <b/>
        <sz val="11"/>
        <color indexed="8"/>
        <rFont val="Symbol"/>
        <family val="1"/>
        <charset val="2"/>
      </rPr>
      <t>£</t>
    </r>
    <r>
      <rPr>
        <b/>
        <sz val="11"/>
        <color indexed="8"/>
        <rFont val="Times New Roman"/>
        <family val="1"/>
      </rPr>
      <t>300</t>
    </r>
  </si>
  <si>
    <r>
      <rPr>
        <b/>
        <sz val="11"/>
        <color indexed="8"/>
        <rFont val="Symbol"/>
        <family val="1"/>
        <charset val="2"/>
      </rPr>
      <t>£</t>
    </r>
    <r>
      <rPr>
        <b/>
        <sz val="11"/>
        <color indexed="8"/>
        <rFont val="Times New Roman"/>
        <family val="1"/>
      </rPr>
      <t xml:space="preserve"> 0,3</t>
    </r>
  </si>
  <si>
    <r>
      <rPr>
        <b/>
        <sz val="11"/>
        <color indexed="8"/>
        <rFont val="Symbol"/>
        <family val="1"/>
        <charset val="2"/>
      </rPr>
      <t>£</t>
    </r>
    <r>
      <rPr>
        <b/>
        <sz val="11"/>
        <color indexed="8"/>
        <rFont val="Times New Roman"/>
        <family val="1"/>
      </rPr>
      <t>0,3</t>
    </r>
  </si>
  <si>
    <r>
      <rPr>
        <b/>
        <sz val="11"/>
        <color indexed="8"/>
        <rFont val="Symbol"/>
        <family val="1"/>
        <charset val="2"/>
      </rPr>
      <t>£</t>
    </r>
    <r>
      <rPr>
        <b/>
        <sz val="11"/>
        <color indexed="8"/>
        <rFont val="Times New Roman"/>
        <family val="1"/>
      </rPr>
      <t>15</t>
    </r>
  </si>
  <si>
    <r>
      <rPr>
        <sz val="11"/>
        <color indexed="8"/>
        <rFont val="Symbol"/>
        <family val="1"/>
        <charset val="2"/>
      </rPr>
      <t>£</t>
    </r>
    <r>
      <rPr>
        <sz val="11"/>
        <color indexed="8"/>
        <rFont val="Times New Roman"/>
        <family val="1"/>
      </rPr>
      <t xml:space="preserve"> 1000</t>
    </r>
  </si>
  <si>
    <r>
      <rPr>
        <sz val="11"/>
        <color indexed="8"/>
        <rFont val="Symbol"/>
        <family val="1"/>
        <charset val="2"/>
      </rPr>
      <t>£</t>
    </r>
    <r>
      <rPr>
        <sz val="11"/>
        <color indexed="8"/>
        <rFont val="Times New Roman"/>
        <family val="1"/>
      </rPr>
      <t xml:space="preserve"> 0,01</t>
    </r>
  </si>
  <si>
    <r>
      <rPr>
        <sz val="11"/>
        <color indexed="8"/>
        <rFont val="Symbol"/>
        <family val="1"/>
        <charset val="2"/>
      </rPr>
      <t>£</t>
    </r>
    <r>
      <rPr>
        <sz val="11"/>
        <color indexed="8"/>
        <rFont val="Times New Roman"/>
        <family val="1"/>
      </rPr>
      <t xml:space="preserve"> 0,003</t>
    </r>
  </si>
  <si>
    <r>
      <rPr>
        <sz val="11"/>
        <color indexed="8"/>
        <rFont val="Symbol"/>
        <family val="1"/>
        <charset val="2"/>
      </rPr>
      <t>£</t>
    </r>
    <r>
      <rPr>
        <sz val="11"/>
        <color indexed="8"/>
        <rFont val="Times New Roman"/>
        <family val="1"/>
      </rPr>
      <t xml:space="preserve"> 3</t>
    </r>
  </si>
  <si>
    <r>
      <rPr>
        <sz val="11"/>
        <color indexed="8"/>
        <rFont val="Symbol"/>
        <family val="1"/>
        <charset val="2"/>
      </rPr>
      <t>£</t>
    </r>
    <r>
      <rPr>
        <sz val="11"/>
        <color indexed="8"/>
        <rFont val="Times New Roman"/>
        <family val="1"/>
      </rPr>
      <t xml:space="preserve"> 1,5</t>
    </r>
  </si>
  <si>
    <r>
      <rPr>
        <sz val="11"/>
        <color indexed="8"/>
        <rFont val="Symbol"/>
        <family val="1"/>
        <charset val="2"/>
      </rPr>
      <t>£</t>
    </r>
    <r>
      <rPr>
        <sz val="11"/>
        <color indexed="8"/>
        <rFont val="Times New Roman"/>
        <family val="1"/>
      </rPr>
      <t xml:space="preserve"> 1</t>
    </r>
  </si>
  <si>
    <t>01</t>
  </si>
  <si>
    <t>TAN DINH</t>
  </si>
  <si>
    <t xml:space="preserve">48-52 Mã Lộ </t>
  </si>
  <si>
    <t xml:space="preserve">NTM </t>
  </si>
  <si>
    <t>Đ</t>
  </si>
  <si>
    <t>NGUYEN CU TRINH</t>
  </si>
  <si>
    <t xml:space="preserve">30 Cống Quỳnh </t>
  </si>
  <si>
    <t>stt</t>
  </si>
  <si>
    <t>maquan</t>
  </si>
  <si>
    <t>maphuong</t>
  </si>
  <si>
    <t>diachi</t>
  </si>
  <si>
    <t>loaimau_id</t>
  </si>
  <si>
    <t>ngaylaymau</t>
  </si>
  <si>
    <t>mamau</t>
  </si>
  <si>
    <t>ph</t>
  </si>
  <si>
    <t>do_duc</t>
  </si>
  <si>
    <t>clo_du</t>
  </si>
  <si>
    <t>clorua</t>
  </si>
  <si>
    <t>nitrit</t>
  </si>
  <si>
    <t>nitrat</t>
  </si>
  <si>
    <t>sulphat</t>
  </si>
  <si>
    <t>docung_caco3</t>
  </si>
  <si>
    <t>pec</t>
  </si>
  <si>
    <t>fe_tong</t>
  </si>
  <si>
    <t>mg_tong</t>
  </si>
  <si>
    <t>mau</t>
  </si>
  <si>
    <t>muivi</t>
  </si>
  <si>
    <t>coli_tong</t>
  </si>
  <si>
    <t>ecoli</t>
  </si>
  <si>
    <t>vs</t>
  </si>
  <si>
    <t>hl_xn</t>
  </si>
  <si>
    <t>hl_mt</t>
  </si>
  <si>
    <t>hl_vs</t>
  </si>
  <si>
    <t>tds</t>
  </si>
  <si>
    <t>pb</t>
  </si>
  <si>
    <t>cadimi</t>
  </si>
  <si>
    <t>amoni</t>
  </si>
  <si>
    <t>florua</t>
  </si>
  <si>
    <t>cu</t>
  </si>
  <si>
    <t>zn</t>
  </si>
  <si>
    <t>lat</t>
  </si>
  <si>
    <t>lng</t>
  </si>
  <si>
    <t>ĐƠN VỊ LẤY MẪU</t>
  </si>
  <si>
    <t>donvilaymau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</si>
</sst>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/yyyy"/>
    <numFmt numFmtId="165" formatCode="0.000000"/>
    <numFmt numFmtId="166" formatCode="[$-1010000]d/m/yy;@"/>
  </numFmts>
  <fonts count="29" x14ac:knownFonts="1">
    <font>
      <sz val="11"/>
      <color theme="1"/>
      <name val="Calibri"/>
      <family val="2"/>
      <scheme val="minor"/>
    </font>
    <font>
      <b/>
      <sz val="11"/>
      <color indexed="8"/>
      <name val="Times New Roman"/>
      <family val="1"/>
    </font>
    <font>
      <sz val="11"/>
      <color theme="1"/>
      <name val="Times New Roman"/>
      <family val="1"/>
    </font>
    <font>
      <b/>
      <sz val="10"/>
      <color indexed="8"/>
      <name val="Symbol"/>
      <family val="1"/>
      <charset val="2"/>
    </font>
    <font>
      <b/>
      <sz val="11"/>
      <name val="Times New Roman"/>
      <family val="1"/>
    </font>
    <font>
      <b/>
      <vertAlign val="subscript"/>
      <sz val="11"/>
      <color indexed="8"/>
      <name val="Times New Roman"/>
      <family val="1"/>
    </font>
    <font>
      <sz val="12"/>
      <name val="Times New Roman"/>
      <family val="1"/>
    </font>
    <font>
      <sz val="11"/>
      <color indexed="8"/>
      <name val="Times New Roman"/>
      <family val="1"/>
    </font>
    <font>
      <b/>
      <sz val="11"/>
      <color indexed="60"/>
      <name val="Times New Roman"/>
      <family val="1"/>
    </font>
    <font>
      <b/>
      <sz val="11"/>
      <color indexed="8"/>
      <name val="Symbol"/>
      <family val="1"/>
      <charset val="2"/>
    </font>
    <font>
      <sz val="11"/>
      <color indexed="8"/>
      <name val="Symbol"/>
      <family val="1"/>
      <charset val="2"/>
    </font>
    <font>
      <sz val="11"/>
      <name val="Times New Roman"/>
      <family val="1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5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6" fillId="0" borderId="0"/>
    <xf numFmtId="0" fontId="13" fillId="0" borderId="0" applyNumberFormat="0" applyFill="0" applyBorder="0" applyAlignment="0" applyProtection="0"/>
    <xf numFmtId="0" fontId="14" fillId="0" borderId="8" applyNumberFormat="0" applyFill="0" applyAlignment="0" applyProtection="0"/>
    <xf numFmtId="0" fontId="15" fillId="0" borderId="9" applyNumberFormat="0" applyFill="0" applyAlignment="0" applyProtection="0"/>
    <xf numFmtId="0" fontId="16" fillId="0" borderId="10" applyNumberFormat="0" applyFill="0" applyAlignment="0" applyProtection="0"/>
    <xf numFmtId="0" fontId="16" fillId="0" borderId="0" applyNumberFormat="0" applyFill="0" applyBorder="0" applyAlignment="0" applyProtection="0"/>
    <xf numFmtId="0" fontId="17" fillId="14" borderId="0" applyNumberFormat="0" applyBorder="0" applyAlignment="0" applyProtection="0"/>
    <xf numFmtId="0" fontId="18" fillId="15" borderId="0" applyNumberFormat="0" applyBorder="0" applyAlignment="0" applyProtection="0"/>
    <xf numFmtId="0" fontId="19" fillId="16" borderId="0" applyNumberFormat="0" applyBorder="0" applyAlignment="0" applyProtection="0"/>
    <xf numFmtId="0" fontId="20" fillId="17" borderId="11" applyNumberFormat="0" applyAlignment="0" applyProtection="0"/>
    <xf numFmtId="0" fontId="21" fillId="18" borderId="12" applyNumberFormat="0" applyAlignment="0" applyProtection="0"/>
    <xf numFmtId="0" fontId="22" fillId="18" borderId="11" applyNumberFormat="0" applyAlignment="0" applyProtection="0"/>
    <xf numFmtId="0" fontId="23" fillId="0" borderId="13" applyNumberFormat="0" applyFill="0" applyAlignment="0" applyProtection="0"/>
    <xf numFmtId="0" fontId="24" fillId="19" borderId="14" applyNumberFormat="0" applyAlignment="0" applyProtection="0"/>
    <xf numFmtId="0" fontId="25" fillId="0" borderId="0" applyNumberFormat="0" applyFill="0" applyBorder="0" applyAlignment="0" applyProtection="0"/>
    <xf numFmtId="0" fontId="12" fillId="20" borderId="15" applyNumberFormat="0" applyFont="0" applyAlignment="0" applyProtection="0"/>
    <xf numFmtId="0" fontId="26" fillId="0" borderId="0" applyNumberFormat="0" applyFill="0" applyBorder="0" applyAlignment="0" applyProtection="0"/>
    <xf numFmtId="0" fontId="27" fillId="0" borderId="16" applyNumberFormat="0" applyFill="0" applyAlignment="0" applyProtection="0"/>
    <xf numFmtId="0" fontId="28" fillId="21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12" fillId="24" borderId="0" applyNumberFormat="0" applyBorder="0" applyAlignment="0" applyProtection="0"/>
    <xf numFmtId="0" fontId="28" fillId="25" borderId="0" applyNumberFormat="0" applyBorder="0" applyAlignment="0" applyProtection="0"/>
    <xf numFmtId="0" fontId="12" fillId="26" borderId="0" applyNumberFormat="0" applyBorder="0" applyAlignment="0" applyProtection="0"/>
    <xf numFmtId="0" fontId="12" fillId="27" borderId="0" applyNumberFormat="0" applyBorder="0" applyAlignment="0" applyProtection="0"/>
    <xf numFmtId="0" fontId="12" fillId="28" borderId="0" applyNumberFormat="0" applyBorder="0" applyAlignment="0" applyProtection="0"/>
    <xf numFmtId="0" fontId="28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28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6" borderId="0" applyNumberFormat="0" applyBorder="0" applyAlignment="0" applyProtection="0"/>
    <xf numFmtId="0" fontId="28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0" borderId="0" applyNumberFormat="0" applyBorder="0" applyAlignment="0" applyProtection="0"/>
    <xf numFmtId="0" fontId="28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4" borderId="0" applyNumberFormat="0" applyBorder="0" applyAlignment="0" applyProtection="0"/>
  </cellStyleXfs>
  <cellXfs count="44">
    <xf numFmtId="0" fontId="0" fillId="0" borderId="0" xfId="0"/>
    <xf numFmtId="0" fontId="2" fillId="0" borderId="0" xfId="0" applyFont="1"/>
    <xf numFmtId="0" fontId="1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8" fillId="13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2" fontId="2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 wrapText="1"/>
    </xf>
    <xf numFmtId="166" fontId="1" fillId="7" borderId="2" xfId="0" applyNumberFormat="1" applyFont="1" applyFill="1" applyBorder="1" applyAlignment="1">
      <alignment horizontal="center" vertical="center" wrapText="1"/>
    </xf>
    <xf numFmtId="0" fontId="1" fillId="7" borderId="1" xfId="1" applyFont="1" applyFill="1" applyBorder="1" applyAlignment="1">
      <alignment horizontal="center" vertical="center"/>
    </xf>
    <xf numFmtId="0" fontId="4" fillId="7" borderId="1" xfId="1" applyFont="1" applyFill="1" applyBorder="1" applyAlignment="1">
      <alignment horizontal="center" vertical="center"/>
    </xf>
    <xf numFmtId="165" fontId="1" fillId="7" borderId="1" xfId="0" applyNumberFormat="1" applyFont="1" applyFill="1" applyBorder="1" applyAlignment="1">
      <alignment horizontal="center" vertical="center" wrapText="1"/>
    </xf>
    <xf numFmtId="49" fontId="1" fillId="7" borderId="2" xfId="0" applyNumberFormat="1" applyFont="1" applyFill="1" applyBorder="1" applyAlignment="1">
      <alignment horizontal="center" vertical="center" wrapText="1"/>
    </xf>
    <xf numFmtId="49" fontId="7" fillId="0" borderId="1" xfId="0" quotePrefix="1" applyNumberFormat="1" applyFont="1" applyBorder="1" applyAlignment="1">
      <alignment horizontal="center" vertical="center"/>
    </xf>
    <xf numFmtId="49" fontId="0" fillId="0" borderId="0" xfId="0" applyNumberFormat="1" applyAlignment="1">
      <alignment horizontal="center"/>
    </xf>
    <xf numFmtId="0" fontId="1" fillId="8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9" borderId="3" xfId="0" applyFont="1" applyFill="1" applyBorder="1" applyAlignment="1">
      <alignment horizontal="center" vertical="center"/>
    </xf>
    <xf numFmtId="0" fontId="1" fillId="9" borderId="4" xfId="0" applyFont="1" applyFill="1" applyBorder="1" applyAlignment="1">
      <alignment horizontal="center" vertical="center"/>
    </xf>
    <xf numFmtId="0" fontId="1" fillId="9" borderId="5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65" fontId="0" fillId="10" borderId="1" xfId="0" applyNumberForma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/>
    </xf>
    <xf numFmtId="0" fontId="4" fillId="6" borderId="1" xfId="1" applyFont="1" applyFill="1" applyBorder="1" applyAlignment="1">
      <alignment horizontal="center" vertical="center" wrapText="1"/>
    </xf>
    <xf numFmtId="0" fontId="4" fillId="6" borderId="1" xfId="1" applyFont="1" applyFill="1" applyBorder="1" applyAlignment="1">
      <alignment horizontal="center" vertical="center"/>
    </xf>
    <xf numFmtId="0" fontId="1" fillId="9" borderId="1" xfId="1" applyFont="1" applyFill="1" applyBorder="1" applyAlignment="1">
      <alignment horizontal="center" vertical="center"/>
    </xf>
    <xf numFmtId="164" fontId="1" fillId="7" borderId="2" xfId="0" applyNumberFormat="1" applyFont="1" applyFill="1" applyBorder="1" applyAlignment="1">
      <alignment horizontal="center" vertical="center" wrapText="1"/>
    </xf>
    <xf numFmtId="164" fontId="1" fillId="11" borderId="6" xfId="0" applyNumberFormat="1" applyFont="1" applyFill="1" applyBorder="1" applyAlignment="1">
      <alignment horizontal="center" vertical="center" wrapText="1"/>
    </xf>
    <xf numFmtId="164" fontId="1" fillId="11" borderId="7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1" xr:uid="{00000000-0005-0000-0000-000025000000}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4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indexed="60"/>
      </font>
      <fill>
        <patternFill>
          <bgColor indexed="51"/>
        </patternFill>
      </fill>
    </dxf>
    <dxf>
      <font>
        <b/>
        <i val="0"/>
        <color indexed="60"/>
      </font>
      <fill>
        <patternFill>
          <bgColor indexed="51"/>
        </patternFill>
      </fill>
    </dxf>
    <dxf>
      <font>
        <color auto="1"/>
      </font>
      <fill>
        <patternFill>
          <bgColor indexed="40"/>
        </patternFill>
      </fill>
    </dxf>
    <dxf>
      <font>
        <color indexed="20"/>
      </font>
      <fill>
        <patternFill>
          <bgColor indexed="45"/>
        </patternFill>
      </fill>
    </dxf>
    <dxf>
      <font>
        <b/>
        <i val="0"/>
        <color indexed="60"/>
      </font>
      <fill>
        <patternFill>
          <bgColor indexed="51"/>
        </patternFill>
      </fill>
    </dxf>
    <dxf>
      <font>
        <color auto="1"/>
      </font>
      <fill>
        <patternFill>
          <bgColor indexed="40"/>
        </patternFill>
      </fill>
    </dxf>
    <dxf>
      <font>
        <b/>
        <i val="0"/>
        <color indexed="60"/>
      </font>
      <fill>
        <patternFill>
          <bgColor indexed="51"/>
        </patternFill>
      </fill>
    </dxf>
    <dxf>
      <font>
        <color indexed="20"/>
      </font>
      <fill>
        <patternFill>
          <bgColor indexed="45"/>
        </patternFill>
      </fill>
    </dxf>
    <dxf>
      <font>
        <b/>
        <i val="0"/>
        <color indexed="60"/>
      </font>
      <fill>
        <patternFill>
          <bgColor indexed="5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b/>
        <i val="0"/>
        <color rgb="FFFF0000"/>
      </font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indexed="60"/>
      </font>
      <fill>
        <patternFill>
          <bgColor indexed="51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ill>
        <patternFill>
          <bgColor indexed="40"/>
        </patternFill>
      </fill>
    </dxf>
    <dxf>
      <font>
        <b/>
        <i val="0"/>
        <color indexed="60"/>
      </font>
      <fill>
        <patternFill>
          <bgColor indexed="51"/>
        </patternFill>
      </fill>
    </dxf>
    <dxf>
      <font>
        <b/>
        <i val="0"/>
        <color indexed="60"/>
      </font>
      <fill>
        <patternFill>
          <bgColor indexed="51"/>
        </patternFill>
      </fill>
    </dxf>
    <dxf>
      <font>
        <b/>
        <i val="0"/>
        <color indexed="60"/>
      </font>
      <fill>
        <patternFill>
          <bgColor indexed="51"/>
        </patternFill>
      </fill>
    </dxf>
    <dxf>
      <font>
        <b/>
        <i val="0"/>
        <color indexed="60"/>
      </font>
      <fill>
        <patternFill>
          <bgColor indexed="51"/>
        </patternFill>
      </fill>
    </dxf>
    <dxf>
      <font>
        <b/>
        <i val="0"/>
        <color indexed="60"/>
      </font>
      <fill>
        <patternFill>
          <bgColor indexed="51"/>
        </patternFill>
      </fill>
    </dxf>
    <dxf>
      <font>
        <b/>
        <i val="0"/>
        <color indexed="60"/>
      </font>
      <fill>
        <patternFill>
          <bgColor indexed="51"/>
        </patternFill>
      </fill>
    </dxf>
    <dxf>
      <font>
        <b/>
        <i val="0"/>
        <color indexed="60"/>
      </font>
      <fill>
        <patternFill>
          <bgColor indexed="51"/>
        </patternFill>
      </fill>
    </dxf>
    <dxf>
      <font>
        <b/>
        <i val="0"/>
        <color indexed="60"/>
      </font>
      <fill>
        <patternFill>
          <bgColor indexed="51"/>
        </patternFill>
      </fill>
    </dxf>
    <dxf>
      <font>
        <color rgb="FFC00000"/>
      </font>
      <fill>
        <patternFill>
          <bgColor rgb="FFFFFF00"/>
        </patternFill>
      </fill>
    </dxf>
    <dxf>
      <font>
        <b/>
        <i val="0"/>
        <color rgb="FFFF0000"/>
        <name val="Cambria"/>
        <scheme val="none"/>
      </font>
      <fill>
        <patternFill>
          <bgColor rgb="FFFFFF00"/>
        </patternFill>
      </fill>
    </dxf>
    <dxf>
      <font>
        <b/>
        <i val="0"/>
        <color indexed="60"/>
      </font>
      <fill>
        <patternFill>
          <bgColor indexed="51"/>
        </patternFill>
      </fill>
    </dxf>
    <dxf>
      <font>
        <b/>
        <i val="0"/>
        <color indexed="60"/>
      </font>
      <fill>
        <patternFill>
          <bgColor indexed="51"/>
        </patternFill>
      </fill>
    </dxf>
    <dxf>
      <font>
        <b/>
        <i val="0"/>
        <color indexed="60"/>
      </font>
      <fill>
        <patternFill>
          <bgColor indexed="51"/>
        </patternFill>
      </fill>
    </dxf>
    <dxf>
      <font>
        <b/>
        <i val="0"/>
        <color indexed="60"/>
      </font>
      <fill>
        <patternFill>
          <bgColor indexed="51"/>
        </patternFill>
      </fill>
    </dxf>
    <dxf>
      <font>
        <b/>
        <i val="0"/>
        <color indexed="60"/>
      </font>
      <fill>
        <patternFill>
          <bgColor indexed="51"/>
        </patternFill>
      </fill>
    </dxf>
    <dxf>
      <font>
        <color indexed="20"/>
      </font>
      <fill>
        <patternFill>
          <bgColor indexed="45"/>
        </patternFill>
      </fill>
    </dxf>
    <dxf>
      <font>
        <b/>
        <i val="0"/>
        <color indexed="60"/>
      </font>
      <fill>
        <patternFill>
          <bgColor indexed="51"/>
        </patternFill>
      </fill>
    </dxf>
    <dxf>
      <font>
        <color auto="1"/>
      </font>
      <fill>
        <patternFill>
          <bgColor indexed="40"/>
        </patternFill>
      </fill>
    </dxf>
    <dxf>
      <font>
        <b/>
        <i val="0"/>
        <color rgb="FFFF0000"/>
        <name val="Cambria"/>
        <scheme val="none"/>
      </font>
      <fill>
        <patternFill>
          <bgColor rgb="FFFFFF00"/>
        </patternFill>
      </fill>
    </dxf>
    <dxf>
      <font>
        <b/>
        <i val="0"/>
        <color indexed="60"/>
      </font>
      <fill>
        <patternFill>
          <bgColor indexed="51"/>
        </patternFill>
      </fill>
    </dxf>
    <dxf>
      <font>
        <b/>
        <i val="0"/>
        <color indexed="60"/>
      </font>
      <fill>
        <patternFill>
          <bgColor indexed="51"/>
        </patternFill>
      </fill>
    </dxf>
    <dxf>
      <font>
        <b/>
        <i val="0"/>
        <color rgb="FFFF0000"/>
        <name val="Cambria"/>
        <scheme val="none"/>
      </font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6"/>
  <sheetViews>
    <sheetView tabSelected="1" zoomScale="85" zoomScaleNormal="85" workbookViewId="0">
      <selection activeCell="B4" sqref="B4"/>
    </sheetView>
  </sheetViews>
  <sheetFormatPr defaultRowHeight="15" x14ac:dyDescent="0.25"/>
  <cols>
    <col min="1" max="1" width="7.5703125" customWidth="1"/>
    <col min="2" max="2" width="16.85546875" style="21" customWidth="1"/>
    <col min="3" max="3" width="16.85546875" style="21" bestFit="1" customWidth="1"/>
    <col min="4" max="4" width="20" bestFit="1" customWidth="1"/>
    <col min="5" max="5" width="42.7109375" bestFit="1" customWidth="1"/>
    <col min="6" max="6" width="10.28515625" customWidth="1"/>
    <col min="7" max="7" width="18.7109375" style="12" customWidth="1"/>
    <col min="8" max="8" width="10.140625" customWidth="1"/>
    <col min="9" max="34" width="8.85546875" customWidth="1"/>
    <col min="35" max="35" width="18.7109375" style="12" bestFit="1" customWidth="1"/>
    <col min="36" max="36" width="18.7109375" style="12" customWidth="1"/>
  </cols>
  <sheetData>
    <row r="1" spans="1:36" s="1" customFormat="1" ht="13.9" customHeight="1" x14ac:dyDescent="0.25">
      <c r="A1" s="39" t="s">
        <v>0</v>
      </c>
      <c r="B1" s="40" t="s">
        <v>95</v>
      </c>
      <c r="C1" s="40" t="s">
        <v>1</v>
      </c>
      <c r="D1" s="41" t="s">
        <v>2</v>
      </c>
      <c r="E1" s="42" t="s">
        <v>3</v>
      </c>
      <c r="F1" s="43" t="s">
        <v>4</v>
      </c>
      <c r="G1" s="36" t="s">
        <v>5</v>
      </c>
      <c r="H1" s="22" t="s">
        <v>6</v>
      </c>
      <c r="I1" s="23" t="s">
        <v>7</v>
      </c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4" t="s">
        <v>8</v>
      </c>
      <c r="Y1" s="25"/>
      <c r="Z1" s="25"/>
      <c r="AA1" s="26"/>
      <c r="AB1" s="27" t="s">
        <v>7</v>
      </c>
      <c r="AC1" s="28"/>
      <c r="AD1" s="28"/>
      <c r="AE1" s="28"/>
      <c r="AF1" s="28"/>
      <c r="AG1" s="28"/>
      <c r="AH1" s="28"/>
      <c r="AI1" s="29" t="s">
        <v>9</v>
      </c>
      <c r="AJ1" s="29" t="s">
        <v>10</v>
      </c>
    </row>
    <row r="2" spans="1:36" s="1" customFormat="1" ht="87.6" customHeight="1" x14ac:dyDescent="0.25">
      <c r="A2" s="39"/>
      <c r="B2" s="40"/>
      <c r="C2" s="40"/>
      <c r="D2" s="41"/>
      <c r="E2" s="42"/>
      <c r="F2" s="43"/>
      <c r="G2" s="37"/>
      <c r="H2" s="22"/>
      <c r="I2" s="2" t="s">
        <v>11</v>
      </c>
      <c r="J2" s="2" t="s">
        <v>12</v>
      </c>
      <c r="K2" s="3" t="s">
        <v>13</v>
      </c>
      <c r="L2" s="2" t="s">
        <v>14</v>
      </c>
      <c r="M2" s="2" t="s">
        <v>15</v>
      </c>
      <c r="N2" s="2" t="s">
        <v>16</v>
      </c>
      <c r="O2" s="2" t="s">
        <v>17</v>
      </c>
      <c r="P2" s="2" t="s">
        <v>18</v>
      </c>
      <c r="Q2" s="2" t="s">
        <v>19</v>
      </c>
      <c r="R2" s="2" t="s">
        <v>20</v>
      </c>
      <c r="S2" s="2" t="s">
        <v>21</v>
      </c>
      <c r="T2" s="2" t="s">
        <v>22</v>
      </c>
      <c r="U2" s="2" t="s">
        <v>23</v>
      </c>
      <c r="V2" s="2" t="s">
        <v>24</v>
      </c>
      <c r="W2" s="2" t="s">
        <v>25</v>
      </c>
      <c r="X2" s="30" t="s">
        <v>26</v>
      </c>
      <c r="Y2" s="31" t="s">
        <v>27</v>
      </c>
      <c r="Z2" s="33" t="s">
        <v>28</v>
      </c>
      <c r="AA2" s="35" t="s">
        <v>29</v>
      </c>
      <c r="AB2" s="4" t="s">
        <v>30</v>
      </c>
      <c r="AC2" s="4" t="s">
        <v>31</v>
      </c>
      <c r="AD2" s="4" t="s">
        <v>32</v>
      </c>
      <c r="AE2" s="4" t="s">
        <v>33</v>
      </c>
      <c r="AF2" s="4" t="s">
        <v>34</v>
      </c>
      <c r="AG2" s="4" t="s">
        <v>35</v>
      </c>
      <c r="AH2" s="4" t="s">
        <v>36</v>
      </c>
      <c r="AI2" s="29"/>
      <c r="AJ2" s="29"/>
    </row>
    <row r="3" spans="1:36" s="1" customFormat="1" ht="28.5" x14ac:dyDescent="0.25">
      <c r="A3" s="39"/>
      <c r="B3" s="40"/>
      <c r="C3" s="40"/>
      <c r="D3" s="41"/>
      <c r="E3" s="42"/>
      <c r="F3" s="43"/>
      <c r="G3" s="38"/>
      <c r="H3" s="22"/>
      <c r="I3" s="2" t="s">
        <v>37</v>
      </c>
      <c r="J3" s="2" t="s">
        <v>38</v>
      </c>
      <c r="K3" s="3" t="s">
        <v>39</v>
      </c>
      <c r="L3" s="2" t="s">
        <v>40</v>
      </c>
      <c r="M3" s="2" t="s">
        <v>41</v>
      </c>
      <c r="N3" s="2" t="s">
        <v>42</v>
      </c>
      <c r="O3" s="2" t="s">
        <v>40</v>
      </c>
      <c r="P3" s="2" t="s">
        <v>43</v>
      </c>
      <c r="Q3" s="2" t="s">
        <v>38</v>
      </c>
      <c r="R3" s="2" t="s">
        <v>44</v>
      </c>
      <c r="S3" s="2" t="s">
        <v>45</v>
      </c>
      <c r="T3" s="2" t="s">
        <v>46</v>
      </c>
      <c r="U3" s="5">
        <v>0</v>
      </c>
      <c r="V3" s="5">
        <v>0</v>
      </c>
      <c r="W3" s="5">
        <v>0</v>
      </c>
      <c r="X3" s="30"/>
      <c r="Y3" s="32"/>
      <c r="Z3" s="34"/>
      <c r="AA3" s="35"/>
      <c r="AB3" s="6" t="s">
        <v>47</v>
      </c>
      <c r="AC3" s="6" t="s">
        <v>48</v>
      </c>
      <c r="AD3" s="6" t="s">
        <v>49</v>
      </c>
      <c r="AE3" s="6" t="s">
        <v>50</v>
      </c>
      <c r="AF3" s="6" t="s">
        <v>51</v>
      </c>
      <c r="AG3" s="6" t="s">
        <v>52</v>
      </c>
      <c r="AH3" s="6" t="s">
        <v>50</v>
      </c>
      <c r="AI3" s="29"/>
      <c r="AJ3" s="29"/>
    </row>
    <row r="4" spans="1:36" s="1" customFormat="1" ht="28.5" x14ac:dyDescent="0.25">
      <c r="A4" s="14" t="s">
        <v>60</v>
      </c>
      <c r="B4" s="19" t="s">
        <v>96</v>
      </c>
      <c r="C4" s="19" t="s">
        <v>61</v>
      </c>
      <c r="D4" s="14" t="s">
        <v>62</v>
      </c>
      <c r="E4" s="14" t="s">
        <v>63</v>
      </c>
      <c r="F4" s="14" t="s">
        <v>64</v>
      </c>
      <c r="G4" s="15" t="s">
        <v>65</v>
      </c>
      <c r="H4" s="14" t="s">
        <v>66</v>
      </c>
      <c r="I4" s="16" t="s">
        <v>67</v>
      </c>
      <c r="J4" s="16" t="s">
        <v>68</v>
      </c>
      <c r="K4" s="16" t="s">
        <v>69</v>
      </c>
      <c r="L4" s="16" t="s">
        <v>70</v>
      </c>
      <c r="M4" s="16" t="s">
        <v>71</v>
      </c>
      <c r="N4" s="16" t="s">
        <v>72</v>
      </c>
      <c r="O4" s="16" t="s">
        <v>73</v>
      </c>
      <c r="P4" s="16" t="s">
        <v>74</v>
      </c>
      <c r="Q4" s="16" t="s">
        <v>75</v>
      </c>
      <c r="R4" s="16" t="s">
        <v>76</v>
      </c>
      <c r="S4" s="16" t="s">
        <v>77</v>
      </c>
      <c r="T4" s="16" t="s">
        <v>78</v>
      </c>
      <c r="U4" s="16" t="s">
        <v>79</v>
      </c>
      <c r="V4" s="16" t="s">
        <v>80</v>
      </c>
      <c r="W4" s="16" t="s">
        <v>81</v>
      </c>
      <c r="X4" s="16" t="s">
        <v>82</v>
      </c>
      <c r="Y4" s="17" t="s">
        <v>83</v>
      </c>
      <c r="Z4" s="17" t="s">
        <v>84</v>
      </c>
      <c r="AA4" s="16" t="s">
        <v>85</v>
      </c>
      <c r="AB4" s="16" t="s">
        <v>86</v>
      </c>
      <c r="AC4" s="16" t="s">
        <v>87</v>
      </c>
      <c r="AD4" s="16" t="s">
        <v>88</v>
      </c>
      <c r="AE4" s="16" t="s">
        <v>89</v>
      </c>
      <c r="AF4" s="16" t="s">
        <v>90</v>
      </c>
      <c r="AG4" s="16" t="s">
        <v>91</v>
      </c>
      <c r="AH4" s="16" t="s">
        <v>92</v>
      </c>
      <c r="AI4" s="18" t="s">
        <v>93</v>
      </c>
      <c r="AJ4" s="18" t="s">
        <v>94</v>
      </c>
    </row>
    <row r="5" spans="1:36" s="1" customFormat="1" x14ac:dyDescent="0.25">
      <c r="A5" s="6">
        <v>1</v>
      </c>
      <c r="B5" s="20" t="s">
        <v>53</v>
      </c>
      <c r="C5" s="20" t="s">
        <v>53</v>
      </c>
      <c r="D5" s="7" t="s">
        <v>54</v>
      </c>
      <c r="E5" s="8" t="s">
        <v>55</v>
      </c>
      <c r="F5" s="4" t="s">
        <v>56</v>
      </c>
      <c r="G5" s="11">
        <v>43440</v>
      </c>
      <c r="H5" s="7">
        <v>7182</v>
      </c>
      <c r="I5" s="7">
        <v>7.5</v>
      </c>
      <c r="J5" s="7">
        <v>0.25</v>
      </c>
      <c r="K5" s="7">
        <v>0.3</v>
      </c>
      <c r="L5" s="7">
        <v>9.5</v>
      </c>
      <c r="M5" s="7">
        <v>0</v>
      </c>
      <c r="N5" s="7">
        <v>3.52</v>
      </c>
      <c r="O5" s="7">
        <v>0.38</v>
      </c>
      <c r="P5" s="9">
        <v>30</v>
      </c>
      <c r="Q5" s="7">
        <v>0.13</v>
      </c>
      <c r="R5" s="7">
        <v>0</v>
      </c>
      <c r="S5" s="7">
        <v>0</v>
      </c>
      <c r="T5" s="7">
        <v>0</v>
      </c>
      <c r="U5" s="7" t="s">
        <v>57</v>
      </c>
      <c r="V5" s="7">
        <v>0</v>
      </c>
      <c r="W5" s="7">
        <v>0</v>
      </c>
      <c r="X5" s="6" t="str">
        <f t="shared" ref="X5:X6" si="0">IF(AND(V5=0,W5=0),"Đ","K")</f>
        <v>Đ</v>
      </c>
      <c r="Y5" s="10" t="str">
        <f>IF(AND(L5&lt;250,M5&lt;=3,N5&lt;=50,O5&lt;=250,P5&lt;=300,Q5&lt;=2,R5&lt;=0.3,S5&lt;=0.3,T5&lt;=15,U5="Đ"),"Đ","K")</f>
        <v>Đ</v>
      </c>
      <c r="Z5" s="10" t="str">
        <f t="shared" ref="Z5:Z6" si="1">IF(AND(I5&gt;=6.5,I5&lt;=8.5,J5&lt;=2,K5&gt;=0.3,K5&lt;=0.5),"Đ","K")</f>
        <v>Đ</v>
      </c>
      <c r="AA5" s="6" t="str">
        <f t="shared" ref="AA5:AA6" si="2">IF(AND(X5="Đ",Y5="Đ",Z5="Đ"),"Đ","K")</f>
        <v>Đ</v>
      </c>
      <c r="AB5" s="6"/>
      <c r="AC5" s="6"/>
      <c r="AD5" s="6"/>
      <c r="AE5" s="6"/>
      <c r="AF5" s="6"/>
      <c r="AG5" s="6"/>
      <c r="AH5" s="6"/>
      <c r="AI5" s="13">
        <v>10.790718</v>
      </c>
      <c r="AJ5" s="13">
        <v>106.68968599999999</v>
      </c>
    </row>
    <row r="6" spans="1:36" s="1" customFormat="1" x14ac:dyDescent="0.25">
      <c r="A6" s="6">
        <v>2</v>
      </c>
      <c r="B6" s="20" t="s">
        <v>53</v>
      </c>
      <c r="C6" s="20" t="s">
        <v>53</v>
      </c>
      <c r="D6" s="7" t="s">
        <v>58</v>
      </c>
      <c r="E6" s="8" t="s">
        <v>59</v>
      </c>
      <c r="F6" s="4" t="s">
        <v>56</v>
      </c>
      <c r="G6" s="11">
        <v>43440</v>
      </c>
      <c r="H6" s="7">
        <v>7183</v>
      </c>
      <c r="I6" s="7">
        <v>7.3</v>
      </c>
      <c r="J6" s="7">
        <v>0.28000000000000003</v>
      </c>
      <c r="K6" s="7">
        <v>0.3</v>
      </c>
      <c r="L6" s="7">
        <v>9</v>
      </c>
      <c r="M6" s="7">
        <v>0</v>
      </c>
      <c r="N6" s="7">
        <v>3.07</v>
      </c>
      <c r="O6" s="7">
        <v>0.97</v>
      </c>
      <c r="P6" s="9">
        <v>32</v>
      </c>
      <c r="Q6" s="7">
        <v>0</v>
      </c>
      <c r="R6" s="7">
        <v>0</v>
      </c>
      <c r="S6" s="7">
        <v>0</v>
      </c>
      <c r="T6" s="7">
        <v>0</v>
      </c>
      <c r="U6" s="7" t="s">
        <v>57</v>
      </c>
      <c r="V6" s="7">
        <v>0</v>
      </c>
      <c r="W6" s="7">
        <v>0</v>
      </c>
      <c r="X6" s="6" t="str">
        <f t="shared" si="0"/>
        <v>Đ</v>
      </c>
      <c r="Y6" s="10" t="str">
        <f t="shared" ref="Y6" si="3">IF(AND(L6&lt;250,M6&lt;=3,N6&lt;=50,O6&lt;=250,P6&lt;=300,Q6&lt;=2,R6&lt;=0.3,S6&lt;=0.3,T6&lt;=15,U6="Đ"),"Đ","K")</f>
        <v>Đ</v>
      </c>
      <c r="Z6" s="10" t="str">
        <f t="shared" si="1"/>
        <v>Đ</v>
      </c>
      <c r="AA6" s="6" t="str">
        <f t="shared" si="2"/>
        <v>Đ</v>
      </c>
      <c r="AB6" s="6"/>
      <c r="AC6" s="6"/>
      <c r="AD6" s="6"/>
      <c r="AE6" s="6"/>
      <c r="AF6" s="6"/>
      <c r="AG6" s="6"/>
      <c r="AH6" s="6"/>
      <c r="AI6" s="13">
        <v>10.763695</v>
      </c>
      <c r="AJ6" s="13">
        <v>106.690725</v>
      </c>
    </row>
  </sheetData>
  <autoFilter ref="A1:AJ6" xr:uid="{FFD2FAE2-DBC9-4617-B671-8BF19B0BF9F1}">
    <filterColumn colId="8" showButton="0"/>
    <filterColumn colId="9" showButton="0"/>
    <filterColumn colId="10" showButton="0"/>
    <filterColumn colId="11" showButton="0"/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3" showButton="0"/>
    <filterColumn colId="24" showButton="0"/>
    <filterColumn colId="25" showButton="0"/>
    <filterColumn colId="27" showButton="0"/>
    <filterColumn colId="28" showButton="0"/>
    <filterColumn colId="29" showButton="0"/>
    <filterColumn colId="30" showButton="0"/>
    <filterColumn colId="31" showButton="0"/>
    <filterColumn colId="32" showButton="0"/>
  </autoFilter>
  <mergeCells count="17">
    <mergeCell ref="G1:G3"/>
    <mergeCell ref="A1:A3"/>
    <mergeCell ref="C1:C3"/>
    <mergeCell ref="D1:D3"/>
    <mergeCell ref="E1:E3"/>
    <mergeCell ref="F1:F3"/>
    <mergeCell ref="B1:B3"/>
    <mergeCell ref="AJ1:AJ3"/>
    <mergeCell ref="X2:X3"/>
    <mergeCell ref="Y2:Y3"/>
    <mergeCell ref="Z2:Z3"/>
    <mergeCell ref="AA2:AA3"/>
    <mergeCell ref="H1:H3"/>
    <mergeCell ref="I1:W1"/>
    <mergeCell ref="X1:AA1"/>
    <mergeCell ref="AB1:AH1"/>
    <mergeCell ref="AI1:AI3"/>
  </mergeCells>
  <conditionalFormatting sqref="I1:I3">
    <cfRule type="cellIs" dxfId="42" priority="2665" stopIfTrue="1" operator="notBetween">
      <formula>6.5</formula>
      <formula>8.5</formula>
    </cfRule>
  </conditionalFormatting>
  <conditionalFormatting sqref="K2:K3">
    <cfRule type="cellIs" dxfId="41" priority="2664" stopIfTrue="1" operator="lessThan">
      <formula>0.3</formula>
    </cfRule>
  </conditionalFormatting>
  <conditionalFormatting sqref="T2:T3">
    <cfRule type="cellIs" dxfId="40" priority="2663" operator="greaterThan">
      <formula>15</formula>
    </cfRule>
  </conditionalFormatting>
  <conditionalFormatting sqref="J1:J3 Q2:Q3">
    <cfRule type="cellIs" dxfId="39" priority="2662" stopIfTrue="1" operator="greaterThan">
      <formula>2</formula>
    </cfRule>
  </conditionalFormatting>
  <conditionalFormatting sqref="A1:A3 F1:H3 D1:D3">
    <cfRule type="expression" dxfId="38" priority="2661" stopIfTrue="1">
      <formula>LEN(TRIM(A1))=0</formula>
    </cfRule>
  </conditionalFormatting>
  <conditionalFormatting sqref="X1:X3">
    <cfRule type="expression" dxfId="37" priority="2659" stopIfTrue="1">
      <formula>NOT(ISERROR(SEARCH("K",X1)))</formula>
    </cfRule>
    <cfRule type="expression" dxfId="36" priority="2660" stopIfTrue="1">
      <formula>NOT(ISERROR(SEARCH("K",X1)))</formula>
    </cfRule>
  </conditionalFormatting>
  <conditionalFormatting sqref="U2:U3 Y2:Y3">
    <cfRule type="expression" dxfId="35" priority="2658" stopIfTrue="1">
      <formula>NOT(ISERROR(SEARCH("K",U2)))</formula>
    </cfRule>
  </conditionalFormatting>
  <conditionalFormatting sqref="O2:O3 L2:L3">
    <cfRule type="cellIs" dxfId="34" priority="2657" stopIfTrue="1" operator="greaterThan">
      <formula>250</formula>
    </cfRule>
  </conditionalFormatting>
  <conditionalFormatting sqref="M2:M3">
    <cfRule type="cellIs" dxfId="33" priority="2656" stopIfTrue="1" operator="greaterThan">
      <formula>3</formula>
    </cfRule>
  </conditionalFormatting>
  <conditionalFormatting sqref="N2:N3">
    <cfRule type="cellIs" dxfId="32" priority="2655" stopIfTrue="1" operator="greaterThan">
      <formula>50</formula>
    </cfRule>
  </conditionalFormatting>
  <conditionalFormatting sqref="P2:P3">
    <cfRule type="cellIs" dxfId="31" priority="2654" stopIfTrue="1" operator="greaterThan">
      <formula>300</formula>
    </cfRule>
  </conditionalFormatting>
  <conditionalFormatting sqref="R2:S3">
    <cfRule type="cellIs" dxfId="30" priority="2653" stopIfTrue="1" operator="greaterThan">
      <formula>0.3</formula>
    </cfRule>
  </conditionalFormatting>
  <conditionalFormatting sqref="R1:R3">
    <cfRule type="cellIs" dxfId="29" priority="2652" stopIfTrue="1" operator="greaterThan">
      <formula>0.3</formula>
    </cfRule>
  </conditionalFormatting>
  <conditionalFormatting sqref="AB1">
    <cfRule type="cellIs" dxfId="28" priority="2651" stopIfTrue="1" operator="notBetween">
      <formula>6.5</formula>
      <formula>8.5</formula>
    </cfRule>
  </conditionalFormatting>
  <conditionalFormatting sqref="AB2:AB3 AB5:AB6">
    <cfRule type="cellIs" dxfId="27" priority="2650" stopIfTrue="1" operator="greaterThanOrEqual">
      <formula>1000</formula>
    </cfRule>
  </conditionalFormatting>
  <conditionalFormatting sqref="AC1:AC3 AC5:AC6">
    <cfRule type="cellIs" dxfId="26" priority="2649" stopIfTrue="1" operator="greaterThan">
      <formula>0.01</formula>
    </cfRule>
  </conditionalFormatting>
  <conditionalFormatting sqref="AD1:AD3 AD5:AD6">
    <cfRule type="cellIs" dxfId="25" priority="2648" stopIfTrue="1" operator="greaterThanOrEqual">
      <formula>0.003</formula>
    </cfRule>
  </conditionalFormatting>
  <conditionalFormatting sqref="AE1:AE3 AH1:AH3 AH5:AH6 AE5:AE6">
    <cfRule type="cellIs" dxfId="24" priority="2647" stopIfTrue="1" operator="greaterThanOrEqual">
      <formula>3</formula>
    </cfRule>
  </conditionalFormatting>
  <conditionalFormatting sqref="AF1:AF3 AF5:AF6">
    <cfRule type="cellIs" dxfId="23" priority="2646" stopIfTrue="1" operator="greaterThanOrEqual">
      <formula>1.5</formula>
    </cfRule>
  </conditionalFormatting>
  <conditionalFormatting sqref="AG1:AG3 AG5:AG6">
    <cfRule type="cellIs" dxfId="22" priority="2645" stopIfTrue="1" operator="greaterThanOrEqual">
      <formula>1</formula>
    </cfRule>
  </conditionalFormatting>
  <conditionalFormatting sqref="Z2:Z3">
    <cfRule type="expression" dxfId="21" priority="2644" stopIfTrue="1">
      <formula>NOT(ISERROR(SEARCH("K",Z2)))</formula>
    </cfRule>
  </conditionalFormatting>
  <conditionalFormatting sqref="A5:A6">
    <cfRule type="expression" dxfId="20" priority="2643" stopIfTrue="1">
      <formula>LEN(TRIM(A5))=0</formula>
    </cfRule>
  </conditionalFormatting>
  <conditionalFormatting sqref="K5:K6">
    <cfRule type="cellIs" dxfId="19" priority="2639" stopIfTrue="1" operator="lessThan">
      <formula>0.3</formula>
    </cfRule>
  </conditionalFormatting>
  <conditionalFormatting sqref="V5:W6">
    <cfRule type="cellIs" dxfId="18" priority="2638" stopIfTrue="1" operator="greaterThan">
      <formula>0</formula>
    </cfRule>
  </conditionalFormatting>
  <conditionalFormatting sqref="Y5:AA6">
    <cfRule type="expression" dxfId="17" priority="2624" stopIfTrue="1">
      <formula>NOT(ISERROR(SEARCH("K",Y5)))</formula>
    </cfRule>
  </conditionalFormatting>
  <conditionalFormatting sqref="K1:K3 K5:K6">
    <cfRule type="cellIs" dxfId="16" priority="2410" operator="lessThan">
      <formula>0.3</formula>
    </cfRule>
  </conditionalFormatting>
  <conditionalFormatting sqref="X1:X3 X5:X6">
    <cfRule type="containsText" dxfId="15" priority="2407" operator="containsText" text="K">
      <formula>NOT(ISERROR(SEARCH("K",X1)))</formula>
    </cfRule>
    <cfRule type="containsText" dxfId="14" priority="2408" operator="containsText" text="K">
      <formula>NOT(ISERROR(SEARCH("K",X1)))</formula>
    </cfRule>
    <cfRule type="containsText" dxfId="13" priority="2409" operator="containsText" text="K">
      <formula>NOT(ISERROR(SEARCH("K",X1)))</formula>
    </cfRule>
  </conditionalFormatting>
  <conditionalFormatting sqref="V1:V3 V5:V6">
    <cfRule type="cellIs" dxfId="12" priority="2406" operator="greaterThan">
      <formula>0</formula>
    </cfRule>
  </conditionalFormatting>
  <conditionalFormatting sqref="X4">
    <cfRule type="expression" dxfId="11" priority="2404" stopIfTrue="1">
      <formula>NOT(ISERROR(SEARCH("K",X4)))</formula>
    </cfRule>
    <cfRule type="expression" dxfId="10" priority="2405" stopIfTrue="1">
      <formula>NOT(ISERROR(SEARCH("K",X4)))</formula>
    </cfRule>
  </conditionalFormatting>
  <conditionalFormatting sqref="Y4:Z4">
    <cfRule type="expression" dxfId="9" priority="2403" stopIfTrue="1">
      <formula>NOT(ISERROR(SEARCH("K",Y4)))</formula>
    </cfRule>
  </conditionalFormatting>
  <conditionalFormatting sqref="D4 F4:H4">
    <cfRule type="expression" dxfId="8" priority="2402" stopIfTrue="1">
      <formula>LEN(TRIM(D4))=0</formula>
    </cfRule>
  </conditionalFormatting>
  <conditionalFormatting sqref="I4:W4">
    <cfRule type="expression" dxfId="7" priority="2400" stopIfTrue="1">
      <formula>NOT(ISERROR(SEARCH("K",I4)))</formula>
    </cfRule>
    <cfRule type="expression" dxfId="6" priority="2401" stopIfTrue="1">
      <formula>NOT(ISERROR(SEARCH("K",I4)))</formula>
    </cfRule>
  </conditionalFormatting>
  <conditionalFormatting sqref="A4">
    <cfRule type="expression" dxfId="5" priority="2399" stopIfTrue="1">
      <formula>LEN(TRIM(A4))=0</formula>
    </cfRule>
  </conditionalFormatting>
  <conditionalFormatting sqref="AB4:AH4">
    <cfRule type="expression" dxfId="4" priority="2398" stopIfTrue="1">
      <formula>NOT(ISERROR(SEARCH("K",AB4)))</formula>
    </cfRule>
  </conditionalFormatting>
  <conditionalFormatting sqref="AA4">
    <cfRule type="expression" dxfId="3" priority="2397" stopIfTrue="1">
      <formula>NOT(ISERROR(SEARCH("K",AA4)))</formula>
    </cfRule>
  </conditionalFormatting>
  <conditionalFormatting sqref="K1:K6">
    <cfRule type="cellIs" dxfId="2" priority="2396" operator="greaterThan">
      <formula>0.5</formula>
    </cfRule>
  </conditionalFormatting>
  <conditionalFormatting sqref="R1:R6">
    <cfRule type="cellIs" dxfId="1" priority="2394" operator="greaterThan">
      <formula>0.3</formula>
    </cfRule>
    <cfRule type="cellIs" dxfId="0" priority="2395" operator="greaterThan">
      <formula>0.3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 Pham Anh</dc:creator>
  <cp:lastModifiedBy>Truong Thanh Tung</cp:lastModifiedBy>
  <dcterms:created xsi:type="dcterms:W3CDTF">2019-03-07T14:26:23Z</dcterms:created>
  <dcterms:modified xsi:type="dcterms:W3CDTF">2019-04-10T03:57:21Z</dcterms:modified>
</cp:coreProperties>
</file>