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qcz\Desktop\"/>
    </mc:Choice>
  </mc:AlternateContent>
  <bookViews>
    <workbookView xWindow="0" yWindow="60" windowWidth="20385" windowHeight="8310"/>
  </bookViews>
  <sheets>
    <sheet name="计算机科学与技术" sheetId="1" r:id="rId1"/>
    <sheet name="软件工程" sheetId="3" r:id="rId2"/>
    <sheet name="网络工程" sheetId="4" r:id="rId3"/>
    <sheet name="兴趣班" sheetId="6" r:id="rId4"/>
  </sheets>
  <definedNames>
    <definedName name="_xlnm._FilterDatabase" localSheetId="0" hidden="1">计算机科学与技术!$A$2:$AC$60</definedName>
    <definedName name="_xlnm._FilterDatabase" localSheetId="1" hidden="1">软件工程!$A$2:$AC$119</definedName>
    <definedName name="_xlnm._FilterDatabase" localSheetId="2" hidden="1">网络工程!$A$2:$AC$21</definedName>
    <definedName name="_xlnm._FilterDatabase" localSheetId="3" hidden="1">兴趣班!$A$2:$AC$60</definedName>
  </definedNames>
  <calcPr calcId="152511"/>
</workbook>
</file>

<file path=xl/calcChain.xml><?xml version="1.0" encoding="utf-8"?>
<calcChain xmlns="http://schemas.openxmlformats.org/spreadsheetml/2006/main">
  <c r="H81" i="6" l="1"/>
  <c r="C66" i="6" l="1"/>
  <c r="C67" i="6"/>
  <c r="C68" i="6"/>
  <c r="C69" i="6"/>
  <c r="C70" i="6"/>
  <c r="C65" i="6"/>
  <c r="C27" i="4"/>
  <c r="C28" i="4"/>
  <c r="C29" i="4"/>
  <c r="C30" i="4"/>
  <c r="C31" i="4"/>
  <c r="C26" i="4"/>
  <c r="C124" i="3"/>
  <c r="C125" i="3"/>
  <c r="C126" i="3"/>
  <c r="C127" i="3"/>
  <c r="C128" i="3"/>
  <c r="C123" i="3"/>
  <c r="C66" i="1"/>
  <c r="C67" i="1"/>
  <c r="C68" i="1"/>
  <c r="C69" i="1"/>
  <c r="C70" i="1"/>
  <c r="C65" i="1"/>
  <c r="H4" i="3" l="1"/>
  <c r="H5" i="3"/>
  <c r="H6" i="3"/>
  <c r="H23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66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7" i="3"/>
  <c r="H85" i="3"/>
  <c r="H86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3" i="3"/>
  <c r="H5" i="1"/>
  <c r="H20" i="1"/>
  <c r="H17" i="1"/>
  <c r="H25" i="1"/>
  <c r="H29" i="1"/>
  <c r="H10" i="1"/>
  <c r="H13" i="1"/>
  <c r="H34" i="1"/>
  <c r="H15" i="1"/>
  <c r="H44" i="1"/>
  <c r="H6" i="1"/>
  <c r="H22" i="1"/>
  <c r="H8" i="1"/>
  <c r="H9" i="1"/>
  <c r="H11" i="1"/>
  <c r="H12" i="1"/>
  <c r="H14" i="1"/>
  <c r="H16" i="1"/>
  <c r="H18" i="1"/>
  <c r="H37" i="1"/>
  <c r="H19" i="1"/>
  <c r="H3" i="1"/>
  <c r="H23" i="1"/>
  <c r="H24" i="1"/>
  <c r="H21" i="1"/>
  <c r="H48" i="1"/>
  <c r="H26" i="1"/>
  <c r="H27" i="1"/>
  <c r="H28" i="1"/>
  <c r="H32" i="1"/>
  <c r="H30" i="1"/>
  <c r="H31" i="1"/>
  <c r="H33" i="1"/>
  <c r="H35" i="1"/>
  <c r="H49" i="1"/>
  <c r="H38" i="1"/>
  <c r="H36" i="1"/>
  <c r="H39" i="1"/>
  <c r="H40" i="1"/>
  <c r="H41" i="1"/>
  <c r="H42" i="1"/>
  <c r="H46" i="1"/>
  <c r="H43" i="1"/>
  <c r="H45" i="1"/>
  <c r="H47" i="1"/>
  <c r="H56" i="1"/>
  <c r="H50" i="1"/>
  <c r="H51" i="1"/>
  <c r="H52" i="1"/>
  <c r="H54" i="1"/>
  <c r="H53" i="1"/>
  <c r="H55" i="1"/>
  <c r="H57" i="1"/>
  <c r="H58" i="1"/>
  <c r="H59" i="1"/>
  <c r="H60" i="1"/>
  <c r="H7" i="1"/>
  <c r="H4" i="6"/>
  <c r="H5" i="6"/>
  <c r="H9" i="6"/>
  <c r="H6" i="6"/>
  <c r="H7" i="6"/>
  <c r="H8" i="6"/>
  <c r="H10" i="6"/>
  <c r="H12" i="6"/>
  <c r="H13" i="6"/>
  <c r="H14" i="6"/>
  <c r="H15" i="6"/>
  <c r="H16" i="6"/>
  <c r="H11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3" i="6"/>
  <c r="Y11" i="3" l="1"/>
  <c r="Y66" i="3"/>
  <c r="Y54" i="3"/>
  <c r="Y27" i="3"/>
  <c r="Y59" i="3"/>
  <c r="Y48" i="3"/>
  <c r="Y51" i="3"/>
  <c r="Y20" i="3"/>
  <c r="Y100" i="3"/>
  <c r="Y80" i="3"/>
  <c r="Y114" i="3"/>
  <c r="Y13" i="3"/>
  <c r="Y12" i="3"/>
  <c r="Y115" i="3"/>
  <c r="Y23" i="3"/>
  <c r="Y16" i="3"/>
  <c r="Y25" i="3"/>
  <c r="Y58" i="3"/>
  <c r="Y50" i="3"/>
  <c r="Y109" i="3"/>
  <c r="Y117" i="3"/>
  <c r="Y73" i="3"/>
  <c r="Y29" i="3"/>
  <c r="Y85" i="3"/>
  <c r="Y61" i="3"/>
  <c r="Y30" i="3"/>
  <c r="Y5" i="3"/>
  <c r="Y64" i="3"/>
  <c r="Y65" i="3"/>
  <c r="Y93" i="3"/>
  <c r="Y98" i="3"/>
  <c r="Y103" i="3"/>
  <c r="Y53" i="3"/>
  <c r="Y24" i="3"/>
  <c r="Y17" i="3"/>
  <c r="Y22" i="3"/>
  <c r="Y28" i="3"/>
  <c r="Y34" i="3"/>
  <c r="Y40" i="3"/>
  <c r="Y42" i="3"/>
  <c r="Y47" i="3"/>
  <c r="Y49" i="3"/>
  <c r="Y63" i="3"/>
  <c r="Y72" i="3"/>
  <c r="Y79" i="3"/>
  <c r="Y81" i="3"/>
  <c r="Y82" i="3"/>
  <c r="Y86" i="3"/>
  <c r="Y88" i="3"/>
  <c r="Y90" i="3"/>
  <c r="Y92" i="3"/>
  <c r="Y95" i="3"/>
  <c r="Y99" i="3"/>
  <c r="Y101" i="3"/>
  <c r="Y102" i="3"/>
  <c r="Y104" i="3"/>
  <c r="Y106" i="3"/>
  <c r="Y107" i="3"/>
  <c r="Y110" i="3"/>
  <c r="Y111" i="3"/>
  <c r="Y112" i="3"/>
  <c r="Y116" i="3"/>
  <c r="Y118" i="3"/>
  <c r="Y119" i="3"/>
  <c r="Y15" i="3"/>
  <c r="Y7" i="3"/>
  <c r="Y10" i="3"/>
  <c r="Y74" i="3"/>
  <c r="Y21" i="3"/>
  <c r="Y14" i="3"/>
  <c r="Y26" i="3"/>
  <c r="Y18" i="3"/>
  <c r="Y62" i="3"/>
  <c r="Y46" i="3"/>
  <c r="Y37" i="3"/>
  <c r="Y76" i="3"/>
  <c r="Y94" i="3"/>
  <c r="Y70" i="3"/>
  <c r="Y71" i="3"/>
  <c r="Y35" i="3"/>
  <c r="Y19" i="3"/>
  <c r="Y56" i="3"/>
  <c r="Y105" i="3"/>
  <c r="Y67" i="3"/>
  <c r="Y97" i="3"/>
  <c r="Y39" i="3"/>
  <c r="Y96" i="3"/>
  <c r="Y43" i="3"/>
  <c r="Y113" i="3"/>
  <c r="Y75" i="3"/>
  <c r="Y60" i="3"/>
  <c r="Y38" i="3"/>
  <c r="Y4" i="3"/>
  <c r="Y6" i="3"/>
  <c r="Y89" i="3"/>
  <c r="Y57" i="3"/>
  <c r="Y31" i="3"/>
  <c r="Y55" i="3"/>
  <c r="Y84" i="3"/>
  <c r="Y78" i="3"/>
  <c r="Y8" i="3"/>
  <c r="Y9" i="3"/>
  <c r="Y52" i="3"/>
  <c r="Y83" i="3"/>
  <c r="Y68" i="3"/>
  <c r="Y91" i="3"/>
  <c r="Y77" i="3"/>
  <c r="Y108" i="3"/>
  <c r="Y41" i="3"/>
  <c r="Y33" i="3"/>
  <c r="Y69" i="3"/>
  <c r="Y44" i="3"/>
  <c r="Y36" i="3"/>
  <c r="Y32" i="3"/>
  <c r="Y3" i="3"/>
  <c r="Y45" i="3"/>
  <c r="Y87" i="3"/>
  <c r="T11" i="3"/>
  <c r="T66" i="3"/>
  <c r="T54" i="3"/>
  <c r="T27" i="3"/>
  <c r="T59" i="3"/>
  <c r="T48" i="3"/>
  <c r="T51" i="3"/>
  <c r="T20" i="3"/>
  <c r="T100" i="3"/>
  <c r="T80" i="3"/>
  <c r="T114" i="3"/>
  <c r="T13" i="3"/>
  <c r="T12" i="3"/>
  <c r="T115" i="3"/>
  <c r="T23" i="3"/>
  <c r="T16" i="3"/>
  <c r="T25" i="3"/>
  <c r="T58" i="3"/>
  <c r="T50" i="3"/>
  <c r="T109" i="3"/>
  <c r="T117" i="3"/>
  <c r="T73" i="3"/>
  <c r="T29" i="3"/>
  <c r="T85" i="3"/>
  <c r="T61" i="3"/>
  <c r="T30" i="3"/>
  <c r="T5" i="3"/>
  <c r="T64" i="3"/>
  <c r="T65" i="3"/>
  <c r="T93" i="3"/>
  <c r="T98" i="3"/>
  <c r="T103" i="3"/>
  <c r="T53" i="3"/>
  <c r="T24" i="3"/>
  <c r="T17" i="3"/>
  <c r="T22" i="3"/>
  <c r="T28" i="3"/>
  <c r="T34" i="3"/>
  <c r="T40" i="3"/>
  <c r="T42" i="3"/>
  <c r="T47" i="3"/>
  <c r="T49" i="3"/>
  <c r="T63" i="3"/>
  <c r="T72" i="3"/>
  <c r="T79" i="3"/>
  <c r="T81" i="3"/>
  <c r="T82" i="3"/>
  <c r="T86" i="3"/>
  <c r="T88" i="3"/>
  <c r="T90" i="3"/>
  <c r="T92" i="3"/>
  <c r="T95" i="3"/>
  <c r="T99" i="3"/>
  <c r="T101" i="3"/>
  <c r="T102" i="3"/>
  <c r="T104" i="3"/>
  <c r="T106" i="3"/>
  <c r="T107" i="3"/>
  <c r="T110" i="3"/>
  <c r="T111" i="3"/>
  <c r="T112" i="3"/>
  <c r="T116" i="3"/>
  <c r="T118" i="3"/>
  <c r="T119" i="3"/>
  <c r="T15" i="3"/>
  <c r="T7" i="3"/>
  <c r="T10" i="3"/>
  <c r="T74" i="3"/>
  <c r="T21" i="3"/>
  <c r="T14" i="3"/>
  <c r="T26" i="3"/>
  <c r="T18" i="3"/>
  <c r="T62" i="3"/>
  <c r="T46" i="3"/>
  <c r="T37" i="3"/>
  <c r="T76" i="3"/>
  <c r="T94" i="3"/>
  <c r="T70" i="3"/>
  <c r="T71" i="3"/>
  <c r="T35" i="3"/>
  <c r="T19" i="3"/>
  <c r="T56" i="3"/>
  <c r="T105" i="3"/>
  <c r="T67" i="3"/>
  <c r="T97" i="3"/>
  <c r="T39" i="3"/>
  <c r="T96" i="3"/>
  <c r="T43" i="3"/>
  <c r="T113" i="3"/>
  <c r="T75" i="3"/>
  <c r="T60" i="3"/>
  <c r="T38" i="3"/>
  <c r="T4" i="3"/>
  <c r="T6" i="3"/>
  <c r="T89" i="3"/>
  <c r="T57" i="3"/>
  <c r="T31" i="3"/>
  <c r="T55" i="3"/>
  <c r="T84" i="3"/>
  <c r="T78" i="3"/>
  <c r="T8" i="3"/>
  <c r="T9" i="3"/>
  <c r="T52" i="3"/>
  <c r="T83" i="3"/>
  <c r="T68" i="3"/>
  <c r="T91" i="3"/>
  <c r="T77" i="3"/>
  <c r="T108" i="3"/>
  <c r="T41" i="3"/>
  <c r="T33" i="3"/>
  <c r="T69" i="3"/>
  <c r="T44" i="3"/>
  <c r="T36" i="3"/>
  <c r="T32" i="3"/>
  <c r="T3" i="3"/>
  <c r="T45" i="3"/>
  <c r="T87" i="3"/>
  <c r="Y47" i="1"/>
  <c r="Y33" i="1"/>
  <c r="Y39" i="1"/>
  <c r="Y59" i="1"/>
  <c r="Y51" i="1"/>
  <c r="Y14" i="1"/>
  <c r="Y31" i="1"/>
  <c r="Y16" i="1"/>
  <c r="Y28" i="1"/>
  <c r="Y6" i="1"/>
  <c r="Y36" i="1"/>
  <c r="Y11" i="1"/>
  <c r="Y12" i="1"/>
  <c r="Y8" i="1"/>
  <c r="Y52" i="1"/>
  <c r="Y55" i="1"/>
  <c r="Y57" i="1"/>
  <c r="Y50" i="1"/>
  <c r="Y45" i="1"/>
  <c r="Y19" i="1"/>
  <c r="Y21" i="1"/>
  <c r="Y9" i="1"/>
  <c r="Y58" i="1"/>
  <c r="Y18" i="1"/>
  <c r="Y60" i="1"/>
  <c r="Y53" i="1"/>
  <c r="Y3" i="1"/>
  <c r="Y29" i="1"/>
  <c r="Y5" i="1"/>
  <c r="Y4" i="1"/>
  <c r="Y22" i="1"/>
  <c r="Y10" i="1"/>
  <c r="Y37" i="1"/>
  <c r="Y44" i="1"/>
  <c r="Y20" i="1"/>
  <c r="Y48" i="1"/>
  <c r="Y30" i="1"/>
  <c r="Y46" i="1"/>
  <c r="Y56" i="1"/>
  <c r="Y34" i="1"/>
  <c r="Y17" i="1"/>
  <c r="Y25" i="1"/>
  <c r="Y7" i="1"/>
  <c r="Y13" i="1"/>
  <c r="Y49" i="1"/>
  <c r="Y15" i="1"/>
  <c r="Y41" i="1"/>
  <c r="Y54" i="1"/>
  <c r="Y40" i="1"/>
  <c r="Y27" i="1"/>
  <c r="Y32" i="1"/>
  <c r="Y24" i="1"/>
  <c r="Y38" i="1"/>
  <c r="Y23" i="1"/>
  <c r="Y35" i="1"/>
  <c r="Y43" i="1"/>
  <c r="Y42" i="1"/>
  <c r="Y26" i="1"/>
  <c r="T47" i="1"/>
  <c r="T33" i="1"/>
  <c r="T39" i="1"/>
  <c r="T59" i="1"/>
  <c r="T51" i="1"/>
  <c r="T14" i="1"/>
  <c r="T31" i="1"/>
  <c r="T16" i="1"/>
  <c r="T28" i="1"/>
  <c r="T6" i="1"/>
  <c r="T36" i="1"/>
  <c r="T11" i="1"/>
  <c r="T12" i="1"/>
  <c r="T8" i="1"/>
  <c r="T52" i="1"/>
  <c r="T55" i="1"/>
  <c r="T57" i="1"/>
  <c r="T50" i="1"/>
  <c r="T45" i="1"/>
  <c r="T19" i="1"/>
  <c r="T21" i="1"/>
  <c r="T9" i="1"/>
  <c r="T58" i="1"/>
  <c r="T18" i="1"/>
  <c r="T60" i="1"/>
  <c r="T53" i="1"/>
  <c r="T3" i="1"/>
  <c r="T29" i="1"/>
  <c r="T5" i="1"/>
  <c r="T4" i="1"/>
  <c r="T22" i="1"/>
  <c r="T10" i="1"/>
  <c r="AA10" i="1" s="1"/>
  <c r="T37" i="1"/>
  <c r="T44" i="1"/>
  <c r="T20" i="1"/>
  <c r="T48" i="1"/>
  <c r="T30" i="1"/>
  <c r="T46" i="1"/>
  <c r="T56" i="1"/>
  <c r="T34" i="1"/>
  <c r="AA34" i="1" s="1"/>
  <c r="T17" i="1"/>
  <c r="T25" i="1"/>
  <c r="T7" i="1"/>
  <c r="T13" i="1"/>
  <c r="T49" i="1"/>
  <c r="T15" i="1"/>
  <c r="T41" i="1"/>
  <c r="T54" i="1"/>
  <c r="AA54" i="1" s="1"/>
  <c r="T40" i="1"/>
  <c r="T27" i="1"/>
  <c r="T32" i="1"/>
  <c r="T24" i="1"/>
  <c r="T38" i="1"/>
  <c r="T23" i="1"/>
  <c r="T35" i="1"/>
  <c r="T43" i="1"/>
  <c r="AA43" i="1" s="1"/>
  <c r="T42" i="1"/>
  <c r="T26" i="1"/>
  <c r="AA109" i="3" l="1"/>
  <c r="AA67" i="3"/>
  <c r="AA111" i="3"/>
  <c r="AA95" i="3"/>
  <c r="AA64" i="3"/>
  <c r="AA45" i="1"/>
  <c r="AA26" i="1"/>
  <c r="AA27" i="1"/>
  <c r="AA25" i="1"/>
  <c r="AA44" i="1"/>
  <c r="AA53" i="1"/>
  <c r="AA50" i="1"/>
  <c r="AA6" i="1"/>
  <c r="AA33" i="1"/>
  <c r="AA17" i="1"/>
  <c r="AA37" i="1"/>
  <c r="AA8" i="1"/>
  <c r="AA42" i="1"/>
  <c r="AA40" i="1"/>
  <c r="AA32" i="1"/>
  <c r="AA20" i="1"/>
  <c r="AA3" i="1"/>
  <c r="AA36" i="1"/>
  <c r="AA39" i="1"/>
  <c r="AA7" i="1"/>
  <c r="AA76" i="3"/>
  <c r="AA74" i="3"/>
  <c r="AA72" i="3"/>
  <c r="AA22" i="3"/>
  <c r="AA13" i="3"/>
  <c r="AA27" i="3"/>
  <c r="AA69" i="3"/>
  <c r="AA52" i="3"/>
  <c r="AA89" i="3"/>
  <c r="AA96" i="3"/>
  <c r="AA71" i="3"/>
  <c r="AA26" i="3"/>
  <c r="AA118" i="3"/>
  <c r="AA102" i="3"/>
  <c r="AA82" i="3"/>
  <c r="AA40" i="3"/>
  <c r="AA98" i="3"/>
  <c r="AA29" i="3"/>
  <c r="AA23" i="3"/>
  <c r="AA51" i="3"/>
  <c r="AA21" i="1"/>
  <c r="AA44" i="3"/>
  <c r="AA83" i="3"/>
  <c r="AA57" i="3"/>
  <c r="AA41" i="3"/>
  <c r="AA8" i="3"/>
  <c r="AA4" i="3"/>
  <c r="AA97" i="3"/>
  <c r="AA94" i="3"/>
  <c r="AA21" i="3"/>
  <c r="AA112" i="3"/>
  <c r="AA99" i="3"/>
  <c r="AA79" i="3"/>
  <c r="AA28" i="3"/>
  <c r="AA65" i="3"/>
  <c r="AA117" i="3"/>
  <c r="AA12" i="3"/>
  <c r="AA59" i="3"/>
  <c r="AA32" i="3"/>
  <c r="AA91" i="3"/>
  <c r="AA55" i="3"/>
  <c r="AA75" i="3"/>
  <c r="AA56" i="3"/>
  <c r="AA46" i="3"/>
  <c r="AA7" i="3"/>
  <c r="AA107" i="3"/>
  <c r="AA90" i="3"/>
  <c r="AA49" i="3"/>
  <c r="AA24" i="3"/>
  <c r="AA30" i="3"/>
  <c r="AA58" i="3"/>
  <c r="AA80" i="3"/>
  <c r="AA66" i="3"/>
  <c r="AA33" i="3"/>
  <c r="AA9" i="3"/>
  <c r="AA6" i="3"/>
  <c r="AA39" i="3"/>
  <c r="AA14" i="3"/>
  <c r="AA116" i="3"/>
  <c r="AA101" i="3"/>
  <c r="AA81" i="3"/>
  <c r="AA34" i="3"/>
  <c r="AA93" i="3"/>
  <c r="AA73" i="3"/>
  <c r="AA115" i="3"/>
  <c r="AA48" i="3"/>
  <c r="AA43" i="3"/>
  <c r="AA35" i="3"/>
  <c r="AA18" i="3"/>
  <c r="AA119" i="3"/>
  <c r="AA104" i="3"/>
  <c r="AA86" i="3"/>
  <c r="AA42" i="3"/>
  <c r="AA103" i="3"/>
  <c r="AA85" i="3"/>
  <c r="AA16" i="3"/>
  <c r="AA20" i="3"/>
  <c r="AA87" i="3"/>
  <c r="AA70" i="3"/>
  <c r="AA45" i="3"/>
  <c r="AA108" i="3"/>
  <c r="AA78" i="3"/>
  <c r="AA38" i="3"/>
  <c r="AA36" i="3"/>
  <c r="AA68" i="3"/>
  <c r="AA31" i="3"/>
  <c r="AA113" i="3"/>
  <c r="AA19" i="3"/>
  <c r="AA62" i="3"/>
  <c r="AA15" i="3"/>
  <c r="AA106" i="3"/>
  <c r="AA88" i="3"/>
  <c r="AA47" i="3"/>
  <c r="AA53" i="3"/>
  <c r="AA61" i="3"/>
  <c r="AA25" i="3"/>
  <c r="AA100" i="3"/>
  <c r="AA11" i="3"/>
  <c r="AA3" i="3"/>
  <c r="AA77" i="3"/>
  <c r="AA84" i="3"/>
  <c r="AA60" i="3"/>
  <c r="AA105" i="3"/>
  <c r="AA37" i="3"/>
  <c r="AA10" i="3"/>
  <c r="AA110" i="3"/>
  <c r="AA92" i="3"/>
  <c r="AA63" i="3"/>
  <c r="AA17" i="3"/>
  <c r="AA5" i="3"/>
  <c r="AA50" i="3"/>
  <c r="AA114" i="3"/>
  <c r="AA54" i="3"/>
  <c r="AA9" i="1"/>
  <c r="AA14" i="1"/>
  <c r="AA12" i="1"/>
  <c r="AA51" i="1"/>
  <c r="AA23" i="1"/>
  <c r="AA15" i="1"/>
  <c r="AA46" i="1"/>
  <c r="AA18" i="1"/>
  <c r="AA55" i="1"/>
  <c r="AA16" i="1"/>
  <c r="AA38" i="1"/>
  <c r="AA49" i="1"/>
  <c r="AA30" i="1"/>
  <c r="AA5" i="1"/>
  <c r="AA24" i="1"/>
  <c r="AA13" i="1"/>
  <c r="AA48" i="1"/>
  <c r="AA29" i="1"/>
  <c r="AA19" i="1"/>
  <c r="AA11" i="1"/>
  <c r="AA59" i="1"/>
  <c r="AA35" i="1"/>
  <c r="AA41" i="1"/>
  <c r="AA56" i="1"/>
  <c r="AA22" i="1"/>
  <c r="AA58" i="1"/>
  <c r="AA52" i="1"/>
  <c r="AA31" i="1"/>
  <c r="AA60" i="1"/>
  <c r="AA57" i="1"/>
  <c r="AA28" i="1"/>
  <c r="AA47" i="1"/>
  <c r="Y60" i="6"/>
  <c r="T60" i="6"/>
  <c r="Y59" i="6"/>
  <c r="T59" i="6"/>
  <c r="Y58" i="6"/>
  <c r="T58" i="6"/>
  <c r="Y57" i="6"/>
  <c r="T57" i="6"/>
  <c r="Y56" i="6"/>
  <c r="T56" i="6"/>
  <c r="Y55" i="6"/>
  <c r="T55" i="6"/>
  <c r="Y54" i="6"/>
  <c r="T54" i="6"/>
  <c r="Y52" i="6"/>
  <c r="T52" i="6"/>
  <c r="Y53" i="6"/>
  <c r="T53" i="6"/>
  <c r="Y51" i="6"/>
  <c r="T51" i="6"/>
  <c r="Y49" i="6"/>
  <c r="T49" i="6"/>
  <c r="Y48" i="6"/>
  <c r="T48" i="6"/>
  <c r="Y50" i="6"/>
  <c r="T50" i="6"/>
  <c r="Y47" i="6"/>
  <c r="T47" i="6"/>
  <c r="Y46" i="6"/>
  <c r="T46" i="6"/>
  <c r="Y44" i="6"/>
  <c r="T44" i="6"/>
  <c r="Y45" i="6"/>
  <c r="T45" i="6"/>
  <c r="Y43" i="6"/>
  <c r="T43" i="6"/>
  <c r="Y36" i="6"/>
  <c r="T36" i="6"/>
  <c r="Y40" i="6"/>
  <c r="T40" i="6"/>
  <c r="Y39" i="6"/>
  <c r="T39" i="6"/>
  <c r="Y42" i="6"/>
  <c r="T42" i="6"/>
  <c r="Y38" i="6"/>
  <c r="T38" i="6"/>
  <c r="Y41" i="6"/>
  <c r="T41" i="6"/>
  <c r="Y34" i="6"/>
  <c r="T34" i="6"/>
  <c r="Y37" i="6"/>
  <c r="T37" i="6"/>
  <c r="Y35" i="6"/>
  <c r="T35" i="6"/>
  <c r="Y33" i="6"/>
  <c r="T33" i="6"/>
  <c r="Y30" i="6"/>
  <c r="T30" i="6"/>
  <c r="Y32" i="6"/>
  <c r="T32" i="6"/>
  <c r="Y31" i="6"/>
  <c r="T31" i="6"/>
  <c r="Y29" i="6"/>
  <c r="T29" i="6"/>
  <c r="Y27" i="6"/>
  <c r="T27" i="6"/>
  <c r="Y26" i="6"/>
  <c r="T26" i="6"/>
  <c r="Y28" i="6"/>
  <c r="T28" i="6"/>
  <c r="Y23" i="6"/>
  <c r="T23" i="6"/>
  <c r="Y22" i="6"/>
  <c r="T22" i="6"/>
  <c r="Y25" i="6"/>
  <c r="T25" i="6"/>
  <c r="Y24" i="6"/>
  <c r="T24" i="6"/>
  <c r="Y20" i="6"/>
  <c r="T20" i="6"/>
  <c r="Y19" i="6"/>
  <c r="T19" i="6"/>
  <c r="Y21" i="6"/>
  <c r="T21" i="6"/>
  <c r="Y17" i="6"/>
  <c r="T17" i="6"/>
  <c r="Y18" i="6"/>
  <c r="T18" i="6"/>
  <c r="Y16" i="6"/>
  <c r="T16" i="6"/>
  <c r="Y11" i="6"/>
  <c r="T11" i="6"/>
  <c r="Y15" i="6"/>
  <c r="T15" i="6"/>
  <c r="Y14" i="6"/>
  <c r="T14" i="6"/>
  <c r="Y13" i="6"/>
  <c r="T13" i="6"/>
  <c r="Y12" i="6"/>
  <c r="T12" i="6"/>
  <c r="Y8" i="6"/>
  <c r="T8" i="6"/>
  <c r="Y10" i="6"/>
  <c r="T10" i="6"/>
  <c r="Y7" i="6"/>
  <c r="T7" i="6"/>
  <c r="Y9" i="6"/>
  <c r="T9" i="6"/>
  <c r="Y6" i="6"/>
  <c r="T6" i="6"/>
  <c r="Y5" i="6"/>
  <c r="T5" i="6"/>
  <c r="AA5" i="6"/>
  <c r="Y4" i="6"/>
  <c r="T4" i="6"/>
  <c r="Y3" i="6"/>
  <c r="T3" i="6"/>
  <c r="AA3" i="6" l="1"/>
  <c r="AA9" i="6"/>
  <c r="AA12" i="6"/>
  <c r="AA11" i="6"/>
  <c r="AA21" i="6"/>
  <c r="AA25" i="6"/>
  <c r="AA26" i="6"/>
  <c r="AA32" i="6"/>
  <c r="AA37" i="6"/>
  <c r="AA42" i="6"/>
  <c r="AA43" i="6"/>
  <c r="AA47" i="6"/>
  <c r="AA51" i="6"/>
  <c r="AA55" i="6"/>
  <c r="AA59" i="6"/>
  <c r="AA8" i="6"/>
  <c r="AA17" i="6"/>
  <c r="AA28" i="6"/>
  <c r="AA35" i="6"/>
  <c r="AA36" i="6"/>
  <c r="AA49" i="6"/>
  <c r="AA58" i="6"/>
  <c r="AA4" i="6"/>
  <c r="AA7" i="6"/>
  <c r="AA13" i="6"/>
  <c r="AA16" i="6"/>
  <c r="AA19" i="6"/>
  <c r="AA22" i="6"/>
  <c r="AA27" i="6"/>
  <c r="AA30" i="6"/>
  <c r="AA34" i="6"/>
  <c r="AA45" i="6"/>
  <c r="AA53" i="6"/>
  <c r="AA60" i="6"/>
  <c r="AA14" i="6"/>
  <c r="AA20" i="6"/>
  <c r="AA29" i="6"/>
  <c r="AA41" i="6"/>
  <c r="AA44" i="6"/>
  <c r="AA52" i="6"/>
  <c r="AA39" i="6"/>
  <c r="AA50" i="6"/>
  <c r="AA56" i="6"/>
  <c r="AA6" i="6"/>
  <c r="AA15" i="6"/>
  <c r="AA24" i="6"/>
  <c r="AA31" i="6"/>
  <c r="AA38" i="6"/>
  <c r="AA46" i="6"/>
  <c r="AA54" i="6"/>
  <c r="AA10" i="6"/>
  <c r="AA18" i="6"/>
  <c r="AA23" i="6"/>
  <c r="AA33" i="6"/>
  <c r="AA40" i="6"/>
  <c r="AA48" i="6"/>
  <c r="AA57" i="6"/>
  <c r="Y8" i="4"/>
  <c r="Y16" i="4"/>
  <c r="Y5" i="4"/>
  <c r="Y9" i="4"/>
  <c r="Y7" i="4"/>
  <c r="Y19" i="4"/>
  <c r="Y18" i="4"/>
  <c r="Y6" i="4"/>
  <c r="Y10" i="4"/>
  <c r="Y14" i="4"/>
  <c r="Y4" i="4"/>
  <c r="Y13" i="4"/>
  <c r="Y12" i="4"/>
  <c r="Y20" i="4"/>
  <c r="Y21" i="4"/>
  <c r="Y11" i="4"/>
  <c r="Y17" i="4"/>
  <c r="Y15" i="4"/>
  <c r="Y3" i="4"/>
  <c r="T8" i="4"/>
  <c r="T16" i="4"/>
  <c r="T5" i="4"/>
  <c r="T9" i="4"/>
  <c r="T7" i="4"/>
  <c r="T19" i="4"/>
  <c r="T18" i="4"/>
  <c r="T6" i="4"/>
  <c r="T10" i="4"/>
  <c r="T14" i="4"/>
  <c r="T4" i="4"/>
  <c r="T13" i="4"/>
  <c r="T12" i="4"/>
  <c r="T20" i="4"/>
  <c r="T21" i="4"/>
  <c r="T11" i="4"/>
  <c r="T17" i="4"/>
  <c r="T15" i="4"/>
  <c r="T3" i="4"/>
  <c r="H8" i="4"/>
  <c r="H16" i="4"/>
  <c r="H5" i="4"/>
  <c r="H9" i="4"/>
  <c r="H7" i="4"/>
  <c r="H19" i="4"/>
  <c r="H18" i="4"/>
  <c r="H6" i="4"/>
  <c r="H10" i="4"/>
  <c r="H14" i="4"/>
  <c r="H4" i="4"/>
  <c r="H13" i="4"/>
  <c r="H12" i="4"/>
  <c r="H20" i="4"/>
  <c r="H21" i="4"/>
  <c r="H11" i="4"/>
  <c r="H17" i="4"/>
  <c r="H15" i="4"/>
  <c r="H3" i="4"/>
  <c r="AA3" i="4" l="1"/>
  <c r="AA4" i="4"/>
  <c r="AA11" i="4"/>
  <c r="AA6" i="4"/>
  <c r="AA17" i="4"/>
  <c r="AA5" i="4"/>
  <c r="AA10" i="4"/>
  <c r="AA8" i="4"/>
  <c r="AA21" i="4"/>
  <c r="AA18" i="4"/>
  <c r="AA15" i="4"/>
  <c r="AA14" i="4"/>
  <c r="AA16" i="4"/>
  <c r="AA20" i="4"/>
  <c r="AA19" i="4"/>
  <c r="AA12" i="4"/>
  <c r="AA7" i="4"/>
  <c r="AA13" i="4"/>
  <c r="AA9" i="4"/>
  <c r="H4" i="1" l="1"/>
  <c r="AA4" i="1" s="1"/>
</calcChain>
</file>

<file path=xl/sharedStrings.xml><?xml version="1.0" encoding="utf-8"?>
<sst xmlns="http://schemas.openxmlformats.org/spreadsheetml/2006/main" count="625" uniqueCount="338">
  <si>
    <t>德育分</t>
  </si>
  <si>
    <t>技能分</t>
  </si>
  <si>
    <t>体育</t>
  </si>
  <si>
    <t>总分</t>
  </si>
  <si>
    <t>名次</t>
  </si>
  <si>
    <t>班级</t>
  </si>
  <si>
    <t>学号</t>
  </si>
  <si>
    <t>姓名</t>
  </si>
  <si>
    <t>是否有不及格课程（不计公选课）</t>
  </si>
  <si>
    <t>备注</t>
  </si>
  <si>
    <t>智育总分</t>
  </si>
  <si>
    <t>基准分</t>
  </si>
  <si>
    <t>报到注册</t>
  </si>
  <si>
    <t>志愿者</t>
  </si>
  <si>
    <t>文体比赛</t>
  </si>
  <si>
    <t>文体活动（≤3）</t>
  </si>
  <si>
    <t>本学期献血</t>
  </si>
  <si>
    <t>寝室文明</t>
  </si>
  <si>
    <t>学生干部</t>
  </si>
  <si>
    <t>其他</t>
  </si>
  <si>
    <t>其他备注</t>
  </si>
  <si>
    <t>德育总分</t>
  </si>
  <si>
    <t>四六级</t>
  </si>
  <si>
    <t>竞赛</t>
  </si>
  <si>
    <t>寝室长</t>
  </si>
  <si>
    <t>学习委员2加寝室长1*0.5</t>
  </si>
  <si>
    <t>文体委员</t>
  </si>
  <si>
    <t>心理委员</t>
  </si>
  <si>
    <t>是</t>
  </si>
  <si>
    <t>班长</t>
  </si>
  <si>
    <t>团支书</t>
  </si>
  <si>
    <t>生活委员</t>
  </si>
  <si>
    <t>胡嘉辉</t>
  </si>
  <si>
    <t>黄润聪</t>
  </si>
  <si>
    <t>金涛</t>
  </si>
  <si>
    <t>林啸威</t>
  </si>
  <si>
    <t>刘敏健</t>
  </si>
  <si>
    <t>斯宇超</t>
  </si>
  <si>
    <t>徐泽</t>
  </si>
  <si>
    <t>许周跃</t>
  </si>
  <si>
    <t>姚金君</t>
  </si>
  <si>
    <t>邹思聪</t>
  </si>
  <si>
    <t>白帅雷</t>
  </si>
  <si>
    <t>陈鹏</t>
  </si>
  <si>
    <t>傅家琛</t>
  </si>
  <si>
    <t>王志鹏</t>
  </si>
  <si>
    <t>谢建军</t>
  </si>
  <si>
    <t>杨行</t>
  </si>
  <si>
    <t>曾翰钰</t>
  </si>
  <si>
    <t>张佳旻</t>
  </si>
  <si>
    <t>董晖</t>
  </si>
  <si>
    <t>傅金伟</t>
  </si>
  <si>
    <t>洪立惟</t>
  </si>
  <si>
    <t>黄飞虎</t>
  </si>
  <si>
    <t>刘钊</t>
  </si>
  <si>
    <t>孟宣臣</t>
  </si>
  <si>
    <t>蒲佳杰</t>
  </si>
  <si>
    <t>程冲</t>
  </si>
  <si>
    <t>金闻达</t>
  </si>
  <si>
    <t>王欣宇</t>
  </si>
  <si>
    <t>丁清寒</t>
  </si>
  <si>
    <t>邓锋</t>
  </si>
  <si>
    <t>董奇寅</t>
  </si>
  <si>
    <t>陈慧</t>
  </si>
  <si>
    <t>班干部+寝室长</t>
  </si>
  <si>
    <t>蔡文昊</t>
  </si>
  <si>
    <t>班干部</t>
  </si>
  <si>
    <t>戴新林</t>
  </si>
  <si>
    <t>冯季凯</t>
  </si>
  <si>
    <t>郭韬</t>
  </si>
  <si>
    <t>洪凌祺</t>
  </si>
  <si>
    <t>黄徐涛</t>
  </si>
  <si>
    <t>黄振宇</t>
  </si>
  <si>
    <t>金磊</t>
  </si>
  <si>
    <t>李铭轩</t>
  </si>
  <si>
    <t>潘立</t>
  </si>
  <si>
    <t>宋浩辉</t>
  </si>
  <si>
    <t>楼层长+寝室长</t>
  </si>
  <si>
    <t>王敏</t>
  </si>
  <si>
    <t>王志杰</t>
  </si>
  <si>
    <t>徐成超</t>
  </si>
  <si>
    <t>陈凌佳</t>
  </si>
  <si>
    <t>班长；寝室长</t>
  </si>
  <si>
    <t>付锦涛</t>
  </si>
  <si>
    <t>韩明初</t>
  </si>
  <si>
    <t>何健飞</t>
  </si>
  <si>
    <t>吕子旸</t>
  </si>
  <si>
    <t>钱程辉</t>
  </si>
  <si>
    <t>钱益</t>
  </si>
  <si>
    <t>张晗</t>
  </si>
  <si>
    <t>韩筱</t>
  </si>
  <si>
    <t>梁智铭</t>
  </si>
  <si>
    <t>林达亮</t>
  </si>
  <si>
    <t>赵泽南</t>
  </si>
  <si>
    <t>付必杰</t>
  </si>
  <si>
    <t>徐颖颖</t>
  </si>
  <si>
    <t>寝室长+班委</t>
  </si>
  <si>
    <t>祝苑</t>
  </si>
  <si>
    <t>陈凯</t>
  </si>
  <si>
    <t>高常豪</t>
  </si>
  <si>
    <t>龚宇飞</t>
  </si>
  <si>
    <t>金刚</t>
  </si>
  <si>
    <t>雷文卿</t>
  </si>
  <si>
    <t>李汪洋</t>
  </si>
  <si>
    <t>厉杭波</t>
  </si>
  <si>
    <t>林皓</t>
  </si>
  <si>
    <t>刘冰</t>
  </si>
  <si>
    <t>吕京阳</t>
  </si>
  <si>
    <t>唐肖伟</t>
  </si>
  <si>
    <t>王琦</t>
  </si>
  <si>
    <t>王钰柠</t>
  </si>
  <si>
    <t>杨泽国</t>
  </si>
  <si>
    <t>程姝慧</t>
  </si>
  <si>
    <t>寝室长+团支书</t>
  </si>
  <si>
    <t>林晓茹</t>
  </si>
  <si>
    <t>班委</t>
  </si>
  <si>
    <t>薛丽佳</t>
  </si>
  <si>
    <t>蔡壮壮</t>
  </si>
  <si>
    <t>陈挺</t>
  </si>
  <si>
    <t>陈兆昂</t>
  </si>
  <si>
    <t>陈志斌</t>
  </si>
  <si>
    <t>陈志伟</t>
  </si>
  <si>
    <t>丁昊捷</t>
  </si>
  <si>
    <t>刘大学</t>
  </si>
  <si>
    <t>毛旅程</t>
  </si>
  <si>
    <t>徐志鹏</t>
  </si>
  <si>
    <t>杨云轩</t>
  </si>
  <si>
    <t>俞翁迪</t>
  </si>
  <si>
    <t>俞哲嘉</t>
  </si>
  <si>
    <t>章嘉敏</t>
  </si>
  <si>
    <t>寝室长+青协部长</t>
  </si>
  <si>
    <t>章锜超</t>
  </si>
  <si>
    <t>周耀锋</t>
  </si>
  <si>
    <t>竹陈炳</t>
  </si>
  <si>
    <t>叶丹妮</t>
  </si>
  <si>
    <t>李锋</t>
  </si>
  <si>
    <t>张鑫</t>
  </si>
  <si>
    <t>刘涛</t>
  </si>
  <si>
    <t>王子阳</t>
  </si>
  <si>
    <t>鲍棋</t>
  </si>
  <si>
    <t>郑锟</t>
  </si>
  <si>
    <t>林顺浩</t>
  </si>
  <si>
    <t>郑天翔</t>
  </si>
  <si>
    <t>孔鹏辉</t>
  </si>
  <si>
    <t>聂小朋</t>
  </si>
  <si>
    <t>宣炜</t>
  </si>
  <si>
    <t>钟书样</t>
  </si>
  <si>
    <t>赵辽浙</t>
  </si>
  <si>
    <t>李勤超</t>
  </si>
  <si>
    <t>文心怡</t>
  </si>
  <si>
    <t>周鹏</t>
  </si>
  <si>
    <t>任丰烨</t>
  </si>
  <si>
    <t>凌阳</t>
  </si>
  <si>
    <t>茅莹莹</t>
  </si>
  <si>
    <t>张海镔</t>
  </si>
  <si>
    <t>林昌豪</t>
  </si>
  <si>
    <t>邱嘉煜</t>
  </si>
  <si>
    <t>金冈石</t>
  </si>
  <si>
    <t>叶鼎恒</t>
  </si>
  <si>
    <t>柯鑫聪</t>
  </si>
  <si>
    <t>傅振宇</t>
  </si>
  <si>
    <t>羊伟杰</t>
  </si>
  <si>
    <t>糜周</t>
  </si>
  <si>
    <t>方振宇</t>
  </si>
  <si>
    <t>厉舒悦</t>
  </si>
  <si>
    <t>柴钦</t>
  </si>
  <si>
    <t>陈驰</t>
  </si>
  <si>
    <t>陈先游</t>
  </si>
  <si>
    <t>何富威</t>
  </si>
  <si>
    <t>洪佳辉</t>
  </si>
  <si>
    <t>侯振宇</t>
  </si>
  <si>
    <t>胡海杰</t>
  </si>
  <si>
    <t>胡思伟</t>
  </si>
  <si>
    <t>黄帮景</t>
  </si>
  <si>
    <t>金银锋</t>
  </si>
  <si>
    <t>赖家伟</t>
  </si>
  <si>
    <t>林杰</t>
  </si>
  <si>
    <t>林鑫涛</t>
  </si>
  <si>
    <t>刘锦辉</t>
  </si>
  <si>
    <t>卢利群</t>
  </si>
  <si>
    <t>钱少慧</t>
  </si>
  <si>
    <t>邵融</t>
  </si>
  <si>
    <t>王少华</t>
  </si>
  <si>
    <t>王晰</t>
  </si>
  <si>
    <t>吴飞跃</t>
  </si>
  <si>
    <t>吴昊</t>
  </si>
  <si>
    <t>徐峰</t>
  </si>
  <si>
    <t>姚江淳</t>
  </si>
  <si>
    <t>姚晓锋</t>
  </si>
  <si>
    <t>叶德喜</t>
  </si>
  <si>
    <t>余佳乐</t>
  </si>
  <si>
    <t>周彦</t>
  </si>
  <si>
    <t>朱佳磊</t>
  </si>
  <si>
    <t>胡玲玉</t>
  </si>
  <si>
    <t>袁亚倩</t>
  </si>
  <si>
    <t>支晨洁</t>
  </si>
  <si>
    <t>陈豪</t>
  </si>
  <si>
    <t>陈均</t>
  </si>
  <si>
    <t>陈垒</t>
  </si>
  <si>
    <t>陈云峰</t>
  </si>
  <si>
    <t>单国卿</t>
  </si>
  <si>
    <t>何三益</t>
  </si>
  <si>
    <t>胡嘉君</t>
  </si>
  <si>
    <t>黄宏业</t>
  </si>
  <si>
    <t>李恒晨</t>
  </si>
  <si>
    <t>李泽煌</t>
  </si>
  <si>
    <t>康淑婷</t>
  </si>
  <si>
    <t>来晓</t>
  </si>
  <si>
    <t>庞晓娜</t>
  </si>
  <si>
    <t>周怡萍</t>
  </si>
  <si>
    <t>陈勇</t>
  </si>
  <si>
    <t>高峰</t>
  </si>
  <si>
    <t>洪帆</t>
  </si>
  <si>
    <t>简永宏</t>
  </si>
  <si>
    <t>江超琦</t>
  </si>
  <si>
    <t>李凯旋</t>
  </si>
  <si>
    <t>体育委员+寝室长</t>
  </si>
  <si>
    <t>凌睿</t>
  </si>
  <si>
    <t>刘良銮</t>
  </si>
  <si>
    <t>沈烨</t>
  </si>
  <si>
    <t>沈镇辉</t>
  </si>
  <si>
    <t>王欣峰</t>
  </si>
  <si>
    <t>服务外包省赛二等（4人）+电商国赛三等（5人）</t>
  </si>
  <si>
    <t>韦浩良</t>
  </si>
  <si>
    <t>萧德培</t>
  </si>
  <si>
    <t>杨浩益</t>
  </si>
  <si>
    <t>姚小宝</t>
  </si>
  <si>
    <t>余昊伦</t>
  </si>
  <si>
    <t>郑豪杰</t>
  </si>
  <si>
    <t>寝室长+团支部书记</t>
  </si>
  <si>
    <t>郑乔元</t>
  </si>
  <si>
    <t>周毅平</t>
  </si>
  <si>
    <t>林嘉泽</t>
  </si>
  <si>
    <t>刘烨</t>
  </si>
  <si>
    <t>彭家明</t>
  </si>
  <si>
    <t>阙家强</t>
  </si>
  <si>
    <t>邵奕克</t>
  </si>
  <si>
    <t>沈宇杰</t>
  </si>
  <si>
    <t>水振南</t>
  </si>
  <si>
    <t>苏志锋</t>
  </si>
  <si>
    <t>孙文卓</t>
  </si>
  <si>
    <t>学习委员</t>
  </si>
  <si>
    <t>吴江法</t>
  </si>
  <si>
    <t>项奕宁</t>
  </si>
  <si>
    <t>许耀华</t>
  </si>
  <si>
    <t>杨元杰</t>
  </si>
  <si>
    <t>余建国</t>
  </si>
  <si>
    <t>张凌刚</t>
  </si>
  <si>
    <t>组织委员</t>
  </si>
  <si>
    <t>郑阳鑫</t>
  </si>
  <si>
    <t>周于衍</t>
  </si>
  <si>
    <t>智育分</t>
    <phoneticPr fontId="3" type="noConversion"/>
  </si>
  <si>
    <t>黄旭昶</t>
  </si>
  <si>
    <t>刘炽光</t>
  </si>
  <si>
    <t>唐绍蛟</t>
  </si>
  <si>
    <t>欧阳茜</t>
  </si>
  <si>
    <t>陈俊华</t>
  </si>
  <si>
    <t>陈圣鑫</t>
  </si>
  <si>
    <t>熊毅超</t>
  </si>
  <si>
    <t>张帅哲</t>
  </si>
  <si>
    <t>胡依琳</t>
  </si>
  <si>
    <t>雷昌秀</t>
  </si>
  <si>
    <t>颜棋诚</t>
  </si>
  <si>
    <t>张人沅</t>
  </si>
  <si>
    <t>曹仁鹏</t>
  </si>
  <si>
    <t>陈绍迪</t>
  </si>
  <si>
    <t>吕宇峰</t>
  </si>
  <si>
    <t>明康</t>
  </si>
  <si>
    <t>汪政和</t>
  </si>
  <si>
    <t>叶雨婷</t>
  </si>
  <si>
    <t>汪恺峰</t>
  </si>
  <si>
    <t>王一钧</t>
  </si>
  <si>
    <t>吴莹</t>
  </si>
  <si>
    <t>王略弛</t>
  </si>
  <si>
    <t>叶博伦</t>
  </si>
  <si>
    <t>朱东琦</t>
  </si>
  <si>
    <t>刘凯平</t>
  </si>
  <si>
    <t>赵一奇</t>
  </si>
  <si>
    <t>徐丽萍</t>
  </si>
  <si>
    <t>田伟鹏</t>
  </si>
  <si>
    <t>嵇建峰</t>
  </si>
  <si>
    <t>宋佳林</t>
  </si>
  <si>
    <t>黄豪</t>
  </si>
  <si>
    <t>夏溶溶</t>
  </si>
  <si>
    <t>刘杰</t>
  </si>
  <si>
    <t>王雨佳</t>
  </si>
  <si>
    <t>朱佳成</t>
  </si>
  <si>
    <t>王晨辉</t>
  </si>
  <si>
    <t>孙益凯</t>
  </si>
  <si>
    <t>朱晓东</t>
  </si>
  <si>
    <t>齐维公</t>
  </si>
  <si>
    <t>组织委员+就业指导协会副会长+志愿者16小时+2016年度优秀志愿者服务集体（成员）+2016-2017你年度优秀青年志愿者服务基地（成员）</t>
    <phoneticPr fontId="3" type="noConversion"/>
  </si>
  <si>
    <t>陈波</t>
    <phoneticPr fontId="5" type="noConversion"/>
  </si>
  <si>
    <t>陈宁</t>
    <phoneticPr fontId="5" type="noConversion"/>
  </si>
  <si>
    <t>章敏</t>
    <phoneticPr fontId="3" type="noConversion"/>
  </si>
  <si>
    <t>傅威</t>
    <phoneticPr fontId="3" type="noConversion"/>
  </si>
  <si>
    <t>浙江省第十二届电子商务竞赛 三等奖（5人）</t>
    <phoneticPr fontId="5" type="noConversion"/>
  </si>
  <si>
    <t>浙江省第十四届大学生程序设计竞赛 三等奖（3）</t>
    <phoneticPr fontId="5" type="noConversion"/>
  </si>
  <si>
    <t>杭州电子科技大学信息工程学院“互联网+”创新创业大赛 二等奖（7）；2017年杭州电子科技大学分院杯 一等奖（11）</t>
    <phoneticPr fontId="5" type="noConversion"/>
  </si>
  <si>
    <t>2017年杭州电子科技大学分院杯 一等奖（11）</t>
    <phoneticPr fontId="5" type="noConversion"/>
  </si>
  <si>
    <t>杭州电子科技大学信息工程学院“互联网+”创新创业大赛 一等奖（5）</t>
    <phoneticPr fontId="5" type="noConversion"/>
  </si>
  <si>
    <t>浙江省第十五届挑战杯 三等奖（8）；浙江省第十四届大学生程序设计竞赛 三等奖（3）</t>
    <phoneticPr fontId="5" type="noConversion"/>
  </si>
  <si>
    <t>竞赛加分（每门课程加分）</t>
    <phoneticPr fontId="3" type="noConversion"/>
  </si>
  <si>
    <t>电商省赛二等（5人）</t>
    <phoneticPr fontId="3" type="noConversion"/>
  </si>
  <si>
    <t>电商省赛三等（4人）</t>
    <phoneticPr fontId="3" type="noConversion"/>
  </si>
  <si>
    <t>省电商二等奖（5人）+省服务外包二等奖（5人）</t>
    <phoneticPr fontId="3" type="noConversion"/>
  </si>
  <si>
    <t>服务外包省二等奖（5人）+省“财通证券杯”二等奖（5人）</t>
    <phoneticPr fontId="3" type="noConversion"/>
  </si>
  <si>
    <t>院“互联网+”二等奖（5人）</t>
    <phoneticPr fontId="3" type="noConversion"/>
  </si>
  <si>
    <t>校“互联网+”一等奖（10）</t>
    <phoneticPr fontId="3" type="noConversion"/>
  </si>
  <si>
    <t>省“建行杯”银奖（10）</t>
  </si>
  <si>
    <t>挑战杯省三（5）</t>
    <phoneticPr fontId="3" type="noConversion"/>
  </si>
  <si>
    <t>章新</t>
    <phoneticPr fontId="3" type="noConversion"/>
  </si>
  <si>
    <t>互联网+院赛1等（10人）</t>
    <phoneticPr fontId="3" type="noConversion"/>
  </si>
  <si>
    <t>校“互联网+”二等奖（9人）+软著两篇</t>
    <phoneticPr fontId="3" type="noConversion"/>
  </si>
  <si>
    <t>电商省三（5人）+外包省二（5）</t>
    <phoneticPr fontId="3" type="noConversion"/>
  </si>
  <si>
    <t>省电商大赛二等奖（5人）</t>
    <phoneticPr fontId="3" type="noConversion"/>
  </si>
  <si>
    <t>校“互联网+”一等奖</t>
    <phoneticPr fontId="3" type="noConversion"/>
  </si>
  <si>
    <t>省电商三等奖（5人）</t>
    <phoneticPr fontId="3" type="noConversion"/>
  </si>
  <si>
    <t>平均分(含竞赛加分)</t>
    <phoneticPr fontId="5" type="noConversion"/>
  </si>
  <si>
    <t>班级</t>
    <phoneticPr fontId="5" type="noConversion"/>
  </si>
  <si>
    <t>一等</t>
    <phoneticPr fontId="5" type="noConversion"/>
  </si>
  <si>
    <t>二等</t>
    <phoneticPr fontId="5" type="noConversion"/>
  </si>
  <si>
    <t>三等</t>
    <phoneticPr fontId="5" type="noConversion"/>
  </si>
  <si>
    <t>单项奖</t>
    <phoneticPr fontId="5" type="noConversion"/>
  </si>
  <si>
    <t>三好</t>
    <phoneticPr fontId="5" type="noConversion"/>
  </si>
  <si>
    <t>优干</t>
    <phoneticPr fontId="5" type="noConversion"/>
  </si>
  <si>
    <t>比例</t>
    <phoneticPr fontId="5" type="noConversion"/>
  </si>
  <si>
    <t>人数</t>
    <phoneticPr fontId="5" type="noConversion"/>
  </si>
  <si>
    <t>实际人数</t>
    <phoneticPr fontId="5" type="noConversion"/>
  </si>
  <si>
    <t>一等</t>
    <phoneticPr fontId="3" type="noConversion"/>
  </si>
  <si>
    <t>二等</t>
    <phoneticPr fontId="3" type="noConversion"/>
  </si>
  <si>
    <t>三等</t>
    <phoneticPr fontId="3" type="noConversion"/>
  </si>
  <si>
    <t>一等</t>
    <phoneticPr fontId="3" type="noConversion"/>
  </si>
  <si>
    <t>二等</t>
    <phoneticPr fontId="3" type="noConversion"/>
  </si>
  <si>
    <t>三等</t>
    <phoneticPr fontId="3" type="noConversion"/>
  </si>
  <si>
    <t>王寅甲</t>
    <phoneticPr fontId="5" type="noConversion"/>
  </si>
  <si>
    <t>省赛互联网+ 二等奖（5人）</t>
    <phoneticPr fontId="3" type="noConversion"/>
  </si>
  <si>
    <t>奖学金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</si>
</sst>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_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fill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/>
    </xf>
    <xf numFmtId="0" fontId="1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fill" vertical="center"/>
    </xf>
    <xf numFmtId="0" fontId="1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zoomScale="90" zoomScaleNormal="90" workbookViewId="0">
      <pane xSplit="4" ySplit="1" topLeftCell="R2" activePane="bottomRight" state="frozen"/>
      <selection pane="topRight" activeCell="E1" sqref="E1"/>
      <selection pane="bottomLeft" activeCell="A2" sqref="A2"/>
      <selection pane="bottomRight" activeCell="AC2" sqref="AC2"/>
    </sheetView>
  </sheetViews>
  <sheetFormatPr defaultColWidth="9" defaultRowHeight="13.5" x14ac:dyDescent="0.15"/>
  <cols>
    <col min="1" max="2" width="8.5" bestFit="1" customWidth="1"/>
    <col min="3" max="3" width="7.5" customWidth="1"/>
    <col min="4" max="4" width="10.875" style="1" customWidth="1"/>
    <col min="5" max="5" width="16.875" bestFit="1" customWidth="1"/>
    <col min="6" max="6" width="19.75" customWidth="1"/>
    <col min="7" max="7" width="67.125" customWidth="1"/>
    <col min="8" max="8" width="8" bestFit="1" customWidth="1"/>
    <col min="9" max="9" width="4.75" bestFit="1" customWidth="1"/>
    <col min="10" max="10" width="6.375" bestFit="1" customWidth="1"/>
    <col min="11" max="11" width="8" bestFit="1" customWidth="1"/>
    <col min="12" max="12" width="6.375" bestFit="1" customWidth="1"/>
    <col min="13" max="13" width="8" bestFit="1" customWidth="1"/>
    <col min="14" max="14" width="8.75" customWidth="1"/>
    <col min="15" max="16" width="9" customWidth="1"/>
    <col min="17" max="17" width="8" bestFit="1" customWidth="1"/>
    <col min="18" max="18" width="4.75" bestFit="1" customWidth="1"/>
    <col min="19" max="19" width="12.375" bestFit="1" customWidth="1"/>
    <col min="20" max="20" width="8" bestFit="1" customWidth="1"/>
    <col min="21" max="22" width="6.375" bestFit="1" customWidth="1"/>
    <col min="23" max="23" width="4.75" bestFit="1" customWidth="1"/>
    <col min="24" max="24" width="96.75" bestFit="1" customWidth="1"/>
    <col min="25" max="26" width="4.75" bestFit="1" customWidth="1"/>
    <col min="27" max="27" width="7.625" bestFit="1" customWidth="1"/>
  </cols>
  <sheetData>
    <row r="1" spans="1:29" x14ac:dyDescent="0.15">
      <c r="A1" s="2"/>
      <c r="B1" s="2"/>
      <c r="C1" s="2"/>
      <c r="D1" s="35"/>
      <c r="E1" s="43" t="s">
        <v>251</v>
      </c>
      <c r="F1" s="44"/>
      <c r="G1" s="44"/>
      <c r="H1" s="44"/>
      <c r="I1" s="44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 t="s">
        <v>1</v>
      </c>
      <c r="V1" s="44"/>
      <c r="W1" s="44"/>
      <c r="X1" s="44"/>
      <c r="Y1" s="44"/>
      <c r="Z1" s="6"/>
      <c r="AC1" s="6"/>
    </row>
    <row r="2" spans="1:29" x14ac:dyDescent="0.15">
      <c r="A2" s="10" t="s">
        <v>319</v>
      </c>
      <c r="B2" s="10" t="s">
        <v>6</v>
      </c>
      <c r="C2" s="10" t="s">
        <v>7</v>
      </c>
      <c r="D2" s="35" t="s">
        <v>8</v>
      </c>
      <c r="E2" s="10" t="s">
        <v>318</v>
      </c>
      <c r="F2" s="10" t="s">
        <v>302</v>
      </c>
      <c r="G2" s="2" t="s">
        <v>9</v>
      </c>
      <c r="H2" s="10" t="s">
        <v>10</v>
      </c>
      <c r="I2" s="2" t="s">
        <v>4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11</v>
      </c>
      <c r="V2" s="2" t="s">
        <v>22</v>
      </c>
      <c r="W2" s="2" t="s">
        <v>23</v>
      </c>
      <c r="X2" s="2" t="s">
        <v>9</v>
      </c>
      <c r="Y2" s="2" t="s">
        <v>3</v>
      </c>
      <c r="Z2" s="10" t="s">
        <v>2</v>
      </c>
      <c r="AA2" s="10" t="s">
        <v>3</v>
      </c>
      <c r="AB2" s="10" t="s">
        <v>4</v>
      </c>
      <c r="AC2" s="38" t="s">
        <v>337</v>
      </c>
    </row>
    <row r="3" spans="1:29" s="1" customFormat="1" x14ac:dyDescent="0.15">
      <c r="A3" s="25">
        <v>14092312</v>
      </c>
      <c r="B3" s="25">
        <v>14905401</v>
      </c>
      <c r="C3" s="18" t="s">
        <v>63</v>
      </c>
      <c r="D3" s="35" t="s">
        <v>320</v>
      </c>
      <c r="E3" s="12">
        <v>90.9</v>
      </c>
      <c r="F3" s="22"/>
      <c r="G3" s="22"/>
      <c r="H3" s="3">
        <f t="shared" ref="H3:H34" si="0">E3</f>
        <v>90.9</v>
      </c>
      <c r="I3" s="8">
        <v>1</v>
      </c>
      <c r="J3" s="8">
        <v>65</v>
      </c>
      <c r="K3" s="8">
        <v>1</v>
      </c>
      <c r="L3" s="22"/>
      <c r="M3" s="22"/>
      <c r="N3" s="22"/>
      <c r="O3" s="22"/>
      <c r="P3" s="22">
        <v>1</v>
      </c>
      <c r="Q3" s="22">
        <v>2.5</v>
      </c>
      <c r="R3" s="22"/>
      <c r="S3" s="22" t="s">
        <v>64</v>
      </c>
      <c r="T3" s="8">
        <f t="shared" ref="T3:T34" si="1">SUM(J3:R3)</f>
        <v>69.5</v>
      </c>
      <c r="U3" s="8">
        <v>70</v>
      </c>
      <c r="V3" s="22">
        <v>2</v>
      </c>
      <c r="W3" s="22"/>
      <c r="X3" s="22"/>
      <c r="Y3" s="8">
        <f t="shared" ref="Y3:Y34" si="2">SUM(U3:W3)</f>
        <v>72</v>
      </c>
      <c r="Z3" s="8">
        <v>100</v>
      </c>
      <c r="AA3" s="3">
        <f t="shared" ref="AA3:AA34" si="3">H3*0.6+T3*0.2+Y3*0.15+Z3*0.05</f>
        <v>84.24</v>
      </c>
      <c r="AB3" s="8">
        <v>1</v>
      </c>
      <c r="AC3" s="24" t="s">
        <v>320</v>
      </c>
    </row>
    <row r="4" spans="1:29" s="1" customFormat="1" x14ac:dyDescent="0.15">
      <c r="A4" s="11">
        <v>14092312</v>
      </c>
      <c r="B4" s="11">
        <v>14905409</v>
      </c>
      <c r="C4" s="18" t="s">
        <v>293</v>
      </c>
      <c r="D4" s="35" t="s">
        <v>320</v>
      </c>
      <c r="E4" s="12">
        <v>90.6</v>
      </c>
      <c r="F4" s="10">
        <v>3</v>
      </c>
      <c r="G4" s="10" t="s">
        <v>297</v>
      </c>
      <c r="H4" s="3">
        <f t="shared" si="0"/>
        <v>90.6</v>
      </c>
      <c r="I4" s="8">
        <v>2</v>
      </c>
      <c r="J4" s="8">
        <v>65</v>
      </c>
      <c r="K4" s="8">
        <v>1</v>
      </c>
      <c r="L4" s="10"/>
      <c r="M4" s="10"/>
      <c r="N4" s="10"/>
      <c r="O4" s="10"/>
      <c r="P4" s="10">
        <v>0.5</v>
      </c>
      <c r="Q4" s="8">
        <v>2</v>
      </c>
      <c r="R4" s="10"/>
      <c r="S4" s="8" t="s">
        <v>66</v>
      </c>
      <c r="T4" s="8">
        <f t="shared" si="1"/>
        <v>68.5</v>
      </c>
      <c r="U4" s="8">
        <v>70</v>
      </c>
      <c r="V4" s="8">
        <v>2</v>
      </c>
      <c r="W4" s="10"/>
      <c r="X4" s="10"/>
      <c r="Y4" s="8">
        <f t="shared" si="2"/>
        <v>72</v>
      </c>
      <c r="Z4" s="8">
        <v>100</v>
      </c>
      <c r="AA4" s="3">
        <f t="shared" si="3"/>
        <v>83.859999999999985</v>
      </c>
      <c r="AB4" s="8">
        <v>2</v>
      </c>
      <c r="AC4" s="24" t="s">
        <v>320</v>
      </c>
    </row>
    <row r="5" spans="1:29" s="1" customFormat="1" x14ac:dyDescent="0.15">
      <c r="A5" s="11">
        <v>14092312</v>
      </c>
      <c r="B5" s="11">
        <v>14905407</v>
      </c>
      <c r="C5" s="18" t="s">
        <v>292</v>
      </c>
      <c r="D5" s="35" t="s">
        <v>320</v>
      </c>
      <c r="E5" s="12">
        <v>89.174999999999997</v>
      </c>
      <c r="F5" s="22">
        <v>4.875</v>
      </c>
      <c r="G5" s="22" t="s">
        <v>301</v>
      </c>
      <c r="H5" s="3">
        <f t="shared" si="0"/>
        <v>89.174999999999997</v>
      </c>
      <c r="I5" s="22">
        <v>6</v>
      </c>
      <c r="J5" s="8">
        <v>65</v>
      </c>
      <c r="K5" s="8">
        <v>1</v>
      </c>
      <c r="L5" s="22"/>
      <c r="M5" s="22"/>
      <c r="N5" s="22"/>
      <c r="O5" s="22"/>
      <c r="P5" s="22">
        <v>0.5</v>
      </c>
      <c r="Q5" s="8">
        <v>3</v>
      </c>
      <c r="R5" s="22"/>
      <c r="S5" s="8" t="s">
        <v>30</v>
      </c>
      <c r="T5" s="8">
        <f t="shared" si="1"/>
        <v>69.5</v>
      </c>
      <c r="U5" s="8">
        <v>70</v>
      </c>
      <c r="V5" s="8">
        <v>2</v>
      </c>
      <c r="W5" s="22">
        <v>4</v>
      </c>
      <c r="X5" s="22" t="s">
        <v>298</v>
      </c>
      <c r="Y5" s="8">
        <f t="shared" si="2"/>
        <v>76</v>
      </c>
      <c r="Z5" s="8">
        <v>100</v>
      </c>
      <c r="AA5" s="3">
        <f t="shared" si="3"/>
        <v>83.805000000000007</v>
      </c>
      <c r="AB5" s="22">
        <v>3</v>
      </c>
      <c r="AC5" s="24" t="s">
        <v>320</v>
      </c>
    </row>
    <row r="6" spans="1:29" s="1" customFormat="1" x14ac:dyDescent="0.15">
      <c r="A6" s="11">
        <v>14092311</v>
      </c>
      <c r="B6" s="11">
        <v>14905226</v>
      </c>
      <c r="C6" s="18" t="s">
        <v>335</v>
      </c>
      <c r="D6" s="35" t="s">
        <v>321</v>
      </c>
      <c r="E6" s="12">
        <v>90.3</v>
      </c>
      <c r="F6" s="22"/>
      <c r="G6" s="8"/>
      <c r="H6" s="3">
        <f t="shared" si="0"/>
        <v>90.3</v>
      </c>
      <c r="I6" s="22">
        <v>3</v>
      </c>
      <c r="J6" s="8">
        <v>65</v>
      </c>
      <c r="K6" s="8">
        <v>1</v>
      </c>
      <c r="L6" s="8"/>
      <c r="M6" s="8"/>
      <c r="N6" s="8"/>
      <c r="O6" s="8"/>
      <c r="P6" s="8">
        <v>0.5</v>
      </c>
      <c r="Q6" s="8">
        <v>1</v>
      </c>
      <c r="R6" s="8"/>
      <c r="S6" s="8"/>
      <c r="T6" s="8">
        <f t="shared" si="1"/>
        <v>67.5</v>
      </c>
      <c r="U6" s="8">
        <v>70</v>
      </c>
      <c r="V6" s="8">
        <v>2</v>
      </c>
      <c r="W6" s="8"/>
      <c r="X6" s="8"/>
      <c r="Y6" s="8">
        <f t="shared" si="2"/>
        <v>72</v>
      </c>
      <c r="Z6" s="8">
        <v>100</v>
      </c>
      <c r="AA6" s="3">
        <f t="shared" si="3"/>
        <v>83.48</v>
      </c>
      <c r="AB6" s="22">
        <v>4</v>
      </c>
      <c r="AC6" s="23" t="s">
        <v>321</v>
      </c>
    </row>
    <row r="7" spans="1:29" s="1" customFormat="1" x14ac:dyDescent="0.15">
      <c r="A7" s="17">
        <v>14092312</v>
      </c>
      <c r="B7" s="17">
        <v>14905430</v>
      </c>
      <c r="C7" s="17" t="s">
        <v>80</v>
      </c>
      <c r="D7" s="35" t="s">
        <v>321</v>
      </c>
      <c r="E7" s="12">
        <v>88.5</v>
      </c>
      <c r="F7" s="15">
        <v>1.8</v>
      </c>
      <c r="G7" s="15" t="s">
        <v>296</v>
      </c>
      <c r="H7" s="3">
        <f t="shared" si="0"/>
        <v>88.5</v>
      </c>
      <c r="I7" s="22">
        <v>11</v>
      </c>
      <c r="J7" s="8">
        <v>65</v>
      </c>
      <c r="K7" s="8">
        <v>1</v>
      </c>
      <c r="L7" s="15"/>
      <c r="M7" s="15"/>
      <c r="N7" s="15"/>
      <c r="O7" s="15"/>
      <c r="P7" s="15"/>
      <c r="Q7" s="22">
        <v>2</v>
      </c>
      <c r="R7" s="15"/>
      <c r="S7" s="22" t="s">
        <v>66</v>
      </c>
      <c r="T7" s="8">
        <f t="shared" si="1"/>
        <v>68</v>
      </c>
      <c r="U7" s="8">
        <v>70</v>
      </c>
      <c r="V7" s="22">
        <v>4</v>
      </c>
      <c r="W7" s="15">
        <v>3</v>
      </c>
      <c r="X7" s="15" t="s">
        <v>300</v>
      </c>
      <c r="Y7" s="8">
        <f t="shared" si="2"/>
        <v>77</v>
      </c>
      <c r="Z7" s="8">
        <v>100</v>
      </c>
      <c r="AA7" s="3">
        <f t="shared" si="3"/>
        <v>83.25</v>
      </c>
      <c r="AB7" s="22">
        <v>5</v>
      </c>
      <c r="AC7" s="23" t="s">
        <v>321</v>
      </c>
    </row>
    <row r="8" spans="1:29" s="1" customFormat="1" x14ac:dyDescent="0.15">
      <c r="A8" s="11">
        <v>14092311</v>
      </c>
      <c r="B8" s="11">
        <v>14905234</v>
      </c>
      <c r="C8" s="18" t="s">
        <v>48</v>
      </c>
      <c r="D8" s="35" t="s">
        <v>321</v>
      </c>
      <c r="E8" s="12">
        <v>89.7</v>
      </c>
      <c r="F8" s="22"/>
      <c r="G8" s="8"/>
      <c r="H8" s="3">
        <f t="shared" si="0"/>
        <v>89.7</v>
      </c>
      <c r="I8" s="22">
        <v>5</v>
      </c>
      <c r="J8" s="8">
        <v>65</v>
      </c>
      <c r="K8" s="8">
        <v>1</v>
      </c>
      <c r="L8" s="8"/>
      <c r="M8" s="8"/>
      <c r="N8" s="8"/>
      <c r="O8" s="8"/>
      <c r="P8" s="8">
        <v>1</v>
      </c>
      <c r="Q8" s="8"/>
      <c r="R8" s="22"/>
      <c r="S8" s="8"/>
      <c r="T8" s="8">
        <f t="shared" si="1"/>
        <v>67</v>
      </c>
      <c r="U8" s="8">
        <v>70</v>
      </c>
      <c r="V8" s="8">
        <v>2</v>
      </c>
      <c r="W8" s="8"/>
      <c r="X8" s="8"/>
      <c r="Y8" s="8">
        <f t="shared" si="2"/>
        <v>72</v>
      </c>
      <c r="Z8" s="8">
        <v>100</v>
      </c>
      <c r="AA8" s="3">
        <f t="shared" si="3"/>
        <v>83.02</v>
      </c>
      <c r="AB8" s="22">
        <v>6</v>
      </c>
      <c r="AC8" s="23" t="s">
        <v>321</v>
      </c>
    </row>
    <row r="9" spans="1:29" s="1" customFormat="1" x14ac:dyDescent="0.15">
      <c r="A9" s="25">
        <v>14092311</v>
      </c>
      <c r="B9" s="25">
        <v>14905326</v>
      </c>
      <c r="C9" s="18" t="s">
        <v>56</v>
      </c>
      <c r="D9" s="35" t="s">
        <v>321</v>
      </c>
      <c r="E9" s="18">
        <v>89</v>
      </c>
      <c r="F9" s="31"/>
      <c r="G9" s="15"/>
      <c r="H9" s="3">
        <f t="shared" si="0"/>
        <v>89</v>
      </c>
      <c r="I9" s="22">
        <v>7</v>
      </c>
      <c r="J9" s="8">
        <v>65</v>
      </c>
      <c r="K9" s="8">
        <v>1</v>
      </c>
      <c r="L9" s="15"/>
      <c r="M9" s="15"/>
      <c r="N9" s="15"/>
      <c r="O9" s="15"/>
      <c r="P9" s="15">
        <v>0.5</v>
      </c>
      <c r="Q9" s="15">
        <v>2</v>
      </c>
      <c r="R9" s="15"/>
      <c r="S9" s="8"/>
      <c r="T9" s="8">
        <f t="shared" si="1"/>
        <v>68.5</v>
      </c>
      <c r="U9" s="8">
        <v>70</v>
      </c>
      <c r="V9" s="15">
        <v>2</v>
      </c>
      <c r="W9" s="15"/>
      <c r="X9" s="15"/>
      <c r="Y9" s="8">
        <f t="shared" si="2"/>
        <v>72</v>
      </c>
      <c r="Z9" s="8">
        <v>100</v>
      </c>
      <c r="AA9" s="3">
        <f t="shared" si="3"/>
        <v>82.899999999999991</v>
      </c>
      <c r="AB9" s="22">
        <v>7</v>
      </c>
      <c r="AC9" s="23" t="s">
        <v>321</v>
      </c>
    </row>
    <row r="10" spans="1:29" s="1" customFormat="1" x14ac:dyDescent="0.15">
      <c r="A10" s="17">
        <v>14092312</v>
      </c>
      <c r="B10" s="17">
        <v>14905412</v>
      </c>
      <c r="C10" s="17" t="s">
        <v>68</v>
      </c>
      <c r="D10" s="35" t="s">
        <v>321</v>
      </c>
      <c r="E10" s="12">
        <v>90.1</v>
      </c>
      <c r="F10" s="4"/>
      <c r="G10" s="22"/>
      <c r="H10" s="3">
        <f t="shared" si="0"/>
        <v>90.1</v>
      </c>
      <c r="I10" s="22">
        <v>4</v>
      </c>
      <c r="J10" s="8">
        <v>65</v>
      </c>
      <c r="K10" s="8">
        <v>1</v>
      </c>
      <c r="L10" s="22"/>
      <c r="M10" s="22"/>
      <c r="N10" s="22"/>
      <c r="O10" s="22"/>
      <c r="P10" s="8">
        <v>0.5</v>
      </c>
      <c r="Q10" s="8"/>
      <c r="R10" s="22"/>
      <c r="S10" s="8"/>
      <c r="T10" s="8">
        <f t="shared" si="1"/>
        <v>66.5</v>
      </c>
      <c r="U10" s="8">
        <v>70</v>
      </c>
      <c r="V10" s="8"/>
      <c r="W10" s="22"/>
      <c r="X10" s="22"/>
      <c r="Y10" s="8">
        <f t="shared" si="2"/>
        <v>70</v>
      </c>
      <c r="Z10" s="8">
        <v>100</v>
      </c>
      <c r="AA10" s="3">
        <f t="shared" si="3"/>
        <v>82.86</v>
      </c>
      <c r="AB10" s="22">
        <v>8</v>
      </c>
      <c r="AC10" s="23" t="s">
        <v>321</v>
      </c>
    </row>
    <row r="11" spans="1:29" s="1" customFormat="1" x14ac:dyDescent="0.15">
      <c r="A11" s="25">
        <v>14092311</v>
      </c>
      <c r="B11" s="25">
        <v>14905229</v>
      </c>
      <c r="C11" s="18" t="s">
        <v>46</v>
      </c>
      <c r="D11" s="35" t="s">
        <v>321</v>
      </c>
      <c r="E11" s="18">
        <v>88.6</v>
      </c>
      <c r="F11" s="31"/>
      <c r="G11" s="14"/>
      <c r="H11" s="3">
        <f t="shared" si="0"/>
        <v>88.6</v>
      </c>
      <c r="I11" s="22">
        <v>9</v>
      </c>
      <c r="J11" s="8">
        <v>65</v>
      </c>
      <c r="K11" s="8">
        <v>1</v>
      </c>
      <c r="L11" s="15"/>
      <c r="M11" s="15"/>
      <c r="N11" s="15"/>
      <c r="O11" s="15"/>
      <c r="P11" s="15">
        <v>1</v>
      </c>
      <c r="Q11" s="15">
        <v>3</v>
      </c>
      <c r="R11" s="15"/>
      <c r="S11" s="8"/>
      <c r="T11" s="8">
        <f t="shared" si="1"/>
        <v>70</v>
      </c>
      <c r="U11" s="8">
        <v>70</v>
      </c>
      <c r="V11" s="15"/>
      <c r="W11" s="15"/>
      <c r="X11" s="14"/>
      <c r="Y11" s="8">
        <f t="shared" si="2"/>
        <v>70</v>
      </c>
      <c r="Z11" s="8">
        <v>100</v>
      </c>
      <c r="AA11" s="3">
        <f t="shared" si="3"/>
        <v>82.66</v>
      </c>
      <c r="AB11" s="22">
        <v>9</v>
      </c>
      <c r="AC11" s="23" t="s">
        <v>321</v>
      </c>
    </row>
    <row r="12" spans="1:29" s="1" customFormat="1" x14ac:dyDescent="0.15">
      <c r="A12" s="25">
        <v>14092311</v>
      </c>
      <c r="B12" s="25">
        <v>14905231</v>
      </c>
      <c r="C12" s="18" t="s">
        <v>47</v>
      </c>
      <c r="D12" s="35"/>
      <c r="E12" s="18">
        <v>88.6</v>
      </c>
      <c r="F12" s="4"/>
      <c r="G12" s="10"/>
      <c r="H12" s="3">
        <f t="shared" si="0"/>
        <v>88.6</v>
      </c>
      <c r="I12" s="22">
        <v>10</v>
      </c>
      <c r="J12" s="8">
        <v>65</v>
      </c>
      <c r="K12" s="8">
        <v>1</v>
      </c>
      <c r="L12" s="10"/>
      <c r="M12" s="10"/>
      <c r="N12" s="10"/>
      <c r="O12" s="10"/>
      <c r="P12" s="8">
        <v>1</v>
      </c>
      <c r="Q12" s="8">
        <v>1</v>
      </c>
      <c r="R12" s="10"/>
      <c r="S12" s="8"/>
      <c r="T12" s="8">
        <f t="shared" si="1"/>
        <v>68</v>
      </c>
      <c r="U12" s="8">
        <v>70</v>
      </c>
      <c r="V12" s="8">
        <v>2</v>
      </c>
      <c r="W12" s="10"/>
      <c r="X12" s="10"/>
      <c r="Y12" s="8">
        <f t="shared" si="2"/>
        <v>72</v>
      </c>
      <c r="Z12" s="8">
        <v>100</v>
      </c>
      <c r="AA12" s="3">
        <f t="shared" si="3"/>
        <v>82.559999999999988</v>
      </c>
      <c r="AB12" s="22">
        <v>10</v>
      </c>
      <c r="AC12" s="30" t="s">
        <v>322</v>
      </c>
    </row>
    <row r="13" spans="1:29" s="1" customFormat="1" x14ac:dyDescent="0.15">
      <c r="A13" s="17">
        <v>14092312</v>
      </c>
      <c r="B13" s="17">
        <v>14905507</v>
      </c>
      <c r="C13" s="17" t="s">
        <v>81</v>
      </c>
      <c r="D13" s="32"/>
      <c r="E13" s="12">
        <v>87.142857142857139</v>
      </c>
      <c r="F13" s="22"/>
      <c r="G13" s="22"/>
      <c r="H13" s="3">
        <f t="shared" si="0"/>
        <v>87.142857142857139</v>
      </c>
      <c r="I13" s="22">
        <v>16</v>
      </c>
      <c r="J13" s="8">
        <v>65</v>
      </c>
      <c r="K13" s="8">
        <v>1</v>
      </c>
      <c r="L13" s="22"/>
      <c r="M13" s="22"/>
      <c r="N13" s="22"/>
      <c r="O13" s="22"/>
      <c r="P13" s="22"/>
      <c r="Q13" s="10">
        <v>3.5</v>
      </c>
      <c r="R13" s="22"/>
      <c r="S13" s="8" t="s">
        <v>82</v>
      </c>
      <c r="T13" s="8">
        <f t="shared" si="1"/>
        <v>69.5</v>
      </c>
      <c r="U13" s="8">
        <v>70</v>
      </c>
      <c r="V13" s="10">
        <v>2</v>
      </c>
      <c r="W13" s="22">
        <v>3</v>
      </c>
      <c r="X13" s="22" t="s">
        <v>299</v>
      </c>
      <c r="Y13" s="8">
        <f t="shared" si="2"/>
        <v>75</v>
      </c>
      <c r="Z13" s="8">
        <v>100</v>
      </c>
      <c r="AA13" s="3">
        <f t="shared" si="3"/>
        <v>82.435714285714283</v>
      </c>
      <c r="AB13" s="22">
        <v>11</v>
      </c>
      <c r="AC13" s="30" t="s">
        <v>322</v>
      </c>
    </row>
    <row r="14" spans="1:29" s="1" customFormat="1" x14ac:dyDescent="0.15">
      <c r="A14" s="25">
        <v>14092311</v>
      </c>
      <c r="B14" s="25">
        <v>14905131</v>
      </c>
      <c r="C14" s="18" t="s">
        <v>39</v>
      </c>
      <c r="D14" s="35"/>
      <c r="E14" s="18">
        <v>88.318181818181813</v>
      </c>
      <c r="F14" s="22"/>
      <c r="G14" s="8"/>
      <c r="H14" s="3">
        <f t="shared" si="0"/>
        <v>88.318181818181813</v>
      </c>
      <c r="I14" s="22">
        <v>12</v>
      </c>
      <c r="J14" s="8">
        <v>65</v>
      </c>
      <c r="K14" s="8">
        <v>1</v>
      </c>
      <c r="L14" s="8"/>
      <c r="M14" s="8"/>
      <c r="N14" s="8"/>
      <c r="O14" s="8"/>
      <c r="P14" s="8"/>
      <c r="Q14" s="8"/>
      <c r="R14" s="8"/>
      <c r="S14" s="8"/>
      <c r="T14" s="8">
        <f t="shared" si="1"/>
        <v>66</v>
      </c>
      <c r="U14" s="8">
        <v>70</v>
      </c>
      <c r="V14" s="8">
        <v>2</v>
      </c>
      <c r="W14" s="8"/>
      <c r="X14" s="8"/>
      <c r="Y14" s="8">
        <f t="shared" si="2"/>
        <v>72</v>
      </c>
      <c r="Z14" s="8">
        <v>100</v>
      </c>
      <c r="AA14" s="3">
        <f t="shared" si="3"/>
        <v>81.990909090909085</v>
      </c>
      <c r="AB14" s="22">
        <v>12</v>
      </c>
      <c r="AC14" s="30" t="s">
        <v>322</v>
      </c>
    </row>
    <row r="15" spans="1:29" s="1" customFormat="1" x14ac:dyDescent="0.15">
      <c r="A15" s="17">
        <v>14092312</v>
      </c>
      <c r="B15" s="17">
        <v>14905517</v>
      </c>
      <c r="C15" s="17" t="s">
        <v>84</v>
      </c>
      <c r="D15" s="32"/>
      <c r="E15" s="12">
        <v>88.6875</v>
      </c>
      <c r="F15" s="15"/>
      <c r="G15" s="14"/>
      <c r="H15" s="3">
        <f t="shared" si="0"/>
        <v>88.6875</v>
      </c>
      <c r="I15" s="22">
        <v>8</v>
      </c>
      <c r="J15" s="8">
        <v>65</v>
      </c>
      <c r="K15" s="8">
        <v>1</v>
      </c>
      <c r="L15" s="15"/>
      <c r="M15" s="15"/>
      <c r="N15" s="15"/>
      <c r="O15" s="15"/>
      <c r="P15" s="8"/>
      <c r="Q15" s="8"/>
      <c r="R15" s="15"/>
      <c r="S15" s="8"/>
      <c r="T15" s="8">
        <f t="shared" si="1"/>
        <v>66</v>
      </c>
      <c r="U15" s="8">
        <v>70</v>
      </c>
      <c r="V15" s="8"/>
      <c r="W15" s="15"/>
      <c r="X15" s="14"/>
      <c r="Y15" s="8">
        <f t="shared" si="2"/>
        <v>70</v>
      </c>
      <c r="Z15" s="8">
        <v>100</v>
      </c>
      <c r="AA15" s="3">
        <f t="shared" si="3"/>
        <v>81.912499999999994</v>
      </c>
      <c r="AB15" s="22">
        <v>13</v>
      </c>
      <c r="AC15" s="30" t="s">
        <v>322</v>
      </c>
    </row>
    <row r="16" spans="1:29" s="1" customFormat="1" x14ac:dyDescent="0.15">
      <c r="A16" s="25">
        <v>14092311</v>
      </c>
      <c r="B16" s="25">
        <v>14905141</v>
      </c>
      <c r="C16" s="18" t="s">
        <v>41</v>
      </c>
      <c r="D16" s="35"/>
      <c r="E16" s="18">
        <v>87.5</v>
      </c>
      <c r="F16" s="22"/>
      <c r="G16" s="22"/>
      <c r="H16" s="3">
        <f t="shared" si="0"/>
        <v>87.5</v>
      </c>
      <c r="I16" s="22">
        <v>14</v>
      </c>
      <c r="J16" s="8">
        <v>65</v>
      </c>
      <c r="K16" s="8">
        <v>1</v>
      </c>
      <c r="L16" s="22"/>
      <c r="M16" s="22"/>
      <c r="N16" s="22"/>
      <c r="O16" s="22"/>
      <c r="P16" s="22"/>
      <c r="Q16" s="22">
        <v>1</v>
      </c>
      <c r="R16" s="22"/>
      <c r="S16" s="8"/>
      <c r="T16" s="8">
        <f t="shared" si="1"/>
        <v>67</v>
      </c>
      <c r="U16" s="8">
        <v>70</v>
      </c>
      <c r="V16" s="22">
        <v>2</v>
      </c>
      <c r="W16" s="22"/>
      <c r="X16" s="22"/>
      <c r="Y16" s="8">
        <f t="shared" si="2"/>
        <v>72</v>
      </c>
      <c r="Z16" s="8">
        <v>100</v>
      </c>
      <c r="AA16" s="3">
        <f t="shared" si="3"/>
        <v>81.7</v>
      </c>
      <c r="AB16" s="22">
        <v>14</v>
      </c>
      <c r="AC16" s="30" t="s">
        <v>322</v>
      </c>
    </row>
    <row r="17" spans="1:29" s="1" customFormat="1" x14ac:dyDescent="0.15">
      <c r="A17" s="17">
        <v>14092312</v>
      </c>
      <c r="B17" s="17">
        <v>14905427</v>
      </c>
      <c r="C17" s="17" t="s">
        <v>78</v>
      </c>
      <c r="D17" s="32"/>
      <c r="E17" s="12">
        <v>87.8</v>
      </c>
      <c r="F17" s="10"/>
      <c r="G17" s="10"/>
      <c r="H17" s="3">
        <f t="shared" si="0"/>
        <v>87.8</v>
      </c>
      <c r="I17" s="22">
        <v>13</v>
      </c>
      <c r="J17" s="8">
        <v>65</v>
      </c>
      <c r="K17" s="8">
        <v>1</v>
      </c>
      <c r="L17" s="10"/>
      <c r="M17" s="10"/>
      <c r="N17" s="10"/>
      <c r="O17" s="10"/>
      <c r="P17" s="10">
        <v>1</v>
      </c>
      <c r="Q17" s="10"/>
      <c r="R17" s="10"/>
      <c r="S17" s="10"/>
      <c r="T17" s="8">
        <f t="shared" si="1"/>
        <v>67</v>
      </c>
      <c r="U17" s="8">
        <v>70</v>
      </c>
      <c r="V17" s="10"/>
      <c r="W17" s="10"/>
      <c r="X17" s="10"/>
      <c r="Y17" s="8">
        <f t="shared" si="2"/>
        <v>70</v>
      </c>
      <c r="Z17" s="8">
        <v>100</v>
      </c>
      <c r="AA17" s="3">
        <f t="shared" si="3"/>
        <v>81.58</v>
      </c>
      <c r="AB17" s="22">
        <v>15</v>
      </c>
      <c r="AC17" s="30" t="s">
        <v>322</v>
      </c>
    </row>
    <row r="18" spans="1:29" s="1" customFormat="1" x14ac:dyDescent="0.15">
      <c r="A18" s="25">
        <v>14092311</v>
      </c>
      <c r="B18" s="25">
        <v>14905729</v>
      </c>
      <c r="C18" s="18" t="s">
        <v>59</v>
      </c>
      <c r="D18" s="35"/>
      <c r="E18" s="12">
        <v>87.36363636363636</v>
      </c>
      <c r="F18" s="22"/>
      <c r="G18" s="22"/>
      <c r="H18" s="3">
        <f t="shared" si="0"/>
        <v>87.36363636363636</v>
      </c>
      <c r="I18" s="22">
        <v>15</v>
      </c>
      <c r="J18" s="10">
        <v>65</v>
      </c>
      <c r="K18" s="10">
        <v>1</v>
      </c>
      <c r="L18" s="22"/>
      <c r="M18" s="22"/>
      <c r="N18" s="22"/>
      <c r="O18" s="22"/>
      <c r="P18" s="22"/>
      <c r="Q18" s="22">
        <v>2</v>
      </c>
      <c r="R18" s="22"/>
      <c r="S18" s="10"/>
      <c r="T18" s="10">
        <f t="shared" si="1"/>
        <v>68</v>
      </c>
      <c r="U18" s="10">
        <v>70</v>
      </c>
      <c r="V18" s="22"/>
      <c r="W18" s="22"/>
      <c r="X18" s="22"/>
      <c r="Y18" s="10">
        <f t="shared" si="2"/>
        <v>70</v>
      </c>
      <c r="Z18" s="10">
        <v>100</v>
      </c>
      <c r="AA18" s="3">
        <f t="shared" si="3"/>
        <v>81.518181818181816</v>
      </c>
      <c r="AB18" s="22">
        <v>16</v>
      </c>
      <c r="AC18" s="30" t="s">
        <v>322</v>
      </c>
    </row>
    <row r="19" spans="1:29" s="1" customFormat="1" x14ac:dyDescent="0.15">
      <c r="A19" s="25">
        <v>14092311</v>
      </c>
      <c r="B19" s="25">
        <v>14905323</v>
      </c>
      <c r="C19" s="18" t="s">
        <v>54</v>
      </c>
      <c r="D19" s="35"/>
      <c r="E19" s="18">
        <v>85.8</v>
      </c>
      <c r="F19" s="15"/>
      <c r="G19" s="15"/>
      <c r="H19" s="3">
        <f t="shared" si="0"/>
        <v>85.8</v>
      </c>
      <c r="I19" s="22">
        <v>20</v>
      </c>
      <c r="J19" s="10">
        <v>65</v>
      </c>
      <c r="K19" s="10">
        <v>1</v>
      </c>
      <c r="L19" s="15"/>
      <c r="M19" s="15"/>
      <c r="N19" s="15"/>
      <c r="O19" s="15"/>
      <c r="P19" s="15">
        <v>0.5</v>
      </c>
      <c r="Q19" s="15">
        <v>3</v>
      </c>
      <c r="R19" s="15"/>
      <c r="S19" s="15"/>
      <c r="T19" s="10">
        <f t="shared" si="1"/>
        <v>69.5</v>
      </c>
      <c r="U19" s="10">
        <v>70</v>
      </c>
      <c r="V19" s="15">
        <v>2</v>
      </c>
      <c r="W19" s="15"/>
      <c r="X19" s="15"/>
      <c r="Y19" s="10">
        <f t="shared" si="2"/>
        <v>72</v>
      </c>
      <c r="Z19" s="10">
        <v>100</v>
      </c>
      <c r="AA19" s="3">
        <f t="shared" si="3"/>
        <v>81.179999999999993</v>
      </c>
      <c r="AB19" s="22">
        <v>17</v>
      </c>
      <c r="AC19" s="30" t="s">
        <v>322</v>
      </c>
    </row>
    <row r="20" spans="1:29" s="1" customFormat="1" x14ac:dyDescent="0.15">
      <c r="A20" s="17">
        <v>14092312</v>
      </c>
      <c r="B20" s="17">
        <v>14905415</v>
      </c>
      <c r="C20" s="17" t="s">
        <v>71</v>
      </c>
      <c r="D20" s="32"/>
      <c r="E20" s="12">
        <v>86.7</v>
      </c>
      <c r="F20" s="22"/>
      <c r="G20" s="22"/>
      <c r="H20" s="3">
        <f t="shared" si="0"/>
        <v>86.7</v>
      </c>
      <c r="I20" s="22">
        <v>17</v>
      </c>
      <c r="J20" s="10">
        <v>65</v>
      </c>
      <c r="K20" s="10">
        <v>1</v>
      </c>
      <c r="L20" s="22"/>
      <c r="M20" s="22"/>
      <c r="N20" s="22"/>
      <c r="O20" s="22"/>
      <c r="P20" s="22">
        <v>0.5</v>
      </c>
      <c r="Q20" s="22"/>
      <c r="R20" s="22"/>
      <c r="S20" s="22"/>
      <c r="T20" s="10">
        <f t="shared" si="1"/>
        <v>66.5</v>
      </c>
      <c r="U20" s="10">
        <v>70</v>
      </c>
      <c r="V20" s="22">
        <v>2</v>
      </c>
      <c r="W20" s="22"/>
      <c r="X20" s="22"/>
      <c r="Y20" s="10">
        <f t="shared" si="2"/>
        <v>72</v>
      </c>
      <c r="Z20" s="10">
        <v>100</v>
      </c>
      <c r="AA20" s="3">
        <f t="shared" si="3"/>
        <v>81.12</v>
      </c>
      <c r="AB20" s="22">
        <v>18</v>
      </c>
      <c r="AC20" s="30" t="s">
        <v>322</v>
      </c>
    </row>
    <row r="21" spans="1:29" s="1" customFormat="1" x14ac:dyDescent="0.15">
      <c r="A21" s="25">
        <v>14092311</v>
      </c>
      <c r="B21" s="25">
        <v>14905324</v>
      </c>
      <c r="C21" s="18" t="s">
        <v>55</v>
      </c>
      <c r="D21" s="35"/>
      <c r="E21" s="18">
        <v>85.5</v>
      </c>
      <c r="F21" s="15"/>
      <c r="G21" s="15"/>
      <c r="H21" s="3">
        <f t="shared" si="0"/>
        <v>85.5</v>
      </c>
      <c r="I21" s="22">
        <v>22</v>
      </c>
      <c r="J21" s="10">
        <v>65</v>
      </c>
      <c r="K21" s="10">
        <v>1</v>
      </c>
      <c r="L21" s="15"/>
      <c r="M21" s="15"/>
      <c r="N21" s="15"/>
      <c r="O21" s="15"/>
      <c r="P21" s="15">
        <v>0.5</v>
      </c>
      <c r="Q21" s="15">
        <v>3</v>
      </c>
      <c r="R21" s="15"/>
      <c r="S21" s="15"/>
      <c r="T21" s="10">
        <f t="shared" si="1"/>
        <v>69.5</v>
      </c>
      <c r="U21" s="10">
        <v>70</v>
      </c>
      <c r="V21" s="15">
        <v>2</v>
      </c>
      <c r="W21" s="15"/>
      <c r="X21" s="15"/>
      <c r="Y21" s="10">
        <f t="shared" si="2"/>
        <v>72</v>
      </c>
      <c r="Z21" s="10">
        <v>100</v>
      </c>
      <c r="AA21" s="3">
        <f t="shared" si="3"/>
        <v>81</v>
      </c>
      <c r="AB21" s="22">
        <v>19</v>
      </c>
      <c r="AC21" s="33"/>
    </row>
    <row r="22" spans="1:29" s="1" customFormat="1" x14ac:dyDescent="0.15">
      <c r="A22" s="17">
        <v>14092312</v>
      </c>
      <c r="B22" s="17">
        <v>14905410</v>
      </c>
      <c r="C22" s="17" t="s">
        <v>67</v>
      </c>
      <c r="D22" s="32"/>
      <c r="E22" s="12">
        <v>86.357142857142861</v>
      </c>
      <c r="F22" s="22"/>
      <c r="G22" s="22"/>
      <c r="H22" s="3">
        <f t="shared" si="0"/>
        <v>86.357142857142861</v>
      </c>
      <c r="I22" s="22">
        <v>19</v>
      </c>
      <c r="J22" s="10">
        <v>65</v>
      </c>
      <c r="K22" s="10">
        <v>1</v>
      </c>
      <c r="L22" s="22"/>
      <c r="M22" s="22"/>
      <c r="N22" s="22"/>
      <c r="O22" s="22"/>
      <c r="P22" s="22">
        <v>0.5</v>
      </c>
      <c r="Q22" s="22">
        <v>1</v>
      </c>
      <c r="R22" s="22"/>
      <c r="S22" s="22" t="s">
        <v>24</v>
      </c>
      <c r="T22" s="10">
        <f t="shared" si="1"/>
        <v>67.5</v>
      </c>
      <c r="U22" s="10">
        <v>70</v>
      </c>
      <c r="V22" s="22"/>
      <c r="W22" s="22"/>
      <c r="X22" s="22"/>
      <c r="Y22" s="10">
        <f t="shared" si="2"/>
        <v>70</v>
      </c>
      <c r="Z22" s="10">
        <v>100</v>
      </c>
      <c r="AA22" s="3">
        <f t="shared" si="3"/>
        <v>80.814285714285717</v>
      </c>
      <c r="AB22" s="22">
        <v>20</v>
      </c>
      <c r="AC22" s="29"/>
    </row>
    <row r="23" spans="1:29" s="1" customFormat="1" x14ac:dyDescent="0.15">
      <c r="A23" s="17">
        <v>14092312</v>
      </c>
      <c r="B23" s="17">
        <v>14905616</v>
      </c>
      <c r="C23" s="17" t="s">
        <v>91</v>
      </c>
      <c r="D23" s="32"/>
      <c r="E23" s="12">
        <v>86.5</v>
      </c>
      <c r="F23" s="22"/>
      <c r="G23" s="22"/>
      <c r="H23" s="3">
        <f t="shared" si="0"/>
        <v>86.5</v>
      </c>
      <c r="I23" s="22">
        <v>18</v>
      </c>
      <c r="J23" s="10">
        <v>65</v>
      </c>
      <c r="K23" s="10">
        <v>1</v>
      </c>
      <c r="L23" s="22"/>
      <c r="M23" s="22"/>
      <c r="N23" s="22"/>
      <c r="O23" s="22"/>
      <c r="P23" s="15">
        <v>1</v>
      </c>
      <c r="Q23" s="10"/>
      <c r="R23" s="22"/>
      <c r="S23" s="10"/>
      <c r="T23" s="10">
        <f t="shared" si="1"/>
        <v>67</v>
      </c>
      <c r="U23" s="10">
        <v>70</v>
      </c>
      <c r="V23" s="10"/>
      <c r="W23" s="22"/>
      <c r="X23" s="22"/>
      <c r="Y23" s="10">
        <f t="shared" si="2"/>
        <v>70</v>
      </c>
      <c r="Z23" s="10">
        <v>100</v>
      </c>
      <c r="AA23" s="3">
        <f t="shared" si="3"/>
        <v>80.8</v>
      </c>
      <c r="AB23" s="22">
        <v>21</v>
      </c>
      <c r="AC23" s="33"/>
    </row>
    <row r="24" spans="1:29" s="1" customFormat="1" x14ac:dyDescent="0.15">
      <c r="A24" s="17">
        <v>14092312</v>
      </c>
      <c r="B24" s="17">
        <v>14905534</v>
      </c>
      <c r="C24" s="17" t="s">
        <v>89</v>
      </c>
      <c r="D24" s="32"/>
      <c r="E24" s="12">
        <v>85.8</v>
      </c>
      <c r="F24" s="15"/>
      <c r="G24" s="15"/>
      <c r="H24" s="3">
        <f t="shared" si="0"/>
        <v>85.8</v>
      </c>
      <c r="I24" s="22">
        <v>21</v>
      </c>
      <c r="J24" s="10">
        <v>65</v>
      </c>
      <c r="K24" s="10">
        <v>1</v>
      </c>
      <c r="L24" s="15"/>
      <c r="M24" s="15"/>
      <c r="N24" s="15"/>
      <c r="O24" s="15"/>
      <c r="P24" s="15">
        <v>1</v>
      </c>
      <c r="Q24" s="22">
        <v>1</v>
      </c>
      <c r="R24" s="15"/>
      <c r="S24" s="22" t="s">
        <v>24</v>
      </c>
      <c r="T24" s="10">
        <f t="shared" si="1"/>
        <v>68</v>
      </c>
      <c r="U24" s="10">
        <v>70</v>
      </c>
      <c r="V24" s="22"/>
      <c r="W24" s="15"/>
      <c r="X24" s="15"/>
      <c r="Y24" s="10">
        <f t="shared" si="2"/>
        <v>70</v>
      </c>
      <c r="Z24" s="10">
        <v>100</v>
      </c>
      <c r="AA24" s="3">
        <f t="shared" si="3"/>
        <v>80.58</v>
      </c>
      <c r="AB24" s="22">
        <v>22</v>
      </c>
      <c r="AC24" s="6"/>
    </row>
    <row r="25" spans="1:29" s="1" customFormat="1" x14ac:dyDescent="0.15">
      <c r="A25" s="17">
        <v>14092312</v>
      </c>
      <c r="B25" s="17">
        <v>14905428</v>
      </c>
      <c r="C25" s="17" t="s">
        <v>79</v>
      </c>
      <c r="D25" s="32"/>
      <c r="E25" s="12">
        <v>85.5</v>
      </c>
      <c r="F25" s="22"/>
      <c r="G25" s="22"/>
      <c r="H25" s="3">
        <f t="shared" si="0"/>
        <v>85.5</v>
      </c>
      <c r="I25" s="22">
        <v>23</v>
      </c>
      <c r="J25" s="10">
        <v>65</v>
      </c>
      <c r="K25" s="10">
        <v>1</v>
      </c>
      <c r="L25" s="22"/>
      <c r="M25" s="22"/>
      <c r="N25" s="22"/>
      <c r="O25" s="22"/>
      <c r="P25" s="22">
        <v>1</v>
      </c>
      <c r="Q25" s="22"/>
      <c r="R25" s="5"/>
      <c r="S25" s="22"/>
      <c r="T25" s="10">
        <f t="shared" si="1"/>
        <v>67</v>
      </c>
      <c r="U25" s="10">
        <v>70</v>
      </c>
      <c r="V25" s="22"/>
      <c r="W25" s="22"/>
      <c r="X25" s="22"/>
      <c r="Y25" s="10">
        <f t="shared" si="2"/>
        <v>70</v>
      </c>
      <c r="Z25" s="10">
        <v>100</v>
      </c>
      <c r="AA25" s="3">
        <f t="shared" si="3"/>
        <v>80.2</v>
      </c>
      <c r="AB25" s="22">
        <v>23</v>
      </c>
      <c r="AC25" s="29"/>
    </row>
    <row r="26" spans="1:29" s="1" customFormat="1" x14ac:dyDescent="0.15">
      <c r="A26" s="25">
        <v>14092311</v>
      </c>
      <c r="B26" s="25">
        <v>14905111</v>
      </c>
      <c r="C26" s="18" t="s">
        <v>33</v>
      </c>
      <c r="D26" s="35"/>
      <c r="E26" s="18">
        <v>84.785714285714292</v>
      </c>
      <c r="F26" s="22"/>
      <c r="G26" s="22"/>
      <c r="H26" s="3">
        <f t="shared" si="0"/>
        <v>84.785714285714292</v>
      </c>
      <c r="I26" s="22">
        <v>27</v>
      </c>
      <c r="J26" s="10">
        <v>65</v>
      </c>
      <c r="K26" s="10">
        <v>1</v>
      </c>
      <c r="L26" s="22"/>
      <c r="M26" s="22"/>
      <c r="N26" s="22"/>
      <c r="O26" s="22"/>
      <c r="P26" s="22"/>
      <c r="Q26" s="22"/>
      <c r="R26" s="22"/>
      <c r="S26" s="10"/>
      <c r="T26" s="10">
        <f t="shared" si="1"/>
        <v>66</v>
      </c>
      <c r="U26" s="10">
        <v>70</v>
      </c>
      <c r="V26" s="22">
        <v>4</v>
      </c>
      <c r="W26" s="22"/>
      <c r="X26" s="22"/>
      <c r="Y26" s="10">
        <f t="shared" si="2"/>
        <v>74</v>
      </c>
      <c r="Z26" s="10">
        <v>100</v>
      </c>
      <c r="AA26" s="3">
        <f t="shared" si="3"/>
        <v>80.171428571428564</v>
      </c>
      <c r="AB26" s="22">
        <v>24</v>
      </c>
      <c r="AC26" s="33"/>
    </row>
    <row r="27" spans="1:29" s="1" customFormat="1" x14ac:dyDescent="0.15">
      <c r="A27" s="17">
        <v>14092312</v>
      </c>
      <c r="B27" s="17">
        <v>14905527</v>
      </c>
      <c r="C27" s="17" t="s">
        <v>88</v>
      </c>
      <c r="D27" s="32"/>
      <c r="E27" s="12">
        <v>85.2</v>
      </c>
      <c r="F27" s="15"/>
      <c r="G27" s="15"/>
      <c r="H27" s="3">
        <f t="shared" si="0"/>
        <v>85.2</v>
      </c>
      <c r="I27" s="22">
        <v>25</v>
      </c>
      <c r="J27" s="10">
        <v>65</v>
      </c>
      <c r="K27" s="10">
        <v>1</v>
      </c>
      <c r="L27" s="15"/>
      <c r="M27" s="15"/>
      <c r="N27" s="15"/>
      <c r="O27" s="15"/>
      <c r="P27" s="15">
        <v>0.5</v>
      </c>
      <c r="Q27" s="10"/>
      <c r="R27" s="15"/>
      <c r="S27" s="10"/>
      <c r="T27" s="10">
        <f t="shared" si="1"/>
        <v>66.5</v>
      </c>
      <c r="U27" s="10">
        <v>70</v>
      </c>
      <c r="V27" s="10"/>
      <c r="W27" s="15"/>
      <c r="X27" s="15"/>
      <c r="Y27" s="10">
        <f t="shared" si="2"/>
        <v>70</v>
      </c>
      <c r="Z27" s="10">
        <v>100</v>
      </c>
      <c r="AA27" s="3">
        <f t="shared" si="3"/>
        <v>79.92</v>
      </c>
      <c r="AB27" s="22">
        <v>25</v>
      </c>
      <c r="AC27" s="6"/>
    </row>
    <row r="28" spans="1:29" s="1" customFormat="1" x14ac:dyDescent="0.15">
      <c r="A28" s="25">
        <v>14092311</v>
      </c>
      <c r="B28" s="25">
        <v>14905205</v>
      </c>
      <c r="C28" s="18" t="s">
        <v>42</v>
      </c>
      <c r="D28" s="35"/>
      <c r="E28" s="18">
        <v>85.277777777777771</v>
      </c>
      <c r="F28" s="22"/>
      <c r="G28" s="22"/>
      <c r="H28" s="3">
        <f t="shared" si="0"/>
        <v>85.277777777777771</v>
      </c>
      <c r="I28" s="22">
        <v>24</v>
      </c>
      <c r="J28" s="10">
        <v>65</v>
      </c>
      <c r="K28" s="10">
        <v>1</v>
      </c>
      <c r="L28" s="22"/>
      <c r="M28" s="22"/>
      <c r="N28" s="22"/>
      <c r="O28" s="22"/>
      <c r="P28" s="22"/>
      <c r="Q28" s="10"/>
      <c r="R28" s="22"/>
      <c r="S28" s="10"/>
      <c r="T28" s="10">
        <f t="shared" si="1"/>
        <v>66</v>
      </c>
      <c r="U28" s="10">
        <v>70</v>
      </c>
      <c r="V28" s="10"/>
      <c r="W28" s="22"/>
      <c r="X28" s="22"/>
      <c r="Y28" s="10">
        <f t="shared" si="2"/>
        <v>70</v>
      </c>
      <c r="Z28" s="10">
        <v>100</v>
      </c>
      <c r="AA28" s="3">
        <f t="shared" si="3"/>
        <v>79.86666666666666</v>
      </c>
      <c r="AB28" s="22">
        <v>26</v>
      </c>
      <c r="AC28" s="33"/>
    </row>
    <row r="29" spans="1:29" s="1" customFormat="1" x14ac:dyDescent="0.15">
      <c r="A29" s="11">
        <v>14092312</v>
      </c>
      <c r="B29" s="11">
        <v>14905406</v>
      </c>
      <c r="C29" s="18" t="s">
        <v>65</v>
      </c>
      <c r="D29" s="32"/>
      <c r="E29" s="12">
        <v>85</v>
      </c>
      <c r="F29" s="22"/>
      <c r="G29" s="22"/>
      <c r="H29" s="3">
        <f t="shared" si="0"/>
        <v>85</v>
      </c>
      <c r="I29" s="22">
        <v>26</v>
      </c>
      <c r="J29" s="10">
        <v>65</v>
      </c>
      <c r="K29" s="10">
        <v>1</v>
      </c>
      <c r="L29" s="22"/>
      <c r="M29" s="22"/>
      <c r="N29" s="22"/>
      <c r="O29" s="22"/>
      <c r="P29" s="22">
        <v>0.5</v>
      </c>
      <c r="Q29" s="22"/>
      <c r="R29" s="22"/>
      <c r="S29" s="22"/>
      <c r="T29" s="10">
        <f t="shared" si="1"/>
        <v>66.5</v>
      </c>
      <c r="U29" s="10">
        <v>70</v>
      </c>
      <c r="V29" s="22"/>
      <c r="W29" s="22"/>
      <c r="X29" s="22"/>
      <c r="Y29" s="10">
        <f t="shared" si="2"/>
        <v>70</v>
      </c>
      <c r="Z29" s="10">
        <v>100</v>
      </c>
      <c r="AA29" s="3">
        <f t="shared" si="3"/>
        <v>79.8</v>
      </c>
      <c r="AB29" s="22">
        <v>27</v>
      </c>
      <c r="AC29" s="29"/>
    </row>
    <row r="30" spans="1:29" s="1" customFormat="1" x14ac:dyDescent="0.15">
      <c r="A30" s="17">
        <v>14092312</v>
      </c>
      <c r="B30" s="17">
        <v>14905418</v>
      </c>
      <c r="C30" s="17" t="s">
        <v>73</v>
      </c>
      <c r="D30" s="32"/>
      <c r="E30" s="12">
        <v>84</v>
      </c>
      <c r="F30" s="15"/>
      <c r="G30" s="14"/>
      <c r="H30" s="3">
        <f t="shared" si="0"/>
        <v>84</v>
      </c>
      <c r="I30" s="22">
        <v>30</v>
      </c>
      <c r="J30" s="10">
        <v>65</v>
      </c>
      <c r="K30" s="10">
        <v>1</v>
      </c>
      <c r="L30" s="15"/>
      <c r="M30" s="15"/>
      <c r="N30" s="15"/>
      <c r="O30" s="15"/>
      <c r="P30" s="10"/>
      <c r="Q30" s="10"/>
      <c r="R30" s="15"/>
      <c r="S30" s="10"/>
      <c r="T30" s="10">
        <f t="shared" si="1"/>
        <v>66</v>
      </c>
      <c r="U30" s="10">
        <v>70</v>
      </c>
      <c r="V30" s="10">
        <v>2</v>
      </c>
      <c r="W30" s="15"/>
      <c r="X30" s="16"/>
      <c r="Y30" s="10">
        <f t="shared" si="2"/>
        <v>72</v>
      </c>
      <c r="Z30" s="10">
        <v>100</v>
      </c>
      <c r="AA30" s="3">
        <f t="shared" si="3"/>
        <v>79.400000000000006</v>
      </c>
      <c r="AB30" s="22">
        <v>28</v>
      </c>
      <c r="AC30" s="6"/>
    </row>
    <row r="31" spans="1:29" s="1" customFormat="1" x14ac:dyDescent="0.15">
      <c r="A31" s="25">
        <v>14092311</v>
      </c>
      <c r="B31" s="25">
        <v>14905134</v>
      </c>
      <c r="C31" s="18" t="s">
        <v>40</v>
      </c>
      <c r="D31" s="35"/>
      <c r="E31" s="18">
        <v>84.454545454545453</v>
      </c>
      <c r="F31" s="15"/>
      <c r="G31" s="22"/>
      <c r="H31" s="3">
        <f t="shared" si="0"/>
        <v>84.454545454545453</v>
      </c>
      <c r="I31" s="22">
        <v>28</v>
      </c>
      <c r="J31" s="10">
        <v>65</v>
      </c>
      <c r="K31" s="10">
        <v>1</v>
      </c>
      <c r="L31" s="22"/>
      <c r="M31" s="22"/>
      <c r="N31" s="22"/>
      <c r="O31" s="22"/>
      <c r="P31" s="22"/>
      <c r="Q31" s="10"/>
      <c r="R31" s="22"/>
      <c r="S31" s="10"/>
      <c r="T31" s="10">
        <f t="shared" si="1"/>
        <v>66</v>
      </c>
      <c r="U31" s="10">
        <v>70</v>
      </c>
      <c r="V31" s="10"/>
      <c r="W31" s="22"/>
      <c r="X31" s="22"/>
      <c r="Y31" s="10">
        <f t="shared" si="2"/>
        <v>70</v>
      </c>
      <c r="Z31" s="10">
        <v>100</v>
      </c>
      <c r="AA31" s="3">
        <f t="shared" si="3"/>
        <v>79.372727272727275</v>
      </c>
      <c r="AB31" s="22">
        <v>29</v>
      </c>
      <c r="AC31" s="33"/>
    </row>
    <row r="32" spans="1:29" s="1" customFormat="1" x14ac:dyDescent="0.15">
      <c r="A32" s="17">
        <v>14092312</v>
      </c>
      <c r="B32" s="17">
        <v>14905529</v>
      </c>
      <c r="C32" s="17" t="s">
        <v>45</v>
      </c>
      <c r="D32" s="32"/>
      <c r="E32" s="12">
        <v>84.2</v>
      </c>
      <c r="F32" s="15"/>
      <c r="G32" s="15"/>
      <c r="H32" s="3">
        <f t="shared" si="0"/>
        <v>84.2</v>
      </c>
      <c r="I32" s="22">
        <v>29</v>
      </c>
      <c r="J32" s="10">
        <v>65</v>
      </c>
      <c r="K32" s="10">
        <v>1</v>
      </c>
      <c r="L32" s="15"/>
      <c r="M32" s="15"/>
      <c r="N32" s="15"/>
      <c r="O32" s="15"/>
      <c r="P32" s="15">
        <v>0.5</v>
      </c>
      <c r="Q32" s="10"/>
      <c r="R32" s="15"/>
      <c r="S32" s="10"/>
      <c r="T32" s="10">
        <f t="shared" si="1"/>
        <v>66.5</v>
      </c>
      <c r="U32" s="10">
        <v>70</v>
      </c>
      <c r="V32" s="10"/>
      <c r="W32" s="15"/>
      <c r="X32" s="15"/>
      <c r="Y32" s="10">
        <f t="shared" si="2"/>
        <v>70</v>
      </c>
      <c r="Z32" s="10">
        <v>100</v>
      </c>
      <c r="AA32" s="3">
        <f t="shared" si="3"/>
        <v>79.320000000000007</v>
      </c>
      <c r="AB32" s="22">
        <v>30</v>
      </c>
      <c r="AC32" s="6"/>
    </row>
    <row r="33" spans="1:29" s="1" customFormat="1" x14ac:dyDescent="0.15">
      <c r="A33" s="25">
        <v>14092311</v>
      </c>
      <c r="B33" s="25">
        <v>14905118</v>
      </c>
      <c r="C33" s="18" t="s">
        <v>35</v>
      </c>
      <c r="D33" s="35"/>
      <c r="E33" s="18">
        <v>83.428571428571431</v>
      </c>
      <c r="F33" s="15"/>
      <c r="G33" s="10"/>
      <c r="H33" s="3">
        <f t="shared" si="0"/>
        <v>83.428571428571431</v>
      </c>
      <c r="I33" s="22">
        <v>31</v>
      </c>
      <c r="J33" s="10">
        <v>65</v>
      </c>
      <c r="K33" s="10">
        <v>1</v>
      </c>
      <c r="L33" s="10"/>
      <c r="M33" s="10"/>
      <c r="N33" s="10"/>
      <c r="O33" s="10"/>
      <c r="P33" s="10"/>
      <c r="Q33" s="10">
        <v>1</v>
      </c>
      <c r="R33" s="10"/>
      <c r="S33" s="10"/>
      <c r="T33" s="10">
        <f t="shared" si="1"/>
        <v>67</v>
      </c>
      <c r="U33" s="10">
        <v>70</v>
      </c>
      <c r="V33" s="10">
        <v>2</v>
      </c>
      <c r="W33" s="10"/>
      <c r="X33" s="10"/>
      <c r="Y33" s="10">
        <f t="shared" si="2"/>
        <v>72</v>
      </c>
      <c r="Z33" s="10">
        <v>100</v>
      </c>
      <c r="AA33" s="3">
        <f t="shared" si="3"/>
        <v>79.257142857142853</v>
      </c>
      <c r="AB33" s="22">
        <v>31</v>
      </c>
      <c r="AC33" s="33"/>
    </row>
    <row r="34" spans="1:29" s="1" customFormat="1" x14ac:dyDescent="0.15">
      <c r="A34" s="17">
        <v>14092312</v>
      </c>
      <c r="B34" s="17">
        <v>14905426</v>
      </c>
      <c r="C34" s="17" t="s">
        <v>76</v>
      </c>
      <c r="D34" s="32"/>
      <c r="E34" s="12">
        <v>82.5</v>
      </c>
      <c r="F34" s="22"/>
      <c r="G34" s="22"/>
      <c r="H34" s="3">
        <f t="shared" si="0"/>
        <v>82.5</v>
      </c>
      <c r="I34" s="22">
        <v>35</v>
      </c>
      <c r="J34" s="10">
        <v>65</v>
      </c>
      <c r="K34" s="10">
        <v>1</v>
      </c>
      <c r="L34" s="22"/>
      <c r="M34" s="22"/>
      <c r="N34" s="22"/>
      <c r="O34" s="22"/>
      <c r="P34" s="22">
        <v>1</v>
      </c>
      <c r="Q34" s="10">
        <v>2.5</v>
      </c>
      <c r="R34" s="22"/>
      <c r="S34" s="10" t="s">
        <v>77</v>
      </c>
      <c r="T34" s="10">
        <f t="shared" si="1"/>
        <v>69.5</v>
      </c>
      <c r="U34" s="10">
        <v>70</v>
      </c>
      <c r="V34" s="10">
        <v>2</v>
      </c>
      <c r="W34" s="22"/>
      <c r="X34" s="22"/>
      <c r="Y34" s="10">
        <f t="shared" si="2"/>
        <v>72</v>
      </c>
      <c r="Z34" s="10">
        <v>100</v>
      </c>
      <c r="AA34" s="3">
        <f t="shared" si="3"/>
        <v>79.2</v>
      </c>
      <c r="AB34" s="22">
        <v>32</v>
      </c>
      <c r="AC34" s="29"/>
    </row>
    <row r="35" spans="1:29" s="1" customFormat="1" x14ac:dyDescent="0.15">
      <c r="A35" s="17">
        <v>14092312</v>
      </c>
      <c r="B35" s="17">
        <v>14905618</v>
      </c>
      <c r="C35" s="17" t="s">
        <v>92</v>
      </c>
      <c r="D35" s="32"/>
      <c r="E35" s="12">
        <v>83.3125</v>
      </c>
      <c r="F35" s="15"/>
      <c r="G35" s="15"/>
      <c r="H35" s="3">
        <f t="shared" ref="H35:H60" si="4">E35</f>
        <v>83.3125</v>
      </c>
      <c r="I35" s="22">
        <v>32</v>
      </c>
      <c r="J35" s="10">
        <v>65</v>
      </c>
      <c r="K35" s="10">
        <v>1</v>
      </c>
      <c r="L35" s="15"/>
      <c r="M35" s="15"/>
      <c r="N35" s="15"/>
      <c r="O35" s="15"/>
      <c r="P35" s="15">
        <v>1</v>
      </c>
      <c r="Q35" s="10">
        <v>1</v>
      </c>
      <c r="R35" s="15"/>
      <c r="S35" s="10" t="s">
        <v>24</v>
      </c>
      <c r="T35" s="10">
        <f t="shared" ref="T35:T60" si="5">SUM(J35:R35)</f>
        <v>68</v>
      </c>
      <c r="U35" s="10">
        <v>70</v>
      </c>
      <c r="V35" s="10"/>
      <c r="W35" s="15"/>
      <c r="X35" s="15"/>
      <c r="Y35" s="10">
        <f t="shared" ref="Y35:Y60" si="6">SUM(U35:W35)</f>
        <v>70</v>
      </c>
      <c r="Z35" s="10">
        <v>100</v>
      </c>
      <c r="AA35" s="3">
        <f t="shared" ref="AA35:AA60" si="7">H35*0.6+T35*0.2+Y35*0.15+Z35*0.05</f>
        <v>79.087500000000006</v>
      </c>
      <c r="AB35" s="22">
        <v>33</v>
      </c>
      <c r="AC35" s="6"/>
    </row>
    <row r="36" spans="1:29" s="1" customFormat="1" x14ac:dyDescent="0.15">
      <c r="A36" s="25">
        <v>14092311</v>
      </c>
      <c r="B36" s="25">
        <v>14905228</v>
      </c>
      <c r="C36" s="18" t="s">
        <v>45</v>
      </c>
      <c r="D36" s="35"/>
      <c r="E36" s="18">
        <v>83.090909090909093</v>
      </c>
      <c r="F36" s="22"/>
      <c r="G36" s="10"/>
      <c r="H36" s="3">
        <f t="shared" si="4"/>
        <v>83.090909090909093</v>
      </c>
      <c r="I36" s="22">
        <v>33</v>
      </c>
      <c r="J36" s="10">
        <v>65</v>
      </c>
      <c r="K36" s="10">
        <v>1</v>
      </c>
      <c r="L36" s="10"/>
      <c r="M36" s="10"/>
      <c r="N36" s="10"/>
      <c r="O36" s="10"/>
      <c r="P36" s="10">
        <v>0.5</v>
      </c>
      <c r="Q36" s="10"/>
      <c r="R36" s="10"/>
      <c r="S36" s="10"/>
      <c r="T36" s="10">
        <f t="shared" si="5"/>
        <v>66.5</v>
      </c>
      <c r="U36" s="10">
        <v>70</v>
      </c>
      <c r="V36" s="10">
        <v>2</v>
      </c>
      <c r="W36" s="10"/>
      <c r="X36" s="10"/>
      <c r="Y36" s="10">
        <f t="shared" si="6"/>
        <v>72</v>
      </c>
      <c r="Z36" s="10">
        <v>100</v>
      </c>
      <c r="AA36" s="3">
        <f t="shared" si="7"/>
        <v>78.954545454545453</v>
      </c>
      <c r="AB36" s="22">
        <v>34</v>
      </c>
      <c r="AC36" s="33"/>
    </row>
    <row r="37" spans="1:29" s="1" customFormat="1" x14ac:dyDescent="0.15">
      <c r="A37" s="17">
        <v>14092312</v>
      </c>
      <c r="B37" s="17">
        <v>14905413</v>
      </c>
      <c r="C37" s="17" t="s">
        <v>69</v>
      </c>
      <c r="D37" s="32"/>
      <c r="E37" s="12">
        <v>82.857142857142861</v>
      </c>
      <c r="F37" s="22"/>
      <c r="G37" s="22"/>
      <c r="H37" s="3">
        <f t="shared" si="4"/>
        <v>82.857142857142861</v>
      </c>
      <c r="I37" s="22">
        <v>34</v>
      </c>
      <c r="J37" s="10">
        <v>65</v>
      </c>
      <c r="K37" s="10">
        <v>1</v>
      </c>
      <c r="L37" s="22"/>
      <c r="M37" s="22"/>
      <c r="N37" s="22"/>
      <c r="O37" s="22"/>
      <c r="P37" s="10"/>
      <c r="Q37" s="10"/>
      <c r="R37" s="22"/>
      <c r="S37" s="10"/>
      <c r="T37" s="10">
        <f t="shared" si="5"/>
        <v>66</v>
      </c>
      <c r="U37" s="10">
        <v>70</v>
      </c>
      <c r="V37" s="10"/>
      <c r="W37" s="22"/>
      <c r="X37" s="22"/>
      <c r="Y37" s="10">
        <f t="shared" si="6"/>
        <v>70</v>
      </c>
      <c r="Z37" s="10">
        <v>100</v>
      </c>
      <c r="AA37" s="3">
        <f t="shared" si="7"/>
        <v>78.414285714285711</v>
      </c>
      <c r="AB37" s="22">
        <v>35</v>
      </c>
      <c r="AC37" s="6"/>
    </row>
    <row r="38" spans="1:29" s="1" customFormat="1" x14ac:dyDescent="0.15">
      <c r="A38" s="17">
        <v>14092312</v>
      </c>
      <c r="B38" s="17">
        <v>14905601</v>
      </c>
      <c r="C38" s="17" t="s">
        <v>90</v>
      </c>
      <c r="D38" s="32"/>
      <c r="E38" s="12">
        <v>82</v>
      </c>
      <c r="F38" s="22"/>
      <c r="G38" s="22"/>
      <c r="H38" s="3">
        <f t="shared" si="4"/>
        <v>82</v>
      </c>
      <c r="I38" s="22">
        <v>37</v>
      </c>
      <c r="J38" s="10">
        <v>65</v>
      </c>
      <c r="K38" s="10">
        <v>1</v>
      </c>
      <c r="L38" s="22"/>
      <c r="M38" s="22"/>
      <c r="N38" s="22"/>
      <c r="O38" s="22"/>
      <c r="P38" s="15">
        <v>1</v>
      </c>
      <c r="Q38" s="22"/>
      <c r="R38" s="22"/>
      <c r="S38" s="22"/>
      <c r="T38" s="10">
        <f t="shared" si="5"/>
        <v>67</v>
      </c>
      <c r="U38" s="10">
        <v>70</v>
      </c>
      <c r="V38" s="22">
        <v>2</v>
      </c>
      <c r="W38" s="22"/>
      <c r="X38" s="22"/>
      <c r="Y38" s="10">
        <f t="shared" si="6"/>
        <v>72</v>
      </c>
      <c r="Z38" s="10">
        <v>100</v>
      </c>
      <c r="AA38" s="3">
        <f t="shared" si="7"/>
        <v>78.399999999999991</v>
      </c>
      <c r="AB38" s="22">
        <v>36</v>
      </c>
      <c r="AC38" s="6"/>
    </row>
    <row r="39" spans="1:29" s="1" customFormat="1" x14ac:dyDescent="0.15">
      <c r="A39" s="25">
        <v>14092311</v>
      </c>
      <c r="B39" s="25">
        <v>14905122</v>
      </c>
      <c r="C39" s="18" t="s">
        <v>36</v>
      </c>
      <c r="D39" s="35"/>
      <c r="E39" s="18">
        <v>82.4375</v>
      </c>
      <c r="F39" s="10"/>
      <c r="G39" s="10"/>
      <c r="H39" s="3">
        <f t="shared" si="4"/>
        <v>82.4375</v>
      </c>
      <c r="I39" s="22">
        <v>36</v>
      </c>
      <c r="J39" s="10">
        <v>65</v>
      </c>
      <c r="K39" s="10">
        <v>1</v>
      </c>
      <c r="L39" s="10"/>
      <c r="M39" s="10"/>
      <c r="N39" s="10"/>
      <c r="O39" s="10"/>
      <c r="P39" s="22"/>
      <c r="Q39" s="17">
        <v>1</v>
      </c>
      <c r="R39" s="10"/>
      <c r="S39" s="5"/>
      <c r="T39" s="10">
        <f t="shared" si="5"/>
        <v>67</v>
      </c>
      <c r="U39" s="10">
        <v>70</v>
      </c>
      <c r="V39" s="5"/>
      <c r="W39" s="10"/>
      <c r="X39" s="10"/>
      <c r="Y39" s="10">
        <f t="shared" si="6"/>
        <v>70</v>
      </c>
      <c r="Z39" s="10">
        <v>100</v>
      </c>
      <c r="AA39" s="3">
        <f t="shared" si="7"/>
        <v>78.362499999999997</v>
      </c>
      <c r="AB39" s="22">
        <v>37</v>
      </c>
      <c r="AC39" s="33"/>
    </row>
    <row r="40" spans="1:29" s="1" customFormat="1" x14ac:dyDescent="0.15">
      <c r="A40" s="17">
        <v>14092312</v>
      </c>
      <c r="B40" s="17">
        <v>14905526</v>
      </c>
      <c r="C40" s="17" t="s">
        <v>87</v>
      </c>
      <c r="D40" s="32"/>
      <c r="E40" s="12">
        <v>81.2</v>
      </c>
      <c r="F40" s="15"/>
      <c r="G40" s="15"/>
      <c r="H40" s="3">
        <f t="shared" si="4"/>
        <v>81.2</v>
      </c>
      <c r="I40" s="22">
        <v>38</v>
      </c>
      <c r="J40" s="10">
        <v>65</v>
      </c>
      <c r="K40" s="10">
        <v>1</v>
      </c>
      <c r="L40" s="15"/>
      <c r="M40" s="15"/>
      <c r="N40" s="15"/>
      <c r="O40" s="15"/>
      <c r="P40" s="15">
        <v>0.5</v>
      </c>
      <c r="Q40" s="10">
        <v>1</v>
      </c>
      <c r="R40" s="15"/>
      <c r="S40" s="10" t="s">
        <v>24</v>
      </c>
      <c r="T40" s="10">
        <f t="shared" si="5"/>
        <v>67.5</v>
      </c>
      <c r="U40" s="10">
        <v>70</v>
      </c>
      <c r="V40" s="10"/>
      <c r="W40" s="15"/>
      <c r="X40" s="15"/>
      <c r="Y40" s="10">
        <f t="shared" si="6"/>
        <v>70</v>
      </c>
      <c r="Z40" s="10">
        <v>100</v>
      </c>
      <c r="AA40" s="3">
        <f t="shared" si="7"/>
        <v>77.72</v>
      </c>
      <c r="AB40" s="22">
        <v>38</v>
      </c>
      <c r="AC40" s="6"/>
    </row>
    <row r="41" spans="1:29" s="1" customFormat="1" x14ac:dyDescent="0.15">
      <c r="A41" s="17">
        <v>14092312</v>
      </c>
      <c r="B41" s="17">
        <v>14905518</v>
      </c>
      <c r="C41" s="17" t="s">
        <v>85</v>
      </c>
      <c r="D41" s="32"/>
      <c r="E41" s="12">
        <v>81.111111111111114</v>
      </c>
      <c r="F41" s="10"/>
      <c r="G41" s="10"/>
      <c r="H41" s="3">
        <f t="shared" si="4"/>
        <v>81.111111111111114</v>
      </c>
      <c r="I41" s="22">
        <v>39</v>
      </c>
      <c r="J41" s="10">
        <v>65</v>
      </c>
      <c r="K41" s="10">
        <v>1</v>
      </c>
      <c r="L41" s="10"/>
      <c r="M41" s="10"/>
      <c r="N41" s="10"/>
      <c r="O41" s="10"/>
      <c r="P41" s="10">
        <v>1</v>
      </c>
      <c r="Q41" s="10"/>
      <c r="R41" s="10"/>
      <c r="S41" s="10"/>
      <c r="T41" s="10">
        <f t="shared" si="5"/>
        <v>67</v>
      </c>
      <c r="U41" s="10">
        <v>70</v>
      </c>
      <c r="V41" s="10"/>
      <c r="W41" s="10"/>
      <c r="X41" s="10"/>
      <c r="Y41" s="10">
        <f t="shared" si="6"/>
        <v>70</v>
      </c>
      <c r="Z41" s="10">
        <v>100</v>
      </c>
      <c r="AA41" s="3">
        <f t="shared" si="7"/>
        <v>77.566666666666663</v>
      </c>
      <c r="AB41" s="22">
        <v>39</v>
      </c>
      <c r="AC41" s="6"/>
    </row>
    <row r="42" spans="1:29" s="1" customFormat="1" x14ac:dyDescent="0.15">
      <c r="A42" s="17">
        <v>14092312</v>
      </c>
      <c r="B42" s="17">
        <v>14919210</v>
      </c>
      <c r="C42" s="17" t="s">
        <v>94</v>
      </c>
      <c r="D42" s="35"/>
      <c r="E42" s="12">
        <v>80.900000000000006</v>
      </c>
      <c r="F42" s="15"/>
      <c r="G42" s="15"/>
      <c r="H42" s="3">
        <f t="shared" si="4"/>
        <v>80.900000000000006</v>
      </c>
      <c r="I42" s="22">
        <v>40</v>
      </c>
      <c r="J42" s="10">
        <v>65</v>
      </c>
      <c r="K42" s="10">
        <v>1</v>
      </c>
      <c r="L42" s="15"/>
      <c r="M42" s="15"/>
      <c r="N42" s="15"/>
      <c r="O42" s="15"/>
      <c r="P42" s="15">
        <v>1</v>
      </c>
      <c r="Q42" s="22"/>
      <c r="R42" s="15"/>
      <c r="S42" s="22"/>
      <c r="T42" s="10">
        <f t="shared" si="5"/>
        <v>67</v>
      </c>
      <c r="U42" s="10">
        <v>70</v>
      </c>
      <c r="V42" s="22"/>
      <c r="W42" s="15"/>
      <c r="X42" s="15"/>
      <c r="Y42" s="10">
        <f t="shared" si="6"/>
        <v>70</v>
      </c>
      <c r="Z42" s="10">
        <v>100</v>
      </c>
      <c r="AA42" s="3">
        <f t="shared" si="7"/>
        <v>77.44</v>
      </c>
      <c r="AB42" s="22">
        <v>40</v>
      </c>
      <c r="AC42" s="6"/>
    </row>
    <row r="43" spans="1:29" s="1" customFormat="1" x14ac:dyDescent="0.15">
      <c r="A43" s="17">
        <v>14092312</v>
      </c>
      <c r="B43" s="17">
        <v>14905637</v>
      </c>
      <c r="C43" s="17" t="s">
        <v>93</v>
      </c>
      <c r="D43" s="32"/>
      <c r="E43" s="12">
        <v>79.8</v>
      </c>
      <c r="F43" s="15"/>
      <c r="G43" s="15"/>
      <c r="H43" s="3">
        <f t="shared" si="4"/>
        <v>79.8</v>
      </c>
      <c r="I43" s="22">
        <v>44</v>
      </c>
      <c r="J43" s="10">
        <v>65</v>
      </c>
      <c r="K43" s="10">
        <v>1</v>
      </c>
      <c r="L43" s="15"/>
      <c r="M43" s="15"/>
      <c r="N43" s="15"/>
      <c r="O43" s="15"/>
      <c r="P43" s="15">
        <v>1</v>
      </c>
      <c r="Q43" s="10"/>
      <c r="R43" s="15"/>
      <c r="S43" s="10"/>
      <c r="T43" s="10">
        <f t="shared" si="5"/>
        <v>67</v>
      </c>
      <c r="U43" s="10">
        <v>70</v>
      </c>
      <c r="V43" s="10">
        <v>2</v>
      </c>
      <c r="W43" s="15"/>
      <c r="X43" s="15"/>
      <c r="Y43" s="10">
        <f t="shared" si="6"/>
        <v>72</v>
      </c>
      <c r="Z43" s="10">
        <v>100</v>
      </c>
      <c r="AA43" s="3">
        <f t="shared" si="7"/>
        <v>77.08</v>
      </c>
      <c r="AB43" s="22">
        <v>41</v>
      </c>
      <c r="AC43" s="6"/>
    </row>
    <row r="44" spans="1:29" s="1" customFormat="1" x14ac:dyDescent="0.15">
      <c r="A44" s="17">
        <v>14092312</v>
      </c>
      <c r="B44" s="17">
        <v>14905414</v>
      </c>
      <c r="C44" s="17" t="s">
        <v>70</v>
      </c>
      <c r="D44" s="32"/>
      <c r="E44" s="12">
        <v>80.099999999999994</v>
      </c>
      <c r="F44" s="22"/>
      <c r="G44" s="10"/>
      <c r="H44" s="3">
        <f t="shared" si="4"/>
        <v>80.099999999999994</v>
      </c>
      <c r="I44" s="22">
        <v>43</v>
      </c>
      <c r="J44" s="10">
        <v>65</v>
      </c>
      <c r="K44" s="10">
        <v>1</v>
      </c>
      <c r="L44" s="10"/>
      <c r="M44" s="10"/>
      <c r="N44" s="10"/>
      <c r="O44" s="10"/>
      <c r="P44" s="10">
        <v>0.5</v>
      </c>
      <c r="Q44" s="10">
        <v>1</v>
      </c>
      <c r="R44" s="10"/>
      <c r="S44" s="10" t="s">
        <v>24</v>
      </c>
      <c r="T44" s="10">
        <f t="shared" si="5"/>
        <v>67.5</v>
      </c>
      <c r="U44" s="10">
        <v>70</v>
      </c>
      <c r="V44" s="10"/>
      <c r="W44" s="10"/>
      <c r="X44" s="10"/>
      <c r="Y44" s="10">
        <f t="shared" si="6"/>
        <v>70</v>
      </c>
      <c r="Z44" s="10">
        <v>100</v>
      </c>
      <c r="AA44" s="3">
        <f t="shared" si="7"/>
        <v>77.06</v>
      </c>
      <c r="AB44" s="22">
        <v>42</v>
      </c>
      <c r="AC44" s="29"/>
    </row>
    <row r="45" spans="1:29" s="1" customFormat="1" x14ac:dyDescent="0.15">
      <c r="A45" s="25">
        <v>14092311</v>
      </c>
      <c r="B45" s="25">
        <v>14905311</v>
      </c>
      <c r="C45" s="18" t="s">
        <v>53</v>
      </c>
      <c r="D45" s="35"/>
      <c r="E45" s="18">
        <v>80.222222222222229</v>
      </c>
      <c r="F45" s="22"/>
      <c r="G45" s="22"/>
      <c r="H45" s="3">
        <f t="shared" si="4"/>
        <v>80.222222222222229</v>
      </c>
      <c r="I45" s="22">
        <v>42</v>
      </c>
      <c r="J45" s="10">
        <v>65</v>
      </c>
      <c r="K45" s="10">
        <v>1</v>
      </c>
      <c r="L45" s="22"/>
      <c r="M45" s="22"/>
      <c r="N45" s="22"/>
      <c r="O45" s="22"/>
      <c r="P45" s="22">
        <v>0.5</v>
      </c>
      <c r="Q45" s="10"/>
      <c r="R45" s="22"/>
      <c r="S45" s="10"/>
      <c r="T45" s="10">
        <f t="shared" si="5"/>
        <v>66.5</v>
      </c>
      <c r="U45" s="10">
        <v>70</v>
      </c>
      <c r="V45" s="10"/>
      <c r="W45" s="22"/>
      <c r="X45" s="22"/>
      <c r="Y45" s="10">
        <f t="shared" si="6"/>
        <v>70</v>
      </c>
      <c r="Z45" s="10">
        <v>100</v>
      </c>
      <c r="AA45" s="3">
        <f t="shared" si="7"/>
        <v>76.933333333333337</v>
      </c>
      <c r="AB45" s="22">
        <v>43</v>
      </c>
      <c r="AC45" s="6"/>
    </row>
    <row r="46" spans="1:29" s="1" customFormat="1" x14ac:dyDescent="0.15">
      <c r="A46" s="17">
        <v>14092312</v>
      </c>
      <c r="B46" s="17">
        <v>14905420</v>
      </c>
      <c r="C46" s="17" t="s">
        <v>74</v>
      </c>
      <c r="D46" s="32"/>
      <c r="E46" s="12">
        <v>79.714285714285708</v>
      </c>
      <c r="F46" s="22"/>
      <c r="G46" s="22"/>
      <c r="H46" s="3">
        <f t="shared" si="4"/>
        <v>79.714285714285708</v>
      </c>
      <c r="I46" s="22">
        <v>45</v>
      </c>
      <c r="J46" s="10">
        <v>65</v>
      </c>
      <c r="K46" s="10">
        <v>1</v>
      </c>
      <c r="L46" s="22"/>
      <c r="M46" s="22"/>
      <c r="N46" s="22"/>
      <c r="O46" s="22"/>
      <c r="P46" s="22"/>
      <c r="Q46" s="10">
        <v>2</v>
      </c>
      <c r="R46" s="22"/>
      <c r="S46" s="10" t="s">
        <v>66</v>
      </c>
      <c r="T46" s="10">
        <f t="shared" si="5"/>
        <v>68</v>
      </c>
      <c r="U46" s="10">
        <v>70</v>
      </c>
      <c r="V46" s="10"/>
      <c r="W46" s="22"/>
      <c r="X46" s="22"/>
      <c r="Y46" s="10">
        <f t="shared" si="6"/>
        <v>70</v>
      </c>
      <c r="Z46" s="10">
        <v>100</v>
      </c>
      <c r="AA46" s="3">
        <f t="shared" si="7"/>
        <v>76.928571428571416</v>
      </c>
      <c r="AB46" s="22">
        <v>44</v>
      </c>
      <c r="AC46" s="6"/>
    </row>
    <row r="47" spans="1:29" s="1" customFormat="1" x14ac:dyDescent="0.15">
      <c r="A47" s="11">
        <v>14092311</v>
      </c>
      <c r="B47" s="11">
        <v>14905116</v>
      </c>
      <c r="C47" s="18" t="s">
        <v>34</v>
      </c>
      <c r="D47" s="35"/>
      <c r="E47" s="12">
        <v>80.3125</v>
      </c>
      <c r="F47" s="22"/>
      <c r="G47" s="22"/>
      <c r="H47" s="3">
        <f t="shared" si="4"/>
        <v>80.3125</v>
      </c>
      <c r="I47" s="22">
        <v>41</v>
      </c>
      <c r="J47" s="10">
        <v>65</v>
      </c>
      <c r="K47" s="10">
        <v>1</v>
      </c>
      <c r="L47" s="22"/>
      <c r="M47" s="22"/>
      <c r="N47" s="22"/>
      <c r="O47" s="22"/>
      <c r="P47" s="22"/>
      <c r="Q47" s="10"/>
      <c r="R47" s="22"/>
      <c r="S47" s="10"/>
      <c r="T47" s="10">
        <f t="shared" si="5"/>
        <v>66</v>
      </c>
      <c r="U47" s="10">
        <v>70</v>
      </c>
      <c r="V47" s="10"/>
      <c r="W47" s="22"/>
      <c r="X47" s="22"/>
      <c r="Y47" s="10">
        <f t="shared" si="6"/>
        <v>70</v>
      </c>
      <c r="Z47" s="10">
        <v>100</v>
      </c>
      <c r="AA47" s="3">
        <f t="shared" si="7"/>
        <v>76.887500000000003</v>
      </c>
      <c r="AB47" s="22">
        <v>45</v>
      </c>
      <c r="AC47" s="33"/>
    </row>
    <row r="48" spans="1:29" s="1" customFormat="1" x14ac:dyDescent="0.15">
      <c r="A48" s="17">
        <v>14092312</v>
      </c>
      <c r="B48" s="17">
        <v>14905416</v>
      </c>
      <c r="C48" s="17" t="s">
        <v>72</v>
      </c>
      <c r="D48" s="32"/>
      <c r="E48" s="12">
        <v>79</v>
      </c>
      <c r="F48" s="10"/>
      <c r="G48" s="10"/>
      <c r="H48" s="3">
        <f t="shared" si="4"/>
        <v>79</v>
      </c>
      <c r="I48" s="22">
        <v>46</v>
      </c>
      <c r="J48" s="10">
        <v>65</v>
      </c>
      <c r="K48" s="10">
        <v>1</v>
      </c>
      <c r="L48" s="10"/>
      <c r="M48" s="10"/>
      <c r="N48" s="10"/>
      <c r="O48" s="10"/>
      <c r="P48" s="10"/>
      <c r="Q48" s="10">
        <v>1</v>
      </c>
      <c r="R48" s="10"/>
      <c r="S48" s="10" t="s">
        <v>24</v>
      </c>
      <c r="T48" s="10">
        <f t="shared" si="5"/>
        <v>67</v>
      </c>
      <c r="U48" s="10">
        <v>70</v>
      </c>
      <c r="V48" s="10">
        <v>2</v>
      </c>
      <c r="W48" s="10"/>
      <c r="X48" s="10"/>
      <c r="Y48" s="10">
        <f t="shared" si="6"/>
        <v>72</v>
      </c>
      <c r="Z48" s="10">
        <v>100</v>
      </c>
      <c r="AA48" s="3">
        <f t="shared" si="7"/>
        <v>76.599999999999994</v>
      </c>
      <c r="AB48" s="22">
        <v>46</v>
      </c>
      <c r="AC48" s="6"/>
    </row>
    <row r="49" spans="1:29" s="1" customFormat="1" x14ac:dyDescent="0.15">
      <c r="A49" s="17">
        <v>14092312</v>
      </c>
      <c r="B49" s="17">
        <v>14905515</v>
      </c>
      <c r="C49" s="17" t="s">
        <v>83</v>
      </c>
      <c r="D49" s="32"/>
      <c r="E49" s="12">
        <v>79</v>
      </c>
      <c r="F49" s="22"/>
      <c r="G49" s="22"/>
      <c r="H49" s="3">
        <f t="shared" si="4"/>
        <v>79</v>
      </c>
      <c r="I49" s="22">
        <v>47</v>
      </c>
      <c r="J49" s="8">
        <v>65</v>
      </c>
      <c r="K49" s="8">
        <v>1</v>
      </c>
      <c r="L49" s="22"/>
      <c r="M49" s="22"/>
      <c r="N49" s="22"/>
      <c r="O49" s="22"/>
      <c r="P49" s="22"/>
      <c r="Q49" s="8"/>
      <c r="R49" s="22"/>
      <c r="S49" s="8"/>
      <c r="T49" s="8">
        <f t="shared" si="5"/>
        <v>66</v>
      </c>
      <c r="U49" s="8">
        <v>70</v>
      </c>
      <c r="V49" s="8"/>
      <c r="W49" s="22"/>
      <c r="X49" s="22"/>
      <c r="Y49" s="8">
        <f t="shared" si="6"/>
        <v>70</v>
      </c>
      <c r="Z49" s="8">
        <v>100</v>
      </c>
      <c r="AA49" s="3">
        <f t="shared" si="7"/>
        <v>76.099999999999994</v>
      </c>
      <c r="AB49" s="22">
        <v>47</v>
      </c>
      <c r="AC49" s="6"/>
    </row>
    <row r="50" spans="1:29" s="1" customFormat="1" x14ac:dyDescent="0.15">
      <c r="A50" s="11">
        <v>14092311</v>
      </c>
      <c r="B50" s="11">
        <v>14905310</v>
      </c>
      <c r="C50" s="18" t="s">
        <v>52</v>
      </c>
      <c r="D50" s="35"/>
      <c r="E50" s="12">
        <v>77.416666666666671</v>
      </c>
      <c r="F50" s="22"/>
      <c r="G50" s="22"/>
      <c r="H50" s="3">
        <f t="shared" si="4"/>
        <v>77.416666666666671</v>
      </c>
      <c r="I50" s="22">
        <v>49</v>
      </c>
      <c r="J50" s="8">
        <v>65</v>
      </c>
      <c r="K50" s="8">
        <v>1</v>
      </c>
      <c r="L50" s="22"/>
      <c r="M50" s="22"/>
      <c r="N50" s="22"/>
      <c r="O50" s="22"/>
      <c r="P50" s="22">
        <v>0.5</v>
      </c>
      <c r="Q50" s="22"/>
      <c r="R50" s="22"/>
      <c r="S50" s="8"/>
      <c r="T50" s="8">
        <f t="shared" si="5"/>
        <v>66.5</v>
      </c>
      <c r="U50" s="8">
        <v>70</v>
      </c>
      <c r="V50" s="22">
        <v>2</v>
      </c>
      <c r="W50" s="22"/>
      <c r="X50" s="22"/>
      <c r="Y50" s="8">
        <f t="shared" si="6"/>
        <v>72</v>
      </c>
      <c r="Z50" s="8">
        <v>100</v>
      </c>
      <c r="AA50" s="3">
        <f t="shared" si="7"/>
        <v>75.55</v>
      </c>
      <c r="AB50" s="22">
        <v>48</v>
      </c>
      <c r="AC50" s="6"/>
    </row>
    <row r="51" spans="1:29" s="1" customFormat="1" x14ac:dyDescent="0.15">
      <c r="A51" s="11">
        <v>14092311</v>
      </c>
      <c r="B51" s="11">
        <v>14905130</v>
      </c>
      <c r="C51" s="18" t="s">
        <v>38</v>
      </c>
      <c r="D51" s="35"/>
      <c r="E51" s="12">
        <v>77.727272727272734</v>
      </c>
      <c r="F51" s="22"/>
      <c r="G51" s="14"/>
      <c r="H51" s="3">
        <f t="shared" si="4"/>
        <v>77.727272727272734</v>
      </c>
      <c r="I51" s="22">
        <v>48</v>
      </c>
      <c r="J51" s="8">
        <v>65</v>
      </c>
      <c r="K51" s="8">
        <v>1</v>
      </c>
      <c r="L51" s="15"/>
      <c r="M51" s="15"/>
      <c r="N51" s="15"/>
      <c r="O51" s="15"/>
      <c r="P51" s="15"/>
      <c r="Q51" s="15"/>
      <c r="R51" s="15"/>
      <c r="S51" s="8"/>
      <c r="T51" s="8">
        <f t="shared" si="5"/>
        <v>66</v>
      </c>
      <c r="U51" s="8">
        <v>70</v>
      </c>
      <c r="V51" s="15"/>
      <c r="W51" s="15"/>
      <c r="X51" s="16"/>
      <c r="Y51" s="8">
        <f t="shared" si="6"/>
        <v>70</v>
      </c>
      <c r="Z51" s="8">
        <v>100</v>
      </c>
      <c r="AA51" s="3">
        <f t="shared" si="7"/>
        <v>75.336363636363643</v>
      </c>
      <c r="AB51" s="22">
        <v>49</v>
      </c>
      <c r="AC51" s="33"/>
    </row>
    <row r="52" spans="1:29" s="1" customFormat="1" x14ac:dyDescent="0.15">
      <c r="A52" s="11">
        <v>14092311</v>
      </c>
      <c r="B52" s="11">
        <v>14905305</v>
      </c>
      <c r="C52" s="18" t="s">
        <v>50</v>
      </c>
      <c r="D52" s="35"/>
      <c r="E52" s="12">
        <v>76.5</v>
      </c>
      <c r="F52" s="15"/>
      <c r="G52" s="15"/>
      <c r="H52" s="3">
        <f t="shared" si="4"/>
        <v>76.5</v>
      </c>
      <c r="I52" s="22">
        <v>50</v>
      </c>
      <c r="J52" s="8">
        <v>65</v>
      </c>
      <c r="K52" s="8">
        <v>1</v>
      </c>
      <c r="L52" s="15"/>
      <c r="M52" s="15"/>
      <c r="N52" s="15"/>
      <c r="O52" s="15"/>
      <c r="P52" s="15">
        <v>0.5</v>
      </c>
      <c r="Q52" s="15">
        <v>1</v>
      </c>
      <c r="R52" s="15"/>
      <c r="S52" s="14"/>
      <c r="T52" s="8">
        <f t="shared" si="5"/>
        <v>67.5</v>
      </c>
      <c r="U52" s="8">
        <v>70</v>
      </c>
      <c r="V52" s="15">
        <v>2</v>
      </c>
      <c r="W52" s="15"/>
      <c r="X52" s="15"/>
      <c r="Y52" s="8">
        <f t="shared" si="6"/>
        <v>72</v>
      </c>
      <c r="Z52" s="8">
        <v>100</v>
      </c>
      <c r="AA52" s="3">
        <f t="shared" si="7"/>
        <v>75.2</v>
      </c>
      <c r="AB52" s="22">
        <v>50</v>
      </c>
      <c r="AC52" s="33"/>
    </row>
    <row r="53" spans="1:29" s="1" customFormat="1" x14ac:dyDescent="0.15">
      <c r="A53" s="11">
        <v>14092311</v>
      </c>
      <c r="B53" s="11">
        <v>14919112</v>
      </c>
      <c r="C53" s="18" t="s">
        <v>61</v>
      </c>
      <c r="D53" s="35"/>
      <c r="E53" s="12">
        <v>76.269230769230774</v>
      </c>
      <c r="F53" s="22"/>
      <c r="G53" s="22"/>
      <c r="H53" s="3">
        <f t="shared" si="4"/>
        <v>76.269230769230774</v>
      </c>
      <c r="I53" s="22">
        <v>51</v>
      </c>
      <c r="J53" s="8">
        <v>65</v>
      </c>
      <c r="K53" s="8">
        <v>1</v>
      </c>
      <c r="L53" s="22"/>
      <c r="M53" s="22"/>
      <c r="N53" s="22"/>
      <c r="O53" s="22"/>
      <c r="P53" s="15"/>
      <c r="Q53" s="5"/>
      <c r="R53" s="22"/>
      <c r="S53" s="5"/>
      <c r="T53" s="8">
        <f t="shared" si="5"/>
        <v>66</v>
      </c>
      <c r="U53" s="8">
        <v>70</v>
      </c>
      <c r="V53" s="5"/>
      <c r="W53" s="22"/>
      <c r="X53" s="22"/>
      <c r="Y53" s="8">
        <f t="shared" si="6"/>
        <v>70</v>
      </c>
      <c r="Z53" s="8">
        <v>100</v>
      </c>
      <c r="AA53" s="3">
        <f t="shared" si="7"/>
        <v>74.461538461538467</v>
      </c>
      <c r="AB53" s="22">
        <v>51</v>
      </c>
      <c r="AC53" s="6"/>
    </row>
    <row r="54" spans="1:29" s="1" customFormat="1" x14ac:dyDescent="0.15">
      <c r="A54" s="17">
        <v>14092312</v>
      </c>
      <c r="B54" s="17">
        <v>14905522</v>
      </c>
      <c r="C54" s="17" t="s">
        <v>86</v>
      </c>
      <c r="D54" s="32"/>
      <c r="E54" s="12">
        <v>75.900000000000006</v>
      </c>
      <c r="F54" s="8"/>
      <c r="G54" s="10"/>
      <c r="H54" s="3">
        <f t="shared" si="4"/>
        <v>75.900000000000006</v>
      </c>
      <c r="I54" s="22">
        <v>52</v>
      </c>
      <c r="J54" s="8">
        <v>65</v>
      </c>
      <c r="K54" s="8">
        <v>1</v>
      </c>
      <c r="L54" s="10"/>
      <c r="M54" s="10"/>
      <c r="N54" s="10"/>
      <c r="O54" s="10"/>
      <c r="P54" s="22">
        <v>0.5</v>
      </c>
      <c r="Q54" s="10"/>
      <c r="R54" s="10"/>
      <c r="S54" s="10"/>
      <c r="T54" s="8">
        <f t="shared" si="5"/>
        <v>66.5</v>
      </c>
      <c r="U54" s="8">
        <v>70</v>
      </c>
      <c r="V54" s="10"/>
      <c r="W54" s="10"/>
      <c r="X54" s="10"/>
      <c r="Y54" s="8">
        <f t="shared" si="6"/>
        <v>70</v>
      </c>
      <c r="Z54" s="8">
        <v>100</v>
      </c>
      <c r="AA54" s="3">
        <f t="shared" si="7"/>
        <v>74.34</v>
      </c>
      <c r="AB54" s="22">
        <v>52</v>
      </c>
      <c r="AC54" s="6"/>
    </row>
    <row r="55" spans="1:29" s="1" customFormat="1" x14ac:dyDescent="0.15">
      <c r="A55" s="11">
        <v>14092311</v>
      </c>
      <c r="B55" s="11">
        <v>14905306</v>
      </c>
      <c r="C55" s="18" t="s">
        <v>62</v>
      </c>
      <c r="D55" s="35"/>
      <c r="E55" s="12">
        <v>75.8125</v>
      </c>
      <c r="F55" s="15"/>
      <c r="G55" s="15"/>
      <c r="H55" s="3">
        <f t="shared" si="4"/>
        <v>75.8125</v>
      </c>
      <c r="I55" s="22">
        <v>53</v>
      </c>
      <c r="J55" s="8">
        <v>65</v>
      </c>
      <c r="K55" s="8">
        <v>1</v>
      </c>
      <c r="L55" s="15"/>
      <c r="M55" s="15"/>
      <c r="N55" s="15"/>
      <c r="O55" s="15"/>
      <c r="P55" s="15">
        <v>0.5</v>
      </c>
      <c r="Q55" s="15"/>
      <c r="R55" s="15"/>
      <c r="S55" s="14"/>
      <c r="T55" s="8">
        <f t="shared" si="5"/>
        <v>66.5</v>
      </c>
      <c r="U55" s="8">
        <v>70</v>
      </c>
      <c r="V55" s="15"/>
      <c r="W55" s="15"/>
      <c r="X55" s="15"/>
      <c r="Y55" s="8">
        <f t="shared" si="6"/>
        <v>70</v>
      </c>
      <c r="Z55" s="8">
        <v>100</v>
      </c>
      <c r="AA55" s="3">
        <f t="shared" si="7"/>
        <v>74.287499999999994</v>
      </c>
      <c r="AB55" s="22">
        <v>53</v>
      </c>
      <c r="AC55" s="33"/>
    </row>
    <row r="56" spans="1:29" s="1" customFormat="1" x14ac:dyDescent="0.15">
      <c r="A56" s="17">
        <v>14092312</v>
      </c>
      <c r="B56" s="17">
        <v>14905423</v>
      </c>
      <c r="C56" s="17" t="s">
        <v>75</v>
      </c>
      <c r="D56" s="32"/>
      <c r="E56" s="12">
        <v>72.818181818181813</v>
      </c>
      <c r="F56" s="22"/>
      <c r="G56" s="22"/>
      <c r="H56" s="3">
        <f t="shared" si="4"/>
        <v>72.818181818181813</v>
      </c>
      <c r="I56" s="22">
        <v>54</v>
      </c>
      <c r="J56" s="8">
        <v>65</v>
      </c>
      <c r="K56" s="8">
        <v>1</v>
      </c>
      <c r="L56" s="22"/>
      <c r="M56" s="22"/>
      <c r="N56" s="22"/>
      <c r="O56" s="22"/>
      <c r="P56" s="22">
        <v>0.5</v>
      </c>
      <c r="Q56" s="22"/>
      <c r="R56" s="22"/>
      <c r="S56" s="22"/>
      <c r="T56" s="8">
        <f t="shared" si="5"/>
        <v>66.5</v>
      </c>
      <c r="U56" s="8">
        <v>70</v>
      </c>
      <c r="V56" s="22">
        <v>3</v>
      </c>
      <c r="W56" s="22"/>
      <c r="X56" s="22"/>
      <c r="Y56" s="8">
        <f t="shared" si="6"/>
        <v>73</v>
      </c>
      <c r="Z56" s="8">
        <v>100</v>
      </c>
      <c r="AA56" s="3">
        <f t="shared" si="7"/>
        <v>72.940909090909088</v>
      </c>
      <c r="AB56" s="22">
        <v>54</v>
      </c>
      <c r="AC56" s="6"/>
    </row>
    <row r="57" spans="1:29" s="1" customFormat="1" x14ac:dyDescent="0.15">
      <c r="A57" s="11">
        <v>14092311</v>
      </c>
      <c r="B57" s="11">
        <v>14905308</v>
      </c>
      <c r="C57" s="18" t="s">
        <v>51</v>
      </c>
      <c r="D57" s="39" t="s">
        <v>28</v>
      </c>
      <c r="E57" s="12">
        <v>69.045454545454547</v>
      </c>
      <c r="F57" s="15"/>
      <c r="G57" s="15"/>
      <c r="H57" s="3">
        <f t="shared" si="4"/>
        <v>69.045454545454547</v>
      </c>
      <c r="I57" s="22">
        <v>55</v>
      </c>
      <c r="J57" s="8">
        <v>65</v>
      </c>
      <c r="K57" s="8">
        <v>1</v>
      </c>
      <c r="L57" s="15"/>
      <c r="M57" s="15"/>
      <c r="N57" s="15"/>
      <c r="O57" s="15"/>
      <c r="P57" s="15">
        <v>0.5</v>
      </c>
      <c r="Q57" s="15"/>
      <c r="R57" s="15"/>
      <c r="S57" s="22"/>
      <c r="T57" s="8">
        <f t="shared" si="5"/>
        <v>66.5</v>
      </c>
      <c r="U57" s="8">
        <v>70</v>
      </c>
      <c r="V57" s="15"/>
      <c r="W57" s="15"/>
      <c r="X57" s="15"/>
      <c r="Y57" s="8">
        <f t="shared" si="6"/>
        <v>70</v>
      </c>
      <c r="Z57" s="8">
        <v>100</v>
      </c>
      <c r="AA57" s="3">
        <f t="shared" si="7"/>
        <v>70.227272727272734</v>
      </c>
      <c r="AB57" s="22">
        <v>55</v>
      </c>
      <c r="AC57" s="6"/>
    </row>
    <row r="58" spans="1:29" s="1" customFormat="1" x14ac:dyDescent="0.15">
      <c r="A58" s="11">
        <v>14092311</v>
      </c>
      <c r="B58" s="11">
        <v>14905708</v>
      </c>
      <c r="C58" s="18" t="s">
        <v>57</v>
      </c>
      <c r="D58" s="39" t="s">
        <v>28</v>
      </c>
      <c r="E58" s="12">
        <v>64.28947368421052</v>
      </c>
      <c r="F58" s="15"/>
      <c r="G58" s="15"/>
      <c r="H58" s="3">
        <f t="shared" si="4"/>
        <v>64.28947368421052</v>
      </c>
      <c r="I58" s="22">
        <v>56</v>
      </c>
      <c r="J58" s="8">
        <v>65</v>
      </c>
      <c r="K58" s="8">
        <v>1</v>
      </c>
      <c r="L58" s="15"/>
      <c r="M58" s="15"/>
      <c r="N58" s="15"/>
      <c r="O58" s="15"/>
      <c r="P58" s="15"/>
      <c r="Q58" s="15">
        <v>1</v>
      </c>
      <c r="R58" s="15"/>
      <c r="S58" s="14"/>
      <c r="T58" s="8">
        <f t="shared" si="5"/>
        <v>67</v>
      </c>
      <c r="U58" s="8">
        <v>70</v>
      </c>
      <c r="V58" s="15">
        <v>2</v>
      </c>
      <c r="W58" s="15"/>
      <c r="X58" s="15"/>
      <c r="Y58" s="8">
        <f t="shared" si="6"/>
        <v>72</v>
      </c>
      <c r="Z58" s="8">
        <v>100</v>
      </c>
      <c r="AA58" s="3">
        <f t="shared" si="7"/>
        <v>67.773684210526312</v>
      </c>
      <c r="AB58" s="22">
        <v>56</v>
      </c>
      <c r="AC58" s="6"/>
    </row>
    <row r="59" spans="1:29" s="1" customFormat="1" x14ac:dyDescent="0.15">
      <c r="A59" s="11">
        <v>14092311</v>
      </c>
      <c r="B59" s="11">
        <v>14905125</v>
      </c>
      <c r="C59" s="18" t="s">
        <v>37</v>
      </c>
      <c r="D59" s="39" t="s">
        <v>28</v>
      </c>
      <c r="E59" s="12">
        <v>64.25</v>
      </c>
      <c r="F59" s="13"/>
      <c r="G59" s="10"/>
      <c r="H59" s="3">
        <f t="shared" si="4"/>
        <v>64.25</v>
      </c>
      <c r="I59" s="22">
        <v>57</v>
      </c>
      <c r="J59" s="8">
        <v>65</v>
      </c>
      <c r="K59" s="8">
        <v>1</v>
      </c>
      <c r="L59" s="10"/>
      <c r="M59" s="10"/>
      <c r="N59" s="10"/>
      <c r="O59" s="10"/>
      <c r="P59" s="22"/>
      <c r="Q59" s="22"/>
      <c r="R59" s="10"/>
      <c r="S59" s="22"/>
      <c r="T59" s="8">
        <f t="shared" si="5"/>
        <v>66</v>
      </c>
      <c r="U59" s="8">
        <v>70</v>
      </c>
      <c r="V59" s="22"/>
      <c r="W59" s="10"/>
      <c r="X59" s="10"/>
      <c r="Y59" s="8">
        <f t="shared" si="6"/>
        <v>70</v>
      </c>
      <c r="Z59" s="8">
        <v>100</v>
      </c>
      <c r="AA59" s="3">
        <f t="shared" si="7"/>
        <v>67.25</v>
      </c>
      <c r="AB59" s="22">
        <v>57</v>
      </c>
      <c r="AC59" s="33"/>
    </row>
    <row r="60" spans="1:29" s="1" customFormat="1" x14ac:dyDescent="0.15">
      <c r="A60" s="11">
        <v>14092311</v>
      </c>
      <c r="B60" s="11">
        <v>13905523</v>
      </c>
      <c r="C60" s="18" t="s">
        <v>60</v>
      </c>
      <c r="D60" s="39" t="s">
        <v>28</v>
      </c>
      <c r="E60" s="12">
        <v>61.64</v>
      </c>
      <c r="F60" s="15"/>
      <c r="G60" s="15"/>
      <c r="H60" s="3">
        <f t="shared" si="4"/>
        <v>61.64</v>
      </c>
      <c r="I60" s="22">
        <v>58</v>
      </c>
      <c r="J60" s="8">
        <v>65</v>
      </c>
      <c r="K60" s="8">
        <v>1</v>
      </c>
      <c r="L60" s="15"/>
      <c r="M60" s="15"/>
      <c r="N60" s="15"/>
      <c r="O60" s="15"/>
      <c r="P60" s="15"/>
      <c r="Q60" s="15"/>
      <c r="R60" s="15"/>
      <c r="S60" s="15"/>
      <c r="T60" s="8">
        <f t="shared" si="5"/>
        <v>66</v>
      </c>
      <c r="U60" s="8">
        <v>70</v>
      </c>
      <c r="V60" s="15"/>
      <c r="W60" s="15"/>
      <c r="X60" s="15"/>
      <c r="Y60" s="8">
        <f t="shared" si="6"/>
        <v>70</v>
      </c>
      <c r="Z60" s="8">
        <v>100</v>
      </c>
      <c r="AA60" s="3">
        <f t="shared" si="7"/>
        <v>65.683999999999997</v>
      </c>
      <c r="AB60" s="22">
        <v>58</v>
      </c>
      <c r="AC60" s="33"/>
    </row>
    <row r="61" spans="1:29" s="1" customFormat="1" x14ac:dyDescent="0.15">
      <c r="A61"/>
      <c r="B61"/>
      <c r="C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s="6"/>
    </row>
    <row r="62" spans="1:29" s="1" customFormat="1" x14ac:dyDescent="0.15">
      <c r="B62"/>
      <c r="C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6"/>
    </row>
    <row r="63" spans="1:29" s="1" customFormat="1" x14ac:dyDescent="0.15">
      <c r="A63" s="27">
        <v>58</v>
      </c>
      <c r="B63"/>
      <c r="C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s="6"/>
    </row>
    <row r="64" spans="1:29" s="1" customFormat="1" x14ac:dyDescent="0.15">
      <c r="B64" s="26" t="s">
        <v>326</v>
      </c>
      <c r="C64" s="26" t="s">
        <v>327</v>
      </c>
      <c r="D64" s="40" t="s">
        <v>328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26" t="s">
        <v>328</v>
      </c>
      <c r="T64"/>
      <c r="U64"/>
      <c r="V64"/>
      <c r="W64"/>
      <c r="X64"/>
      <c r="Y64"/>
      <c r="Z64"/>
      <c r="AA64"/>
      <c r="AB64"/>
      <c r="AC64" s="6"/>
    </row>
    <row r="65" spans="1:29" s="1" customFormat="1" x14ac:dyDescent="0.15">
      <c r="A65" s="26" t="s">
        <v>320</v>
      </c>
      <c r="B65" s="28">
        <v>0.05</v>
      </c>
      <c r="C65">
        <f>$A$63*B65</f>
        <v>2.9000000000000004</v>
      </c>
      <c r="D65" s="1">
        <v>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>
        <v>3</v>
      </c>
      <c r="T65"/>
      <c r="U65"/>
      <c r="V65"/>
      <c r="W65"/>
      <c r="X65"/>
      <c r="Y65"/>
      <c r="Z65"/>
      <c r="AA65"/>
      <c r="AB65"/>
      <c r="AC65" s="6"/>
    </row>
    <row r="66" spans="1:29" s="1" customFormat="1" x14ac:dyDescent="0.15">
      <c r="A66" s="26" t="s">
        <v>321</v>
      </c>
      <c r="B66" s="28">
        <v>0.1</v>
      </c>
      <c r="C66">
        <f t="shared" ref="C66:C70" si="8">$A$63*B66</f>
        <v>5.8000000000000007</v>
      </c>
      <c r="D66" s="1">
        <v>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>
        <v>6</v>
      </c>
      <c r="T66"/>
      <c r="U66"/>
      <c r="V66"/>
      <c r="W66"/>
      <c r="X66"/>
      <c r="Y66"/>
      <c r="Z66"/>
      <c r="AA66"/>
      <c r="AB66"/>
      <c r="AC66" s="6"/>
    </row>
    <row r="67" spans="1:29" s="1" customFormat="1" x14ac:dyDescent="0.15">
      <c r="A67" s="26" t="s">
        <v>322</v>
      </c>
      <c r="B67" s="28">
        <v>0.15</v>
      </c>
      <c r="C67">
        <f t="shared" si="8"/>
        <v>8.6999999999999993</v>
      </c>
      <c r="D67" s="1">
        <v>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>
        <v>9</v>
      </c>
      <c r="T67"/>
      <c r="U67"/>
      <c r="V67"/>
      <c r="W67"/>
      <c r="X67"/>
      <c r="Y67"/>
      <c r="Z67"/>
      <c r="AA67"/>
      <c r="AB67"/>
      <c r="AC67" s="6"/>
    </row>
    <row r="68" spans="1:29" s="1" customFormat="1" x14ac:dyDescent="0.15">
      <c r="A68" s="26" t="s">
        <v>323</v>
      </c>
      <c r="B68" s="28">
        <v>0.1</v>
      </c>
      <c r="C68">
        <f t="shared" si="8"/>
        <v>5.8000000000000007</v>
      </c>
      <c r="D68" s="1">
        <v>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>
        <v>6</v>
      </c>
      <c r="T68"/>
      <c r="U68"/>
      <c r="V68"/>
      <c r="W68"/>
      <c r="X68"/>
      <c r="Y68"/>
      <c r="Z68"/>
      <c r="AA68"/>
      <c r="AB68"/>
      <c r="AC68" s="6"/>
    </row>
    <row r="69" spans="1:29" s="1" customFormat="1" x14ac:dyDescent="0.15">
      <c r="A69" s="26" t="s">
        <v>324</v>
      </c>
      <c r="B69" s="28">
        <v>0.05</v>
      </c>
      <c r="C69">
        <f t="shared" si="8"/>
        <v>2.9000000000000004</v>
      </c>
      <c r="D69" s="1">
        <v>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>
        <v>3</v>
      </c>
      <c r="T69"/>
      <c r="U69"/>
      <c r="V69"/>
      <c r="W69"/>
      <c r="X69"/>
      <c r="Y69"/>
      <c r="Z69"/>
      <c r="AA69"/>
      <c r="AB69"/>
      <c r="AC69" s="6"/>
    </row>
    <row r="70" spans="1:29" s="1" customFormat="1" x14ac:dyDescent="0.15">
      <c r="A70" s="26" t="s">
        <v>325</v>
      </c>
      <c r="B70" s="28">
        <v>0.03</v>
      </c>
      <c r="C70">
        <f t="shared" si="8"/>
        <v>1.74</v>
      </c>
      <c r="D70" s="1">
        <v>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>
        <v>2</v>
      </c>
      <c r="T70"/>
      <c r="U70"/>
      <c r="V70"/>
      <c r="W70"/>
      <c r="X70"/>
      <c r="Y70"/>
      <c r="Z70"/>
      <c r="AA70"/>
      <c r="AB70"/>
      <c r="AC70" s="6"/>
    </row>
    <row r="71" spans="1:29" s="1" customFormat="1" x14ac:dyDescent="0.15">
      <c r="A71"/>
      <c r="B71"/>
      <c r="C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s="6"/>
    </row>
    <row r="72" spans="1:29" s="1" customFormat="1" x14ac:dyDescent="0.15">
      <c r="A72"/>
      <c r="B72"/>
      <c r="C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s="6"/>
    </row>
    <row r="73" spans="1:29" s="1" customFormat="1" x14ac:dyDescent="0.15">
      <c r="A73"/>
      <c r="B73"/>
      <c r="C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s="6"/>
    </row>
    <row r="74" spans="1:29" s="1" customFormat="1" x14ac:dyDescent="0.15">
      <c r="A74"/>
      <c r="B74"/>
      <c r="C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s="6"/>
    </row>
    <row r="75" spans="1:29" s="1" customFormat="1" x14ac:dyDescent="0.15">
      <c r="A75"/>
      <c r="B75"/>
      <c r="C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s="7"/>
    </row>
    <row r="76" spans="1:29" s="1" customFormat="1" x14ac:dyDescent="0.15">
      <c r="A76"/>
      <c r="B76"/>
      <c r="C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s="7"/>
    </row>
    <row r="77" spans="1:29" s="1" customFormat="1" x14ac:dyDescent="0.15">
      <c r="A77"/>
      <c r="B77"/>
      <c r="C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s="7"/>
    </row>
    <row r="78" spans="1:29" s="1" customFormat="1" x14ac:dyDescent="0.15">
      <c r="A78"/>
      <c r="B78"/>
      <c r="C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s="7"/>
    </row>
    <row r="79" spans="1:29" s="1" customFormat="1" x14ac:dyDescent="0.15">
      <c r="A79"/>
      <c r="B79"/>
      <c r="C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s="7"/>
    </row>
    <row r="80" spans="1:29" s="1" customFormat="1" x14ac:dyDescent="0.15">
      <c r="A80"/>
      <c r="B80"/>
      <c r="C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s="7"/>
    </row>
    <row r="81" spans="1:29" s="1" customFormat="1" x14ac:dyDescent="0.15">
      <c r="A81"/>
      <c r="B81"/>
      <c r="C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s="7"/>
    </row>
    <row r="82" spans="1:29" s="1" customFormat="1" x14ac:dyDescent="0.15">
      <c r="A82"/>
      <c r="B82"/>
      <c r="C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s="7"/>
    </row>
    <row r="83" spans="1:29" s="1" customFormat="1" x14ac:dyDescent="0.15">
      <c r="A83"/>
      <c r="B83"/>
      <c r="C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s="7"/>
    </row>
    <row r="84" spans="1:29" s="1" customFormat="1" x14ac:dyDescent="0.15">
      <c r="A84"/>
      <c r="B84"/>
      <c r="C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s="7"/>
    </row>
    <row r="85" spans="1:29" s="1" customFormat="1" x14ac:dyDescent="0.15">
      <c r="A85"/>
      <c r="B85"/>
      <c r="C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s="7"/>
    </row>
    <row r="86" spans="1:29" s="1" customFormat="1" x14ac:dyDescent="0.15">
      <c r="A86"/>
      <c r="B86"/>
      <c r="C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s="7"/>
    </row>
    <row r="87" spans="1:29" s="1" customFormat="1" x14ac:dyDescent="0.15">
      <c r="A87"/>
      <c r="B87"/>
      <c r="C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s="7"/>
    </row>
    <row r="88" spans="1:29" s="1" customFormat="1" x14ac:dyDescent="0.15">
      <c r="A88"/>
      <c r="B88"/>
      <c r="C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s="7"/>
    </row>
    <row r="89" spans="1:29" s="1" customFormat="1" x14ac:dyDescent="0.15">
      <c r="A89"/>
      <c r="B89"/>
      <c r="C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s="7"/>
    </row>
    <row r="90" spans="1:29" s="1" customFormat="1" x14ac:dyDescent="0.15">
      <c r="A90"/>
      <c r="B90"/>
      <c r="C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s="7"/>
    </row>
    <row r="91" spans="1:29" s="1" customFormat="1" x14ac:dyDescent="0.15">
      <c r="A91"/>
      <c r="B91"/>
      <c r="C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s="7"/>
    </row>
    <row r="92" spans="1:29" s="1" customFormat="1" x14ac:dyDescent="0.15">
      <c r="A92"/>
      <c r="B92"/>
      <c r="C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s="7"/>
    </row>
    <row r="93" spans="1:29" s="1" customFormat="1" x14ac:dyDescent="0.15">
      <c r="A93"/>
      <c r="B93"/>
      <c r="C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s="7"/>
    </row>
    <row r="94" spans="1:29" s="1" customFormat="1" x14ac:dyDescent="0.15">
      <c r="A94"/>
      <c r="B94"/>
      <c r="C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s="7"/>
    </row>
    <row r="95" spans="1:29" s="1" customFormat="1" x14ac:dyDescent="0.15">
      <c r="A95"/>
      <c r="B95"/>
      <c r="C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s="7"/>
    </row>
    <row r="96" spans="1:29" s="1" customFormat="1" x14ac:dyDescent="0.15">
      <c r="A96"/>
      <c r="B96"/>
      <c r="C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s="7"/>
    </row>
    <row r="97" spans="1:29" s="1" customFormat="1" x14ac:dyDescent="0.15">
      <c r="A97"/>
      <c r="B97"/>
      <c r="C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s="7"/>
    </row>
    <row r="98" spans="1:29" s="1" customFormat="1" x14ac:dyDescent="0.15">
      <c r="A98"/>
      <c r="B98"/>
      <c r="C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s="7"/>
    </row>
    <row r="99" spans="1:29" s="1" customFormat="1" x14ac:dyDescent="0.15">
      <c r="A99"/>
      <c r="B99"/>
      <c r="C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s="7"/>
    </row>
    <row r="100" spans="1:29" s="1" customFormat="1" x14ac:dyDescent="0.15">
      <c r="A100"/>
      <c r="B100"/>
      <c r="C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s="7"/>
    </row>
    <row r="101" spans="1:29" s="1" customFormat="1" x14ac:dyDescent="0.15">
      <c r="A101"/>
      <c r="B101"/>
      <c r="C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s="7"/>
    </row>
    <row r="102" spans="1:29" s="1" customFormat="1" x14ac:dyDescent="0.15">
      <c r="A102"/>
      <c r="B102"/>
      <c r="C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s="7"/>
    </row>
    <row r="103" spans="1:29" s="1" customFormat="1" x14ac:dyDescent="0.15">
      <c r="A103"/>
      <c r="B103"/>
      <c r="C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s="7"/>
    </row>
    <row r="104" spans="1:29" s="1" customFormat="1" x14ac:dyDescent="0.15">
      <c r="A104"/>
      <c r="B104"/>
      <c r="C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s="7"/>
    </row>
    <row r="105" spans="1:29" s="1" customFormat="1" x14ac:dyDescent="0.15">
      <c r="A105"/>
      <c r="B105"/>
      <c r="C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s="7"/>
    </row>
    <row r="106" spans="1:29" s="1" customFormat="1" x14ac:dyDescent="0.15">
      <c r="A106"/>
      <c r="B106"/>
      <c r="C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s="7"/>
    </row>
    <row r="107" spans="1:29" s="1" customFormat="1" x14ac:dyDescent="0.15">
      <c r="A107"/>
      <c r="B107"/>
      <c r="C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s="7"/>
    </row>
    <row r="108" spans="1:29" s="1" customFormat="1" x14ac:dyDescent="0.15">
      <c r="A108"/>
      <c r="B108"/>
      <c r="C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s="7"/>
    </row>
    <row r="109" spans="1:29" s="1" customFormat="1" x14ac:dyDescent="0.15">
      <c r="A109"/>
      <c r="B109"/>
      <c r="C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s="7"/>
    </row>
    <row r="110" spans="1:29" s="1" customFormat="1" x14ac:dyDescent="0.15">
      <c r="A110"/>
      <c r="B110"/>
      <c r="C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s="7"/>
    </row>
    <row r="111" spans="1:29" s="1" customFormat="1" x14ac:dyDescent="0.15">
      <c r="A111"/>
      <c r="B111"/>
      <c r="C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s="7"/>
    </row>
    <row r="112" spans="1:29" s="1" customFormat="1" x14ac:dyDescent="0.15">
      <c r="A112"/>
      <c r="B112"/>
      <c r="C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s="7"/>
    </row>
    <row r="113" spans="1:29" s="1" customFormat="1" x14ac:dyDescent="0.15">
      <c r="A113"/>
      <c r="B113"/>
      <c r="C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s="7"/>
    </row>
    <row r="114" spans="1:29" s="1" customFormat="1" x14ac:dyDescent="0.15">
      <c r="A114"/>
      <c r="B114"/>
      <c r="C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s="7"/>
    </row>
    <row r="115" spans="1:29" s="1" customFormat="1" x14ac:dyDescent="0.15">
      <c r="A115"/>
      <c r="B115"/>
      <c r="C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s="7"/>
    </row>
  </sheetData>
  <sortState ref="A3:AC60">
    <sortCondition descending="1" ref="AA3:AA60"/>
  </sortState>
  <mergeCells count="3">
    <mergeCell ref="E1:I1"/>
    <mergeCell ref="J1:T1"/>
    <mergeCell ref="U1:Y1"/>
  </mergeCells>
  <phoneticPr fontId="5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zoomScaleNormal="10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AC2" sqref="AC2"/>
    </sheetView>
  </sheetViews>
  <sheetFormatPr defaultRowHeight="13.5" x14ac:dyDescent="0.15"/>
  <cols>
    <col min="1" max="2" width="9.5" bestFit="1" customWidth="1"/>
    <col min="4" max="4" width="10.125" style="1" customWidth="1"/>
    <col min="5" max="5" width="16.875" bestFit="1" customWidth="1"/>
    <col min="6" max="6" width="22.25" bestFit="1" customWidth="1"/>
    <col min="7" max="7" width="51.75" customWidth="1"/>
    <col min="8" max="17" width="9.125" bestFit="1" customWidth="1"/>
    <col min="20" max="23" width="9.125" bestFit="1" customWidth="1"/>
    <col min="24" max="24" width="24.125" bestFit="1" customWidth="1"/>
    <col min="25" max="27" width="9.125" bestFit="1" customWidth="1"/>
  </cols>
  <sheetData>
    <row r="1" spans="1:29" x14ac:dyDescent="0.15">
      <c r="A1" s="8"/>
      <c r="B1" s="8"/>
      <c r="C1" s="8"/>
      <c r="D1" s="35"/>
      <c r="E1" s="44" t="s">
        <v>251</v>
      </c>
      <c r="F1" s="44"/>
      <c r="G1" s="44"/>
      <c r="H1" s="44"/>
      <c r="I1" s="44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 t="s">
        <v>1</v>
      </c>
      <c r="V1" s="44"/>
      <c r="W1" s="44"/>
      <c r="X1" s="44"/>
      <c r="Y1" s="44"/>
    </row>
    <row r="2" spans="1:29" x14ac:dyDescent="0.15">
      <c r="A2" s="8" t="s">
        <v>5</v>
      </c>
      <c r="B2" s="8" t="s">
        <v>6</v>
      </c>
      <c r="C2" s="8" t="s">
        <v>7</v>
      </c>
      <c r="D2" s="35" t="s">
        <v>8</v>
      </c>
      <c r="E2" s="10" t="s">
        <v>318</v>
      </c>
      <c r="F2" s="8" t="s">
        <v>302</v>
      </c>
      <c r="G2" s="8" t="s">
        <v>9</v>
      </c>
      <c r="H2" s="8" t="s">
        <v>10</v>
      </c>
      <c r="I2" s="8" t="s">
        <v>4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11</v>
      </c>
      <c r="V2" s="8" t="s">
        <v>22</v>
      </c>
      <c r="W2" s="8" t="s">
        <v>23</v>
      </c>
      <c r="X2" s="8" t="s">
        <v>9</v>
      </c>
      <c r="Y2" s="8" t="s">
        <v>3</v>
      </c>
      <c r="Z2" s="8" t="s">
        <v>2</v>
      </c>
      <c r="AA2" s="8" t="s">
        <v>3</v>
      </c>
      <c r="AB2" s="8" t="s">
        <v>4</v>
      </c>
      <c r="AC2" s="38" t="s">
        <v>337</v>
      </c>
    </row>
    <row r="3" spans="1:29" x14ac:dyDescent="0.15">
      <c r="A3" s="19">
        <v>14092714</v>
      </c>
      <c r="B3" s="19">
        <v>14905738</v>
      </c>
      <c r="C3" s="10" t="s">
        <v>294</v>
      </c>
      <c r="D3" s="35" t="s">
        <v>329</v>
      </c>
      <c r="E3" s="19">
        <v>90.8</v>
      </c>
      <c r="F3" s="19">
        <v>3</v>
      </c>
      <c r="G3" s="19" t="s">
        <v>303</v>
      </c>
      <c r="H3" s="19">
        <f t="shared" ref="H3:H34" si="0">E3</f>
        <v>90.8</v>
      </c>
      <c r="I3" s="19">
        <v>1</v>
      </c>
      <c r="J3" s="19">
        <v>65</v>
      </c>
      <c r="K3" s="19">
        <v>1</v>
      </c>
      <c r="L3" s="19"/>
      <c r="M3" s="19"/>
      <c r="N3" s="19"/>
      <c r="O3" s="19"/>
      <c r="P3" s="19">
        <v>0.5</v>
      </c>
      <c r="Q3" s="19">
        <v>2</v>
      </c>
      <c r="R3" s="19" t="s">
        <v>248</v>
      </c>
      <c r="S3" s="19"/>
      <c r="T3" s="19">
        <f t="shared" ref="T3:T34" si="1">SUM(J3:R3)</f>
        <v>68.5</v>
      </c>
      <c r="U3" s="19">
        <v>70</v>
      </c>
      <c r="V3" s="19">
        <v>2</v>
      </c>
      <c r="W3" s="19">
        <v>6.5</v>
      </c>
      <c r="X3" s="19"/>
      <c r="Y3" s="19">
        <f t="shared" ref="Y3:Y34" si="2">SUM(U3:W3)</f>
        <v>78.5</v>
      </c>
      <c r="Z3" s="19">
        <v>100</v>
      </c>
      <c r="AA3" s="19">
        <f t="shared" ref="AA3:AA34" si="3">Z3*0.05+Y3*0.15+T3*0.2+H3*0.6</f>
        <v>84.954999999999998</v>
      </c>
      <c r="AB3" s="19">
        <v>1</v>
      </c>
      <c r="AC3" s="24" t="s">
        <v>329</v>
      </c>
    </row>
    <row r="4" spans="1:29" x14ac:dyDescent="0.15">
      <c r="A4" s="19">
        <v>14092714</v>
      </c>
      <c r="B4" s="19">
        <v>14905107</v>
      </c>
      <c r="C4" s="10" t="s">
        <v>295</v>
      </c>
      <c r="D4" s="35" t="s">
        <v>329</v>
      </c>
      <c r="E4" s="19">
        <v>89.75</v>
      </c>
      <c r="F4" s="19">
        <v>2.25</v>
      </c>
      <c r="G4" s="19" t="s">
        <v>304</v>
      </c>
      <c r="H4" s="19">
        <f t="shared" si="0"/>
        <v>89.75</v>
      </c>
      <c r="I4" s="19">
        <v>2</v>
      </c>
      <c r="J4" s="19">
        <v>65</v>
      </c>
      <c r="K4" s="19">
        <v>1</v>
      </c>
      <c r="L4" s="19"/>
      <c r="M4" s="19"/>
      <c r="N4" s="19"/>
      <c r="O4" s="19"/>
      <c r="P4" s="19">
        <v>0.5</v>
      </c>
      <c r="Q4" s="19">
        <v>3</v>
      </c>
      <c r="R4" s="19" t="s">
        <v>29</v>
      </c>
      <c r="S4" s="19"/>
      <c r="T4" s="19">
        <f t="shared" si="1"/>
        <v>69.5</v>
      </c>
      <c r="U4" s="19">
        <v>70</v>
      </c>
      <c r="V4" s="19">
        <v>2</v>
      </c>
      <c r="W4" s="19">
        <v>5.5</v>
      </c>
      <c r="X4" s="19"/>
      <c r="Y4" s="19">
        <f t="shared" si="2"/>
        <v>77.5</v>
      </c>
      <c r="Z4" s="19">
        <v>100</v>
      </c>
      <c r="AA4" s="19">
        <f t="shared" si="3"/>
        <v>84.375</v>
      </c>
      <c r="AB4" s="19">
        <v>2</v>
      </c>
      <c r="AC4" s="24" t="s">
        <v>329</v>
      </c>
    </row>
    <row r="5" spans="1:29" x14ac:dyDescent="0.15">
      <c r="A5" s="19">
        <v>14092711</v>
      </c>
      <c r="B5" s="19">
        <v>14905530</v>
      </c>
      <c r="C5" s="10" t="s">
        <v>125</v>
      </c>
      <c r="D5" s="35" t="s">
        <v>329</v>
      </c>
      <c r="E5" s="19">
        <v>90.6</v>
      </c>
      <c r="F5" s="19"/>
      <c r="G5" s="19"/>
      <c r="H5" s="19">
        <f t="shared" si="0"/>
        <v>90.6</v>
      </c>
      <c r="I5" s="19">
        <v>2</v>
      </c>
      <c r="J5" s="19">
        <v>65</v>
      </c>
      <c r="K5" s="19">
        <v>1</v>
      </c>
      <c r="L5" s="19"/>
      <c r="M5" s="19"/>
      <c r="N5" s="19"/>
      <c r="O5" s="19"/>
      <c r="P5" s="19">
        <v>1.5</v>
      </c>
      <c r="Q5" s="19"/>
      <c r="R5" s="19"/>
      <c r="S5" s="19" t="s">
        <v>24</v>
      </c>
      <c r="T5" s="19">
        <f t="shared" si="1"/>
        <v>67.5</v>
      </c>
      <c r="U5" s="19">
        <v>70</v>
      </c>
      <c r="V5" s="19">
        <v>2</v>
      </c>
      <c r="W5" s="19"/>
      <c r="X5" s="19"/>
      <c r="Y5" s="19">
        <f t="shared" si="2"/>
        <v>72</v>
      </c>
      <c r="Z5" s="19">
        <v>100</v>
      </c>
      <c r="AA5" s="19">
        <f t="shared" si="3"/>
        <v>83.66</v>
      </c>
      <c r="AB5" s="19">
        <v>3</v>
      </c>
      <c r="AC5" s="24" t="s">
        <v>329</v>
      </c>
    </row>
    <row r="6" spans="1:29" x14ac:dyDescent="0.15">
      <c r="A6" s="19">
        <v>14092714</v>
      </c>
      <c r="B6" s="19">
        <v>14905119</v>
      </c>
      <c r="C6" s="10" t="s">
        <v>217</v>
      </c>
      <c r="D6" s="35" t="s">
        <v>329</v>
      </c>
      <c r="E6" s="19">
        <v>89.9375</v>
      </c>
      <c r="F6" s="19"/>
      <c r="G6" s="19"/>
      <c r="H6" s="19">
        <f t="shared" si="0"/>
        <v>89.9375</v>
      </c>
      <c r="I6" s="19">
        <v>4</v>
      </c>
      <c r="J6" s="19">
        <v>65</v>
      </c>
      <c r="K6" s="19">
        <v>1</v>
      </c>
      <c r="L6" s="19"/>
      <c r="M6" s="19"/>
      <c r="N6" s="19"/>
      <c r="O6" s="19"/>
      <c r="P6" s="19">
        <v>1</v>
      </c>
      <c r="Q6" s="19"/>
      <c r="R6" s="19"/>
      <c r="S6" s="19"/>
      <c r="T6" s="19">
        <f t="shared" si="1"/>
        <v>67</v>
      </c>
      <c r="U6" s="19">
        <v>70</v>
      </c>
      <c r="V6" s="19">
        <v>4</v>
      </c>
      <c r="W6" s="19">
        <v>0</v>
      </c>
      <c r="X6" s="19"/>
      <c r="Y6" s="19">
        <f t="shared" si="2"/>
        <v>74</v>
      </c>
      <c r="Z6" s="19">
        <v>100</v>
      </c>
      <c r="AA6" s="19">
        <f t="shared" si="3"/>
        <v>83.462500000000006</v>
      </c>
      <c r="AB6" s="19">
        <v>4</v>
      </c>
      <c r="AC6" s="24" t="s">
        <v>329</v>
      </c>
    </row>
    <row r="7" spans="1:29" x14ac:dyDescent="0.15">
      <c r="A7" s="19">
        <v>14092713</v>
      </c>
      <c r="B7" s="19">
        <v>14905605</v>
      </c>
      <c r="C7" s="10" t="s">
        <v>165</v>
      </c>
      <c r="D7" s="35" t="s">
        <v>329</v>
      </c>
      <c r="E7" s="19">
        <v>88.3</v>
      </c>
      <c r="F7" s="19"/>
      <c r="G7" s="19"/>
      <c r="H7" s="19">
        <f t="shared" si="0"/>
        <v>88.3</v>
      </c>
      <c r="I7" s="19">
        <v>5</v>
      </c>
      <c r="J7" s="19">
        <v>65</v>
      </c>
      <c r="K7" s="19">
        <v>1</v>
      </c>
      <c r="L7" s="19"/>
      <c r="M7" s="19"/>
      <c r="N7" s="19"/>
      <c r="O7" s="19"/>
      <c r="P7" s="19"/>
      <c r="Q7" s="19"/>
      <c r="R7" s="19"/>
      <c r="S7" s="19"/>
      <c r="T7" s="19">
        <f t="shared" si="1"/>
        <v>66</v>
      </c>
      <c r="U7" s="19">
        <v>70</v>
      </c>
      <c r="V7" s="19">
        <v>2</v>
      </c>
      <c r="W7" s="19"/>
      <c r="X7" s="19"/>
      <c r="Y7" s="19">
        <f t="shared" si="2"/>
        <v>72</v>
      </c>
      <c r="Z7" s="19">
        <v>100</v>
      </c>
      <c r="AA7" s="19">
        <f t="shared" si="3"/>
        <v>81.97999999999999</v>
      </c>
      <c r="AB7" s="19">
        <v>5</v>
      </c>
      <c r="AC7" s="24" t="s">
        <v>329</v>
      </c>
    </row>
    <row r="8" spans="1:29" x14ac:dyDescent="0.15">
      <c r="A8" s="19">
        <v>14092714</v>
      </c>
      <c r="B8" s="19">
        <v>14905137</v>
      </c>
      <c r="C8" s="10" t="s">
        <v>227</v>
      </c>
      <c r="D8" s="35" t="s">
        <v>329</v>
      </c>
      <c r="E8" s="19">
        <v>88.25</v>
      </c>
      <c r="F8" s="19"/>
      <c r="G8" s="19"/>
      <c r="H8" s="19">
        <f t="shared" si="0"/>
        <v>88.25</v>
      </c>
      <c r="I8" s="19">
        <v>6</v>
      </c>
      <c r="J8" s="19">
        <v>65</v>
      </c>
      <c r="K8" s="19">
        <v>1</v>
      </c>
      <c r="L8" s="19"/>
      <c r="M8" s="19"/>
      <c r="N8" s="19"/>
      <c r="O8" s="19"/>
      <c r="P8" s="19">
        <v>0</v>
      </c>
      <c r="Q8" s="19"/>
      <c r="R8" s="19"/>
      <c r="S8" s="19"/>
      <c r="T8" s="19">
        <f t="shared" si="1"/>
        <v>66</v>
      </c>
      <c r="U8" s="19">
        <v>70</v>
      </c>
      <c r="V8" s="19">
        <v>2</v>
      </c>
      <c r="W8" s="19">
        <v>0</v>
      </c>
      <c r="X8" s="19"/>
      <c r="Y8" s="19">
        <f t="shared" si="2"/>
        <v>72</v>
      </c>
      <c r="Z8" s="19">
        <v>100</v>
      </c>
      <c r="AA8" s="19">
        <f t="shared" si="3"/>
        <v>81.949999999999989</v>
      </c>
      <c r="AB8" s="19">
        <v>6</v>
      </c>
      <c r="AC8" s="24" t="s">
        <v>329</v>
      </c>
    </row>
    <row r="9" spans="1:29" x14ac:dyDescent="0.15">
      <c r="A9" s="19">
        <v>14092714</v>
      </c>
      <c r="B9" s="19">
        <v>14905138</v>
      </c>
      <c r="C9" s="10" t="s">
        <v>228</v>
      </c>
      <c r="D9" s="35" t="s">
        <v>330</v>
      </c>
      <c r="E9" s="19">
        <v>86.8</v>
      </c>
      <c r="F9" s="19"/>
      <c r="G9" s="19"/>
      <c r="H9" s="19">
        <f t="shared" si="0"/>
        <v>86.8</v>
      </c>
      <c r="I9" s="19">
        <v>12</v>
      </c>
      <c r="J9" s="19">
        <v>65</v>
      </c>
      <c r="K9" s="19">
        <v>1</v>
      </c>
      <c r="L9" s="19"/>
      <c r="M9" s="19"/>
      <c r="N9" s="19"/>
      <c r="O9" s="19"/>
      <c r="P9" s="19">
        <v>0</v>
      </c>
      <c r="Q9" s="19">
        <v>4</v>
      </c>
      <c r="R9" s="19" t="s">
        <v>229</v>
      </c>
      <c r="S9" s="19"/>
      <c r="T9" s="19">
        <f t="shared" si="1"/>
        <v>70</v>
      </c>
      <c r="U9" s="19">
        <v>70</v>
      </c>
      <c r="V9" s="19">
        <v>2</v>
      </c>
      <c r="W9" s="19">
        <v>0</v>
      </c>
      <c r="X9" s="19"/>
      <c r="Y9" s="19">
        <f t="shared" si="2"/>
        <v>72</v>
      </c>
      <c r="Z9" s="19">
        <v>100</v>
      </c>
      <c r="AA9" s="19">
        <f t="shared" si="3"/>
        <v>81.88</v>
      </c>
      <c r="AB9" s="19">
        <v>7</v>
      </c>
      <c r="AC9" s="23" t="s">
        <v>330</v>
      </c>
    </row>
    <row r="10" spans="1:29" x14ac:dyDescent="0.15">
      <c r="A10" s="19">
        <v>14092713</v>
      </c>
      <c r="B10" s="19">
        <v>14905606</v>
      </c>
      <c r="C10" s="10" t="s">
        <v>166</v>
      </c>
      <c r="D10" s="35" t="s">
        <v>330</v>
      </c>
      <c r="E10" s="19">
        <v>87</v>
      </c>
      <c r="F10" s="19"/>
      <c r="G10" s="19"/>
      <c r="H10" s="19">
        <f t="shared" si="0"/>
        <v>87</v>
      </c>
      <c r="I10" s="19">
        <v>11</v>
      </c>
      <c r="J10" s="19">
        <v>65</v>
      </c>
      <c r="K10" s="19">
        <v>1</v>
      </c>
      <c r="L10" s="19"/>
      <c r="M10" s="19"/>
      <c r="N10" s="19"/>
      <c r="O10" s="19"/>
      <c r="P10" s="19"/>
      <c r="Q10" s="19">
        <v>1</v>
      </c>
      <c r="R10" s="19"/>
      <c r="S10" s="19" t="s">
        <v>24</v>
      </c>
      <c r="T10" s="19">
        <f t="shared" si="1"/>
        <v>67</v>
      </c>
      <c r="U10" s="19">
        <v>70</v>
      </c>
      <c r="V10" s="19">
        <v>4</v>
      </c>
      <c r="W10" s="19"/>
      <c r="X10" s="19"/>
      <c r="Y10" s="19">
        <f t="shared" si="2"/>
        <v>74</v>
      </c>
      <c r="Z10" s="19">
        <v>100</v>
      </c>
      <c r="AA10" s="19">
        <f t="shared" si="3"/>
        <v>81.699999999999989</v>
      </c>
      <c r="AB10" s="19">
        <v>8</v>
      </c>
      <c r="AC10" s="23" t="s">
        <v>330</v>
      </c>
    </row>
    <row r="11" spans="1:29" x14ac:dyDescent="0.15">
      <c r="A11" s="19">
        <v>14092711</v>
      </c>
      <c r="B11" s="19">
        <v>14905204</v>
      </c>
      <c r="C11" s="10" t="s">
        <v>97</v>
      </c>
      <c r="D11" s="35" t="s">
        <v>330</v>
      </c>
      <c r="E11" s="19">
        <v>87.4</v>
      </c>
      <c r="F11" s="19"/>
      <c r="G11" s="19"/>
      <c r="H11" s="19">
        <f t="shared" si="0"/>
        <v>87.4</v>
      </c>
      <c r="I11" s="19">
        <v>9</v>
      </c>
      <c r="J11" s="19">
        <v>65</v>
      </c>
      <c r="K11" s="19">
        <v>1</v>
      </c>
      <c r="L11" s="19"/>
      <c r="M11" s="19"/>
      <c r="N11" s="19"/>
      <c r="O11" s="19"/>
      <c r="P11" s="19">
        <v>1</v>
      </c>
      <c r="Q11" s="19"/>
      <c r="R11" s="19"/>
      <c r="S11" s="19"/>
      <c r="T11" s="19">
        <f t="shared" si="1"/>
        <v>67</v>
      </c>
      <c r="U11" s="19">
        <v>70</v>
      </c>
      <c r="V11" s="19">
        <v>2</v>
      </c>
      <c r="W11" s="19"/>
      <c r="X11" s="19"/>
      <c r="Y11" s="19">
        <f t="shared" si="2"/>
        <v>72</v>
      </c>
      <c r="Z11" s="19">
        <v>100</v>
      </c>
      <c r="AA11" s="19">
        <f t="shared" si="3"/>
        <v>81.64</v>
      </c>
      <c r="AB11" s="19">
        <v>9</v>
      </c>
      <c r="AC11" s="23" t="s">
        <v>330</v>
      </c>
    </row>
    <row r="12" spans="1:29" x14ac:dyDescent="0.15">
      <c r="A12" s="19">
        <v>14092711</v>
      </c>
      <c r="B12" s="19">
        <v>14905225</v>
      </c>
      <c r="C12" s="10" t="s">
        <v>109</v>
      </c>
      <c r="D12" s="35" t="s">
        <v>330</v>
      </c>
      <c r="E12" s="19">
        <v>87.2</v>
      </c>
      <c r="F12" s="19"/>
      <c r="G12" s="19"/>
      <c r="H12" s="19">
        <f t="shared" si="0"/>
        <v>87.2</v>
      </c>
      <c r="I12" s="19">
        <v>10</v>
      </c>
      <c r="J12" s="19">
        <v>65</v>
      </c>
      <c r="K12" s="19">
        <v>1</v>
      </c>
      <c r="L12" s="19"/>
      <c r="M12" s="19"/>
      <c r="N12" s="19"/>
      <c r="O12" s="19"/>
      <c r="P12" s="19">
        <v>0</v>
      </c>
      <c r="Q12" s="19">
        <v>3</v>
      </c>
      <c r="R12" s="19"/>
      <c r="S12" s="19" t="s">
        <v>29</v>
      </c>
      <c r="T12" s="19">
        <f t="shared" si="1"/>
        <v>69</v>
      </c>
      <c r="U12" s="19">
        <v>70</v>
      </c>
      <c r="V12" s="19">
        <v>0</v>
      </c>
      <c r="W12" s="19"/>
      <c r="X12" s="19"/>
      <c r="Y12" s="19">
        <f t="shared" si="2"/>
        <v>70</v>
      </c>
      <c r="Z12" s="19">
        <v>100</v>
      </c>
      <c r="AA12" s="19">
        <f t="shared" si="3"/>
        <v>81.62</v>
      </c>
      <c r="AB12" s="19">
        <v>10</v>
      </c>
      <c r="AC12" s="23" t="s">
        <v>330</v>
      </c>
    </row>
    <row r="13" spans="1:29" x14ac:dyDescent="0.15">
      <c r="A13" s="19">
        <v>14092711</v>
      </c>
      <c r="B13" s="19">
        <v>14905222</v>
      </c>
      <c r="C13" s="10" t="s">
        <v>108</v>
      </c>
      <c r="D13" s="35" t="s">
        <v>330</v>
      </c>
      <c r="E13" s="19">
        <v>86.7</v>
      </c>
      <c r="F13" s="19"/>
      <c r="G13" s="19"/>
      <c r="H13" s="19">
        <f t="shared" si="0"/>
        <v>86.7</v>
      </c>
      <c r="I13" s="19">
        <v>13</v>
      </c>
      <c r="J13" s="19">
        <v>65</v>
      </c>
      <c r="K13" s="19">
        <v>1</v>
      </c>
      <c r="L13" s="19"/>
      <c r="M13" s="19"/>
      <c r="N13" s="19"/>
      <c r="O13" s="19"/>
      <c r="P13" s="19">
        <v>1</v>
      </c>
      <c r="Q13" s="19"/>
      <c r="R13" s="19"/>
      <c r="S13" s="19" t="s">
        <v>24</v>
      </c>
      <c r="T13" s="19">
        <f t="shared" si="1"/>
        <v>67</v>
      </c>
      <c r="U13" s="19">
        <v>70</v>
      </c>
      <c r="V13" s="19">
        <v>4</v>
      </c>
      <c r="W13" s="19"/>
      <c r="X13" s="19"/>
      <c r="Y13" s="19">
        <f t="shared" si="2"/>
        <v>74</v>
      </c>
      <c r="Z13" s="19">
        <v>100</v>
      </c>
      <c r="AA13" s="19">
        <f t="shared" si="3"/>
        <v>81.52000000000001</v>
      </c>
      <c r="AB13" s="19">
        <v>11</v>
      </c>
      <c r="AC13" s="23" t="s">
        <v>330</v>
      </c>
    </row>
    <row r="14" spans="1:29" x14ac:dyDescent="0.15">
      <c r="A14" s="19">
        <v>14092713</v>
      </c>
      <c r="B14" s="19">
        <v>14905613</v>
      </c>
      <c r="C14" s="10" t="s">
        <v>173</v>
      </c>
      <c r="D14" s="35" t="s">
        <v>330</v>
      </c>
      <c r="E14" s="19">
        <v>87.5</v>
      </c>
      <c r="F14" s="19">
        <v>1.8</v>
      </c>
      <c r="G14" s="19" t="s">
        <v>317</v>
      </c>
      <c r="H14" s="19">
        <f t="shared" si="0"/>
        <v>87.5</v>
      </c>
      <c r="I14" s="19">
        <v>8</v>
      </c>
      <c r="J14" s="19">
        <v>65</v>
      </c>
      <c r="K14" s="19">
        <v>1</v>
      </c>
      <c r="L14" s="19"/>
      <c r="M14" s="19"/>
      <c r="N14" s="19"/>
      <c r="O14" s="19"/>
      <c r="P14" s="19"/>
      <c r="Q14" s="19"/>
      <c r="R14" s="19"/>
      <c r="S14" s="19"/>
      <c r="T14" s="19">
        <f t="shared" si="1"/>
        <v>66</v>
      </c>
      <c r="U14" s="19">
        <v>70</v>
      </c>
      <c r="V14" s="19">
        <v>2</v>
      </c>
      <c r="W14" s="19"/>
      <c r="X14" s="19"/>
      <c r="Y14" s="19">
        <f t="shared" si="2"/>
        <v>72</v>
      </c>
      <c r="Z14" s="19">
        <v>100</v>
      </c>
      <c r="AA14" s="19">
        <f t="shared" si="3"/>
        <v>81.5</v>
      </c>
      <c r="AB14" s="19">
        <v>12</v>
      </c>
      <c r="AC14" s="23" t="s">
        <v>330</v>
      </c>
    </row>
    <row r="15" spans="1:29" x14ac:dyDescent="0.15">
      <c r="A15" s="19">
        <v>14092713</v>
      </c>
      <c r="B15" s="19">
        <v>14905602</v>
      </c>
      <c r="C15" s="10" t="s">
        <v>164</v>
      </c>
      <c r="D15" s="35" t="s">
        <v>330</v>
      </c>
      <c r="E15" s="19">
        <v>86.357142857142904</v>
      </c>
      <c r="F15" s="19"/>
      <c r="G15" s="19"/>
      <c r="H15" s="19">
        <f t="shared" si="0"/>
        <v>86.357142857142904</v>
      </c>
      <c r="I15" s="19">
        <v>15</v>
      </c>
      <c r="J15" s="19">
        <v>65</v>
      </c>
      <c r="K15" s="19">
        <v>1</v>
      </c>
      <c r="L15" s="19"/>
      <c r="M15" s="19"/>
      <c r="N15" s="19"/>
      <c r="O15" s="19"/>
      <c r="P15" s="19">
        <v>1</v>
      </c>
      <c r="Q15" s="19"/>
      <c r="R15" s="19"/>
      <c r="S15" s="19"/>
      <c r="T15" s="19">
        <f t="shared" si="1"/>
        <v>67</v>
      </c>
      <c r="U15" s="19">
        <v>70</v>
      </c>
      <c r="V15" s="19">
        <v>4</v>
      </c>
      <c r="W15" s="19"/>
      <c r="X15" s="19"/>
      <c r="Y15" s="19">
        <f t="shared" si="2"/>
        <v>74</v>
      </c>
      <c r="Z15" s="19">
        <v>100</v>
      </c>
      <c r="AA15" s="19">
        <f t="shared" si="3"/>
        <v>81.314285714285745</v>
      </c>
      <c r="AB15" s="19">
        <v>13</v>
      </c>
      <c r="AC15" s="23" t="s">
        <v>330</v>
      </c>
    </row>
    <row r="16" spans="1:29" x14ac:dyDescent="0.15">
      <c r="A16" s="19">
        <v>14092711</v>
      </c>
      <c r="B16" s="19">
        <v>14905501</v>
      </c>
      <c r="C16" s="10" t="s">
        <v>112</v>
      </c>
      <c r="D16" s="35" t="s">
        <v>330</v>
      </c>
      <c r="E16" s="19">
        <v>84.6</v>
      </c>
      <c r="F16" s="19"/>
      <c r="G16" s="19"/>
      <c r="H16" s="19">
        <f t="shared" si="0"/>
        <v>84.6</v>
      </c>
      <c r="I16" s="19">
        <v>22</v>
      </c>
      <c r="J16" s="19">
        <v>65</v>
      </c>
      <c r="K16" s="19">
        <v>1</v>
      </c>
      <c r="L16" s="19"/>
      <c r="M16" s="19"/>
      <c r="N16" s="19"/>
      <c r="O16" s="19"/>
      <c r="P16" s="19">
        <v>2</v>
      </c>
      <c r="Q16" s="19">
        <v>3</v>
      </c>
      <c r="R16" s="19"/>
      <c r="S16" s="19" t="s">
        <v>113</v>
      </c>
      <c r="T16" s="19">
        <f t="shared" si="1"/>
        <v>71</v>
      </c>
      <c r="U16" s="19">
        <v>70</v>
      </c>
      <c r="V16" s="19">
        <v>2</v>
      </c>
      <c r="W16" s="19"/>
      <c r="X16" s="19"/>
      <c r="Y16" s="19">
        <f t="shared" si="2"/>
        <v>72</v>
      </c>
      <c r="Z16" s="19">
        <v>100</v>
      </c>
      <c r="AA16" s="19">
        <f t="shared" si="3"/>
        <v>80.759999999999991</v>
      </c>
      <c r="AB16" s="19">
        <v>14</v>
      </c>
      <c r="AC16" s="23" t="s">
        <v>330</v>
      </c>
    </row>
    <row r="17" spans="1:29" x14ac:dyDescent="0.15">
      <c r="A17" s="19">
        <v>14092712</v>
      </c>
      <c r="B17" s="19">
        <v>14905404</v>
      </c>
      <c r="C17" s="10" t="s">
        <v>134</v>
      </c>
      <c r="D17" s="35" t="s">
        <v>330</v>
      </c>
      <c r="E17" s="19">
        <v>85.2</v>
      </c>
      <c r="F17" s="19"/>
      <c r="G17" s="19"/>
      <c r="H17" s="19">
        <f t="shared" si="0"/>
        <v>85.2</v>
      </c>
      <c r="I17" s="19">
        <v>19</v>
      </c>
      <c r="J17" s="19">
        <v>65</v>
      </c>
      <c r="K17" s="19">
        <v>1</v>
      </c>
      <c r="L17" s="19"/>
      <c r="M17" s="19"/>
      <c r="N17" s="19"/>
      <c r="O17" s="19"/>
      <c r="P17" s="19">
        <v>1</v>
      </c>
      <c r="Q17" s="19">
        <v>2</v>
      </c>
      <c r="R17" s="19"/>
      <c r="S17" s="19"/>
      <c r="T17" s="19">
        <f t="shared" si="1"/>
        <v>69</v>
      </c>
      <c r="U17" s="19">
        <v>70</v>
      </c>
      <c r="V17" s="19">
        <v>2</v>
      </c>
      <c r="W17" s="19"/>
      <c r="X17" s="19"/>
      <c r="Y17" s="19">
        <f t="shared" si="2"/>
        <v>72</v>
      </c>
      <c r="Z17" s="19">
        <v>100</v>
      </c>
      <c r="AA17" s="19">
        <f t="shared" si="3"/>
        <v>80.72</v>
      </c>
      <c r="AB17" s="19">
        <v>15</v>
      </c>
      <c r="AC17" s="23" t="s">
        <v>330</v>
      </c>
    </row>
    <row r="18" spans="1:29" s="1" customFormat="1" x14ac:dyDescent="0.15">
      <c r="A18" s="10">
        <v>14092713</v>
      </c>
      <c r="B18" s="10">
        <v>14905615</v>
      </c>
      <c r="C18" s="10" t="s">
        <v>175</v>
      </c>
      <c r="D18" s="35" t="s">
        <v>330</v>
      </c>
      <c r="E18" s="10">
        <v>86.6</v>
      </c>
      <c r="F18" s="10"/>
      <c r="G18" s="10"/>
      <c r="H18" s="10">
        <f t="shared" si="0"/>
        <v>86.6</v>
      </c>
      <c r="I18" s="10">
        <v>14</v>
      </c>
      <c r="J18" s="10">
        <v>65</v>
      </c>
      <c r="K18" s="10">
        <v>1</v>
      </c>
      <c r="L18" s="10"/>
      <c r="M18" s="10"/>
      <c r="N18" s="10"/>
      <c r="O18" s="10"/>
      <c r="P18" s="10"/>
      <c r="Q18" s="10"/>
      <c r="R18" s="10"/>
      <c r="S18" s="10"/>
      <c r="T18" s="10">
        <f t="shared" si="1"/>
        <v>66</v>
      </c>
      <c r="U18" s="10">
        <v>70</v>
      </c>
      <c r="V18" s="10"/>
      <c r="W18" s="10"/>
      <c r="X18" s="10"/>
      <c r="Y18" s="10">
        <f t="shared" si="2"/>
        <v>70</v>
      </c>
      <c r="Z18" s="10">
        <v>100</v>
      </c>
      <c r="AA18" s="10">
        <f t="shared" si="3"/>
        <v>80.66</v>
      </c>
      <c r="AB18" s="10">
        <v>16</v>
      </c>
      <c r="AC18" s="23" t="s">
        <v>330</v>
      </c>
    </row>
    <row r="19" spans="1:29" s="1" customFormat="1" x14ac:dyDescent="0.15">
      <c r="A19" s="10">
        <v>14092713</v>
      </c>
      <c r="B19" s="10">
        <v>14905629</v>
      </c>
      <c r="C19" s="10" t="s">
        <v>184</v>
      </c>
      <c r="D19" s="35" t="s">
        <v>330</v>
      </c>
      <c r="E19" s="10">
        <v>86.2</v>
      </c>
      <c r="F19" s="10"/>
      <c r="G19" s="10"/>
      <c r="H19" s="10">
        <f t="shared" si="0"/>
        <v>86.2</v>
      </c>
      <c r="I19" s="10">
        <v>16</v>
      </c>
      <c r="J19" s="10">
        <v>65</v>
      </c>
      <c r="K19" s="10">
        <v>1</v>
      </c>
      <c r="L19" s="10"/>
      <c r="M19" s="10"/>
      <c r="N19" s="10"/>
      <c r="O19" s="10"/>
      <c r="P19" s="10"/>
      <c r="Q19" s="10">
        <v>1</v>
      </c>
      <c r="R19" s="10"/>
      <c r="S19" s="10" t="s">
        <v>24</v>
      </c>
      <c r="T19" s="10">
        <f t="shared" si="1"/>
        <v>67</v>
      </c>
      <c r="U19" s="10">
        <v>70</v>
      </c>
      <c r="V19" s="10"/>
      <c r="W19" s="10"/>
      <c r="X19" s="10"/>
      <c r="Y19" s="10">
        <f t="shared" si="2"/>
        <v>70</v>
      </c>
      <c r="Z19" s="10">
        <v>100</v>
      </c>
      <c r="AA19" s="10">
        <f t="shared" si="3"/>
        <v>80.62</v>
      </c>
      <c r="AB19" s="10">
        <v>17</v>
      </c>
      <c r="AC19" s="23" t="s">
        <v>330</v>
      </c>
    </row>
    <row r="20" spans="1:29" x14ac:dyDescent="0.15">
      <c r="A20" s="19">
        <v>14092711</v>
      </c>
      <c r="B20" s="19">
        <v>14905217</v>
      </c>
      <c r="C20" s="10" t="s">
        <v>104</v>
      </c>
      <c r="D20" s="35" t="s">
        <v>330</v>
      </c>
      <c r="E20" s="19">
        <v>85.333333333333329</v>
      </c>
      <c r="F20" s="19"/>
      <c r="G20" s="19"/>
      <c r="H20" s="19">
        <f t="shared" si="0"/>
        <v>85.333333333333329</v>
      </c>
      <c r="I20" s="19">
        <v>18</v>
      </c>
      <c r="J20" s="19">
        <v>65</v>
      </c>
      <c r="K20" s="19">
        <v>1</v>
      </c>
      <c r="L20" s="19"/>
      <c r="M20" s="19"/>
      <c r="N20" s="19"/>
      <c r="O20" s="19"/>
      <c r="P20" s="19">
        <v>1</v>
      </c>
      <c r="Q20" s="19">
        <v>2</v>
      </c>
      <c r="R20" s="19"/>
      <c r="S20" s="19" t="s">
        <v>96</v>
      </c>
      <c r="T20" s="19">
        <f t="shared" si="1"/>
        <v>69</v>
      </c>
      <c r="U20" s="19">
        <v>70</v>
      </c>
      <c r="V20" s="19">
        <v>0</v>
      </c>
      <c r="W20" s="19"/>
      <c r="X20" s="19"/>
      <c r="Y20" s="19">
        <f t="shared" si="2"/>
        <v>70</v>
      </c>
      <c r="Z20" s="19">
        <v>100</v>
      </c>
      <c r="AA20" s="19">
        <f t="shared" si="3"/>
        <v>80.5</v>
      </c>
      <c r="AB20" s="19">
        <v>18</v>
      </c>
      <c r="AC20" s="23" t="s">
        <v>330</v>
      </c>
    </row>
    <row r="21" spans="1:29" x14ac:dyDescent="0.15">
      <c r="A21" s="19">
        <v>14092713</v>
      </c>
      <c r="B21" s="19">
        <v>14905612</v>
      </c>
      <c r="C21" s="10" t="s">
        <v>172</v>
      </c>
      <c r="D21" s="35"/>
      <c r="E21" s="19">
        <v>84.9</v>
      </c>
      <c r="F21" s="19"/>
      <c r="G21" s="19"/>
      <c r="H21" s="19">
        <f t="shared" si="0"/>
        <v>84.9</v>
      </c>
      <c r="I21" s="19">
        <v>20</v>
      </c>
      <c r="J21" s="19">
        <v>65</v>
      </c>
      <c r="K21" s="19">
        <v>1</v>
      </c>
      <c r="L21" s="19"/>
      <c r="M21" s="19"/>
      <c r="N21" s="19"/>
      <c r="O21" s="19"/>
      <c r="P21" s="19"/>
      <c r="Q21" s="19">
        <v>2</v>
      </c>
      <c r="R21" s="19"/>
      <c r="S21" s="19" t="s">
        <v>26</v>
      </c>
      <c r="T21" s="19">
        <f t="shared" si="1"/>
        <v>68</v>
      </c>
      <c r="U21" s="19">
        <v>70</v>
      </c>
      <c r="V21" s="19">
        <v>2</v>
      </c>
      <c r="W21" s="19"/>
      <c r="X21" s="19"/>
      <c r="Y21" s="19">
        <f t="shared" si="2"/>
        <v>72</v>
      </c>
      <c r="Z21" s="19">
        <v>100</v>
      </c>
      <c r="AA21" s="19">
        <f t="shared" si="3"/>
        <v>80.34</v>
      </c>
      <c r="AB21" s="19">
        <v>19</v>
      </c>
      <c r="AC21" s="30" t="s">
        <v>331</v>
      </c>
    </row>
    <row r="22" spans="1:29" x14ac:dyDescent="0.15">
      <c r="A22" s="19">
        <v>14092712</v>
      </c>
      <c r="B22" s="19">
        <v>14905317</v>
      </c>
      <c r="C22" s="10" t="s">
        <v>135</v>
      </c>
      <c r="D22" s="35"/>
      <c r="E22" s="19">
        <v>85.7</v>
      </c>
      <c r="F22" s="19"/>
      <c r="G22" s="19"/>
      <c r="H22" s="19">
        <f t="shared" si="0"/>
        <v>85.7</v>
      </c>
      <c r="I22" s="19">
        <v>17</v>
      </c>
      <c r="J22" s="19">
        <v>65</v>
      </c>
      <c r="K22" s="19">
        <v>1</v>
      </c>
      <c r="L22" s="19"/>
      <c r="M22" s="19"/>
      <c r="N22" s="19"/>
      <c r="O22" s="19"/>
      <c r="P22" s="19"/>
      <c r="Q22" s="19"/>
      <c r="R22" s="19"/>
      <c r="S22" s="19"/>
      <c r="T22" s="19">
        <f t="shared" si="1"/>
        <v>66</v>
      </c>
      <c r="U22" s="19">
        <v>70</v>
      </c>
      <c r="V22" s="19"/>
      <c r="W22" s="19"/>
      <c r="X22" s="19"/>
      <c r="Y22" s="19">
        <f t="shared" si="2"/>
        <v>70</v>
      </c>
      <c r="Z22" s="19">
        <v>100</v>
      </c>
      <c r="AA22" s="19">
        <f t="shared" si="3"/>
        <v>80.12</v>
      </c>
      <c r="AB22" s="19">
        <v>20</v>
      </c>
      <c r="AC22" s="30" t="s">
        <v>331</v>
      </c>
    </row>
    <row r="23" spans="1:29" x14ac:dyDescent="0.15">
      <c r="A23" s="19">
        <v>14092711</v>
      </c>
      <c r="B23" s="19">
        <v>14905232</v>
      </c>
      <c r="C23" s="10" t="s">
        <v>111</v>
      </c>
      <c r="D23" s="35"/>
      <c r="E23" s="19">
        <v>84.1875</v>
      </c>
      <c r="F23" s="19">
        <v>6</v>
      </c>
      <c r="G23" s="19" t="s">
        <v>306</v>
      </c>
      <c r="H23" s="19">
        <f t="shared" si="0"/>
        <v>84.1875</v>
      </c>
      <c r="I23" s="19">
        <v>7</v>
      </c>
      <c r="J23" s="19">
        <v>65</v>
      </c>
      <c r="K23" s="19">
        <v>1</v>
      </c>
      <c r="L23" s="19"/>
      <c r="M23" s="19"/>
      <c r="N23" s="19"/>
      <c r="O23" s="19"/>
      <c r="P23" s="19">
        <v>0</v>
      </c>
      <c r="Q23" s="19">
        <v>2</v>
      </c>
      <c r="R23" s="19"/>
      <c r="S23" s="19"/>
      <c r="T23" s="19">
        <f t="shared" si="1"/>
        <v>68</v>
      </c>
      <c r="U23" s="19">
        <v>70</v>
      </c>
      <c r="V23" s="19">
        <v>0</v>
      </c>
      <c r="W23" s="19">
        <v>1</v>
      </c>
      <c r="X23" s="19" t="s">
        <v>307</v>
      </c>
      <c r="Y23" s="19">
        <f t="shared" si="2"/>
        <v>71</v>
      </c>
      <c r="Z23" s="19">
        <v>100</v>
      </c>
      <c r="AA23" s="19">
        <f t="shared" si="3"/>
        <v>79.762499999999989</v>
      </c>
      <c r="AB23" s="19">
        <v>21</v>
      </c>
      <c r="AC23" s="30" t="s">
        <v>331</v>
      </c>
    </row>
    <row r="24" spans="1:29" x14ac:dyDescent="0.15">
      <c r="A24" s="19">
        <v>14092711</v>
      </c>
      <c r="B24" s="19">
        <v>14905540</v>
      </c>
      <c r="C24" s="10" t="s">
        <v>133</v>
      </c>
      <c r="D24" s="35"/>
      <c r="E24" s="19">
        <v>84</v>
      </c>
      <c r="F24" s="19"/>
      <c r="G24" s="19"/>
      <c r="H24" s="19">
        <f t="shared" si="0"/>
        <v>84</v>
      </c>
      <c r="I24" s="19">
        <v>25</v>
      </c>
      <c r="J24" s="19">
        <v>65</v>
      </c>
      <c r="K24" s="19">
        <v>1</v>
      </c>
      <c r="L24" s="19"/>
      <c r="M24" s="19"/>
      <c r="N24" s="19"/>
      <c r="O24" s="19"/>
      <c r="P24" s="19">
        <v>1.5</v>
      </c>
      <c r="Q24" s="19"/>
      <c r="R24" s="19"/>
      <c r="S24" s="19" t="s">
        <v>24</v>
      </c>
      <c r="T24" s="19">
        <f t="shared" si="1"/>
        <v>67.5</v>
      </c>
      <c r="U24" s="19">
        <v>70</v>
      </c>
      <c r="V24" s="19">
        <v>2</v>
      </c>
      <c r="W24" s="19"/>
      <c r="X24" s="19"/>
      <c r="Y24" s="19">
        <f t="shared" si="2"/>
        <v>72</v>
      </c>
      <c r="Z24" s="19">
        <v>100</v>
      </c>
      <c r="AA24" s="19">
        <f t="shared" si="3"/>
        <v>79.699999999999989</v>
      </c>
      <c r="AB24" s="19">
        <v>22</v>
      </c>
      <c r="AC24" s="30" t="s">
        <v>331</v>
      </c>
    </row>
    <row r="25" spans="1:29" x14ac:dyDescent="0.15">
      <c r="A25" s="19">
        <v>14092711</v>
      </c>
      <c r="B25" s="19">
        <v>14905502</v>
      </c>
      <c r="C25" s="10" t="s">
        <v>114</v>
      </c>
      <c r="D25" s="35"/>
      <c r="E25" s="19">
        <v>83.4</v>
      </c>
      <c r="F25" s="19"/>
      <c r="G25" s="19"/>
      <c r="H25" s="19">
        <f t="shared" si="0"/>
        <v>83.4</v>
      </c>
      <c r="I25" s="19">
        <v>28</v>
      </c>
      <c r="J25" s="19">
        <v>65</v>
      </c>
      <c r="K25" s="19">
        <v>1</v>
      </c>
      <c r="L25" s="19"/>
      <c r="M25" s="19"/>
      <c r="N25" s="19"/>
      <c r="O25" s="19"/>
      <c r="P25" s="19">
        <v>1</v>
      </c>
      <c r="Q25" s="19">
        <v>2</v>
      </c>
      <c r="R25" s="19"/>
      <c r="S25" s="19" t="s">
        <v>115</v>
      </c>
      <c r="T25" s="19">
        <f t="shared" si="1"/>
        <v>69</v>
      </c>
      <c r="U25" s="19">
        <v>70</v>
      </c>
      <c r="V25" s="19">
        <v>2</v>
      </c>
      <c r="W25" s="19"/>
      <c r="X25" s="19"/>
      <c r="Y25" s="19">
        <f t="shared" si="2"/>
        <v>72</v>
      </c>
      <c r="Z25" s="19">
        <v>100</v>
      </c>
      <c r="AA25" s="19">
        <f t="shared" si="3"/>
        <v>79.64</v>
      </c>
      <c r="AB25" s="19">
        <v>23</v>
      </c>
      <c r="AC25" s="30" t="s">
        <v>331</v>
      </c>
    </row>
    <row r="26" spans="1:29" x14ac:dyDescent="0.15">
      <c r="A26" s="19">
        <v>14092713</v>
      </c>
      <c r="B26" s="19">
        <v>14905614</v>
      </c>
      <c r="C26" s="10" t="s">
        <v>174</v>
      </c>
      <c r="D26" s="35"/>
      <c r="E26" s="19">
        <v>84.8</v>
      </c>
      <c r="F26" s="19"/>
      <c r="G26" s="19"/>
      <c r="H26" s="19">
        <f t="shared" si="0"/>
        <v>84.8</v>
      </c>
      <c r="I26" s="19">
        <v>21</v>
      </c>
      <c r="J26" s="19">
        <v>65</v>
      </c>
      <c r="K26" s="19">
        <v>1</v>
      </c>
      <c r="L26" s="19"/>
      <c r="M26" s="19"/>
      <c r="N26" s="19"/>
      <c r="O26" s="19"/>
      <c r="P26" s="19"/>
      <c r="Q26" s="19"/>
      <c r="R26" s="19"/>
      <c r="S26" s="19"/>
      <c r="T26" s="19">
        <f t="shared" si="1"/>
        <v>66</v>
      </c>
      <c r="U26" s="19">
        <v>70</v>
      </c>
      <c r="V26" s="19"/>
      <c r="W26" s="19"/>
      <c r="X26" s="19"/>
      <c r="Y26" s="19">
        <f t="shared" si="2"/>
        <v>70</v>
      </c>
      <c r="Z26" s="19">
        <v>100</v>
      </c>
      <c r="AA26" s="19">
        <f t="shared" si="3"/>
        <v>79.58</v>
      </c>
      <c r="AB26" s="19">
        <v>24</v>
      </c>
      <c r="AC26" s="30" t="s">
        <v>331</v>
      </c>
    </row>
    <row r="27" spans="1:29" x14ac:dyDescent="0.15">
      <c r="A27" s="19">
        <v>14092711</v>
      </c>
      <c r="B27" s="19">
        <v>14905213</v>
      </c>
      <c r="C27" s="10" t="s">
        <v>100</v>
      </c>
      <c r="D27" s="35"/>
      <c r="E27" s="19">
        <v>83.8</v>
      </c>
      <c r="F27" s="19"/>
      <c r="G27" s="19"/>
      <c r="H27" s="19">
        <f t="shared" si="0"/>
        <v>83.8</v>
      </c>
      <c r="I27" s="19">
        <v>26</v>
      </c>
      <c r="J27" s="19">
        <v>65</v>
      </c>
      <c r="K27" s="19">
        <v>1</v>
      </c>
      <c r="L27" s="19"/>
      <c r="M27" s="19"/>
      <c r="N27" s="19"/>
      <c r="O27" s="19"/>
      <c r="P27" s="19">
        <v>1</v>
      </c>
      <c r="Q27" s="19"/>
      <c r="R27" s="19"/>
      <c r="S27" s="19"/>
      <c r="T27" s="19">
        <f t="shared" si="1"/>
        <v>67</v>
      </c>
      <c r="U27" s="19">
        <v>70</v>
      </c>
      <c r="V27" s="19">
        <v>2</v>
      </c>
      <c r="W27" s="19"/>
      <c r="X27" s="19"/>
      <c r="Y27" s="19">
        <f t="shared" si="2"/>
        <v>72</v>
      </c>
      <c r="Z27" s="19">
        <v>100</v>
      </c>
      <c r="AA27" s="19">
        <f t="shared" si="3"/>
        <v>79.47999999999999</v>
      </c>
      <c r="AB27" s="19">
        <v>25</v>
      </c>
      <c r="AC27" s="30" t="s">
        <v>331</v>
      </c>
    </row>
    <row r="28" spans="1:29" x14ac:dyDescent="0.15">
      <c r="A28" s="19">
        <v>14092712</v>
      </c>
      <c r="B28" s="19">
        <v>14905435</v>
      </c>
      <c r="C28" s="10" t="s">
        <v>136</v>
      </c>
      <c r="D28" s="35"/>
      <c r="E28" s="19">
        <v>84.2</v>
      </c>
      <c r="F28" s="19"/>
      <c r="G28" s="19"/>
      <c r="H28" s="19">
        <f t="shared" si="0"/>
        <v>84.2</v>
      </c>
      <c r="I28" s="19">
        <v>24</v>
      </c>
      <c r="J28" s="19">
        <v>65</v>
      </c>
      <c r="K28" s="19">
        <v>1</v>
      </c>
      <c r="L28" s="19"/>
      <c r="M28" s="19"/>
      <c r="N28" s="19"/>
      <c r="O28" s="19"/>
      <c r="P28" s="19">
        <v>1</v>
      </c>
      <c r="Q28" s="19"/>
      <c r="R28" s="19"/>
      <c r="S28" s="19"/>
      <c r="T28" s="19">
        <f t="shared" si="1"/>
        <v>67</v>
      </c>
      <c r="U28" s="19">
        <v>70</v>
      </c>
      <c r="V28" s="19"/>
      <c r="W28" s="19"/>
      <c r="X28" s="19"/>
      <c r="Y28" s="19">
        <f t="shared" si="2"/>
        <v>70</v>
      </c>
      <c r="Z28" s="19">
        <v>100</v>
      </c>
      <c r="AA28" s="19">
        <f t="shared" si="3"/>
        <v>79.42</v>
      </c>
      <c r="AB28" s="19">
        <v>26</v>
      </c>
      <c r="AC28" s="30" t="s">
        <v>331</v>
      </c>
    </row>
    <row r="29" spans="1:29" s="1" customFormat="1" x14ac:dyDescent="0.15">
      <c r="A29" s="10">
        <v>14092711</v>
      </c>
      <c r="B29" s="10">
        <v>14905512</v>
      </c>
      <c r="C29" s="10" t="s">
        <v>121</v>
      </c>
      <c r="D29" s="35"/>
      <c r="E29" s="10">
        <v>84.3</v>
      </c>
      <c r="F29" s="10"/>
      <c r="G29" s="10"/>
      <c r="H29" s="10">
        <f t="shared" si="0"/>
        <v>84.3</v>
      </c>
      <c r="I29" s="10">
        <v>23</v>
      </c>
      <c r="J29" s="10">
        <v>65</v>
      </c>
      <c r="K29" s="10">
        <v>1</v>
      </c>
      <c r="L29" s="10"/>
      <c r="M29" s="10"/>
      <c r="N29" s="10"/>
      <c r="O29" s="10"/>
      <c r="P29" s="10">
        <v>0</v>
      </c>
      <c r="Q29" s="10"/>
      <c r="R29" s="10"/>
      <c r="S29" s="10"/>
      <c r="T29" s="10">
        <f t="shared" si="1"/>
        <v>66</v>
      </c>
      <c r="U29" s="10">
        <v>70</v>
      </c>
      <c r="V29" s="10">
        <v>0</v>
      </c>
      <c r="W29" s="10"/>
      <c r="X29" s="10"/>
      <c r="Y29" s="10">
        <f t="shared" si="2"/>
        <v>70</v>
      </c>
      <c r="Z29" s="10">
        <v>100</v>
      </c>
      <c r="AA29" s="10">
        <f t="shared" si="3"/>
        <v>79.28</v>
      </c>
      <c r="AB29" s="10">
        <v>27</v>
      </c>
      <c r="AC29" s="30" t="s">
        <v>331</v>
      </c>
    </row>
    <row r="30" spans="1:29" s="1" customFormat="1" x14ac:dyDescent="0.15">
      <c r="A30" s="10">
        <v>14092711</v>
      </c>
      <c r="B30" s="10">
        <v>14905524</v>
      </c>
      <c r="C30" s="10" t="s">
        <v>124</v>
      </c>
      <c r="D30" s="35"/>
      <c r="E30" s="10">
        <v>83.8</v>
      </c>
      <c r="F30" s="10"/>
      <c r="G30" s="10"/>
      <c r="H30" s="10">
        <f t="shared" si="0"/>
        <v>83.8</v>
      </c>
      <c r="I30" s="10">
        <v>27</v>
      </c>
      <c r="J30" s="10">
        <v>65</v>
      </c>
      <c r="K30" s="10">
        <v>1</v>
      </c>
      <c r="L30" s="10"/>
      <c r="M30" s="10"/>
      <c r="N30" s="10"/>
      <c r="O30" s="10"/>
      <c r="P30" s="10">
        <v>0.5</v>
      </c>
      <c r="Q30" s="10"/>
      <c r="R30" s="10"/>
      <c r="S30" s="10"/>
      <c r="T30" s="10">
        <f t="shared" si="1"/>
        <v>66.5</v>
      </c>
      <c r="U30" s="10">
        <v>70</v>
      </c>
      <c r="V30" s="10">
        <v>0</v>
      </c>
      <c r="W30" s="10"/>
      <c r="X30" s="10"/>
      <c r="Y30" s="10">
        <f t="shared" si="2"/>
        <v>70</v>
      </c>
      <c r="Z30" s="10">
        <v>100</v>
      </c>
      <c r="AA30" s="10">
        <f t="shared" si="3"/>
        <v>79.08</v>
      </c>
      <c r="AB30" s="10">
        <v>28</v>
      </c>
      <c r="AC30" s="30" t="s">
        <v>331</v>
      </c>
    </row>
    <row r="31" spans="1:29" x14ac:dyDescent="0.15">
      <c r="A31" s="19">
        <v>14092714</v>
      </c>
      <c r="B31" s="19">
        <v>14905124</v>
      </c>
      <c r="C31" s="10" t="s">
        <v>220</v>
      </c>
      <c r="D31" s="35"/>
      <c r="E31" s="19">
        <v>83.2</v>
      </c>
      <c r="F31" s="19"/>
      <c r="G31" s="19"/>
      <c r="H31" s="19">
        <f t="shared" si="0"/>
        <v>83.2</v>
      </c>
      <c r="I31" s="19">
        <v>30</v>
      </c>
      <c r="J31" s="19">
        <v>65</v>
      </c>
      <c r="K31" s="19">
        <v>1</v>
      </c>
      <c r="L31" s="19"/>
      <c r="M31" s="19"/>
      <c r="N31" s="19"/>
      <c r="O31" s="19"/>
      <c r="P31" s="19">
        <v>1</v>
      </c>
      <c r="Q31" s="19">
        <v>1</v>
      </c>
      <c r="R31" s="19" t="s">
        <v>24</v>
      </c>
      <c r="S31" s="19"/>
      <c r="T31" s="19">
        <f t="shared" si="1"/>
        <v>68</v>
      </c>
      <c r="U31" s="19">
        <v>70</v>
      </c>
      <c r="V31" s="19">
        <v>0</v>
      </c>
      <c r="W31" s="19">
        <v>0</v>
      </c>
      <c r="X31" s="19"/>
      <c r="Y31" s="19">
        <f t="shared" si="2"/>
        <v>70</v>
      </c>
      <c r="Z31" s="19">
        <v>100</v>
      </c>
      <c r="AA31" s="19">
        <f t="shared" si="3"/>
        <v>79.02000000000001</v>
      </c>
      <c r="AB31" s="19">
        <v>29</v>
      </c>
      <c r="AC31" s="30" t="s">
        <v>331</v>
      </c>
    </row>
    <row r="32" spans="1:29" x14ac:dyDescent="0.15">
      <c r="A32" s="19">
        <v>14092714</v>
      </c>
      <c r="B32" s="19">
        <v>14905737</v>
      </c>
      <c r="C32" s="10" t="s">
        <v>247</v>
      </c>
      <c r="D32" s="35"/>
      <c r="E32" s="19">
        <v>83.2</v>
      </c>
      <c r="F32" s="19"/>
      <c r="G32" s="19"/>
      <c r="H32" s="19">
        <f t="shared" si="0"/>
        <v>83.2</v>
      </c>
      <c r="I32" s="19">
        <v>31</v>
      </c>
      <c r="J32" s="19">
        <v>65</v>
      </c>
      <c r="K32" s="19">
        <v>1</v>
      </c>
      <c r="L32" s="19"/>
      <c r="M32" s="19"/>
      <c r="N32" s="19"/>
      <c r="O32" s="19"/>
      <c r="P32" s="19">
        <v>0.5</v>
      </c>
      <c r="Q32" s="19"/>
      <c r="R32" s="19"/>
      <c r="S32" s="19"/>
      <c r="T32" s="19">
        <f t="shared" si="1"/>
        <v>66.5</v>
      </c>
      <c r="U32" s="19">
        <v>70</v>
      </c>
      <c r="V32" s="19">
        <v>2</v>
      </c>
      <c r="W32" s="19">
        <v>0</v>
      </c>
      <c r="X32" s="19"/>
      <c r="Y32" s="19">
        <f t="shared" si="2"/>
        <v>72</v>
      </c>
      <c r="Z32" s="19">
        <v>100</v>
      </c>
      <c r="AA32" s="19">
        <f t="shared" si="3"/>
        <v>79.02000000000001</v>
      </c>
      <c r="AB32" s="19">
        <v>30</v>
      </c>
      <c r="AC32" s="30" t="s">
        <v>331</v>
      </c>
    </row>
    <row r="33" spans="1:29" x14ac:dyDescent="0.15">
      <c r="A33" s="19">
        <v>14092714</v>
      </c>
      <c r="B33" s="19">
        <v>14905727</v>
      </c>
      <c r="C33" s="10" t="s">
        <v>240</v>
      </c>
      <c r="D33" s="35"/>
      <c r="E33" s="19">
        <v>82.4</v>
      </c>
      <c r="F33" s="19"/>
      <c r="G33" s="19"/>
      <c r="H33" s="19">
        <f t="shared" si="0"/>
        <v>82.4</v>
      </c>
      <c r="I33" s="19">
        <v>33</v>
      </c>
      <c r="J33" s="19">
        <v>65</v>
      </c>
      <c r="K33" s="19">
        <v>1</v>
      </c>
      <c r="L33" s="19"/>
      <c r="M33" s="19"/>
      <c r="N33" s="19"/>
      <c r="O33" s="19"/>
      <c r="P33" s="19">
        <v>0.5</v>
      </c>
      <c r="Q33" s="19">
        <v>2</v>
      </c>
      <c r="R33" s="19" t="s">
        <v>241</v>
      </c>
      <c r="S33" s="19"/>
      <c r="T33" s="19">
        <f t="shared" si="1"/>
        <v>68.5</v>
      </c>
      <c r="U33" s="19">
        <v>70</v>
      </c>
      <c r="V33" s="19">
        <v>2</v>
      </c>
      <c r="W33" s="19">
        <v>0</v>
      </c>
      <c r="X33" s="19"/>
      <c r="Y33" s="19">
        <f t="shared" si="2"/>
        <v>72</v>
      </c>
      <c r="Z33" s="19">
        <v>100</v>
      </c>
      <c r="AA33" s="19">
        <f t="shared" si="3"/>
        <v>78.94</v>
      </c>
      <c r="AB33" s="19">
        <v>31</v>
      </c>
      <c r="AC33" s="30" t="s">
        <v>331</v>
      </c>
    </row>
    <row r="34" spans="1:29" x14ac:dyDescent="0.15">
      <c r="A34" s="19">
        <v>14092712</v>
      </c>
      <c r="B34" s="19">
        <v>14905322</v>
      </c>
      <c r="C34" s="10" t="s">
        <v>137</v>
      </c>
      <c r="D34" s="35"/>
      <c r="E34" s="19">
        <v>83.2</v>
      </c>
      <c r="F34" s="19"/>
      <c r="G34" s="19"/>
      <c r="H34" s="19">
        <f t="shared" si="0"/>
        <v>83.2</v>
      </c>
      <c r="I34" s="19">
        <v>29</v>
      </c>
      <c r="J34" s="19">
        <v>65</v>
      </c>
      <c r="K34" s="19">
        <v>1</v>
      </c>
      <c r="L34" s="19"/>
      <c r="M34" s="19"/>
      <c r="N34" s="19"/>
      <c r="O34" s="19"/>
      <c r="P34" s="19"/>
      <c r="Q34" s="19"/>
      <c r="R34" s="19"/>
      <c r="S34" s="19"/>
      <c r="T34" s="19">
        <f t="shared" si="1"/>
        <v>66</v>
      </c>
      <c r="U34" s="19">
        <v>70</v>
      </c>
      <c r="V34" s="19"/>
      <c r="W34" s="19"/>
      <c r="X34" s="19"/>
      <c r="Y34" s="19">
        <f t="shared" si="2"/>
        <v>70</v>
      </c>
      <c r="Z34" s="19">
        <v>100</v>
      </c>
      <c r="AA34" s="19">
        <f t="shared" si="3"/>
        <v>78.62</v>
      </c>
      <c r="AB34" s="19">
        <v>32</v>
      </c>
      <c r="AC34" s="30" t="s">
        <v>331</v>
      </c>
    </row>
    <row r="35" spans="1:29" x14ac:dyDescent="0.15">
      <c r="A35" s="19">
        <v>14092713</v>
      </c>
      <c r="B35" s="19">
        <v>14905627</v>
      </c>
      <c r="C35" s="10" t="s">
        <v>183</v>
      </c>
      <c r="D35" s="35"/>
      <c r="E35" s="19">
        <v>82.3</v>
      </c>
      <c r="F35" s="19"/>
      <c r="G35" s="19"/>
      <c r="H35" s="19">
        <f t="shared" ref="H35:H66" si="4">E35</f>
        <v>82.3</v>
      </c>
      <c r="I35" s="19">
        <v>35</v>
      </c>
      <c r="J35" s="19">
        <v>65</v>
      </c>
      <c r="K35" s="19">
        <v>1</v>
      </c>
      <c r="L35" s="19"/>
      <c r="M35" s="19"/>
      <c r="N35" s="19"/>
      <c r="O35" s="19"/>
      <c r="P35" s="19"/>
      <c r="Q35" s="19">
        <v>2</v>
      </c>
      <c r="R35" s="19"/>
      <c r="S35" s="19" t="s">
        <v>27</v>
      </c>
      <c r="T35" s="19">
        <f t="shared" ref="T35:T66" si="5">SUM(J35:R35)</f>
        <v>68</v>
      </c>
      <c r="U35" s="19">
        <v>70</v>
      </c>
      <c r="V35" s="19"/>
      <c r="W35" s="19"/>
      <c r="X35" s="19"/>
      <c r="Y35" s="19">
        <f t="shared" ref="Y35:Y66" si="6">SUM(U35:W35)</f>
        <v>70</v>
      </c>
      <c r="Z35" s="19">
        <v>100</v>
      </c>
      <c r="AA35" s="19">
        <f t="shared" ref="AA35:AA66" si="7">Z35*0.05+Y35*0.15+T35*0.2+H35*0.6</f>
        <v>78.47999999999999</v>
      </c>
      <c r="AB35" s="19">
        <v>33</v>
      </c>
      <c r="AC35" s="30" t="s">
        <v>331</v>
      </c>
    </row>
    <row r="36" spans="1:29" x14ac:dyDescent="0.15">
      <c r="A36" s="19">
        <v>14092714</v>
      </c>
      <c r="B36" s="19">
        <v>14905734</v>
      </c>
      <c r="C36" s="10" t="s">
        <v>245</v>
      </c>
      <c r="D36" s="35"/>
      <c r="E36" s="19">
        <v>82.8</v>
      </c>
      <c r="F36" s="19"/>
      <c r="G36" s="19"/>
      <c r="H36" s="19">
        <f t="shared" si="4"/>
        <v>82.8</v>
      </c>
      <c r="I36" s="19">
        <v>32</v>
      </c>
      <c r="J36" s="19">
        <v>65</v>
      </c>
      <c r="K36" s="19">
        <v>1</v>
      </c>
      <c r="L36" s="19"/>
      <c r="M36" s="19"/>
      <c r="N36" s="19"/>
      <c r="O36" s="19"/>
      <c r="P36" s="19">
        <v>0</v>
      </c>
      <c r="Q36" s="19"/>
      <c r="R36" s="19"/>
      <c r="S36" s="19"/>
      <c r="T36" s="19">
        <f t="shared" si="5"/>
        <v>66</v>
      </c>
      <c r="U36" s="19">
        <v>70</v>
      </c>
      <c r="V36" s="19">
        <v>0</v>
      </c>
      <c r="W36" s="19">
        <v>0</v>
      </c>
      <c r="X36" s="19"/>
      <c r="Y36" s="19">
        <f t="shared" si="6"/>
        <v>70</v>
      </c>
      <c r="Z36" s="19">
        <v>100</v>
      </c>
      <c r="AA36" s="19">
        <f t="shared" si="7"/>
        <v>78.38</v>
      </c>
      <c r="AB36" s="19">
        <v>34</v>
      </c>
      <c r="AC36" s="30" t="s">
        <v>331</v>
      </c>
    </row>
    <row r="37" spans="1:29" x14ac:dyDescent="0.15">
      <c r="A37" s="19">
        <v>14092713</v>
      </c>
      <c r="B37" s="19">
        <v>14905622</v>
      </c>
      <c r="C37" s="10" t="s">
        <v>178</v>
      </c>
      <c r="D37" s="35"/>
      <c r="E37" s="19">
        <v>81.428571428571402</v>
      </c>
      <c r="F37" s="19"/>
      <c r="G37" s="19"/>
      <c r="H37" s="19">
        <f t="shared" si="4"/>
        <v>81.428571428571402</v>
      </c>
      <c r="I37" s="19">
        <v>42</v>
      </c>
      <c r="J37" s="19">
        <v>65</v>
      </c>
      <c r="K37" s="19">
        <v>1</v>
      </c>
      <c r="L37" s="19"/>
      <c r="M37" s="19"/>
      <c r="N37" s="19"/>
      <c r="O37" s="19"/>
      <c r="P37" s="19"/>
      <c r="Q37" s="19">
        <v>1</v>
      </c>
      <c r="R37" s="19"/>
      <c r="S37" s="19" t="s">
        <v>24</v>
      </c>
      <c r="T37" s="19">
        <f t="shared" si="5"/>
        <v>67</v>
      </c>
      <c r="U37" s="19">
        <v>70</v>
      </c>
      <c r="V37" s="19">
        <v>4</v>
      </c>
      <c r="W37" s="19"/>
      <c r="X37" s="19"/>
      <c r="Y37" s="19">
        <f t="shared" si="6"/>
        <v>74</v>
      </c>
      <c r="Z37" s="19">
        <v>100</v>
      </c>
      <c r="AA37" s="19">
        <f t="shared" si="7"/>
        <v>78.357142857142833</v>
      </c>
      <c r="AB37" s="19">
        <v>35</v>
      </c>
      <c r="AC37" s="30" t="s">
        <v>331</v>
      </c>
    </row>
    <row r="38" spans="1:29" x14ac:dyDescent="0.15">
      <c r="A38" s="19">
        <v>14092714</v>
      </c>
      <c r="B38" s="19">
        <v>14905104</v>
      </c>
      <c r="C38" s="10" t="s">
        <v>209</v>
      </c>
      <c r="D38" s="35"/>
      <c r="E38" s="19">
        <v>81.849999999999994</v>
      </c>
      <c r="F38" s="19"/>
      <c r="G38" s="19"/>
      <c r="H38" s="19">
        <f t="shared" si="4"/>
        <v>81.849999999999994</v>
      </c>
      <c r="I38" s="19">
        <v>38</v>
      </c>
      <c r="J38" s="19">
        <v>65</v>
      </c>
      <c r="K38" s="19">
        <v>1</v>
      </c>
      <c r="L38" s="19"/>
      <c r="M38" s="19"/>
      <c r="N38" s="19"/>
      <c r="O38" s="19"/>
      <c r="P38" s="19">
        <v>0.5</v>
      </c>
      <c r="Q38" s="19"/>
      <c r="R38" s="19"/>
      <c r="S38" s="19"/>
      <c r="T38" s="19">
        <f t="shared" si="5"/>
        <v>66.5</v>
      </c>
      <c r="U38" s="19">
        <v>70</v>
      </c>
      <c r="V38" s="19">
        <v>2</v>
      </c>
      <c r="W38" s="19">
        <v>0</v>
      </c>
      <c r="X38" s="19"/>
      <c r="Y38" s="19">
        <f t="shared" si="6"/>
        <v>72</v>
      </c>
      <c r="Z38" s="19">
        <v>100</v>
      </c>
      <c r="AA38" s="19">
        <f t="shared" si="7"/>
        <v>78.209999999999994</v>
      </c>
      <c r="AB38" s="19">
        <v>36</v>
      </c>
      <c r="AC38" s="30" t="s">
        <v>331</v>
      </c>
    </row>
    <row r="39" spans="1:29" x14ac:dyDescent="0.15">
      <c r="A39" s="19">
        <v>14092713</v>
      </c>
      <c r="B39" s="19">
        <v>14905704</v>
      </c>
      <c r="C39" s="10" t="s">
        <v>196</v>
      </c>
      <c r="D39" s="35"/>
      <c r="E39" s="19">
        <v>80.900000000000006</v>
      </c>
      <c r="F39" s="19"/>
      <c r="G39" s="19"/>
      <c r="H39" s="19">
        <f t="shared" si="4"/>
        <v>80.900000000000006</v>
      </c>
      <c r="I39" s="19">
        <v>51</v>
      </c>
      <c r="J39" s="19">
        <v>65</v>
      </c>
      <c r="K39" s="19">
        <v>1</v>
      </c>
      <c r="L39" s="19"/>
      <c r="M39" s="19"/>
      <c r="N39" s="19"/>
      <c r="O39" s="19"/>
      <c r="P39" s="19"/>
      <c r="Q39" s="19">
        <v>3</v>
      </c>
      <c r="R39" s="19"/>
      <c r="S39" s="19" t="s">
        <v>30</v>
      </c>
      <c r="T39" s="19">
        <f t="shared" si="5"/>
        <v>69</v>
      </c>
      <c r="U39" s="19">
        <v>70</v>
      </c>
      <c r="V39" s="19">
        <v>2</v>
      </c>
      <c r="W39" s="19"/>
      <c r="X39" s="19"/>
      <c r="Y39" s="19">
        <f t="shared" si="6"/>
        <v>72</v>
      </c>
      <c r="Z39" s="19">
        <v>100</v>
      </c>
      <c r="AA39" s="19">
        <f t="shared" si="7"/>
        <v>78.14</v>
      </c>
      <c r="AB39" s="19">
        <v>37</v>
      </c>
    </row>
    <row r="40" spans="1:29" x14ac:dyDescent="0.15">
      <c r="A40" s="19">
        <v>14092712</v>
      </c>
      <c r="B40" s="19">
        <v>14905332</v>
      </c>
      <c r="C40" s="10" t="s">
        <v>138</v>
      </c>
      <c r="D40" s="35"/>
      <c r="E40" s="19">
        <v>82.3</v>
      </c>
      <c r="F40" s="19"/>
      <c r="G40" s="19"/>
      <c r="H40" s="19">
        <f t="shared" si="4"/>
        <v>82.3</v>
      </c>
      <c r="I40" s="19">
        <v>34</v>
      </c>
      <c r="J40" s="19">
        <v>65</v>
      </c>
      <c r="K40" s="19">
        <v>1</v>
      </c>
      <c r="L40" s="19"/>
      <c r="M40" s="19"/>
      <c r="N40" s="19"/>
      <c r="O40" s="19"/>
      <c r="P40" s="19"/>
      <c r="Q40" s="19"/>
      <c r="R40" s="19"/>
      <c r="S40" s="19"/>
      <c r="T40" s="19">
        <f t="shared" si="5"/>
        <v>66</v>
      </c>
      <c r="U40" s="19">
        <v>70</v>
      </c>
      <c r="V40" s="19"/>
      <c r="W40" s="19"/>
      <c r="X40" s="19"/>
      <c r="Y40" s="19">
        <f t="shared" si="6"/>
        <v>70</v>
      </c>
      <c r="Z40" s="19">
        <v>100</v>
      </c>
      <c r="AA40" s="19">
        <f t="shared" si="7"/>
        <v>78.08</v>
      </c>
      <c r="AB40" s="19">
        <v>38</v>
      </c>
    </row>
    <row r="41" spans="1:29" s="1" customFormat="1" x14ac:dyDescent="0.15">
      <c r="A41" s="10">
        <v>14092714</v>
      </c>
      <c r="B41" s="10">
        <v>14905726</v>
      </c>
      <c r="C41" s="10" t="s">
        <v>239</v>
      </c>
      <c r="D41" s="35"/>
      <c r="E41" s="10">
        <v>82.125</v>
      </c>
      <c r="F41" s="10"/>
      <c r="G41" s="10"/>
      <c r="H41" s="10">
        <f t="shared" si="4"/>
        <v>82.125</v>
      </c>
      <c r="I41" s="10">
        <v>36</v>
      </c>
      <c r="J41" s="10">
        <v>65</v>
      </c>
      <c r="K41" s="10">
        <v>1</v>
      </c>
      <c r="L41" s="10"/>
      <c r="M41" s="10"/>
      <c r="N41" s="10"/>
      <c r="O41" s="10"/>
      <c r="P41" s="10">
        <v>0.5</v>
      </c>
      <c r="Q41" s="10"/>
      <c r="R41" s="10"/>
      <c r="S41" s="10"/>
      <c r="T41" s="10">
        <f t="shared" si="5"/>
        <v>66.5</v>
      </c>
      <c r="U41" s="10">
        <v>70</v>
      </c>
      <c r="V41" s="10">
        <v>0</v>
      </c>
      <c r="W41" s="10">
        <v>0</v>
      </c>
      <c r="X41" s="10"/>
      <c r="Y41" s="10">
        <f t="shared" si="6"/>
        <v>70</v>
      </c>
      <c r="Z41" s="10">
        <v>100</v>
      </c>
      <c r="AA41" s="10">
        <f t="shared" si="7"/>
        <v>78.075000000000003</v>
      </c>
      <c r="AB41" s="10">
        <v>39</v>
      </c>
    </row>
    <row r="42" spans="1:29" s="1" customFormat="1" x14ac:dyDescent="0.15">
      <c r="A42" s="19">
        <v>14092712</v>
      </c>
      <c r="B42" s="19">
        <v>14905405</v>
      </c>
      <c r="C42" s="10" t="s">
        <v>139</v>
      </c>
      <c r="D42" s="35"/>
      <c r="E42" s="19">
        <v>81.400000000000006</v>
      </c>
      <c r="F42" s="19"/>
      <c r="G42" s="19"/>
      <c r="H42" s="19">
        <f t="shared" si="4"/>
        <v>81.400000000000006</v>
      </c>
      <c r="I42" s="19">
        <v>43</v>
      </c>
      <c r="J42" s="19">
        <v>65</v>
      </c>
      <c r="K42" s="19">
        <v>1</v>
      </c>
      <c r="L42" s="19"/>
      <c r="M42" s="19"/>
      <c r="N42" s="19"/>
      <c r="O42" s="19"/>
      <c r="P42" s="19">
        <v>1</v>
      </c>
      <c r="Q42" s="19"/>
      <c r="R42" s="19"/>
      <c r="S42" s="19"/>
      <c r="T42" s="19">
        <f t="shared" si="5"/>
        <v>67</v>
      </c>
      <c r="U42" s="19">
        <v>70</v>
      </c>
      <c r="V42" s="19">
        <v>2</v>
      </c>
      <c r="W42" s="19"/>
      <c r="X42" s="19"/>
      <c r="Y42" s="19">
        <f t="shared" si="6"/>
        <v>72</v>
      </c>
      <c r="Z42" s="19">
        <v>100</v>
      </c>
      <c r="AA42" s="19">
        <f t="shared" si="7"/>
        <v>78.040000000000006</v>
      </c>
      <c r="AB42" s="19">
        <v>40</v>
      </c>
    </row>
    <row r="43" spans="1:29" x14ac:dyDescent="0.15">
      <c r="A43" s="19">
        <v>14092713</v>
      </c>
      <c r="B43" s="19">
        <v>14905709</v>
      </c>
      <c r="C43" s="10" t="s">
        <v>200</v>
      </c>
      <c r="D43" s="35"/>
      <c r="E43" s="19">
        <v>81.269230769230802</v>
      </c>
      <c r="F43" s="19"/>
      <c r="G43" s="19"/>
      <c r="H43" s="19">
        <f t="shared" si="4"/>
        <v>81.269230769230802</v>
      </c>
      <c r="I43" s="19">
        <v>45</v>
      </c>
      <c r="J43" s="19">
        <v>65</v>
      </c>
      <c r="K43" s="19">
        <v>1</v>
      </c>
      <c r="L43" s="19"/>
      <c r="M43" s="19"/>
      <c r="N43" s="19"/>
      <c r="O43" s="19"/>
      <c r="P43" s="19">
        <v>0.5</v>
      </c>
      <c r="Q43" s="19"/>
      <c r="R43" s="19"/>
      <c r="S43" s="19"/>
      <c r="T43" s="19">
        <f t="shared" si="5"/>
        <v>66.5</v>
      </c>
      <c r="U43" s="19">
        <v>70</v>
      </c>
      <c r="V43" s="19">
        <v>2</v>
      </c>
      <c r="W43" s="19"/>
      <c r="X43" s="19"/>
      <c r="Y43" s="19">
        <f t="shared" si="6"/>
        <v>72</v>
      </c>
      <c r="Z43" s="19">
        <v>100</v>
      </c>
      <c r="AA43" s="19">
        <f t="shared" si="7"/>
        <v>77.861538461538487</v>
      </c>
      <c r="AB43" s="19">
        <v>41</v>
      </c>
    </row>
    <row r="44" spans="1:29" x14ac:dyDescent="0.15">
      <c r="A44" s="19">
        <v>14092714</v>
      </c>
      <c r="B44" s="19">
        <v>14905732</v>
      </c>
      <c r="C44" s="10" t="s">
        <v>243</v>
      </c>
      <c r="D44" s="35"/>
      <c r="E44" s="19">
        <v>81.400000000000006</v>
      </c>
      <c r="F44" s="19"/>
      <c r="G44" s="19"/>
      <c r="H44" s="19">
        <f t="shared" si="4"/>
        <v>81.400000000000006</v>
      </c>
      <c r="I44" s="19">
        <v>44</v>
      </c>
      <c r="J44" s="19">
        <v>65</v>
      </c>
      <c r="K44" s="19">
        <v>1</v>
      </c>
      <c r="L44" s="19"/>
      <c r="M44" s="19"/>
      <c r="N44" s="19"/>
      <c r="O44" s="19"/>
      <c r="P44" s="19">
        <v>0.5</v>
      </c>
      <c r="Q44" s="19">
        <v>1</v>
      </c>
      <c r="R44" s="19" t="s">
        <v>24</v>
      </c>
      <c r="S44" s="19"/>
      <c r="T44" s="19">
        <f t="shared" si="5"/>
        <v>67.5</v>
      </c>
      <c r="U44" s="19">
        <v>70</v>
      </c>
      <c r="V44" s="19">
        <v>0</v>
      </c>
      <c r="W44" s="19">
        <v>0</v>
      </c>
      <c r="X44" s="19"/>
      <c r="Y44" s="19">
        <f t="shared" si="6"/>
        <v>70</v>
      </c>
      <c r="Z44" s="19">
        <v>100</v>
      </c>
      <c r="AA44" s="19">
        <f t="shared" si="7"/>
        <v>77.84</v>
      </c>
      <c r="AB44" s="19">
        <v>42</v>
      </c>
    </row>
    <row r="45" spans="1:29" x14ac:dyDescent="0.15">
      <c r="A45" s="19">
        <v>14092714</v>
      </c>
      <c r="B45" s="19">
        <v>14905740</v>
      </c>
      <c r="C45" s="10" t="s">
        <v>250</v>
      </c>
      <c r="D45" s="35"/>
      <c r="E45" s="19">
        <v>81.7</v>
      </c>
      <c r="F45" s="19"/>
      <c r="G45" s="19"/>
      <c r="H45" s="19">
        <f t="shared" si="4"/>
        <v>81.7</v>
      </c>
      <c r="I45" s="19">
        <v>39</v>
      </c>
      <c r="J45" s="19">
        <v>65</v>
      </c>
      <c r="K45" s="19">
        <v>1</v>
      </c>
      <c r="L45" s="19"/>
      <c r="M45" s="19"/>
      <c r="N45" s="19"/>
      <c r="O45" s="19"/>
      <c r="P45" s="19">
        <v>0.5</v>
      </c>
      <c r="Q45" s="19"/>
      <c r="R45" s="19"/>
      <c r="S45" s="19"/>
      <c r="T45" s="19">
        <f t="shared" si="5"/>
        <v>66.5</v>
      </c>
      <c r="U45" s="19">
        <v>70</v>
      </c>
      <c r="V45" s="19">
        <v>0</v>
      </c>
      <c r="W45" s="19">
        <v>0</v>
      </c>
      <c r="X45" s="19"/>
      <c r="Y45" s="19">
        <f t="shared" si="6"/>
        <v>70</v>
      </c>
      <c r="Z45" s="19">
        <v>100</v>
      </c>
      <c r="AA45" s="19">
        <f t="shared" si="7"/>
        <v>77.820000000000007</v>
      </c>
      <c r="AB45" s="19">
        <v>43</v>
      </c>
    </row>
    <row r="46" spans="1:29" x14ac:dyDescent="0.15">
      <c r="A46" s="19">
        <v>14092713</v>
      </c>
      <c r="B46" s="19">
        <v>14905621</v>
      </c>
      <c r="C46" s="10" t="s">
        <v>177</v>
      </c>
      <c r="D46" s="35"/>
      <c r="E46" s="19">
        <v>81.857142857142904</v>
      </c>
      <c r="F46" s="19"/>
      <c r="G46" s="19"/>
      <c r="H46" s="19">
        <f t="shared" si="4"/>
        <v>81.857142857142904</v>
      </c>
      <c r="I46" s="19">
        <v>37</v>
      </c>
      <c r="J46" s="19">
        <v>65</v>
      </c>
      <c r="K46" s="19">
        <v>1</v>
      </c>
      <c r="L46" s="19"/>
      <c r="M46" s="19"/>
      <c r="N46" s="19"/>
      <c r="O46" s="19"/>
      <c r="P46" s="19"/>
      <c r="Q46" s="19"/>
      <c r="R46" s="19"/>
      <c r="S46" s="19"/>
      <c r="T46" s="19">
        <f t="shared" si="5"/>
        <v>66</v>
      </c>
      <c r="U46" s="19">
        <v>70</v>
      </c>
      <c r="V46" s="19"/>
      <c r="W46" s="19"/>
      <c r="X46" s="19"/>
      <c r="Y46" s="19">
        <f t="shared" si="6"/>
        <v>70</v>
      </c>
      <c r="Z46" s="19">
        <v>100</v>
      </c>
      <c r="AA46" s="19">
        <f t="shared" si="7"/>
        <v>77.814285714285745</v>
      </c>
      <c r="AB46" s="19">
        <v>44</v>
      </c>
    </row>
    <row r="47" spans="1:29" x14ac:dyDescent="0.15">
      <c r="A47" s="19">
        <v>14092712</v>
      </c>
      <c r="B47" s="19">
        <v>14905337</v>
      </c>
      <c r="C47" s="10" t="s">
        <v>140</v>
      </c>
      <c r="D47" s="35"/>
      <c r="E47" s="19">
        <v>81.599999999999994</v>
      </c>
      <c r="F47" s="19"/>
      <c r="G47" s="19"/>
      <c r="H47" s="19">
        <f t="shared" si="4"/>
        <v>81.599999999999994</v>
      </c>
      <c r="I47" s="19">
        <v>40</v>
      </c>
      <c r="J47" s="19">
        <v>65</v>
      </c>
      <c r="K47" s="19">
        <v>1</v>
      </c>
      <c r="L47" s="19"/>
      <c r="M47" s="19"/>
      <c r="N47" s="19"/>
      <c r="O47" s="19"/>
      <c r="P47" s="19"/>
      <c r="Q47" s="19"/>
      <c r="R47" s="19"/>
      <c r="S47" s="19"/>
      <c r="T47" s="19">
        <f t="shared" si="5"/>
        <v>66</v>
      </c>
      <c r="U47" s="19">
        <v>70</v>
      </c>
      <c r="V47" s="19"/>
      <c r="W47" s="19"/>
      <c r="X47" s="19"/>
      <c r="Y47" s="19">
        <f t="shared" si="6"/>
        <v>70</v>
      </c>
      <c r="Z47" s="19">
        <v>100</v>
      </c>
      <c r="AA47" s="19">
        <f t="shared" si="7"/>
        <v>77.66</v>
      </c>
      <c r="AB47" s="19">
        <v>45</v>
      </c>
    </row>
    <row r="48" spans="1:29" x14ac:dyDescent="0.15">
      <c r="A48" s="19">
        <v>14092711</v>
      </c>
      <c r="B48" s="19">
        <v>14905215</v>
      </c>
      <c r="C48" s="10" t="s">
        <v>102</v>
      </c>
      <c r="D48" s="35"/>
      <c r="E48" s="19">
        <v>81</v>
      </c>
      <c r="F48" s="19"/>
      <c r="G48" s="19"/>
      <c r="H48" s="19">
        <f t="shared" si="4"/>
        <v>81</v>
      </c>
      <c r="I48" s="19">
        <v>49</v>
      </c>
      <c r="J48" s="19">
        <v>65</v>
      </c>
      <c r="K48" s="19">
        <v>1</v>
      </c>
      <c r="L48" s="19"/>
      <c r="M48" s="19"/>
      <c r="N48" s="19"/>
      <c r="O48" s="19"/>
      <c r="P48" s="19">
        <v>0</v>
      </c>
      <c r="Q48" s="19"/>
      <c r="R48" s="19"/>
      <c r="S48" s="19"/>
      <c r="T48" s="19">
        <f t="shared" si="5"/>
        <v>66</v>
      </c>
      <c r="U48" s="19">
        <v>70</v>
      </c>
      <c r="V48" s="19">
        <v>2</v>
      </c>
      <c r="W48" s="19"/>
      <c r="X48" s="19"/>
      <c r="Y48" s="19">
        <f t="shared" si="6"/>
        <v>72</v>
      </c>
      <c r="Z48" s="19">
        <v>100</v>
      </c>
      <c r="AA48" s="19">
        <f t="shared" si="7"/>
        <v>77.599999999999994</v>
      </c>
      <c r="AB48" s="19">
        <v>46</v>
      </c>
    </row>
    <row r="49" spans="1:28" x14ac:dyDescent="0.15">
      <c r="A49" s="19">
        <v>14092712</v>
      </c>
      <c r="B49" s="19">
        <v>14905422</v>
      </c>
      <c r="C49" s="10" t="s">
        <v>141</v>
      </c>
      <c r="D49" s="35"/>
      <c r="E49" s="19">
        <v>80.900000000000006</v>
      </c>
      <c r="F49" s="19"/>
      <c r="G49" s="19"/>
      <c r="H49" s="19">
        <f t="shared" si="4"/>
        <v>80.900000000000006</v>
      </c>
      <c r="I49" s="19">
        <v>50</v>
      </c>
      <c r="J49" s="19">
        <v>65</v>
      </c>
      <c r="K49" s="19">
        <v>1</v>
      </c>
      <c r="L49" s="19"/>
      <c r="M49" s="19"/>
      <c r="N49" s="19"/>
      <c r="O49" s="19"/>
      <c r="P49" s="19"/>
      <c r="Q49" s="19"/>
      <c r="R49" s="19"/>
      <c r="S49" s="19"/>
      <c r="T49" s="19">
        <f t="shared" si="5"/>
        <v>66</v>
      </c>
      <c r="U49" s="19">
        <v>70</v>
      </c>
      <c r="V49" s="19">
        <v>2</v>
      </c>
      <c r="W49" s="19"/>
      <c r="X49" s="19"/>
      <c r="Y49" s="19">
        <f t="shared" si="6"/>
        <v>72</v>
      </c>
      <c r="Z49" s="19">
        <v>100</v>
      </c>
      <c r="AA49" s="19">
        <f t="shared" si="7"/>
        <v>77.539999999999992</v>
      </c>
      <c r="AB49" s="19">
        <v>47</v>
      </c>
    </row>
    <row r="50" spans="1:28" x14ac:dyDescent="0.15">
      <c r="A50" s="19">
        <v>14092711</v>
      </c>
      <c r="B50" s="19">
        <v>14905505</v>
      </c>
      <c r="C50" s="10" t="s">
        <v>117</v>
      </c>
      <c r="D50" s="35"/>
      <c r="E50" s="19">
        <v>81.2</v>
      </c>
      <c r="F50" s="19"/>
      <c r="G50" s="19"/>
      <c r="H50" s="19">
        <f t="shared" si="4"/>
        <v>81.2</v>
      </c>
      <c r="I50" s="19">
        <v>46</v>
      </c>
      <c r="J50" s="19">
        <v>65</v>
      </c>
      <c r="K50" s="19">
        <v>1</v>
      </c>
      <c r="L50" s="19"/>
      <c r="M50" s="19"/>
      <c r="N50" s="19"/>
      <c r="O50" s="19"/>
      <c r="P50" s="19">
        <v>0</v>
      </c>
      <c r="Q50" s="19"/>
      <c r="R50" s="19"/>
      <c r="S50" s="19"/>
      <c r="T50" s="19">
        <f t="shared" si="5"/>
        <v>66</v>
      </c>
      <c r="U50" s="19">
        <v>70</v>
      </c>
      <c r="V50" s="19">
        <v>0</v>
      </c>
      <c r="W50" s="19"/>
      <c r="X50" s="19"/>
      <c r="Y50" s="19">
        <f t="shared" si="6"/>
        <v>70</v>
      </c>
      <c r="Z50" s="19">
        <v>100</v>
      </c>
      <c r="AA50" s="19">
        <f t="shared" si="7"/>
        <v>77.42</v>
      </c>
      <c r="AB50" s="19">
        <v>48</v>
      </c>
    </row>
    <row r="51" spans="1:28" x14ac:dyDescent="0.15">
      <c r="A51" s="19">
        <v>14092711</v>
      </c>
      <c r="B51" s="19">
        <v>14905216</v>
      </c>
      <c r="C51" s="10" t="s">
        <v>103</v>
      </c>
      <c r="D51" s="35"/>
      <c r="E51" s="19">
        <v>81.13636363636364</v>
      </c>
      <c r="F51" s="19"/>
      <c r="G51" s="19"/>
      <c r="H51" s="19">
        <f t="shared" si="4"/>
        <v>81.13636363636364</v>
      </c>
      <c r="I51" s="19">
        <v>47</v>
      </c>
      <c r="J51" s="19">
        <v>65</v>
      </c>
      <c r="K51" s="19">
        <v>1</v>
      </c>
      <c r="L51" s="19"/>
      <c r="M51" s="19"/>
      <c r="N51" s="19"/>
      <c r="O51" s="19"/>
      <c r="P51" s="19">
        <v>0</v>
      </c>
      <c r="Q51" s="19"/>
      <c r="R51" s="19"/>
      <c r="S51" s="19"/>
      <c r="T51" s="19">
        <f t="shared" si="5"/>
        <v>66</v>
      </c>
      <c r="U51" s="19">
        <v>70</v>
      </c>
      <c r="V51" s="19">
        <v>0</v>
      </c>
      <c r="W51" s="19"/>
      <c r="X51" s="19"/>
      <c r="Y51" s="19">
        <f t="shared" si="6"/>
        <v>70</v>
      </c>
      <c r="Z51" s="19">
        <v>100</v>
      </c>
      <c r="AA51" s="19">
        <f t="shared" si="7"/>
        <v>77.381818181818176</v>
      </c>
      <c r="AB51" s="19">
        <v>49</v>
      </c>
    </row>
    <row r="52" spans="1:28" x14ac:dyDescent="0.15">
      <c r="A52" s="19">
        <v>14092714</v>
      </c>
      <c r="B52" s="19">
        <v>14905140</v>
      </c>
      <c r="C52" s="10" t="s">
        <v>231</v>
      </c>
      <c r="D52" s="35"/>
      <c r="E52" s="19">
        <v>81.099999999999994</v>
      </c>
      <c r="F52" s="19"/>
      <c r="G52" s="19"/>
      <c r="H52" s="19">
        <f t="shared" si="4"/>
        <v>81.099999999999994</v>
      </c>
      <c r="I52" s="19">
        <v>48</v>
      </c>
      <c r="J52" s="19">
        <v>65</v>
      </c>
      <c r="K52" s="19">
        <v>1</v>
      </c>
      <c r="L52" s="19"/>
      <c r="M52" s="19"/>
      <c r="N52" s="19"/>
      <c r="O52" s="19"/>
      <c r="P52" s="19">
        <v>0</v>
      </c>
      <c r="Q52" s="19"/>
      <c r="R52" s="19"/>
      <c r="S52" s="19"/>
      <c r="T52" s="19">
        <f t="shared" si="5"/>
        <v>66</v>
      </c>
      <c r="U52" s="19">
        <v>70</v>
      </c>
      <c r="V52" s="19">
        <v>0</v>
      </c>
      <c r="W52" s="19">
        <v>0</v>
      </c>
      <c r="X52" s="19"/>
      <c r="Y52" s="19">
        <f t="shared" si="6"/>
        <v>70</v>
      </c>
      <c r="Z52" s="19">
        <v>100</v>
      </c>
      <c r="AA52" s="19">
        <f t="shared" si="7"/>
        <v>77.36</v>
      </c>
      <c r="AB52" s="19">
        <v>50</v>
      </c>
    </row>
    <row r="53" spans="1:28" x14ac:dyDescent="0.15">
      <c r="A53" s="19">
        <v>14092711</v>
      </c>
      <c r="B53" s="19">
        <v>14905538</v>
      </c>
      <c r="C53" s="10" t="s">
        <v>132</v>
      </c>
      <c r="D53" s="35"/>
      <c r="E53" s="19">
        <v>80.400000000000006</v>
      </c>
      <c r="F53" s="19"/>
      <c r="G53" s="19"/>
      <c r="H53" s="19">
        <f t="shared" si="4"/>
        <v>80.400000000000006</v>
      </c>
      <c r="I53" s="19">
        <v>53</v>
      </c>
      <c r="J53" s="19">
        <v>65</v>
      </c>
      <c r="K53" s="19">
        <v>1</v>
      </c>
      <c r="L53" s="19"/>
      <c r="M53" s="19"/>
      <c r="N53" s="19"/>
      <c r="O53" s="19"/>
      <c r="P53" s="19">
        <v>0.5</v>
      </c>
      <c r="Q53" s="19"/>
      <c r="R53" s="19"/>
      <c r="S53" s="19"/>
      <c r="T53" s="19">
        <f t="shared" si="5"/>
        <v>66.5</v>
      </c>
      <c r="U53" s="19">
        <v>70</v>
      </c>
      <c r="V53" s="19">
        <v>2</v>
      </c>
      <c r="W53" s="19"/>
      <c r="X53" s="19"/>
      <c r="Y53" s="19">
        <f t="shared" si="6"/>
        <v>72</v>
      </c>
      <c r="Z53" s="19">
        <v>100</v>
      </c>
      <c r="AA53" s="19">
        <f t="shared" si="7"/>
        <v>77.34</v>
      </c>
      <c r="AB53" s="19">
        <v>51</v>
      </c>
    </row>
    <row r="54" spans="1:28" x14ac:dyDescent="0.15">
      <c r="A54" s="19">
        <v>14092711</v>
      </c>
      <c r="B54" s="19">
        <v>14905211</v>
      </c>
      <c r="C54" s="10" t="s">
        <v>99</v>
      </c>
      <c r="D54" s="35"/>
      <c r="E54" s="19">
        <v>79.900000000000006</v>
      </c>
      <c r="F54" s="19"/>
      <c r="G54" s="19"/>
      <c r="H54" s="19">
        <f t="shared" si="4"/>
        <v>79.900000000000006</v>
      </c>
      <c r="I54" s="19">
        <v>57</v>
      </c>
      <c r="J54" s="19">
        <v>65</v>
      </c>
      <c r="K54" s="19">
        <v>1</v>
      </c>
      <c r="L54" s="19"/>
      <c r="M54" s="19"/>
      <c r="N54" s="19"/>
      <c r="O54" s="19"/>
      <c r="P54" s="19">
        <v>2</v>
      </c>
      <c r="Q54" s="19"/>
      <c r="R54" s="19"/>
      <c r="S54" s="19" t="s">
        <v>24</v>
      </c>
      <c r="T54" s="19">
        <f t="shared" si="5"/>
        <v>68</v>
      </c>
      <c r="U54" s="19">
        <v>70</v>
      </c>
      <c r="V54" s="19">
        <v>2</v>
      </c>
      <c r="W54" s="19"/>
      <c r="X54" s="19"/>
      <c r="Y54" s="19">
        <f t="shared" si="6"/>
        <v>72</v>
      </c>
      <c r="Z54" s="19">
        <v>100</v>
      </c>
      <c r="AA54" s="19">
        <f t="shared" si="7"/>
        <v>77.34</v>
      </c>
      <c r="AB54" s="19">
        <v>52</v>
      </c>
    </row>
    <row r="55" spans="1:28" x14ac:dyDescent="0.15">
      <c r="A55" s="19">
        <v>14092714</v>
      </c>
      <c r="B55" s="19">
        <v>14905128</v>
      </c>
      <c r="C55" s="10" t="s">
        <v>223</v>
      </c>
      <c r="D55" s="35"/>
      <c r="E55" s="19">
        <v>80.099999999999994</v>
      </c>
      <c r="F55" s="19"/>
      <c r="G55" s="19"/>
      <c r="H55" s="19">
        <f t="shared" si="4"/>
        <v>80.099999999999994</v>
      </c>
      <c r="I55" s="19">
        <v>56</v>
      </c>
      <c r="J55" s="19">
        <v>65</v>
      </c>
      <c r="K55" s="19">
        <v>1</v>
      </c>
      <c r="L55" s="19"/>
      <c r="M55" s="19"/>
      <c r="N55" s="19"/>
      <c r="O55" s="19"/>
      <c r="P55" s="19">
        <v>1</v>
      </c>
      <c r="Q55" s="19"/>
      <c r="R55" s="19"/>
      <c r="S55" s="19"/>
      <c r="T55" s="19">
        <f t="shared" si="5"/>
        <v>67</v>
      </c>
      <c r="U55" s="19">
        <v>70</v>
      </c>
      <c r="V55" s="19">
        <v>2</v>
      </c>
      <c r="W55" s="19">
        <v>0</v>
      </c>
      <c r="X55" s="19"/>
      <c r="Y55" s="19">
        <f t="shared" si="6"/>
        <v>72</v>
      </c>
      <c r="Z55" s="19">
        <v>100</v>
      </c>
      <c r="AA55" s="19">
        <f t="shared" si="7"/>
        <v>77.259999999999991</v>
      </c>
      <c r="AB55" s="19">
        <v>53</v>
      </c>
    </row>
    <row r="56" spans="1:28" x14ac:dyDescent="0.15">
      <c r="A56" s="19">
        <v>14092713</v>
      </c>
      <c r="B56" s="19">
        <v>14905632</v>
      </c>
      <c r="C56" s="10" t="s">
        <v>187</v>
      </c>
      <c r="D56" s="35"/>
      <c r="E56" s="19">
        <v>80.857142857142904</v>
      </c>
      <c r="F56" s="19"/>
      <c r="G56" s="19"/>
      <c r="H56" s="19">
        <f t="shared" si="4"/>
        <v>80.857142857142904</v>
      </c>
      <c r="I56" s="19">
        <v>52</v>
      </c>
      <c r="J56" s="19">
        <v>65</v>
      </c>
      <c r="K56" s="19">
        <v>1</v>
      </c>
      <c r="L56" s="19"/>
      <c r="M56" s="19"/>
      <c r="N56" s="19"/>
      <c r="O56" s="19"/>
      <c r="P56" s="19"/>
      <c r="Q56" s="19"/>
      <c r="R56" s="19"/>
      <c r="S56" s="19"/>
      <c r="T56" s="19">
        <f t="shared" si="5"/>
        <v>66</v>
      </c>
      <c r="U56" s="19">
        <v>70</v>
      </c>
      <c r="V56" s="19"/>
      <c r="W56" s="19"/>
      <c r="X56" s="19"/>
      <c r="Y56" s="19">
        <f t="shared" si="6"/>
        <v>70</v>
      </c>
      <c r="Z56" s="19">
        <v>100</v>
      </c>
      <c r="AA56" s="19">
        <f t="shared" si="7"/>
        <v>77.214285714285751</v>
      </c>
      <c r="AB56" s="19">
        <v>54</v>
      </c>
    </row>
    <row r="57" spans="1:28" x14ac:dyDescent="0.15">
      <c r="A57" s="19">
        <v>14092714</v>
      </c>
      <c r="B57" s="19">
        <v>14905123</v>
      </c>
      <c r="C57" s="10" t="s">
        <v>219</v>
      </c>
      <c r="D57" s="35"/>
      <c r="E57" s="19">
        <v>80.400000000000006</v>
      </c>
      <c r="F57" s="19"/>
      <c r="G57" s="19"/>
      <c r="H57" s="19">
        <f t="shared" si="4"/>
        <v>80.400000000000006</v>
      </c>
      <c r="I57" s="19">
        <v>54</v>
      </c>
      <c r="J57" s="19">
        <v>65</v>
      </c>
      <c r="K57" s="19">
        <v>1</v>
      </c>
      <c r="L57" s="19"/>
      <c r="M57" s="19"/>
      <c r="N57" s="19"/>
      <c r="O57" s="19"/>
      <c r="P57" s="19">
        <v>1</v>
      </c>
      <c r="Q57" s="19"/>
      <c r="R57" s="19"/>
      <c r="S57" s="19"/>
      <c r="T57" s="19">
        <f t="shared" si="5"/>
        <v>67</v>
      </c>
      <c r="U57" s="19">
        <v>70</v>
      </c>
      <c r="V57" s="19">
        <v>0</v>
      </c>
      <c r="W57" s="19">
        <v>0</v>
      </c>
      <c r="X57" s="19"/>
      <c r="Y57" s="19">
        <f t="shared" si="6"/>
        <v>70</v>
      </c>
      <c r="Z57" s="19">
        <v>100</v>
      </c>
      <c r="AA57" s="19">
        <f t="shared" si="7"/>
        <v>77.14</v>
      </c>
      <c r="AB57" s="19">
        <v>55</v>
      </c>
    </row>
    <row r="58" spans="1:28" x14ac:dyDescent="0.15">
      <c r="A58" s="19">
        <v>14092711</v>
      </c>
      <c r="B58" s="19">
        <v>14905504</v>
      </c>
      <c r="C58" s="10" t="s">
        <v>116</v>
      </c>
      <c r="D58" s="35"/>
      <c r="E58" s="19">
        <v>79.900000000000006</v>
      </c>
      <c r="F58" s="19"/>
      <c r="G58" s="19"/>
      <c r="H58" s="19">
        <f t="shared" si="4"/>
        <v>79.900000000000006</v>
      </c>
      <c r="I58" s="19">
        <v>58</v>
      </c>
      <c r="J58" s="19">
        <v>65</v>
      </c>
      <c r="K58" s="19">
        <v>1</v>
      </c>
      <c r="L58" s="19"/>
      <c r="M58" s="19"/>
      <c r="N58" s="19"/>
      <c r="O58" s="19"/>
      <c r="P58" s="19">
        <v>1</v>
      </c>
      <c r="Q58" s="19"/>
      <c r="R58" s="19"/>
      <c r="S58" s="19"/>
      <c r="T58" s="19">
        <f t="shared" si="5"/>
        <v>67</v>
      </c>
      <c r="U58" s="19">
        <v>70</v>
      </c>
      <c r="V58" s="19">
        <v>2</v>
      </c>
      <c r="W58" s="19"/>
      <c r="X58" s="19"/>
      <c r="Y58" s="19">
        <f t="shared" si="6"/>
        <v>72</v>
      </c>
      <c r="Z58" s="19">
        <v>100</v>
      </c>
      <c r="AA58" s="19">
        <f t="shared" si="7"/>
        <v>77.14</v>
      </c>
      <c r="AB58" s="19">
        <v>56</v>
      </c>
    </row>
    <row r="59" spans="1:28" x14ac:dyDescent="0.15">
      <c r="A59" s="19">
        <v>14092711</v>
      </c>
      <c r="B59" s="19">
        <v>14905214</v>
      </c>
      <c r="C59" s="10" t="s">
        <v>101</v>
      </c>
      <c r="D59" s="35"/>
      <c r="E59" s="19">
        <v>80.3</v>
      </c>
      <c r="F59" s="19"/>
      <c r="G59" s="19"/>
      <c r="H59" s="19">
        <f t="shared" si="4"/>
        <v>80.3</v>
      </c>
      <c r="I59" s="19">
        <v>55</v>
      </c>
      <c r="J59" s="19">
        <v>65</v>
      </c>
      <c r="K59" s="19">
        <v>1</v>
      </c>
      <c r="L59" s="19"/>
      <c r="M59" s="19"/>
      <c r="N59" s="19"/>
      <c r="O59" s="19"/>
      <c r="P59" s="19">
        <v>1</v>
      </c>
      <c r="Q59" s="19"/>
      <c r="R59" s="19"/>
      <c r="S59" s="19"/>
      <c r="T59" s="19">
        <f t="shared" si="5"/>
        <v>67</v>
      </c>
      <c r="U59" s="19">
        <v>70</v>
      </c>
      <c r="V59" s="19">
        <v>0</v>
      </c>
      <c r="W59" s="19"/>
      <c r="X59" s="19"/>
      <c r="Y59" s="19">
        <f t="shared" si="6"/>
        <v>70</v>
      </c>
      <c r="Z59" s="19">
        <v>100</v>
      </c>
      <c r="AA59" s="19">
        <f t="shared" si="7"/>
        <v>77.08</v>
      </c>
      <c r="AB59" s="19">
        <v>57</v>
      </c>
    </row>
    <row r="60" spans="1:28" x14ac:dyDescent="0.15">
      <c r="A60" s="19">
        <v>14092714</v>
      </c>
      <c r="B60" s="19">
        <v>14905103</v>
      </c>
      <c r="C60" s="10" t="s">
        <v>208</v>
      </c>
      <c r="D60" s="35"/>
      <c r="E60" s="19">
        <v>78.95</v>
      </c>
      <c r="F60" s="19"/>
      <c r="G60" s="19"/>
      <c r="H60" s="19">
        <f t="shared" si="4"/>
        <v>78.95</v>
      </c>
      <c r="I60" s="19">
        <v>69</v>
      </c>
      <c r="J60" s="19">
        <v>65</v>
      </c>
      <c r="K60" s="19">
        <v>1</v>
      </c>
      <c r="L60" s="19"/>
      <c r="M60" s="19"/>
      <c r="N60" s="19"/>
      <c r="O60" s="19"/>
      <c r="P60" s="19">
        <v>0.5</v>
      </c>
      <c r="Q60" s="19">
        <v>2</v>
      </c>
      <c r="R60" s="19" t="s">
        <v>27</v>
      </c>
      <c r="S60" s="19"/>
      <c r="T60" s="19">
        <f t="shared" si="5"/>
        <v>68.5</v>
      </c>
      <c r="U60" s="19">
        <v>70</v>
      </c>
      <c r="V60" s="19">
        <v>2</v>
      </c>
      <c r="W60" s="19">
        <v>0</v>
      </c>
      <c r="X60" s="19"/>
      <c r="Y60" s="19">
        <f t="shared" si="6"/>
        <v>72</v>
      </c>
      <c r="Z60" s="19">
        <v>100</v>
      </c>
      <c r="AA60" s="19">
        <f t="shared" si="7"/>
        <v>76.87</v>
      </c>
      <c r="AB60" s="19">
        <v>58</v>
      </c>
    </row>
    <row r="61" spans="1:28" x14ac:dyDescent="0.15">
      <c r="A61" s="19">
        <v>14092711</v>
      </c>
      <c r="B61" s="19">
        <v>14905520</v>
      </c>
      <c r="C61" s="10" t="s">
        <v>123</v>
      </c>
      <c r="D61" s="35"/>
      <c r="E61" s="19">
        <v>79.7</v>
      </c>
      <c r="F61" s="19"/>
      <c r="G61" s="19"/>
      <c r="H61" s="19">
        <f t="shared" si="4"/>
        <v>79.7</v>
      </c>
      <c r="I61" s="19">
        <v>61</v>
      </c>
      <c r="J61" s="19">
        <v>65</v>
      </c>
      <c r="K61" s="19">
        <v>1</v>
      </c>
      <c r="L61" s="19"/>
      <c r="M61" s="19"/>
      <c r="N61" s="19"/>
      <c r="O61" s="19"/>
      <c r="P61" s="19">
        <v>0</v>
      </c>
      <c r="Q61" s="19"/>
      <c r="R61" s="19"/>
      <c r="S61" s="19"/>
      <c r="T61" s="19">
        <f t="shared" si="5"/>
        <v>66</v>
      </c>
      <c r="U61" s="19">
        <v>70</v>
      </c>
      <c r="V61" s="19">
        <v>2</v>
      </c>
      <c r="W61" s="19"/>
      <c r="X61" s="19"/>
      <c r="Y61" s="19">
        <f t="shared" si="6"/>
        <v>72</v>
      </c>
      <c r="Z61" s="19">
        <v>100</v>
      </c>
      <c r="AA61" s="19">
        <f t="shared" si="7"/>
        <v>76.819999999999993</v>
      </c>
      <c r="AB61" s="19">
        <v>59</v>
      </c>
    </row>
    <row r="62" spans="1:28" x14ac:dyDescent="0.15">
      <c r="A62" s="19">
        <v>14092713</v>
      </c>
      <c r="B62" s="19">
        <v>14905619</v>
      </c>
      <c r="C62" s="10" t="s">
        <v>176</v>
      </c>
      <c r="D62" s="35"/>
      <c r="E62" s="19">
        <v>79.642857142857096</v>
      </c>
      <c r="F62" s="19"/>
      <c r="G62" s="19"/>
      <c r="H62" s="19">
        <f t="shared" si="4"/>
        <v>79.642857142857096</v>
      </c>
      <c r="I62" s="19">
        <v>62</v>
      </c>
      <c r="J62" s="19">
        <v>65</v>
      </c>
      <c r="K62" s="19">
        <v>1</v>
      </c>
      <c r="L62" s="19"/>
      <c r="M62" s="19"/>
      <c r="N62" s="19"/>
      <c r="O62" s="19"/>
      <c r="P62" s="19"/>
      <c r="Q62" s="19"/>
      <c r="R62" s="19"/>
      <c r="S62" s="19"/>
      <c r="T62" s="19">
        <f t="shared" si="5"/>
        <v>66</v>
      </c>
      <c r="U62" s="19">
        <v>70</v>
      </c>
      <c r="V62" s="19">
        <v>2</v>
      </c>
      <c r="W62" s="19"/>
      <c r="X62" s="19"/>
      <c r="Y62" s="19">
        <f t="shared" si="6"/>
        <v>72</v>
      </c>
      <c r="Z62" s="19">
        <v>100</v>
      </c>
      <c r="AA62" s="19">
        <f t="shared" si="7"/>
        <v>76.785714285714249</v>
      </c>
      <c r="AB62" s="19">
        <v>60</v>
      </c>
    </row>
    <row r="63" spans="1:28" x14ac:dyDescent="0.15">
      <c r="A63" s="19">
        <v>14092712</v>
      </c>
      <c r="B63" s="19">
        <v>14905438</v>
      </c>
      <c r="C63" s="10" t="s">
        <v>142</v>
      </c>
      <c r="D63" s="35"/>
      <c r="E63" s="19">
        <v>78.900000000000006</v>
      </c>
      <c r="F63" s="19"/>
      <c r="G63" s="19"/>
      <c r="H63" s="19">
        <f t="shared" si="4"/>
        <v>78.900000000000006</v>
      </c>
      <c r="I63" s="19">
        <v>70</v>
      </c>
      <c r="J63" s="19">
        <v>65</v>
      </c>
      <c r="K63" s="19">
        <v>1</v>
      </c>
      <c r="L63" s="19"/>
      <c r="M63" s="19"/>
      <c r="N63" s="19"/>
      <c r="O63" s="19"/>
      <c r="P63" s="19">
        <v>0.5</v>
      </c>
      <c r="Q63" s="19"/>
      <c r="R63" s="19"/>
      <c r="S63" s="19"/>
      <c r="T63" s="19">
        <f t="shared" si="5"/>
        <v>66.5</v>
      </c>
      <c r="U63" s="19">
        <v>70</v>
      </c>
      <c r="V63" s="19">
        <v>4</v>
      </c>
      <c r="W63" s="19"/>
      <c r="X63" s="19"/>
      <c r="Y63" s="19">
        <f t="shared" si="6"/>
        <v>74</v>
      </c>
      <c r="Z63" s="19">
        <v>100</v>
      </c>
      <c r="AA63" s="19">
        <f t="shared" si="7"/>
        <v>76.740000000000009</v>
      </c>
      <c r="AB63" s="19">
        <v>61</v>
      </c>
    </row>
    <row r="64" spans="1:28" x14ac:dyDescent="0.15">
      <c r="A64" s="19">
        <v>14092711</v>
      </c>
      <c r="B64" s="19">
        <v>14905531</v>
      </c>
      <c r="C64" s="10" t="s">
        <v>126</v>
      </c>
      <c r="D64" s="35"/>
      <c r="E64" s="19">
        <v>79.791666666666671</v>
      </c>
      <c r="F64" s="19"/>
      <c r="G64" s="19"/>
      <c r="H64" s="19">
        <f t="shared" si="4"/>
        <v>79.791666666666671</v>
      </c>
      <c r="I64" s="19">
        <v>60</v>
      </c>
      <c r="J64" s="19">
        <v>65</v>
      </c>
      <c r="K64" s="19">
        <v>1</v>
      </c>
      <c r="L64" s="19"/>
      <c r="M64" s="19"/>
      <c r="N64" s="19"/>
      <c r="O64" s="19"/>
      <c r="P64" s="19">
        <v>0.5</v>
      </c>
      <c r="Q64" s="19"/>
      <c r="R64" s="19"/>
      <c r="S64" s="19"/>
      <c r="T64" s="19">
        <f t="shared" si="5"/>
        <v>66.5</v>
      </c>
      <c r="U64" s="19">
        <v>70</v>
      </c>
      <c r="V64" s="19">
        <v>0</v>
      </c>
      <c r="W64" s="19"/>
      <c r="X64" s="19"/>
      <c r="Y64" s="19">
        <f t="shared" si="6"/>
        <v>70</v>
      </c>
      <c r="Z64" s="19">
        <v>100</v>
      </c>
      <c r="AA64" s="19">
        <f t="shared" si="7"/>
        <v>76.674999999999997</v>
      </c>
      <c r="AB64" s="19">
        <v>62</v>
      </c>
    </row>
    <row r="65" spans="1:28" x14ac:dyDescent="0.15">
      <c r="A65" s="19">
        <v>14092711</v>
      </c>
      <c r="B65" s="19">
        <v>14905532</v>
      </c>
      <c r="C65" s="10" t="s">
        <v>127</v>
      </c>
      <c r="D65" s="35"/>
      <c r="E65" s="19">
        <v>79.900000000000006</v>
      </c>
      <c r="F65" s="19"/>
      <c r="G65" s="19"/>
      <c r="H65" s="19">
        <f t="shared" si="4"/>
        <v>79.900000000000006</v>
      </c>
      <c r="I65" s="19">
        <v>59</v>
      </c>
      <c r="J65" s="19">
        <v>65</v>
      </c>
      <c r="K65" s="19">
        <v>1</v>
      </c>
      <c r="L65" s="19"/>
      <c r="M65" s="19"/>
      <c r="N65" s="19"/>
      <c r="O65" s="19"/>
      <c r="P65" s="19">
        <v>0</v>
      </c>
      <c r="Q65" s="19"/>
      <c r="R65" s="19"/>
      <c r="S65" s="19"/>
      <c r="T65" s="19">
        <f t="shared" si="5"/>
        <v>66</v>
      </c>
      <c r="U65" s="19">
        <v>70</v>
      </c>
      <c r="V65" s="19">
        <v>0</v>
      </c>
      <c r="W65" s="19"/>
      <c r="X65" s="19"/>
      <c r="Y65" s="19">
        <f t="shared" si="6"/>
        <v>70</v>
      </c>
      <c r="Z65" s="19">
        <v>100</v>
      </c>
      <c r="AA65" s="19">
        <f t="shared" si="7"/>
        <v>76.640000000000015</v>
      </c>
      <c r="AB65" s="19">
        <v>63</v>
      </c>
    </row>
    <row r="66" spans="1:28" x14ac:dyDescent="0.15">
      <c r="A66" s="19">
        <v>14092711</v>
      </c>
      <c r="B66" s="19">
        <v>14905207</v>
      </c>
      <c r="C66" s="10" t="s">
        <v>98</v>
      </c>
      <c r="D66" s="35"/>
      <c r="E66" s="19">
        <v>78.3</v>
      </c>
      <c r="F66" s="19">
        <v>4.8</v>
      </c>
      <c r="G66" s="19" t="s">
        <v>314</v>
      </c>
      <c r="H66" s="19">
        <f t="shared" si="4"/>
        <v>78.3</v>
      </c>
      <c r="I66" s="19">
        <v>41</v>
      </c>
      <c r="J66" s="19">
        <v>65</v>
      </c>
      <c r="K66" s="19">
        <v>1</v>
      </c>
      <c r="L66" s="19"/>
      <c r="M66" s="19"/>
      <c r="N66" s="19"/>
      <c r="O66" s="19"/>
      <c r="P66" s="19">
        <v>1</v>
      </c>
      <c r="Q66" s="19"/>
      <c r="R66" s="19"/>
      <c r="S66" s="19"/>
      <c r="T66" s="19">
        <f t="shared" si="5"/>
        <v>67</v>
      </c>
      <c r="U66" s="19">
        <v>70</v>
      </c>
      <c r="V66" s="19">
        <v>2</v>
      </c>
      <c r="W66" s="19">
        <v>3</v>
      </c>
      <c r="X66" s="19" t="s">
        <v>316</v>
      </c>
      <c r="Y66" s="19">
        <f t="shared" si="6"/>
        <v>75</v>
      </c>
      <c r="Z66" s="19">
        <v>100</v>
      </c>
      <c r="AA66" s="19">
        <f t="shared" si="7"/>
        <v>76.63</v>
      </c>
      <c r="AB66" s="19">
        <v>64</v>
      </c>
    </row>
    <row r="67" spans="1:28" x14ac:dyDescent="0.15">
      <c r="A67" s="19">
        <v>14092713</v>
      </c>
      <c r="B67" s="19">
        <v>14905635</v>
      </c>
      <c r="C67" s="10" t="s">
        <v>190</v>
      </c>
      <c r="D67" s="35"/>
      <c r="E67" s="19">
        <v>79.349999999999994</v>
      </c>
      <c r="F67" s="19"/>
      <c r="G67" s="19"/>
      <c r="H67" s="19">
        <f t="shared" ref="H67:H98" si="8">E67</f>
        <v>79.349999999999994</v>
      </c>
      <c r="I67" s="19">
        <v>65</v>
      </c>
      <c r="J67" s="19">
        <v>65</v>
      </c>
      <c r="K67" s="19">
        <v>1</v>
      </c>
      <c r="L67" s="19"/>
      <c r="M67" s="19"/>
      <c r="N67" s="19"/>
      <c r="O67" s="19"/>
      <c r="P67" s="19"/>
      <c r="Q67" s="19"/>
      <c r="R67" s="19"/>
      <c r="S67" s="19"/>
      <c r="T67" s="19">
        <f t="shared" ref="T67:T98" si="9">SUM(J67:R67)</f>
        <v>66</v>
      </c>
      <c r="U67" s="19">
        <v>70</v>
      </c>
      <c r="V67" s="19">
        <v>2</v>
      </c>
      <c r="W67" s="19"/>
      <c r="X67" s="19"/>
      <c r="Y67" s="19">
        <f t="shared" ref="Y67:Y98" si="10">SUM(U67:W67)</f>
        <v>72</v>
      </c>
      <c r="Z67" s="19">
        <v>100</v>
      </c>
      <c r="AA67" s="19">
        <f t="shared" ref="AA67:AA98" si="11">Z67*0.05+Y67*0.15+T67*0.2+H67*0.6</f>
        <v>76.609999999999985</v>
      </c>
      <c r="AB67" s="19">
        <v>65</v>
      </c>
    </row>
    <row r="68" spans="1:28" x14ac:dyDescent="0.15">
      <c r="A68" s="19">
        <v>14092714</v>
      </c>
      <c r="B68" s="19">
        <v>14905721</v>
      </c>
      <c r="C68" s="10" t="s">
        <v>234</v>
      </c>
      <c r="D68" s="35"/>
      <c r="E68" s="19">
        <v>78.400000000000006</v>
      </c>
      <c r="F68" s="19"/>
      <c r="G68" s="19"/>
      <c r="H68" s="19">
        <f t="shared" si="8"/>
        <v>78.400000000000006</v>
      </c>
      <c r="I68" s="19">
        <v>75</v>
      </c>
      <c r="J68" s="19">
        <v>65</v>
      </c>
      <c r="K68" s="19">
        <v>1</v>
      </c>
      <c r="L68" s="19"/>
      <c r="M68" s="19"/>
      <c r="N68" s="19"/>
      <c r="O68" s="19"/>
      <c r="P68" s="19">
        <v>1</v>
      </c>
      <c r="Q68" s="19"/>
      <c r="R68" s="19"/>
      <c r="S68" s="19"/>
      <c r="T68" s="19">
        <f t="shared" si="9"/>
        <v>67</v>
      </c>
      <c r="U68" s="19">
        <v>70</v>
      </c>
      <c r="V68" s="19">
        <v>4</v>
      </c>
      <c r="W68" s="19">
        <v>0</v>
      </c>
      <c r="X68" s="19"/>
      <c r="Y68" s="19">
        <f t="shared" si="10"/>
        <v>74</v>
      </c>
      <c r="Z68" s="19">
        <v>100</v>
      </c>
      <c r="AA68" s="19">
        <f t="shared" si="11"/>
        <v>76.539999999999992</v>
      </c>
      <c r="AB68" s="19">
        <v>66</v>
      </c>
    </row>
    <row r="69" spans="1:28" x14ac:dyDescent="0.15">
      <c r="A69" s="19">
        <v>14092714</v>
      </c>
      <c r="B69" s="19">
        <v>14905731</v>
      </c>
      <c r="C69" s="10" t="s">
        <v>242</v>
      </c>
      <c r="D69" s="35"/>
      <c r="E69" s="19">
        <v>79.5</v>
      </c>
      <c r="F69" s="19"/>
      <c r="G69" s="19"/>
      <c r="H69" s="19">
        <f t="shared" si="8"/>
        <v>79.5</v>
      </c>
      <c r="I69" s="19">
        <v>64</v>
      </c>
      <c r="J69" s="19">
        <v>65</v>
      </c>
      <c r="K69" s="19">
        <v>1</v>
      </c>
      <c r="L69" s="19"/>
      <c r="M69" s="19"/>
      <c r="N69" s="19"/>
      <c r="O69" s="19"/>
      <c r="P69" s="19">
        <v>0.5</v>
      </c>
      <c r="Q69" s="19"/>
      <c r="R69" s="19"/>
      <c r="S69" s="19"/>
      <c r="T69" s="19">
        <f t="shared" si="9"/>
        <v>66.5</v>
      </c>
      <c r="U69" s="19">
        <v>70</v>
      </c>
      <c r="V69" s="19">
        <v>0</v>
      </c>
      <c r="W69" s="19">
        <v>0</v>
      </c>
      <c r="X69" s="19"/>
      <c r="Y69" s="19">
        <f t="shared" si="10"/>
        <v>70</v>
      </c>
      <c r="Z69" s="19">
        <v>100</v>
      </c>
      <c r="AA69" s="19">
        <f t="shared" si="11"/>
        <v>76.5</v>
      </c>
      <c r="AB69" s="19">
        <v>67</v>
      </c>
    </row>
    <row r="70" spans="1:28" x14ac:dyDescent="0.15">
      <c r="A70" s="19">
        <v>14092713</v>
      </c>
      <c r="B70" s="19">
        <v>14905625</v>
      </c>
      <c r="C70" s="10" t="s">
        <v>181</v>
      </c>
      <c r="D70" s="35"/>
      <c r="E70" s="19">
        <v>79.642857142857096</v>
      </c>
      <c r="F70" s="19"/>
      <c r="G70" s="19"/>
      <c r="H70" s="19">
        <f t="shared" si="8"/>
        <v>79.642857142857096</v>
      </c>
      <c r="I70" s="19">
        <v>63</v>
      </c>
      <c r="J70" s="19">
        <v>65</v>
      </c>
      <c r="K70" s="19">
        <v>1</v>
      </c>
      <c r="L70" s="19"/>
      <c r="M70" s="19"/>
      <c r="N70" s="19"/>
      <c r="O70" s="19"/>
      <c r="P70" s="19"/>
      <c r="Q70" s="19"/>
      <c r="R70" s="19"/>
      <c r="S70" s="19"/>
      <c r="T70" s="19">
        <f t="shared" si="9"/>
        <v>66</v>
      </c>
      <c r="U70" s="19">
        <v>70</v>
      </c>
      <c r="V70" s="19"/>
      <c r="W70" s="19"/>
      <c r="X70" s="19"/>
      <c r="Y70" s="19">
        <f t="shared" si="10"/>
        <v>70</v>
      </c>
      <c r="Z70" s="19">
        <v>100</v>
      </c>
      <c r="AA70" s="19">
        <f t="shared" si="11"/>
        <v>76.485714285714266</v>
      </c>
      <c r="AB70" s="19">
        <v>68</v>
      </c>
    </row>
    <row r="71" spans="1:28" x14ac:dyDescent="0.15">
      <c r="A71" s="19">
        <v>14092713</v>
      </c>
      <c r="B71" s="19">
        <v>14905626</v>
      </c>
      <c r="C71" s="10" t="s">
        <v>182</v>
      </c>
      <c r="D71" s="35"/>
      <c r="E71" s="19">
        <v>79</v>
      </c>
      <c r="F71" s="19"/>
      <c r="G71" s="19"/>
      <c r="H71" s="19">
        <f t="shared" si="8"/>
        <v>79</v>
      </c>
      <c r="I71" s="19">
        <v>68</v>
      </c>
      <c r="J71" s="19">
        <v>65</v>
      </c>
      <c r="K71" s="19">
        <v>1</v>
      </c>
      <c r="L71" s="19"/>
      <c r="M71" s="19"/>
      <c r="N71" s="19"/>
      <c r="O71" s="19"/>
      <c r="P71" s="19"/>
      <c r="Q71" s="19"/>
      <c r="R71" s="19"/>
      <c r="S71" s="19"/>
      <c r="T71" s="19">
        <f t="shared" si="9"/>
        <v>66</v>
      </c>
      <c r="U71" s="19">
        <v>70</v>
      </c>
      <c r="V71" s="19">
        <v>2</v>
      </c>
      <c r="W71" s="19"/>
      <c r="X71" s="19"/>
      <c r="Y71" s="19">
        <f t="shared" si="10"/>
        <v>72</v>
      </c>
      <c r="Z71" s="19">
        <v>100</v>
      </c>
      <c r="AA71" s="19">
        <f t="shared" si="11"/>
        <v>76.400000000000006</v>
      </c>
      <c r="AB71" s="19">
        <v>69</v>
      </c>
    </row>
    <row r="72" spans="1:28" x14ac:dyDescent="0.15">
      <c r="A72" s="19">
        <v>14092712</v>
      </c>
      <c r="B72" s="19">
        <v>14905419</v>
      </c>
      <c r="C72" s="10" t="s">
        <v>143</v>
      </c>
      <c r="D72" s="35"/>
      <c r="E72" s="19">
        <v>76.5</v>
      </c>
      <c r="F72" s="19"/>
      <c r="G72" s="19"/>
      <c r="H72" s="19">
        <f t="shared" si="8"/>
        <v>76.5</v>
      </c>
      <c r="I72" s="19">
        <v>85</v>
      </c>
      <c r="J72" s="19">
        <v>65</v>
      </c>
      <c r="K72" s="19">
        <v>1</v>
      </c>
      <c r="L72" s="19"/>
      <c r="M72" s="19"/>
      <c r="N72" s="19"/>
      <c r="O72" s="19"/>
      <c r="P72" s="19"/>
      <c r="Q72" s="19">
        <v>7.5</v>
      </c>
      <c r="R72" s="19"/>
      <c r="S72" s="19"/>
      <c r="T72" s="19">
        <f t="shared" si="9"/>
        <v>73.5</v>
      </c>
      <c r="U72" s="19">
        <v>70</v>
      </c>
      <c r="V72" s="19">
        <v>2</v>
      </c>
      <c r="W72" s="19"/>
      <c r="X72" s="19"/>
      <c r="Y72" s="19">
        <f t="shared" si="10"/>
        <v>72</v>
      </c>
      <c r="Z72" s="19">
        <v>100</v>
      </c>
      <c r="AA72" s="19">
        <f t="shared" si="11"/>
        <v>76.400000000000006</v>
      </c>
      <c r="AB72" s="19">
        <v>70</v>
      </c>
    </row>
    <row r="73" spans="1:28" x14ac:dyDescent="0.15">
      <c r="A73" s="19">
        <v>14092711</v>
      </c>
      <c r="B73" s="19">
        <v>14905511</v>
      </c>
      <c r="C73" s="10" t="s">
        <v>120</v>
      </c>
      <c r="D73" s="35"/>
      <c r="E73" s="19">
        <v>78.5625</v>
      </c>
      <c r="F73" s="19"/>
      <c r="G73" s="19"/>
      <c r="H73" s="19">
        <f t="shared" si="8"/>
        <v>78.5625</v>
      </c>
      <c r="I73" s="19">
        <v>73</v>
      </c>
      <c r="J73" s="19">
        <v>65</v>
      </c>
      <c r="K73" s="19">
        <v>1</v>
      </c>
      <c r="L73" s="19"/>
      <c r="M73" s="19"/>
      <c r="N73" s="19"/>
      <c r="O73" s="19"/>
      <c r="P73" s="19">
        <v>1</v>
      </c>
      <c r="Q73" s="19"/>
      <c r="R73" s="19"/>
      <c r="S73" s="19" t="s">
        <v>24</v>
      </c>
      <c r="T73" s="19">
        <f t="shared" si="9"/>
        <v>67</v>
      </c>
      <c r="U73" s="19">
        <v>70</v>
      </c>
      <c r="V73" s="19">
        <v>2</v>
      </c>
      <c r="W73" s="19"/>
      <c r="X73" s="19"/>
      <c r="Y73" s="19">
        <f t="shared" si="10"/>
        <v>72</v>
      </c>
      <c r="Z73" s="19">
        <v>100</v>
      </c>
      <c r="AA73" s="19">
        <f t="shared" si="11"/>
        <v>76.337499999999991</v>
      </c>
      <c r="AB73" s="19">
        <v>71</v>
      </c>
    </row>
    <row r="74" spans="1:28" x14ac:dyDescent="0.15">
      <c r="A74" s="19">
        <v>14092713</v>
      </c>
      <c r="B74" s="19">
        <v>14905608</v>
      </c>
      <c r="C74" s="10" t="s">
        <v>168</v>
      </c>
      <c r="D74" s="35"/>
      <c r="E74" s="19">
        <v>79.3</v>
      </c>
      <c r="F74" s="19">
        <v>6</v>
      </c>
      <c r="G74" s="19" t="s">
        <v>305</v>
      </c>
      <c r="H74" s="19">
        <f t="shared" si="8"/>
        <v>79.3</v>
      </c>
      <c r="I74" s="19">
        <v>66</v>
      </c>
      <c r="J74" s="19">
        <v>65</v>
      </c>
      <c r="K74" s="19">
        <v>1</v>
      </c>
      <c r="L74" s="19"/>
      <c r="M74" s="19"/>
      <c r="N74" s="19"/>
      <c r="O74" s="19"/>
      <c r="P74" s="19"/>
      <c r="Q74" s="19"/>
      <c r="R74" s="19"/>
      <c r="S74" s="19"/>
      <c r="T74" s="19">
        <f t="shared" si="9"/>
        <v>66</v>
      </c>
      <c r="U74" s="19">
        <v>70</v>
      </c>
      <c r="V74" s="19"/>
      <c r="W74" s="19"/>
      <c r="X74" s="19"/>
      <c r="Y74" s="19">
        <f t="shared" si="10"/>
        <v>70</v>
      </c>
      <c r="Z74" s="19">
        <v>100</v>
      </c>
      <c r="AA74" s="19">
        <f t="shared" si="11"/>
        <v>76.28</v>
      </c>
      <c r="AB74" s="19">
        <v>72</v>
      </c>
    </row>
    <row r="75" spans="1:28" x14ac:dyDescent="0.15">
      <c r="A75" s="19">
        <v>14092714</v>
      </c>
      <c r="B75" s="19">
        <v>14905101</v>
      </c>
      <c r="C75" s="10" t="s">
        <v>206</v>
      </c>
      <c r="D75" s="35"/>
      <c r="E75" s="19">
        <v>77.7</v>
      </c>
      <c r="F75" s="19"/>
      <c r="G75" s="19"/>
      <c r="H75" s="19">
        <f t="shared" si="8"/>
        <v>77.7</v>
      </c>
      <c r="I75" s="19">
        <v>78</v>
      </c>
      <c r="J75" s="19">
        <v>65</v>
      </c>
      <c r="K75" s="19">
        <v>1</v>
      </c>
      <c r="L75" s="19"/>
      <c r="M75" s="19"/>
      <c r="N75" s="19"/>
      <c r="O75" s="19"/>
      <c r="P75" s="19">
        <v>0.5</v>
      </c>
      <c r="Q75" s="19">
        <v>1</v>
      </c>
      <c r="R75" s="19" t="s">
        <v>24</v>
      </c>
      <c r="S75" s="19"/>
      <c r="T75" s="19">
        <f t="shared" si="9"/>
        <v>67.5</v>
      </c>
      <c r="U75" s="19">
        <v>70</v>
      </c>
      <c r="V75" s="19">
        <v>4</v>
      </c>
      <c r="W75" s="19">
        <v>0</v>
      </c>
      <c r="X75" s="19"/>
      <c r="Y75" s="19">
        <f t="shared" si="10"/>
        <v>74</v>
      </c>
      <c r="Z75" s="19">
        <v>100</v>
      </c>
      <c r="AA75" s="19">
        <f t="shared" si="11"/>
        <v>76.22</v>
      </c>
      <c r="AB75" s="19">
        <v>73</v>
      </c>
    </row>
    <row r="76" spans="1:28" x14ac:dyDescent="0.15">
      <c r="A76" s="19">
        <v>14092713</v>
      </c>
      <c r="B76" s="19">
        <v>14905623</v>
      </c>
      <c r="C76" s="10" t="s">
        <v>179</v>
      </c>
      <c r="D76" s="35"/>
      <c r="E76" s="19">
        <v>79.071428571428598</v>
      </c>
      <c r="F76" s="19"/>
      <c r="G76" s="19"/>
      <c r="H76" s="19">
        <f t="shared" si="8"/>
        <v>79.071428571428598</v>
      </c>
      <c r="I76" s="19">
        <v>67</v>
      </c>
      <c r="J76" s="19">
        <v>65</v>
      </c>
      <c r="K76" s="19">
        <v>1</v>
      </c>
      <c r="L76" s="19"/>
      <c r="M76" s="19"/>
      <c r="N76" s="19"/>
      <c r="O76" s="19"/>
      <c r="P76" s="19"/>
      <c r="Q76" s="19"/>
      <c r="R76" s="19"/>
      <c r="S76" s="19"/>
      <c r="T76" s="19">
        <f t="shared" si="9"/>
        <v>66</v>
      </c>
      <c r="U76" s="19">
        <v>70</v>
      </c>
      <c r="V76" s="19"/>
      <c r="W76" s="19"/>
      <c r="X76" s="19"/>
      <c r="Y76" s="19">
        <f t="shared" si="10"/>
        <v>70</v>
      </c>
      <c r="Z76" s="19">
        <v>100</v>
      </c>
      <c r="AA76" s="19">
        <f t="shared" si="11"/>
        <v>76.142857142857167</v>
      </c>
      <c r="AB76" s="19">
        <v>74</v>
      </c>
    </row>
    <row r="77" spans="1:28" x14ac:dyDescent="0.15">
      <c r="A77" s="19">
        <v>14092714</v>
      </c>
      <c r="B77" s="19">
        <v>14905724</v>
      </c>
      <c r="C77" s="10" t="s">
        <v>237</v>
      </c>
      <c r="D77" s="35"/>
      <c r="E77" s="19">
        <v>78.599999999999994</v>
      </c>
      <c r="F77" s="19"/>
      <c r="G77" s="19"/>
      <c r="H77" s="19">
        <f t="shared" si="8"/>
        <v>78.599999999999994</v>
      </c>
      <c r="I77" s="19">
        <v>72</v>
      </c>
      <c r="J77" s="19">
        <v>65</v>
      </c>
      <c r="K77" s="19">
        <v>1</v>
      </c>
      <c r="L77" s="19"/>
      <c r="M77" s="19"/>
      <c r="N77" s="19"/>
      <c r="O77" s="19"/>
      <c r="P77" s="19">
        <v>1</v>
      </c>
      <c r="Q77" s="19"/>
      <c r="R77" s="19"/>
      <c r="S77" s="19"/>
      <c r="T77" s="19">
        <f t="shared" si="9"/>
        <v>67</v>
      </c>
      <c r="U77" s="19">
        <v>70</v>
      </c>
      <c r="V77" s="19">
        <v>0</v>
      </c>
      <c r="W77" s="19">
        <v>0</v>
      </c>
      <c r="X77" s="19"/>
      <c r="Y77" s="19">
        <f t="shared" si="10"/>
        <v>70</v>
      </c>
      <c r="Z77" s="19">
        <v>100</v>
      </c>
      <c r="AA77" s="19">
        <f t="shared" si="11"/>
        <v>76.06</v>
      </c>
      <c r="AB77" s="19">
        <v>75</v>
      </c>
    </row>
    <row r="78" spans="1:28" x14ac:dyDescent="0.15">
      <c r="A78" s="19">
        <v>14092714</v>
      </c>
      <c r="B78" s="19">
        <v>14905133</v>
      </c>
      <c r="C78" s="10" t="s">
        <v>225</v>
      </c>
      <c r="D78" s="35"/>
      <c r="E78" s="19">
        <v>78.099999999999994</v>
      </c>
      <c r="F78" s="19"/>
      <c r="G78" s="19"/>
      <c r="H78" s="19">
        <f t="shared" si="8"/>
        <v>78.099999999999994</v>
      </c>
      <c r="I78" s="19">
        <v>76</v>
      </c>
      <c r="J78" s="19">
        <v>65</v>
      </c>
      <c r="K78" s="19">
        <v>1</v>
      </c>
      <c r="L78" s="19"/>
      <c r="M78" s="19"/>
      <c r="N78" s="19"/>
      <c r="O78" s="19"/>
      <c r="P78" s="19">
        <v>1</v>
      </c>
      <c r="Q78" s="19"/>
      <c r="R78" s="19"/>
      <c r="S78" s="19"/>
      <c r="T78" s="19">
        <f t="shared" si="9"/>
        <v>67</v>
      </c>
      <c r="U78" s="19">
        <v>70</v>
      </c>
      <c r="V78" s="19">
        <v>2</v>
      </c>
      <c r="W78" s="19">
        <v>0</v>
      </c>
      <c r="X78" s="19"/>
      <c r="Y78" s="19">
        <f t="shared" si="10"/>
        <v>72</v>
      </c>
      <c r="Z78" s="19">
        <v>100</v>
      </c>
      <c r="AA78" s="19">
        <f t="shared" si="11"/>
        <v>76.059999999999988</v>
      </c>
      <c r="AB78" s="19">
        <v>76</v>
      </c>
    </row>
    <row r="79" spans="1:28" x14ac:dyDescent="0.15">
      <c r="A79" s="19">
        <v>14092712</v>
      </c>
      <c r="B79" s="19">
        <v>14905325</v>
      </c>
      <c r="C79" s="10" t="s">
        <v>144</v>
      </c>
      <c r="D79" s="35"/>
      <c r="E79" s="19">
        <v>78.599999999999994</v>
      </c>
      <c r="F79" s="19"/>
      <c r="G79" s="19"/>
      <c r="H79" s="19">
        <f t="shared" si="8"/>
        <v>78.599999999999994</v>
      </c>
      <c r="I79" s="19">
        <v>71</v>
      </c>
      <c r="J79" s="19">
        <v>65</v>
      </c>
      <c r="K79" s="19">
        <v>1</v>
      </c>
      <c r="L79" s="19"/>
      <c r="M79" s="19"/>
      <c r="N79" s="19"/>
      <c r="O79" s="19"/>
      <c r="P79" s="19"/>
      <c r="Q79" s="19"/>
      <c r="R79" s="19"/>
      <c r="S79" s="19"/>
      <c r="T79" s="19">
        <f t="shared" si="9"/>
        <v>66</v>
      </c>
      <c r="U79" s="19">
        <v>70</v>
      </c>
      <c r="V79" s="19"/>
      <c r="W79" s="19"/>
      <c r="X79" s="19"/>
      <c r="Y79" s="19">
        <f t="shared" si="10"/>
        <v>70</v>
      </c>
      <c r="Z79" s="19">
        <v>100</v>
      </c>
      <c r="AA79" s="19">
        <f t="shared" si="11"/>
        <v>75.86</v>
      </c>
      <c r="AB79" s="19">
        <v>77</v>
      </c>
    </row>
    <row r="80" spans="1:28" x14ac:dyDescent="0.15">
      <c r="A80" s="19">
        <v>14092711</v>
      </c>
      <c r="B80" s="19">
        <v>14905219</v>
      </c>
      <c r="C80" s="10" t="s">
        <v>106</v>
      </c>
      <c r="D80" s="35"/>
      <c r="E80" s="19">
        <v>78.538461538461533</v>
      </c>
      <c r="F80" s="19"/>
      <c r="G80" s="19"/>
      <c r="H80" s="19">
        <f t="shared" si="8"/>
        <v>78.538461538461533</v>
      </c>
      <c r="I80" s="19">
        <v>74</v>
      </c>
      <c r="J80" s="19">
        <v>65</v>
      </c>
      <c r="K80" s="19">
        <v>1</v>
      </c>
      <c r="L80" s="19"/>
      <c r="M80" s="19"/>
      <c r="N80" s="19"/>
      <c r="O80" s="19"/>
      <c r="P80" s="19">
        <v>0</v>
      </c>
      <c r="Q80" s="19"/>
      <c r="R80" s="19"/>
      <c r="S80" s="19"/>
      <c r="T80" s="19">
        <f t="shared" si="9"/>
        <v>66</v>
      </c>
      <c r="U80" s="19">
        <v>70</v>
      </c>
      <c r="V80" s="19">
        <v>0</v>
      </c>
      <c r="W80" s="19"/>
      <c r="X80" s="19"/>
      <c r="Y80" s="19">
        <f t="shared" si="10"/>
        <v>70</v>
      </c>
      <c r="Z80" s="19">
        <v>100</v>
      </c>
      <c r="AA80" s="19">
        <f t="shared" si="11"/>
        <v>75.823076923076911</v>
      </c>
      <c r="AB80" s="19">
        <v>78</v>
      </c>
    </row>
    <row r="81" spans="1:28" x14ac:dyDescent="0.15">
      <c r="A81" s="19">
        <v>14092712</v>
      </c>
      <c r="B81" s="19">
        <v>14905431</v>
      </c>
      <c r="C81" s="10" t="s">
        <v>145</v>
      </c>
      <c r="D81" s="35"/>
      <c r="E81" s="19">
        <v>76.7</v>
      </c>
      <c r="F81" s="19"/>
      <c r="G81" s="19"/>
      <c r="H81" s="19">
        <f t="shared" si="8"/>
        <v>76.7</v>
      </c>
      <c r="I81" s="19">
        <v>83</v>
      </c>
      <c r="J81" s="19">
        <v>65</v>
      </c>
      <c r="K81" s="19">
        <v>1</v>
      </c>
      <c r="L81" s="19"/>
      <c r="M81" s="19"/>
      <c r="N81" s="19"/>
      <c r="O81" s="19"/>
      <c r="P81" s="19">
        <v>1</v>
      </c>
      <c r="Q81" s="19">
        <v>2</v>
      </c>
      <c r="R81" s="19"/>
      <c r="S81" s="19"/>
      <c r="T81" s="19">
        <f t="shared" si="9"/>
        <v>69</v>
      </c>
      <c r="U81" s="19">
        <v>70</v>
      </c>
      <c r="V81" s="19">
        <v>2</v>
      </c>
      <c r="W81" s="19"/>
      <c r="X81" s="19"/>
      <c r="Y81" s="19">
        <f t="shared" si="10"/>
        <v>72</v>
      </c>
      <c r="Z81" s="19">
        <v>100</v>
      </c>
      <c r="AA81" s="19">
        <f t="shared" si="11"/>
        <v>75.62</v>
      </c>
      <c r="AB81" s="19">
        <v>79</v>
      </c>
    </row>
    <row r="82" spans="1:28" x14ac:dyDescent="0.15">
      <c r="A82" s="19">
        <v>14092712</v>
      </c>
      <c r="B82" s="19">
        <v>14905439</v>
      </c>
      <c r="C82" s="10" t="s">
        <v>146</v>
      </c>
      <c r="D82" s="35"/>
      <c r="E82" s="19">
        <v>78</v>
      </c>
      <c r="F82" s="19"/>
      <c r="G82" s="19"/>
      <c r="H82" s="19">
        <f t="shared" si="8"/>
        <v>78</v>
      </c>
      <c r="I82" s="19">
        <v>77</v>
      </c>
      <c r="J82" s="19">
        <v>65</v>
      </c>
      <c r="K82" s="19">
        <v>1</v>
      </c>
      <c r="L82" s="19"/>
      <c r="M82" s="19"/>
      <c r="N82" s="19"/>
      <c r="O82" s="19"/>
      <c r="P82" s="19"/>
      <c r="Q82" s="19"/>
      <c r="R82" s="19"/>
      <c r="S82" s="19"/>
      <c r="T82" s="19">
        <f t="shared" si="9"/>
        <v>66</v>
      </c>
      <c r="U82" s="19">
        <v>70</v>
      </c>
      <c r="V82" s="19"/>
      <c r="W82" s="19"/>
      <c r="X82" s="19"/>
      <c r="Y82" s="19">
        <f t="shared" si="10"/>
        <v>70</v>
      </c>
      <c r="Z82" s="19">
        <v>100</v>
      </c>
      <c r="AA82" s="19">
        <f t="shared" si="11"/>
        <v>75.5</v>
      </c>
      <c r="AB82" s="19">
        <v>80</v>
      </c>
    </row>
    <row r="83" spans="1:28" x14ac:dyDescent="0.15">
      <c r="A83" s="19">
        <v>14092714</v>
      </c>
      <c r="B83" s="19">
        <v>14905720</v>
      </c>
      <c r="C83" s="10" t="s">
        <v>233</v>
      </c>
      <c r="D83" s="35"/>
      <c r="E83" s="19">
        <v>77.142857142857096</v>
      </c>
      <c r="F83" s="19"/>
      <c r="G83" s="19"/>
      <c r="H83" s="19">
        <f t="shared" si="8"/>
        <v>77.142857142857096</v>
      </c>
      <c r="I83" s="19">
        <v>81</v>
      </c>
      <c r="J83" s="19">
        <v>65</v>
      </c>
      <c r="K83" s="19">
        <v>1</v>
      </c>
      <c r="L83" s="19"/>
      <c r="M83" s="19"/>
      <c r="N83" s="19"/>
      <c r="O83" s="19"/>
      <c r="P83" s="19">
        <v>1</v>
      </c>
      <c r="Q83" s="19"/>
      <c r="R83" s="19"/>
      <c r="S83" s="19"/>
      <c r="T83" s="19">
        <f t="shared" si="9"/>
        <v>67</v>
      </c>
      <c r="U83" s="19">
        <v>70</v>
      </c>
      <c r="V83" s="19">
        <v>2</v>
      </c>
      <c r="W83" s="19">
        <v>0</v>
      </c>
      <c r="X83" s="19"/>
      <c r="Y83" s="19">
        <f t="shared" si="10"/>
        <v>72</v>
      </c>
      <c r="Z83" s="19">
        <v>100</v>
      </c>
      <c r="AA83" s="19">
        <f t="shared" si="11"/>
        <v>75.485714285714252</v>
      </c>
      <c r="AB83" s="19">
        <v>81</v>
      </c>
    </row>
    <row r="84" spans="1:28" x14ac:dyDescent="0.15">
      <c r="A84" s="19">
        <v>14092714</v>
      </c>
      <c r="B84" s="19">
        <v>14905129</v>
      </c>
      <c r="C84" s="10" t="s">
        <v>224</v>
      </c>
      <c r="D84" s="35"/>
      <c r="E84" s="19">
        <v>77.5</v>
      </c>
      <c r="F84" s="19"/>
      <c r="G84" s="19"/>
      <c r="H84" s="19">
        <f t="shared" si="8"/>
        <v>77.5</v>
      </c>
      <c r="I84" s="19">
        <v>80</v>
      </c>
      <c r="J84" s="19">
        <v>65</v>
      </c>
      <c r="K84" s="19">
        <v>1</v>
      </c>
      <c r="L84" s="19"/>
      <c r="M84" s="19"/>
      <c r="N84" s="19"/>
      <c r="O84" s="19"/>
      <c r="P84" s="19">
        <v>1</v>
      </c>
      <c r="Q84" s="19"/>
      <c r="R84" s="19"/>
      <c r="S84" s="19"/>
      <c r="T84" s="19">
        <f t="shared" si="9"/>
        <v>67</v>
      </c>
      <c r="U84" s="19">
        <v>70</v>
      </c>
      <c r="V84" s="19">
        <v>0</v>
      </c>
      <c r="W84" s="19">
        <v>0</v>
      </c>
      <c r="X84" s="19"/>
      <c r="Y84" s="19">
        <f t="shared" si="10"/>
        <v>70</v>
      </c>
      <c r="Z84" s="19">
        <v>100</v>
      </c>
      <c r="AA84" s="19">
        <f t="shared" si="11"/>
        <v>75.400000000000006</v>
      </c>
      <c r="AB84" s="19">
        <v>82</v>
      </c>
    </row>
    <row r="85" spans="1:28" x14ac:dyDescent="0.15">
      <c r="A85" s="19">
        <v>14092711</v>
      </c>
      <c r="B85" s="19">
        <v>14905513</v>
      </c>
      <c r="C85" s="10" t="s">
        <v>122</v>
      </c>
      <c r="D85" s="35"/>
      <c r="E85" s="19">
        <v>77.5</v>
      </c>
      <c r="F85" s="19"/>
      <c r="G85" s="19"/>
      <c r="H85" s="19">
        <f t="shared" si="8"/>
        <v>77.5</v>
      </c>
      <c r="I85" s="19">
        <v>79</v>
      </c>
      <c r="J85" s="19">
        <v>65</v>
      </c>
      <c r="K85" s="19">
        <v>1</v>
      </c>
      <c r="L85" s="19"/>
      <c r="M85" s="19"/>
      <c r="N85" s="19"/>
      <c r="O85" s="19"/>
      <c r="P85" s="19">
        <v>0</v>
      </c>
      <c r="Q85" s="19"/>
      <c r="R85" s="19"/>
      <c r="S85" s="19"/>
      <c r="T85" s="19">
        <f t="shared" si="9"/>
        <v>66</v>
      </c>
      <c r="U85" s="19">
        <v>70</v>
      </c>
      <c r="V85" s="19">
        <v>0</v>
      </c>
      <c r="W85" s="19"/>
      <c r="X85" s="19"/>
      <c r="Y85" s="19">
        <f t="shared" si="10"/>
        <v>70</v>
      </c>
      <c r="Z85" s="19">
        <v>100</v>
      </c>
      <c r="AA85" s="19">
        <f t="shared" si="11"/>
        <v>75.2</v>
      </c>
      <c r="AB85" s="19">
        <v>83</v>
      </c>
    </row>
    <row r="86" spans="1:28" x14ac:dyDescent="0.15">
      <c r="A86" s="19">
        <v>14092712</v>
      </c>
      <c r="B86" s="19">
        <v>14905437</v>
      </c>
      <c r="C86" s="10" t="s">
        <v>147</v>
      </c>
      <c r="D86" s="35"/>
      <c r="E86" s="19">
        <v>76.8</v>
      </c>
      <c r="F86" s="19"/>
      <c r="G86" s="19"/>
      <c r="H86" s="19">
        <f t="shared" si="8"/>
        <v>76.8</v>
      </c>
      <c r="I86" s="19">
        <v>82</v>
      </c>
      <c r="J86" s="19">
        <v>65</v>
      </c>
      <c r="K86" s="19">
        <v>1</v>
      </c>
      <c r="L86" s="19"/>
      <c r="M86" s="19"/>
      <c r="N86" s="19"/>
      <c r="O86" s="19"/>
      <c r="P86" s="19">
        <v>0.5</v>
      </c>
      <c r="Q86" s="19"/>
      <c r="R86" s="19"/>
      <c r="S86" s="19"/>
      <c r="T86" s="19">
        <f t="shared" si="9"/>
        <v>66.5</v>
      </c>
      <c r="U86" s="19">
        <v>70</v>
      </c>
      <c r="V86" s="19">
        <v>2</v>
      </c>
      <c r="W86" s="19"/>
      <c r="X86" s="19"/>
      <c r="Y86" s="19">
        <f t="shared" si="10"/>
        <v>72</v>
      </c>
      <c r="Z86" s="19">
        <v>100</v>
      </c>
      <c r="AA86" s="19">
        <f t="shared" si="11"/>
        <v>75.180000000000007</v>
      </c>
      <c r="AB86" s="19">
        <v>84</v>
      </c>
    </row>
    <row r="87" spans="1:28" x14ac:dyDescent="0.15">
      <c r="A87" s="19">
        <v>14092711</v>
      </c>
      <c r="B87" s="19">
        <v>14905203</v>
      </c>
      <c r="C87" s="10" t="s">
        <v>95</v>
      </c>
      <c r="D87" s="35"/>
      <c r="E87" s="19">
        <v>73.900000000000006</v>
      </c>
      <c r="F87" s="19">
        <v>1.5</v>
      </c>
      <c r="G87" s="19" t="s">
        <v>309</v>
      </c>
      <c r="H87" s="19">
        <f t="shared" si="8"/>
        <v>73.900000000000006</v>
      </c>
      <c r="I87" s="19">
        <v>104</v>
      </c>
      <c r="J87" s="19">
        <v>65</v>
      </c>
      <c r="K87" s="19">
        <v>1</v>
      </c>
      <c r="L87" s="19">
        <v>2</v>
      </c>
      <c r="M87" s="19"/>
      <c r="N87" s="19"/>
      <c r="O87" s="19"/>
      <c r="P87" s="19">
        <v>1</v>
      </c>
      <c r="Q87" s="19">
        <v>2</v>
      </c>
      <c r="R87" s="19"/>
      <c r="S87" s="19" t="s">
        <v>96</v>
      </c>
      <c r="T87" s="19">
        <f t="shared" si="9"/>
        <v>71</v>
      </c>
      <c r="U87" s="19">
        <v>70</v>
      </c>
      <c r="V87" s="19">
        <v>2</v>
      </c>
      <c r="W87" s="19">
        <v>3</v>
      </c>
      <c r="X87" s="19" t="s">
        <v>308</v>
      </c>
      <c r="Y87" s="19">
        <f t="shared" si="10"/>
        <v>75</v>
      </c>
      <c r="Z87" s="19">
        <v>100</v>
      </c>
      <c r="AA87" s="19">
        <f t="shared" si="11"/>
        <v>74.790000000000006</v>
      </c>
      <c r="AB87" s="19">
        <v>85</v>
      </c>
    </row>
    <row r="88" spans="1:28" x14ac:dyDescent="0.15">
      <c r="A88" s="19">
        <v>14092712</v>
      </c>
      <c r="B88" s="19">
        <v>14905318</v>
      </c>
      <c r="C88" s="10" t="s">
        <v>148</v>
      </c>
      <c r="D88" s="35"/>
      <c r="E88" s="19">
        <v>76.599999999999994</v>
      </c>
      <c r="F88" s="19"/>
      <c r="G88" s="19"/>
      <c r="H88" s="19">
        <f t="shared" si="8"/>
        <v>76.599999999999994</v>
      </c>
      <c r="I88" s="19">
        <v>84</v>
      </c>
      <c r="J88" s="19">
        <v>65</v>
      </c>
      <c r="K88" s="19">
        <v>1</v>
      </c>
      <c r="L88" s="19"/>
      <c r="M88" s="19"/>
      <c r="N88" s="19"/>
      <c r="O88" s="19"/>
      <c r="P88" s="19"/>
      <c r="Q88" s="19"/>
      <c r="R88" s="19"/>
      <c r="S88" s="19"/>
      <c r="T88" s="19">
        <f t="shared" si="9"/>
        <v>66</v>
      </c>
      <c r="U88" s="19">
        <v>70</v>
      </c>
      <c r="V88" s="19"/>
      <c r="W88" s="19"/>
      <c r="X88" s="19"/>
      <c r="Y88" s="19">
        <f t="shared" si="10"/>
        <v>70</v>
      </c>
      <c r="Z88" s="19">
        <v>100</v>
      </c>
      <c r="AA88" s="19">
        <f t="shared" si="11"/>
        <v>74.66</v>
      </c>
      <c r="AB88" s="19">
        <v>86</v>
      </c>
    </row>
    <row r="89" spans="1:28" x14ac:dyDescent="0.15">
      <c r="A89" s="19">
        <v>14092714</v>
      </c>
      <c r="B89" s="19">
        <v>14905121</v>
      </c>
      <c r="C89" s="10" t="s">
        <v>218</v>
      </c>
      <c r="D89" s="35"/>
      <c r="E89" s="19">
        <v>76</v>
      </c>
      <c r="F89" s="19"/>
      <c r="G89" s="19"/>
      <c r="H89" s="19">
        <f t="shared" si="8"/>
        <v>76</v>
      </c>
      <c r="I89" s="19">
        <v>87</v>
      </c>
      <c r="J89" s="19">
        <v>65</v>
      </c>
      <c r="K89" s="19">
        <v>1</v>
      </c>
      <c r="L89" s="19"/>
      <c r="M89" s="19"/>
      <c r="N89" s="19"/>
      <c r="O89" s="19"/>
      <c r="P89" s="19">
        <v>1</v>
      </c>
      <c r="Q89" s="19"/>
      <c r="R89" s="19"/>
      <c r="S89" s="19"/>
      <c r="T89" s="19">
        <f t="shared" si="9"/>
        <v>67</v>
      </c>
      <c r="U89" s="19">
        <v>70</v>
      </c>
      <c r="V89" s="19">
        <v>0</v>
      </c>
      <c r="W89" s="19">
        <v>0</v>
      </c>
      <c r="X89" s="19"/>
      <c r="Y89" s="19">
        <f t="shared" si="10"/>
        <v>70</v>
      </c>
      <c r="Z89" s="19">
        <v>100</v>
      </c>
      <c r="AA89" s="19">
        <f t="shared" si="11"/>
        <v>74.5</v>
      </c>
      <c r="AB89" s="19">
        <v>87</v>
      </c>
    </row>
    <row r="90" spans="1:28" x14ac:dyDescent="0.15">
      <c r="A90" s="19">
        <v>14092712</v>
      </c>
      <c r="B90" s="19">
        <v>14905303</v>
      </c>
      <c r="C90" s="10" t="s">
        <v>149</v>
      </c>
      <c r="D90" s="35"/>
      <c r="E90" s="19">
        <v>76.2</v>
      </c>
      <c r="F90" s="19"/>
      <c r="G90" s="19"/>
      <c r="H90" s="19">
        <f t="shared" si="8"/>
        <v>76.2</v>
      </c>
      <c r="I90" s="19">
        <v>86</v>
      </c>
      <c r="J90" s="19">
        <v>65</v>
      </c>
      <c r="K90" s="19">
        <v>1</v>
      </c>
      <c r="L90" s="19"/>
      <c r="M90" s="19"/>
      <c r="N90" s="19"/>
      <c r="O90" s="19"/>
      <c r="P90" s="19"/>
      <c r="Q90" s="19"/>
      <c r="R90" s="19"/>
      <c r="S90" s="19"/>
      <c r="T90" s="19">
        <f t="shared" si="9"/>
        <v>66</v>
      </c>
      <c r="U90" s="19">
        <v>70</v>
      </c>
      <c r="V90" s="19"/>
      <c r="W90" s="19"/>
      <c r="X90" s="19"/>
      <c r="Y90" s="19">
        <f t="shared" si="10"/>
        <v>70</v>
      </c>
      <c r="Z90" s="19">
        <v>100</v>
      </c>
      <c r="AA90" s="19">
        <f t="shared" si="11"/>
        <v>74.42</v>
      </c>
      <c r="AB90" s="19">
        <v>88</v>
      </c>
    </row>
    <row r="91" spans="1:28" x14ac:dyDescent="0.15">
      <c r="A91" s="19">
        <v>14092714</v>
      </c>
      <c r="B91" s="19">
        <v>14905723</v>
      </c>
      <c r="C91" s="10" t="s">
        <v>236</v>
      </c>
      <c r="D91" s="35"/>
      <c r="E91" s="19">
        <v>75.599999999999994</v>
      </c>
      <c r="F91" s="19"/>
      <c r="G91" s="19"/>
      <c r="H91" s="19">
        <f t="shared" si="8"/>
        <v>75.599999999999994</v>
      </c>
      <c r="I91" s="19">
        <v>89</v>
      </c>
      <c r="J91" s="19">
        <v>65</v>
      </c>
      <c r="K91" s="19">
        <v>1</v>
      </c>
      <c r="L91" s="19"/>
      <c r="M91" s="19"/>
      <c r="N91" s="19"/>
      <c r="O91" s="19"/>
      <c r="P91" s="19">
        <v>1</v>
      </c>
      <c r="Q91" s="19"/>
      <c r="R91" s="19"/>
      <c r="S91" s="19"/>
      <c r="T91" s="19">
        <f t="shared" si="9"/>
        <v>67</v>
      </c>
      <c r="U91" s="19">
        <v>70</v>
      </c>
      <c r="V91" s="19">
        <v>0</v>
      </c>
      <c r="W91" s="19">
        <v>0</v>
      </c>
      <c r="X91" s="19"/>
      <c r="Y91" s="19">
        <f t="shared" si="10"/>
        <v>70</v>
      </c>
      <c r="Z91" s="19">
        <v>100</v>
      </c>
      <c r="AA91" s="19">
        <f t="shared" si="11"/>
        <v>74.259999999999991</v>
      </c>
      <c r="AB91" s="19">
        <v>89</v>
      </c>
    </row>
    <row r="92" spans="1:28" x14ac:dyDescent="0.15">
      <c r="A92" s="19">
        <v>14092712</v>
      </c>
      <c r="B92" s="19">
        <v>14905440</v>
      </c>
      <c r="C92" s="10" t="s">
        <v>150</v>
      </c>
      <c r="D92" s="35"/>
      <c r="E92" s="19">
        <v>74.3</v>
      </c>
      <c r="F92" s="19"/>
      <c r="G92" s="19"/>
      <c r="H92" s="19">
        <f t="shared" si="8"/>
        <v>74.3</v>
      </c>
      <c r="I92" s="19">
        <v>95</v>
      </c>
      <c r="J92" s="19">
        <v>65</v>
      </c>
      <c r="K92" s="19">
        <v>1</v>
      </c>
      <c r="L92" s="19"/>
      <c r="M92" s="19"/>
      <c r="N92" s="19"/>
      <c r="O92" s="19"/>
      <c r="P92" s="19">
        <v>0.5</v>
      </c>
      <c r="Q92" s="19">
        <v>2.5</v>
      </c>
      <c r="R92" s="19"/>
      <c r="S92" s="19"/>
      <c r="T92" s="19">
        <f t="shared" si="9"/>
        <v>69</v>
      </c>
      <c r="U92" s="19">
        <v>70</v>
      </c>
      <c r="V92" s="19">
        <v>2</v>
      </c>
      <c r="W92" s="19"/>
      <c r="X92" s="19"/>
      <c r="Y92" s="19">
        <f t="shared" si="10"/>
        <v>72</v>
      </c>
      <c r="Z92" s="19">
        <v>100</v>
      </c>
      <c r="AA92" s="19">
        <f t="shared" si="11"/>
        <v>74.180000000000007</v>
      </c>
      <c r="AB92" s="19">
        <v>90</v>
      </c>
    </row>
    <row r="93" spans="1:28" x14ac:dyDescent="0.15">
      <c r="A93" s="19">
        <v>14092711</v>
      </c>
      <c r="B93" s="19">
        <v>14905533</v>
      </c>
      <c r="C93" s="10" t="s">
        <v>128</v>
      </c>
      <c r="D93" s="35"/>
      <c r="E93" s="19">
        <v>75.599999999999994</v>
      </c>
      <c r="F93" s="19"/>
      <c r="G93" s="19"/>
      <c r="H93" s="19">
        <f t="shared" si="8"/>
        <v>75.599999999999994</v>
      </c>
      <c r="I93" s="19">
        <v>88</v>
      </c>
      <c r="J93" s="19">
        <v>65</v>
      </c>
      <c r="K93" s="19">
        <v>1</v>
      </c>
      <c r="L93" s="19"/>
      <c r="M93" s="19"/>
      <c r="N93" s="19"/>
      <c r="O93" s="19"/>
      <c r="P93" s="19">
        <v>0</v>
      </c>
      <c r="Q93" s="19"/>
      <c r="R93" s="19"/>
      <c r="S93" s="19"/>
      <c r="T93" s="19">
        <f t="shared" si="9"/>
        <v>66</v>
      </c>
      <c r="U93" s="19">
        <v>70</v>
      </c>
      <c r="V93" s="19">
        <v>0</v>
      </c>
      <c r="W93" s="19"/>
      <c r="X93" s="19"/>
      <c r="Y93" s="19">
        <f t="shared" si="10"/>
        <v>70</v>
      </c>
      <c r="Z93" s="19">
        <v>100</v>
      </c>
      <c r="AA93" s="19">
        <f t="shared" si="11"/>
        <v>74.06</v>
      </c>
      <c r="AB93" s="19">
        <v>91</v>
      </c>
    </row>
    <row r="94" spans="1:28" x14ac:dyDescent="0.15">
      <c r="A94" s="19">
        <v>14092713</v>
      </c>
      <c r="B94" s="19">
        <v>14905624</v>
      </c>
      <c r="C94" s="10" t="s">
        <v>180</v>
      </c>
      <c r="D94" s="35"/>
      <c r="E94" s="19">
        <v>75.357142857142904</v>
      </c>
      <c r="F94" s="19"/>
      <c r="G94" s="19"/>
      <c r="H94" s="19">
        <f t="shared" si="8"/>
        <v>75.357142857142904</v>
      </c>
      <c r="I94" s="19">
        <v>90</v>
      </c>
      <c r="J94" s="19">
        <v>65</v>
      </c>
      <c r="K94" s="19">
        <v>1</v>
      </c>
      <c r="L94" s="19"/>
      <c r="M94" s="19"/>
      <c r="N94" s="19"/>
      <c r="O94" s="19"/>
      <c r="P94" s="19"/>
      <c r="Q94" s="19"/>
      <c r="R94" s="19"/>
      <c r="S94" s="19"/>
      <c r="T94" s="19">
        <f t="shared" si="9"/>
        <v>66</v>
      </c>
      <c r="U94" s="19">
        <v>70</v>
      </c>
      <c r="V94" s="19"/>
      <c r="W94" s="19"/>
      <c r="X94" s="19"/>
      <c r="Y94" s="19">
        <f t="shared" si="10"/>
        <v>70</v>
      </c>
      <c r="Z94" s="19">
        <v>100</v>
      </c>
      <c r="AA94" s="19">
        <f t="shared" si="11"/>
        <v>73.914285714285739</v>
      </c>
      <c r="AB94" s="19">
        <v>92</v>
      </c>
    </row>
    <row r="95" spans="1:28" x14ac:dyDescent="0.15">
      <c r="A95" s="19">
        <v>14092712</v>
      </c>
      <c r="B95" s="19">
        <v>14905425</v>
      </c>
      <c r="C95" s="10" t="s">
        <v>151</v>
      </c>
      <c r="D95" s="35"/>
      <c r="E95" s="19">
        <v>74.400000000000006</v>
      </c>
      <c r="F95" s="19"/>
      <c r="G95" s="19"/>
      <c r="H95" s="19">
        <f t="shared" si="8"/>
        <v>74.400000000000006</v>
      </c>
      <c r="I95" s="19">
        <v>92</v>
      </c>
      <c r="J95" s="19">
        <v>65</v>
      </c>
      <c r="K95" s="19">
        <v>1</v>
      </c>
      <c r="L95" s="19"/>
      <c r="M95" s="19"/>
      <c r="N95" s="19"/>
      <c r="O95" s="19"/>
      <c r="P95" s="19">
        <v>0.5</v>
      </c>
      <c r="Q95" s="19"/>
      <c r="R95" s="19"/>
      <c r="S95" s="19"/>
      <c r="T95" s="19">
        <f t="shared" si="9"/>
        <v>66.5</v>
      </c>
      <c r="U95" s="19">
        <v>70</v>
      </c>
      <c r="V95" s="19">
        <v>2</v>
      </c>
      <c r="W95" s="19"/>
      <c r="X95" s="19"/>
      <c r="Y95" s="19">
        <f t="shared" si="10"/>
        <v>72</v>
      </c>
      <c r="Z95" s="19">
        <v>100</v>
      </c>
      <c r="AA95" s="19">
        <f t="shared" si="11"/>
        <v>73.740000000000009</v>
      </c>
      <c r="AB95" s="19">
        <v>93</v>
      </c>
    </row>
    <row r="96" spans="1:28" x14ac:dyDescent="0.15">
      <c r="A96" s="19">
        <v>14092713</v>
      </c>
      <c r="B96" s="19">
        <v>14905705</v>
      </c>
      <c r="C96" s="10" t="s">
        <v>197</v>
      </c>
      <c r="D96" s="35"/>
      <c r="E96" s="19">
        <v>75</v>
      </c>
      <c r="F96" s="19"/>
      <c r="G96" s="19"/>
      <c r="H96" s="19">
        <f t="shared" si="8"/>
        <v>75</v>
      </c>
      <c r="I96" s="19">
        <v>91</v>
      </c>
      <c r="J96" s="19">
        <v>65</v>
      </c>
      <c r="K96" s="19">
        <v>1</v>
      </c>
      <c r="L96" s="19"/>
      <c r="M96" s="19"/>
      <c r="N96" s="19"/>
      <c r="O96" s="19"/>
      <c r="P96" s="19"/>
      <c r="Q96" s="19"/>
      <c r="R96" s="19"/>
      <c r="S96" s="19"/>
      <c r="T96" s="19">
        <f t="shared" si="9"/>
        <v>66</v>
      </c>
      <c r="U96" s="19">
        <v>70</v>
      </c>
      <c r="V96" s="19"/>
      <c r="W96" s="19"/>
      <c r="X96" s="19"/>
      <c r="Y96" s="19">
        <f t="shared" si="10"/>
        <v>70</v>
      </c>
      <c r="Z96" s="19">
        <v>100</v>
      </c>
      <c r="AA96" s="19">
        <f t="shared" si="11"/>
        <v>73.7</v>
      </c>
      <c r="AB96" s="19">
        <v>94</v>
      </c>
    </row>
    <row r="97" spans="1:28" x14ac:dyDescent="0.15">
      <c r="A97" s="19">
        <v>14092713</v>
      </c>
      <c r="B97" s="19">
        <v>14905638</v>
      </c>
      <c r="C97" s="10" t="s">
        <v>191</v>
      </c>
      <c r="D97" s="35"/>
      <c r="E97" s="19">
        <v>74.400000000000006</v>
      </c>
      <c r="F97" s="19"/>
      <c r="G97" s="19"/>
      <c r="H97" s="19">
        <f t="shared" si="8"/>
        <v>74.400000000000006</v>
      </c>
      <c r="I97" s="19">
        <v>93</v>
      </c>
      <c r="J97" s="19">
        <v>65</v>
      </c>
      <c r="K97" s="19">
        <v>1</v>
      </c>
      <c r="L97" s="19"/>
      <c r="M97" s="19"/>
      <c r="N97" s="19"/>
      <c r="O97" s="19"/>
      <c r="P97" s="19"/>
      <c r="Q97" s="19"/>
      <c r="R97" s="19"/>
      <c r="S97" s="19"/>
      <c r="T97" s="19">
        <f t="shared" si="9"/>
        <v>66</v>
      </c>
      <c r="U97" s="19">
        <v>70</v>
      </c>
      <c r="V97" s="19">
        <v>2</v>
      </c>
      <c r="W97" s="19"/>
      <c r="X97" s="19"/>
      <c r="Y97" s="19">
        <f t="shared" si="10"/>
        <v>72</v>
      </c>
      <c r="Z97" s="19">
        <v>100</v>
      </c>
      <c r="AA97" s="19">
        <f t="shared" si="11"/>
        <v>73.64</v>
      </c>
      <c r="AB97" s="19">
        <v>95</v>
      </c>
    </row>
    <row r="98" spans="1:28" x14ac:dyDescent="0.15">
      <c r="A98" s="19">
        <v>14092711</v>
      </c>
      <c r="B98" s="19">
        <v>14905536</v>
      </c>
      <c r="C98" s="10" t="s">
        <v>129</v>
      </c>
      <c r="D98" s="35"/>
      <c r="E98" s="19">
        <v>73.400000000000006</v>
      </c>
      <c r="F98" s="19"/>
      <c r="G98" s="19"/>
      <c r="H98" s="19">
        <f t="shared" si="8"/>
        <v>73.400000000000006</v>
      </c>
      <c r="I98" s="19">
        <v>100</v>
      </c>
      <c r="J98" s="19">
        <v>65</v>
      </c>
      <c r="K98" s="19">
        <v>1</v>
      </c>
      <c r="L98" s="19"/>
      <c r="M98" s="19"/>
      <c r="N98" s="19"/>
      <c r="O98" s="19"/>
      <c r="P98" s="19">
        <v>1</v>
      </c>
      <c r="Q98" s="19">
        <v>2</v>
      </c>
      <c r="R98" s="19"/>
      <c r="S98" s="19" t="s">
        <v>130</v>
      </c>
      <c r="T98" s="19">
        <f t="shared" si="9"/>
        <v>69</v>
      </c>
      <c r="U98" s="19">
        <v>70</v>
      </c>
      <c r="V98" s="19">
        <v>2</v>
      </c>
      <c r="W98" s="19"/>
      <c r="X98" s="19"/>
      <c r="Y98" s="19">
        <f t="shared" si="10"/>
        <v>72</v>
      </c>
      <c r="Z98" s="19">
        <v>100</v>
      </c>
      <c r="AA98" s="19">
        <f t="shared" si="11"/>
        <v>73.64</v>
      </c>
      <c r="AB98" s="19">
        <v>96</v>
      </c>
    </row>
    <row r="99" spans="1:28" x14ac:dyDescent="0.15">
      <c r="A99" s="19">
        <v>14092712</v>
      </c>
      <c r="B99" s="19">
        <v>14905320</v>
      </c>
      <c r="C99" s="10" t="s">
        <v>152</v>
      </c>
      <c r="D99" s="35"/>
      <c r="E99" s="19">
        <v>74.25</v>
      </c>
      <c r="F99" s="19"/>
      <c r="G99" s="19"/>
      <c r="H99" s="19">
        <f t="shared" ref="H99:H119" si="12">E99</f>
        <v>74.25</v>
      </c>
      <c r="I99" s="19">
        <v>96</v>
      </c>
      <c r="J99" s="19">
        <v>65</v>
      </c>
      <c r="K99" s="19">
        <v>1</v>
      </c>
      <c r="L99" s="19"/>
      <c r="M99" s="19"/>
      <c r="N99" s="19"/>
      <c r="O99" s="19"/>
      <c r="P99" s="19"/>
      <c r="Q99" s="19"/>
      <c r="R99" s="19"/>
      <c r="S99" s="19"/>
      <c r="T99" s="19">
        <f t="shared" ref="T99:T119" si="13">SUM(J99:R99)</f>
        <v>66</v>
      </c>
      <c r="U99" s="19">
        <v>70</v>
      </c>
      <c r="V99" s="19">
        <v>2</v>
      </c>
      <c r="W99" s="19"/>
      <c r="X99" s="19"/>
      <c r="Y99" s="19">
        <f t="shared" ref="Y99:Y119" si="14">SUM(U99:W99)</f>
        <v>72</v>
      </c>
      <c r="Z99" s="19">
        <v>100</v>
      </c>
      <c r="AA99" s="19">
        <f t="shared" ref="AA99:AA119" si="15">Z99*0.05+Y99*0.15+T99*0.2+H99*0.6</f>
        <v>73.55</v>
      </c>
      <c r="AB99" s="19">
        <v>97</v>
      </c>
    </row>
    <row r="100" spans="1:28" x14ac:dyDescent="0.15">
      <c r="A100" s="19">
        <v>14092711</v>
      </c>
      <c r="B100" s="19">
        <v>14905218</v>
      </c>
      <c r="C100" s="10" t="s">
        <v>105</v>
      </c>
      <c r="D100" s="35"/>
      <c r="E100" s="19">
        <v>74.325000000000003</v>
      </c>
      <c r="F100" s="19"/>
      <c r="G100" s="19"/>
      <c r="H100" s="19">
        <f t="shared" si="12"/>
        <v>74.325000000000003</v>
      </c>
      <c r="I100" s="19">
        <v>94</v>
      </c>
      <c r="J100" s="19">
        <v>65</v>
      </c>
      <c r="K100" s="19">
        <v>1</v>
      </c>
      <c r="L100" s="19"/>
      <c r="M100" s="19"/>
      <c r="N100" s="19"/>
      <c r="O100" s="19"/>
      <c r="P100" s="19">
        <v>1</v>
      </c>
      <c r="Q100" s="19"/>
      <c r="R100" s="19"/>
      <c r="S100" s="19" t="s">
        <v>24</v>
      </c>
      <c r="T100" s="19">
        <f t="shared" si="13"/>
        <v>67</v>
      </c>
      <c r="U100" s="19">
        <v>70</v>
      </c>
      <c r="V100" s="19">
        <v>0</v>
      </c>
      <c r="W100" s="19"/>
      <c r="X100" s="19"/>
      <c r="Y100" s="19">
        <f t="shared" si="14"/>
        <v>70</v>
      </c>
      <c r="Z100" s="19">
        <v>100</v>
      </c>
      <c r="AA100" s="19">
        <f t="shared" si="15"/>
        <v>73.495000000000005</v>
      </c>
      <c r="AB100" s="19">
        <v>98</v>
      </c>
    </row>
    <row r="101" spans="1:28" x14ac:dyDescent="0.15">
      <c r="A101" s="19">
        <v>14092712</v>
      </c>
      <c r="B101" s="19">
        <v>14905402</v>
      </c>
      <c r="C101" s="10" t="s">
        <v>153</v>
      </c>
      <c r="D101" s="35"/>
      <c r="E101" s="19">
        <v>74.0625</v>
      </c>
      <c r="F101" s="19"/>
      <c r="G101" s="19"/>
      <c r="H101" s="19">
        <f t="shared" si="12"/>
        <v>74.0625</v>
      </c>
      <c r="I101" s="19">
        <v>97</v>
      </c>
      <c r="J101" s="19">
        <v>65</v>
      </c>
      <c r="K101" s="19">
        <v>1</v>
      </c>
      <c r="L101" s="19"/>
      <c r="M101" s="19"/>
      <c r="N101" s="19"/>
      <c r="O101" s="19"/>
      <c r="P101" s="19"/>
      <c r="Q101" s="19"/>
      <c r="R101" s="19"/>
      <c r="S101" s="19"/>
      <c r="T101" s="19">
        <f t="shared" si="13"/>
        <v>66</v>
      </c>
      <c r="U101" s="19">
        <v>70</v>
      </c>
      <c r="V101" s="19">
        <v>2</v>
      </c>
      <c r="W101" s="19"/>
      <c r="X101" s="19"/>
      <c r="Y101" s="19">
        <f t="shared" si="14"/>
        <v>72</v>
      </c>
      <c r="Z101" s="19">
        <v>100</v>
      </c>
      <c r="AA101" s="19">
        <f t="shared" si="15"/>
        <v>73.4375</v>
      </c>
      <c r="AB101" s="19">
        <v>99</v>
      </c>
    </row>
    <row r="102" spans="1:28" x14ac:dyDescent="0.15">
      <c r="A102" s="19">
        <v>14092712</v>
      </c>
      <c r="B102" s="19">
        <v>14905334</v>
      </c>
      <c r="C102" s="10" t="s">
        <v>154</v>
      </c>
      <c r="D102" s="35"/>
      <c r="E102" s="19">
        <v>73.3</v>
      </c>
      <c r="F102" s="19"/>
      <c r="G102" s="19"/>
      <c r="H102" s="19">
        <f t="shared" si="12"/>
        <v>73.3</v>
      </c>
      <c r="I102" s="19">
        <v>101</v>
      </c>
      <c r="J102" s="19">
        <v>65</v>
      </c>
      <c r="K102" s="19">
        <v>1</v>
      </c>
      <c r="L102" s="19"/>
      <c r="M102" s="19"/>
      <c r="N102" s="19"/>
      <c r="O102" s="19"/>
      <c r="P102" s="19"/>
      <c r="Q102" s="19">
        <v>2</v>
      </c>
      <c r="R102" s="19"/>
      <c r="S102" s="19"/>
      <c r="T102" s="19">
        <f t="shared" si="13"/>
        <v>68</v>
      </c>
      <c r="U102" s="19">
        <v>70</v>
      </c>
      <c r="V102" s="19">
        <v>2</v>
      </c>
      <c r="W102" s="19"/>
      <c r="X102" s="19"/>
      <c r="Y102" s="19">
        <f t="shared" si="14"/>
        <v>72</v>
      </c>
      <c r="Z102" s="19">
        <v>100</v>
      </c>
      <c r="AA102" s="19">
        <f t="shared" si="15"/>
        <v>73.38</v>
      </c>
      <c r="AB102" s="19">
        <v>100</v>
      </c>
    </row>
    <row r="103" spans="1:28" x14ac:dyDescent="0.15">
      <c r="A103" s="19">
        <v>14092711</v>
      </c>
      <c r="B103" s="19">
        <v>14905537</v>
      </c>
      <c r="C103" s="10" t="s">
        <v>131</v>
      </c>
      <c r="D103" s="35" t="s">
        <v>28</v>
      </c>
      <c r="E103" s="19">
        <v>73.958333333333329</v>
      </c>
      <c r="F103" s="19"/>
      <c r="G103" s="19"/>
      <c r="H103" s="19">
        <f t="shared" si="12"/>
        <v>73.958333333333329</v>
      </c>
      <c r="I103" s="19">
        <v>99</v>
      </c>
      <c r="J103" s="19">
        <v>65</v>
      </c>
      <c r="K103" s="19">
        <v>1</v>
      </c>
      <c r="L103" s="19"/>
      <c r="M103" s="19"/>
      <c r="N103" s="19"/>
      <c r="O103" s="19"/>
      <c r="P103" s="19">
        <v>0</v>
      </c>
      <c r="Q103" s="19"/>
      <c r="R103" s="19"/>
      <c r="S103" s="19"/>
      <c r="T103" s="19">
        <f t="shared" si="13"/>
        <v>66</v>
      </c>
      <c r="U103" s="19">
        <v>70</v>
      </c>
      <c r="V103" s="19">
        <v>2</v>
      </c>
      <c r="W103" s="19"/>
      <c r="X103" s="19"/>
      <c r="Y103" s="19">
        <f t="shared" si="14"/>
        <v>72</v>
      </c>
      <c r="Z103" s="19">
        <v>100</v>
      </c>
      <c r="AA103" s="19">
        <f t="shared" si="15"/>
        <v>73.375</v>
      </c>
      <c r="AB103" s="19">
        <v>101</v>
      </c>
    </row>
    <row r="104" spans="1:28" x14ac:dyDescent="0.15">
      <c r="A104" s="19">
        <v>14092712</v>
      </c>
      <c r="B104" s="19">
        <v>14905319</v>
      </c>
      <c r="C104" s="10" t="s">
        <v>155</v>
      </c>
      <c r="D104" s="35"/>
      <c r="E104" s="19">
        <v>74.026315789473685</v>
      </c>
      <c r="F104" s="19"/>
      <c r="G104" s="19"/>
      <c r="H104" s="19">
        <f t="shared" si="12"/>
        <v>74.026315789473685</v>
      </c>
      <c r="I104" s="19">
        <v>98</v>
      </c>
      <c r="J104" s="19">
        <v>65</v>
      </c>
      <c r="K104" s="19">
        <v>1</v>
      </c>
      <c r="L104" s="19"/>
      <c r="M104" s="19"/>
      <c r="N104" s="19"/>
      <c r="O104" s="19"/>
      <c r="P104" s="19"/>
      <c r="Q104" s="19"/>
      <c r="R104" s="19"/>
      <c r="S104" s="19"/>
      <c r="T104" s="19">
        <f t="shared" si="13"/>
        <v>66</v>
      </c>
      <c r="U104" s="19">
        <v>70</v>
      </c>
      <c r="V104" s="19"/>
      <c r="W104" s="19"/>
      <c r="X104" s="19"/>
      <c r="Y104" s="19">
        <f t="shared" si="14"/>
        <v>70</v>
      </c>
      <c r="Z104" s="19">
        <v>100</v>
      </c>
      <c r="AA104" s="19">
        <f t="shared" si="15"/>
        <v>73.115789473684202</v>
      </c>
      <c r="AB104" s="19">
        <v>102</v>
      </c>
    </row>
    <row r="105" spans="1:28" x14ac:dyDescent="0.15">
      <c r="A105" s="19">
        <v>14092713</v>
      </c>
      <c r="B105" s="19">
        <v>14905634</v>
      </c>
      <c r="C105" s="10" t="s">
        <v>189</v>
      </c>
      <c r="D105" s="35"/>
      <c r="E105" s="19">
        <v>72.8</v>
      </c>
      <c r="F105" s="19"/>
      <c r="G105" s="19"/>
      <c r="H105" s="19">
        <f t="shared" si="12"/>
        <v>72.8</v>
      </c>
      <c r="I105" s="19">
        <v>102</v>
      </c>
      <c r="J105" s="19">
        <v>65</v>
      </c>
      <c r="K105" s="19">
        <v>1</v>
      </c>
      <c r="L105" s="19"/>
      <c r="M105" s="19"/>
      <c r="N105" s="19"/>
      <c r="O105" s="19"/>
      <c r="P105" s="19"/>
      <c r="Q105" s="19">
        <v>1</v>
      </c>
      <c r="R105" s="19"/>
      <c r="S105" s="19" t="s">
        <v>24</v>
      </c>
      <c r="T105" s="19">
        <f t="shared" si="13"/>
        <v>67</v>
      </c>
      <c r="U105" s="19">
        <v>70</v>
      </c>
      <c r="V105" s="19">
        <v>2</v>
      </c>
      <c r="W105" s="19"/>
      <c r="X105" s="19"/>
      <c r="Y105" s="19">
        <f t="shared" si="14"/>
        <v>72</v>
      </c>
      <c r="Z105" s="19">
        <v>100</v>
      </c>
      <c r="AA105" s="19">
        <f t="shared" si="15"/>
        <v>72.88</v>
      </c>
      <c r="AB105" s="19">
        <v>103</v>
      </c>
    </row>
    <row r="106" spans="1:28" x14ac:dyDescent="0.15">
      <c r="A106" s="19">
        <v>14092712</v>
      </c>
      <c r="B106" s="19">
        <v>14905424</v>
      </c>
      <c r="C106" s="10" t="s">
        <v>156</v>
      </c>
      <c r="D106" s="35"/>
      <c r="E106" s="19">
        <v>72.571428571428569</v>
      </c>
      <c r="F106" s="19"/>
      <c r="G106" s="19"/>
      <c r="H106" s="19">
        <f t="shared" si="12"/>
        <v>72.571428571428569</v>
      </c>
      <c r="I106" s="19">
        <v>103</v>
      </c>
      <c r="J106" s="19">
        <v>65</v>
      </c>
      <c r="K106" s="19">
        <v>1</v>
      </c>
      <c r="L106" s="19"/>
      <c r="M106" s="19"/>
      <c r="N106" s="19"/>
      <c r="O106" s="19"/>
      <c r="P106" s="19">
        <v>1</v>
      </c>
      <c r="Q106" s="19"/>
      <c r="R106" s="19"/>
      <c r="S106" s="19"/>
      <c r="T106" s="19">
        <f t="shared" si="13"/>
        <v>67</v>
      </c>
      <c r="U106" s="19">
        <v>70</v>
      </c>
      <c r="V106" s="19"/>
      <c r="W106" s="19"/>
      <c r="X106" s="19"/>
      <c r="Y106" s="19">
        <f t="shared" si="14"/>
        <v>70</v>
      </c>
      <c r="Z106" s="19">
        <v>100</v>
      </c>
      <c r="AA106" s="19">
        <f t="shared" si="15"/>
        <v>72.442857142857136</v>
      </c>
      <c r="AB106" s="19">
        <v>104</v>
      </c>
    </row>
    <row r="107" spans="1:28" x14ac:dyDescent="0.15">
      <c r="A107" s="19">
        <v>14092712</v>
      </c>
      <c r="B107" s="19">
        <v>14905417</v>
      </c>
      <c r="C107" s="10" t="s">
        <v>157</v>
      </c>
      <c r="D107" s="35"/>
      <c r="E107" s="19">
        <v>72.3</v>
      </c>
      <c r="F107" s="19"/>
      <c r="G107" s="19"/>
      <c r="H107" s="19">
        <f t="shared" si="12"/>
        <v>72.3</v>
      </c>
      <c r="I107" s="19">
        <v>105</v>
      </c>
      <c r="J107" s="19">
        <v>65</v>
      </c>
      <c r="K107" s="19">
        <v>1</v>
      </c>
      <c r="L107" s="19"/>
      <c r="M107" s="19"/>
      <c r="N107" s="19"/>
      <c r="O107" s="19"/>
      <c r="P107" s="19"/>
      <c r="Q107" s="19"/>
      <c r="R107" s="19"/>
      <c r="S107" s="19"/>
      <c r="T107" s="19">
        <f t="shared" si="13"/>
        <v>66</v>
      </c>
      <c r="U107" s="19">
        <v>70</v>
      </c>
      <c r="V107" s="19"/>
      <c r="W107" s="19"/>
      <c r="X107" s="19"/>
      <c r="Y107" s="19">
        <f t="shared" si="14"/>
        <v>70</v>
      </c>
      <c r="Z107" s="19">
        <v>100</v>
      </c>
      <c r="AA107" s="19">
        <f t="shared" si="15"/>
        <v>72.08</v>
      </c>
      <c r="AB107" s="19">
        <v>105</v>
      </c>
    </row>
    <row r="108" spans="1:28" x14ac:dyDescent="0.15">
      <c r="A108" s="19">
        <v>14092714</v>
      </c>
      <c r="B108" s="19">
        <v>14905725</v>
      </c>
      <c r="C108" s="10" t="s">
        <v>238</v>
      </c>
      <c r="D108" s="35"/>
      <c r="E108" s="19">
        <v>70.704545454545496</v>
      </c>
      <c r="F108" s="19"/>
      <c r="G108" s="19"/>
      <c r="H108" s="19">
        <f t="shared" si="12"/>
        <v>70.704545454545496</v>
      </c>
      <c r="I108" s="19">
        <v>106</v>
      </c>
      <c r="J108" s="19">
        <v>65</v>
      </c>
      <c r="K108" s="19">
        <v>1</v>
      </c>
      <c r="L108" s="19"/>
      <c r="M108" s="19"/>
      <c r="N108" s="19"/>
      <c r="O108" s="19"/>
      <c r="P108" s="19">
        <v>1</v>
      </c>
      <c r="Q108" s="19"/>
      <c r="R108" s="19"/>
      <c r="S108" s="19"/>
      <c r="T108" s="19">
        <f t="shared" si="13"/>
        <v>67</v>
      </c>
      <c r="U108" s="19">
        <v>70</v>
      </c>
      <c r="V108" s="19">
        <v>0</v>
      </c>
      <c r="W108" s="19">
        <v>0</v>
      </c>
      <c r="X108" s="19"/>
      <c r="Y108" s="19">
        <f t="shared" si="14"/>
        <v>70</v>
      </c>
      <c r="Z108" s="19">
        <v>100</v>
      </c>
      <c r="AA108" s="19">
        <f t="shared" si="15"/>
        <v>71.322727272727292</v>
      </c>
      <c r="AB108" s="19">
        <v>106</v>
      </c>
    </row>
    <row r="109" spans="1:28" x14ac:dyDescent="0.15">
      <c r="A109" s="19">
        <v>14092711</v>
      </c>
      <c r="B109" s="19">
        <v>14905509</v>
      </c>
      <c r="C109" s="10" t="s">
        <v>118</v>
      </c>
      <c r="D109" s="35"/>
      <c r="E109" s="19">
        <v>69.599999999999994</v>
      </c>
      <c r="F109" s="19"/>
      <c r="G109" s="19"/>
      <c r="H109" s="19">
        <f t="shared" si="12"/>
        <v>69.599999999999994</v>
      </c>
      <c r="I109" s="19">
        <v>107</v>
      </c>
      <c r="J109" s="19">
        <v>65</v>
      </c>
      <c r="K109" s="19">
        <v>1</v>
      </c>
      <c r="L109" s="19"/>
      <c r="M109" s="19"/>
      <c r="N109" s="19"/>
      <c r="O109" s="19"/>
      <c r="P109" s="19">
        <v>0</v>
      </c>
      <c r="Q109" s="19"/>
      <c r="R109" s="19"/>
      <c r="S109" s="19"/>
      <c r="T109" s="19">
        <f t="shared" si="13"/>
        <v>66</v>
      </c>
      <c r="U109" s="19">
        <v>70</v>
      </c>
      <c r="V109" s="19">
        <v>0</v>
      </c>
      <c r="W109" s="19"/>
      <c r="X109" s="19"/>
      <c r="Y109" s="19">
        <f t="shared" si="14"/>
        <v>70</v>
      </c>
      <c r="Z109" s="19">
        <v>100</v>
      </c>
      <c r="AA109" s="19">
        <f t="shared" si="15"/>
        <v>70.460000000000008</v>
      </c>
      <c r="AB109" s="19">
        <v>107</v>
      </c>
    </row>
    <row r="110" spans="1:28" x14ac:dyDescent="0.15">
      <c r="A110" s="19">
        <v>14092712</v>
      </c>
      <c r="B110" s="19">
        <v>14905333</v>
      </c>
      <c r="C110" s="10" t="s">
        <v>158</v>
      </c>
      <c r="D110" s="35"/>
      <c r="E110" s="19">
        <v>68.8</v>
      </c>
      <c r="F110" s="19"/>
      <c r="G110" s="19"/>
      <c r="H110" s="19">
        <f t="shared" si="12"/>
        <v>68.8</v>
      </c>
      <c r="I110" s="19">
        <v>108</v>
      </c>
      <c r="J110" s="19">
        <v>65</v>
      </c>
      <c r="K110" s="19">
        <v>1</v>
      </c>
      <c r="L110" s="19"/>
      <c r="M110" s="19"/>
      <c r="N110" s="19"/>
      <c r="O110" s="19"/>
      <c r="P110" s="19"/>
      <c r="Q110" s="19"/>
      <c r="R110" s="19"/>
      <c r="S110" s="19"/>
      <c r="T110" s="19">
        <f t="shared" si="13"/>
        <v>66</v>
      </c>
      <c r="U110" s="19">
        <v>70</v>
      </c>
      <c r="V110" s="19"/>
      <c r="W110" s="19"/>
      <c r="X110" s="19"/>
      <c r="Y110" s="19">
        <f t="shared" si="14"/>
        <v>70</v>
      </c>
      <c r="Z110" s="19">
        <v>100</v>
      </c>
      <c r="AA110" s="19">
        <f t="shared" si="15"/>
        <v>69.97999999999999</v>
      </c>
      <c r="AB110" s="19">
        <v>108</v>
      </c>
    </row>
    <row r="111" spans="1:28" x14ac:dyDescent="0.15">
      <c r="A111" s="19">
        <v>14092712</v>
      </c>
      <c r="B111" s="19">
        <v>14905314</v>
      </c>
      <c r="C111" s="10" t="s">
        <v>159</v>
      </c>
      <c r="D111" s="35"/>
      <c r="E111" s="19">
        <v>67.95</v>
      </c>
      <c r="F111" s="19"/>
      <c r="G111" s="19"/>
      <c r="H111" s="19">
        <f t="shared" si="12"/>
        <v>67.95</v>
      </c>
      <c r="I111" s="19">
        <v>109</v>
      </c>
      <c r="J111" s="19">
        <v>65</v>
      </c>
      <c r="K111" s="19">
        <v>1</v>
      </c>
      <c r="L111" s="19"/>
      <c r="M111" s="19"/>
      <c r="N111" s="19"/>
      <c r="O111" s="19"/>
      <c r="P111" s="19"/>
      <c r="Q111" s="19"/>
      <c r="R111" s="19"/>
      <c r="S111" s="19"/>
      <c r="T111" s="19">
        <f t="shared" si="13"/>
        <v>66</v>
      </c>
      <c r="U111" s="19">
        <v>70</v>
      </c>
      <c r="V111" s="19"/>
      <c r="W111" s="19"/>
      <c r="X111" s="19"/>
      <c r="Y111" s="19">
        <f t="shared" si="14"/>
        <v>70</v>
      </c>
      <c r="Z111" s="19">
        <v>100</v>
      </c>
      <c r="AA111" s="19">
        <f t="shared" si="15"/>
        <v>69.47</v>
      </c>
      <c r="AB111" s="19">
        <v>109</v>
      </c>
    </row>
    <row r="112" spans="1:28" x14ac:dyDescent="0.15">
      <c r="A112" s="19">
        <v>14092712</v>
      </c>
      <c r="B112" s="19">
        <v>14905309</v>
      </c>
      <c r="C112" s="10" t="s">
        <v>160</v>
      </c>
      <c r="D112" s="35"/>
      <c r="E112" s="19">
        <v>66.236842105263165</v>
      </c>
      <c r="F112" s="19"/>
      <c r="G112" s="19"/>
      <c r="H112" s="19">
        <f t="shared" si="12"/>
        <v>66.236842105263165</v>
      </c>
      <c r="I112" s="19">
        <v>110</v>
      </c>
      <c r="J112" s="19">
        <v>65</v>
      </c>
      <c r="K112" s="19">
        <v>1</v>
      </c>
      <c r="L112" s="19"/>
      <c r="M112" s="19"/>
      <c r="N112" s="19"/>
      <c r="O112" s="19"/>
      <c r="P112" s="19"/>
      <c r="Q112" s="19"/>
      <c r="R112" s="19"/>
      <c r="S112" s="19"/>
      <c r="T112" s="19">
        <f t="shared" si="13"/>
        <v>66</v>
      </c>
      <c r="U112" s="19">
        <v>70</v>
      </c>
      <c r="V112" s="19"/>
      <c r="W112" s="19"/>
      <c r="X112" s="19"/>
      <c r="Y112" s="19">
        <f t="shared" si="14"/>
        <v>70</v>
      </c>
      <c r="Z112" s="19">
        <v>100</v>
      </c>
      <c r="AA112" s="19">
        <f t="shared" si="15"/>
        <v>68.442105263157899</v>
      </c>
      <c r="AB112" s="19">
        <v>110</v>
      </c>
    </row>
    <row r="113" spans="1:28" x14ac:dyDescent="0.15">
      <c r="A113" s="19">
        <v>14092713</v>
      </c>
      <c r="B113" s="19">
        <v>14905717</v>
      </c>
      <c r="C113" s="10" t="s">
        <v>205</v>
      </c>
      <c r="D113" s="35" t="s">
        <v>28</v>
      </c>
      <c r="E113" s="19">
        <v>66.2340425531915</v>
      </c>
      <c r="F113" s="19"/>
      <c r="G113" s="19"/>
      <c r="H113" s="19">
        <f t="shared" si="12"/>
        <v>66.2340425531915</v>
      </c>
      <c r="I113" s="19">
        <v>111</v>
      </c>
      <c r="J113" s="19">
        <v>65</v>
      </c>
      <c r="K113" s="19">
        <v>1</v>
      </c>
      <c r="L113" s="19"/>
      <c r="M113" s="19"/>
      <c r="N113" s="19"/>
      <c r="O113" s="19"/>
      <c r="P113" s="19"/>
      <c r="Q113" s="19"/>
      <c r="R113" s="19"/>
      <c r="S113" s="19"/>
      <c r="T113" s="19">
        <f t="shared" si="13"/>
        <v>66</v>
      </c>
      <c r="U113" s="19">
        <v>70</v>
      </c>
      <c r="V113" s="19"/>
      <c r="W113" s="19"/>
      <c r="X113" s="19"/>
      <c r="Y113" s="19">
        <f t="shared" si="14"/>
        <v>70</v>
      </c>
      <c r="Z113" s="19">
        <v>100</v>
      </c>
      <c r="AA113" s="19">
        <f t="shared" si="15"/>
        <v>68.440425531914912</v>
      </c>
      <c r="AB113" s="19">
        <v>111</v>
      </c>
    </row>
    <row r="114" spans="1:28" x14ac:dyDescent="0.15">
      <c r="A114" s="19">
        <v>14092711</v>
      </c>
      <c r="B114" s="19">
        <v>14905221</v>
      </c>
      <c r="C114" s="10" t="s">
        <v>107</v>
      </c>
      <c r="D114" s="35"/>
      <c r="E114" s="19">
        <v>65.5</v>
      </c>
      <c r="F114" s="19"/>
      <c r="G114" s="19"/>
      <c r="H114" s="19">
        <f t="shared" si="12"/>
        <v>65.5</v>
      </c>
      <c r="I114" s="19">
        <v>112</v>
      </c>
      <c r="J114" s="19">
        <v>65</v>
      </c>
      <c r="K114" s="19">
        <v>1</v>
      </c>
      <c r="L114" s="19"/>
      <c r="M114" s="19"/>
      <c r="N114" s="19"/>
      <c r="O114" s="19"/>
      <c r="P114" s="19">
        <v>0</v>
      </c>
      <c r="Q114" s="19"/>
      <c r="R114" s="19"/>
      <c r="S114" s="19"/>
      <c r="T114" s="19">
        <f t="shared" si="13"/>
        <v>66</v>
      </c>
      <c r="U114" s="19">
        <v>70</v>
      </c>
      <c r="V114" s="19">
        <v>0</v>
      </c>
      <c r="W114" s="19"/>
      <c r="X114" s="19"/>
      <c r="Y114" s="19">
        <f t="shared" si="14"/>
        <v>70</v>
      </c>
      <c r="Z114" s="19">
        <v>100</v>
      </c>
      <c r="AA114" s="19">
        <f t="shared" si="15"/>
        <v>68</v>
      </c>
      <c r="AB114" s="19">
        <v>112</v>
      </c>
    </row>
    <row r="115" spans="1:28" x14ac:dyDescent="0.15">
      <c r="A115" s="19">
        <v>14092711</v>
      </c>
      <c r="B115" s="19">
        <v>14905227</v>
      </c>
      <c r="C115" s="10" t="s">
        <v>110</v>
      </c>
      <c r="D115" s="35" t="s">
        <v>28</v>
      </c>
      <c r="E115" s="19">
        <v>59.869565217391305</v>
      </c>
      <c r="F115" s="19"/>
      <c r="G115" s="19"/>
      <c r="H115" s="19">
        <f t="shared" si="12"/>
        <v>59.869565217391305</v>
      </c>
      <c r="I115" s="19">
        <v>113</v>
      </c>
      <c r="J115" s="19">
        <v>65</v>
      </c>
      <c r="K115" s="19">
        <v>1</v>
      </c>
      <c r="L115" s="19"/>
      <c r="M115" s="19"/>
      <c r="N115" s="19"/>
      <c r="O115" s="19"/>
      <c r="P115" s="19">
        <v>0</v>
      </c>
      <c r="Q115" s="19"/>
      <c r="R115" s="19"/>
      <c r="S115" s="19"/>
      <c r="T115" s="19">
        <f t="shared" si="13"/>
        <v>66</v>
      </c>
      <c r="U115" s="19">
        <v>70</v>
      </c>
      <c r="V115" s="19">
        <v>0</v>
      </c>
      <c r="W115" s="19"/>
      <c r="X115" s="19"/>
      <c r="Y115" s="19">
        <f t="shared" si="14"/>
        <v>70</v>
      </c>
      <c r="Z115" s="19">
        <v>100</v>
      </c>
      <c r="AA115" s="19">
        <f t="shared" si="15"/>
        <v>64.621739130434776</v>
      </c>
      <c r="AB115" s="19">
        <v>113</v>
      </c>
    </row>
    <row r="116" spans="1:28" x14ac:dyDescent="0.15">
      <c r="A116" s="19">
        <v>14092712</v>
      </c>
      <c r="B116" s="19">
        <v>14905433</v>
      </c>
      <c r="C116" s="10" t="s">
        <v>161</v>
      </c>
      <c r="D116" s="35" t="s">
        <v>28</v>
      </c>
      <c r="E116" s="19">
        <v>58</v>
      </c>
      <c r="F116" s="19"/>
      <c r="G116" s="19"/>
      <c r="H116" s="19">
        <f t="shared" si="12"/>
        <v>58</v>
      </c>
      <c r="I116" s="19">
        <v>114</v>
      </c>
      <c r="J116" s="19">
        <v>65</v>
      </c>
      <c r="K116" s="19">
        <v>1</v>
      </c>
      <c r="L116" s="19"/>
      <c r="M116" s="19"/>
      <c r="N116" s="19"/>
      <c r="O116" s="19"/>
      <c r="P116" s="19"/>
      <c r="Q116" s="19"/>
      <c r="R116" s="19"/>
      <c r="S116" s="19"/>
      <c r="T116" s="19">
        <f t="shared" si="13"/>
        <v>66</v>
      </c>
      <c r="U116" s="19">
        <v>70</v>
      </c>
      <c r="V116" s="19"/>
      <c r="W116" s="19"/>
      <c r="X116" s="19"/>
      <c r="Y116" s="19">
        <f t="shared" si="14"/>
        <v>70</v>
      </c>
      <c r="Z116" s="19">
        <v>100</v>
      </c>
      <c r="AA116" s="19">
        <f t="shared" si="15"/>
        <v>63.5</v>
      </c>
      <c r="AB116" s="19">
        <v>114</v>
      </c>
    </row>
    <row r="117" spans="1:28" x14ac:dyDescent="0.15">
      <c r="A117" s="19">
        <v>14092711</v>
      </c>
      <c r="B117" s="19">
        <v>14905510</v>
      </c>
      <c r="C117" s="10" t="s">
        <v>119</v>
      </c>
      <c r="D117" s="35" t="s">
        <v>28</v>
      </c>
      <c r="E117" s="19">
        <v>51.913793103448278</v>
      </c>
      <c r="F117" s="19"/>
      <c r="G117" s="19"/>
      <c r="H117" s="19">
        <f t="shared" si="12"/>
        <v>51.913793103448278</v>
      </c>
      <c r="I117" s="19">
        <v>115</v>
      </c>
      <c r="J117" s="19">
        <v>65</v>
      </c>
      <c r="K117" s="19">
        <v>1</v>
      </c>
      <c r="L117" s="19"/>
      <c r="M117" s="19"/>
      <c r="N117" s="19"/>
      <c r="O117" s="19"/>
      <c r="P117" s="19">
        <v>0</v>
      </c>
      <c r="Q117" s="19"/>
      <c r="R117" s="19"/>
      <c r="S117" s="19"/>
      <c r="T117" s="19">
        <f t="shared" si="13"/>
        <v>66</v>
      </c>
      <c r="U117" s="19">
        <v>70</v>
      </c>
      <c r="V117" s="19">
        <v>0</v>
      </c>
      <c r="W117" s="19"/>
      <c r="X117" s="19"/>
      <c r="Y117" s="19">
        <f t="shared" si="14"/>
        <v>70</v>
      </c>
      <c r="Z117" s="19">
        <v>100</v>
      </c>
      <c r="AA117" s="19">
        <f t="shared" si="15"/>
        <v>59.848275862068967</v>
      </c>
      <c r="AB117" s="19">
        <v>115</v>
      </c>
    </row>
    <row r="118" spans="1:28" x14ac:dyDescent="0.15">
      <c r="A118" s="19">
        <v>14092712</v>
      </c>
      <c r="B118" s="19">
        <v>13905125</v>
      </c>
      <c r="C118" s="10" t="s">
        <v>162</v>
      </c>
      <c r="D118" s="35" t="s">
        <v>28</v>
      </c>
      <c r="E118" s="19">
        <v>44.6875</v>
      </c>
      <c r="F118" s="19"/>
      <c r="G118" s="19"/>
      <c r="H118" s="19">
        <f t="shared" si="12"/>
        <v>44.6875</v>
      </c>
      <c r="I118" s="19">
        <v>116</v>
      </c>
      <c r="J118" s="19">
        <v>65</v>
      </c>
      <c r="K118" s="19">
        <v>1</v>
      </c>
      <c r="L118" s="19"/>
      <c r="M118" s="19"/>
      <c r="N118" s="19"/>
      <c r="O118" s="19"/>
      <c r="P118" s="19"/>
      <c r="Q118" s="19"/>
      <c r="R118" s="19"/>
      <c r="S118" s="19"/>
      <c r="T118" s="19">
        <f t="shared" si="13"/>
        <v>66</v>
      </c>
      <c r="U118" s="19">
        <v>70</v>
      </c>
      <c r="V118" s="19"/>
      <c r="W118" s="19"/>
      <c r="X118" s="19"/>
      <c r="Y118" s="19">
        <f t="shared" si="14"/>
        <v>70</v>
      </c>
      <c r="Z118" s="19">
        <v>100</v>
      </c>
      <c r="AA118" s="19">
        <f t="shared" si="15"/>
        <v>55.512500000000003</v>
      </c>
      <c r="AB118" s="19">
        <v>116</v>
      </c>
    </row>
    <row r="119" spans="1:28" x14ac:dyDescent="0.15">
      <c r="A119" s="19">
        <v>14092712</v>
      </c>
      <c r="B119" s="19">
        <v>14905411</v>
      </c>
      <c r="C119" s="10" t="s">
        <v>163</v>
      </c>
      <c r="D119" s="35" t="s">
        <v>28</v>
      </c>
      <c r="E119" s="19">
        <v>30.366666666666667</v>
      </c>
      <c r="F119" s="19"/>
      <c r="G119" s="19"/>
      <c r="H119" s="19">
        <f t="shared" si="12"/>
        <v>30.366666666666667</v>
      </c>
      <c r="I119" s="19">
        <v>117</v>
      </c>
      <c r="J119" s="19">
        <v>65</v>
      </c>
      <c r="K119" s="19">
        <v>1</v>
      </c>
      <c r="L119" s="19"/>
      <c r="M119" s="19"/>
      <c r="N119" s="19"/>
      <c r="O119" s="19"/>
      <c r="P119" s="19"/>
      <c r="Q119" s="19"/>
      <c r="R119" s="19"/>
      <c r="S119" s="19"/>
      <c r="T119" s="19">
        <f t="shared" si="13"/>
        <v>66</v>
      </c>
      <c r="U119" s="19">
        <v>70</v>
      </c>
      <c r="V119" s="19"/>
      <c r="W119" s="19"/>
      <c r="X119" s="19"/>
      <c r="Y119" s="19">
        <f t="shared" si="14"/>
        <v>70</v>
      </c>
      <c r="Z119" s="19">
        <v>100</v>
      </c>
      <c r="AA119" s="19">
        <f t="shared" si="15"/>
        <v>46.92</v>
      </c>
      <c r="AB119" s="19">
        <v>117</v>
      </c>
    </row>
    <row r="121" spans="1:28" x14ac:dyDescent="0.15">
      <c r="A121" s="29">
        <v>117</v>
      </c>
    </row>
    <row r="122" spans="1:28" x14ac:dyDescent="0.15">
      <c r="A122" s="1"/>
      <c r="B122" s="26" t="s">
        <v>326</v>
      </c>
      <c r="C122" s="26" t="s">
        <v>327</v>
      </c>
      <c r="D122" s="40" t="s">
        <v>328</v>
      </c>
    </row>
    <row r="123" spans="1:28" x14ac:dyDescent="0.15">
      <c r="A123" s="26" t="s">
        <v>320</v>
      </c>
      <c r="B123" s="28">
        <v>0.05</v>
      </c>
      <c r="C123">
        <f>$A$121*B123</f>
        <v>5.8500000000000005</v>
      </c>
      <c r="D123" s="1">
        <v>6</v>
      </c>
    </row>
    <row r="124" spans="1:28" x14ac:dyDescent="0.15">
      <c r="A124" s="26" t="s">
        <v>321</v>
      </c>
      <c r="B124" s="28">
        <v>0.1</v>
      </c>
      <c r="C124">
        <f t="shared" ref="C124:C128" si="16">$A$121*B124</f>
        <v>11.700000000000001</v>
      </c>
      <c r="D124" s="1">
        <v>12</v>
      </c>
    </row>
    <row r="125" spans="1:28" x14ac:dyDescent="0.15">
      <c r="A125" s="26" t="s">
        <v>322</v>
      </c>
      <c r="B125" s="28">
        <v>0.15</v>
      </c>
      <c r="C125">
        <f t="shared" si="16"/>
        <v>17.55</v>
      </c>
      <c r="D125" s="1">
        <v>18</v>
      </c>
    </row>
    <row r="126" spans="1:28" x14ac:dyDescent="0.15">
      <c r="A126" s="26" t="s">
        <v>323</v>
      </c>
      <c r="B126" s="28">
        <v>0.1</v>
      </c>
      <c r="C126">
        <f t="shared" si="16"/>
        <v>11.700000000000001</v>
      </c>
      <c r="D126" s="1">
        <v>12</v>
      </c>
    </row>
    <row r="127" spans="1:28" x14ac:dyDescent="0.15">
      <c r="A127" s="26" t="s">
        <v>324</v>
      </c>
      <c r="B127" s="28">
        <v>0.05</v>
      </c>
      <c r="C127">
        <f t="shared" si="16"/>
        <v>5.8500000000000005</v>
      </c>
      <c r="D127" s="1">
        <v>6</v>
      </c>
    </row>
    <row r="128" spans="1:28" x14ac:dyDescent="0.15">
      <c r="A128" s="26" t="s">
        <v>325</v>
      </c>
      <c r="B128" s="28">
        <v>0.03</v>
      </c>
      <c r="C128">
        <f t="shared" si="16"/>
        <v>3.51</v>
      </c>
      <c r="D128" s="1">
        <v>4</v>
      </c>
    </row>
  </sheetData>
  <sortState ref="A3:AB119">
    <sortCondition descending="1" ref="AA3:AA119"/>
  </sortState>
  <mergeCells count="3">
    <mergeCell ref="E1:I1"/>
    <mergeCell ref="J1:T1"/>
    <mergeCell ref="U1:Y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H1" workbookViewId="0">
      <selection activeCell="U27" sqref="U27"/>
    </sheetView>
  </sheetViews>
  <sheetFormatPr defaultColWidth="9" defaultRowHeight="13.5" x14ac:dyDescent="0.15"/>
  <cols>
    <col min="1" max="2" width="8.5" style="9" bestFit="1" customWidth="1"/>
    <col min="3" max="3" width="6.375" style="9" bestFit="1" customWidth="1"/>
    <col min="4" max="4" width="11.5" style="42" customWidth="1"/>
    <col min="5" max="5" width="16.875" style="9" bestFit="1" customWidth="1"/>
    <col min="6" max="7" width="9" style="9"/>
    <col min="8" max="8" width="16.125" style="9" customWidth="1"/>
    <col min="9" max="9" width="4.75" style="9" bestFit="1" customWidth="1"/>
    <col min="10" max="10" width="6.375" style="9" bestFit="1" customWidth="1"/>
    <col min="11" max="11" width="8" style="9" bestFit="1" customWidth="1"/>
    <col min="12" max="12" width="6.375" style="9" bestFit="1" customWidth="1"/>
    <col min="13" max="17" width="9" style="9"/>
    <col min="18" max="18" width="12.375" style="9" customWidth="1"/>
    <col min="19" max="19" width="14.125" style="9" customWidth="1"/>
    <col min="20" max="20" width="10.25" style="9" customWidth="1"/>
    <col min="21" max="21" width="9" style="9"/>
    <col min="22" max="22" width="6.375" style="9" bestFit="1" customWidth="1"/>
    <col min="23" max="24" width="9" style="9"/>
    <col min="25" max="25" width="4.75" style="9" bestFit="1" customWidth="1"/>
    <col min="26" max="27" width="9" style="9"/>
    <col min="28" max="28" width="4.75" style="9" bestFit="1" customWidth="1"/>
    <col min="29" max="16384" width="9" style="9"/>
  </cols>
  <sheetData>
    <row r="1" spans="1:29" x14ac:dyDescent="0.15">
      <c r="A1" s="8"/>
      <c r="B1" s="8"/>
      <c r="C1" s="8"/>
      <c r="D1" s="35"/>
      <c r="E1" s="44" t="s">
        <v>251</v>
      </c>
      <c r="F1" s="44"/>
      <c r="G1" s="44"/>
      <c r="H1" s="44"/>
      <c r="I1" s="44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 t="s">
        <v>1</v>
      </c>
      <c r="V1" s="44"/>
      <c r="W1" s="44"/>
      <c r="X1" s="44"/>
      <c r="Y1" s="44"/>
    </row>
    <row r="2" spans="1:29" x14ac:dyDescent="0.15">
      <c r="A2" s="8" t="s">
        <v>5</v>
      </c>
      <c r="B2" s="8" t="s">
        <v>6</v>
      </c>
      <c r="C2" s="8" t="s">
        <v>7</v>
      </c>
      <c r="D2" s="35" t="s">
        <v>8</v>
      </c>
      <c r="E2" s="10" t="s">
        <v>318</v>
      </c>
      <c r="F2" s="10" t="s">
        <v>302</v>
      </c>
      <c r="G2" s="8" t="s">
        <v>9</v>
      </c>
      <c r="H2" s="8" t="s">
        <v>10</v>
      </c>
      <c r="I2" s="8" t="s">
        <v>4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11</v>
      </c>
      <c r="V2" s="8" t="s">
        <v>22</v>
      </c>
      <c r="W2" s="8" t="s">
        <v>23</v>
      </c>
      <c r="X2" s="8" t="s">
        <v>9</v>
      </c>
      <c r="Y2" s="8" t="s">
        <v>3</v>
      </c>
      <c r="Z2" s="8" t="s">
        <v>2</v>
      </c>
      <c r="AA2" s="8" t="s">
        <v>3</v>
      </c>
      <c r="AB2" s="8" t="s">
        <v>4</v>
      </c>
      <c r="AC2" s="38" t="s">
        <v>337</v>
      </c>
    </row>
    <row r="3" spans="1:29" x14ac:dyDescent="0.15">
      <c r="A3" s="19">
        <v>14092411</v>
      </c>
      <c r="B3" s="19">
        <v>14905112</v>
      </c>
      <c r="C3" s="19" t="s">
        <v>252</v>
      </c>
      <c r="D3" s="35" t="s">
        <v>329</v>
      </c>
      <c r="E3" s="19">
        <v>85.666666666666671</v>
      </c>
      <c r="F3" s="19"/>
      <c r="G3" s="19"/>
      <c r="H3" s="19">
        <f t="shared" ref="H3:H21" si="0">E3+F3</f>
        <v>85.666666666666671</v>
      </c>
      <c r="I3" s="19">
        <v>2</v>
      </c>
      <c r="J3" s="19">
        <v>65</v>
      </c>
      <c r="K3" s="19">
        <v>1</v>
      </c>
      <c r="L3" s="19">
        <v>3</v>
      </c>
      <c r="M3" s="19"/>
      <c r="N3" s="19">
        <v>4</v>
      </c>
      <c r="O3" s="19"/>
      <c r="P3" s="19">
        <v>1</v>
      </c>
      <c r="Q3" s="19">
        <v>5</v>
      </c>
      <c r="R3" s="19"/>
      <c r="S3" s="21" t="s">
        <v>291</v>
      </c>
      <c r="T3" s="20">
        <f t="shared" ref="T3:T21" si="1">SUM(J3:R3)</f>
        <v>79</v>
      </c>
      <c r="U3" s="19">
        <v>70</v>
      </c>
      <c r="V3" s="19">
        <v>2</v>
      </c>
      <c r="W3" s="19"/>
      <c r="X3" s="19"/>
      <c r="Y3" s="19">
        <f t="shared" ref="Y3:Y21" si="2">SUM(U3:W3)</f>
        <v>72</v>
      </c>
      <c r="Z3" s="19">
        <v>100</v>
      </c>
      <c r="AA3" s="19">
        <f t="shared" ref="AA3:AA21" si="3">H3*0.6+T3*0.2+Y3*0.15+Z3*0.05</f>
        <v>83</v>
      </c>
      <c r="AB3" s="19">
        <v>1</v>
      </c>
      <c r="AC3" s="24" t="s">
        <v>329</v>
      </c>
    </row>
    <row r="4" spans="1:29" x14ac:dyDescent="0.15">
      <c r="A4" s="19">
        <v>14092411</v>
      </c>
      <c r="B4" s="19">
        <v>14905506</v>
      </c>
      <c r="C4" s="19" t="s">
        <v>264</v>
      </c>
      <c r="D4" s="35" t="s">
        <v>330</v>
      </c>
      <c r="E4" s="19">
        <v>86.375</v>
      </c>
      <c r="F4" s="19"/>
      <c r="G4" s="19"/>
      <c r="H4" s="19">
        <f t="shared" si="0"/>
        <v>86.375</v>
      </c>
      <c r="I4" s="19">
        <v>1</v>
      </c>
      <c r="J4" s="19">
        <v>65</v>
      </c>
      <c r="K4" s="19">
        <v>1</v>
      </c>
      <c r="L4" s="19"/>
      <c r="M4" s="19"/>
      <c r="N4" s="19"/>
      <c r="O4" s="19"/>
      <c r="P4" s="19"/>
      <c r="Q4" s="19">
        <v>2</v>
      </c>
      <c r="R4" s="19"/>
      <c r="S4" s="19" t="s">
        <v>241</v>
      </c>
      <c r="T4" s="20">
        <f t="shared" si="1"/>
        <v>68</v>
      </c>
      <c r="U4" s="19">
        <v>70</v>
      </c>
      <c r="V4" s="19">
        <v>2</v>
      </c>
      <c r="W4" s="19"/>
      <c r="X4" s="19"/>
      <c r="Y4" s="19">
        <f t="shared" si="2"/>
        <v>72</v>
      </c>
      <c r="Z4" s="19">
        <v>100</v>
      </c>
      <c r="AA4" s="19">
        <f t="shared" si="3"/>
        <v>81.224999999999994</v>
      </c>
      <c r="AB4" s="19">
        <v>2</v>
      </c>
      <c r="AC4" s="23" t="s">
        <v>330</v>
      </c>
    </row>
    <row r="5" spans="1:29" x14ac:dyDescent="0.15">
      <c r="A5" s="19">
        <v>14092411</v>
      </c>
      <c r="B5" s="19">
        <v>14905201</v>
      </c>
      <c r="C5" s="19" t="s">
        <v>255</v>
      </c>
      <c r="D5" s="35" t="s">
        <v>330</v>
      </c>
      <c r="E5" s="19">
        <v>84.456521739130437</v>
      </c>
      <c r="F5" s="19"/>
      <c r="G5" s="19"/>
      <c r="H5" s="19">
        <f t="shared" si="0"/>
        <v>84.456521739130437</v>
      </c>
      <c r="I5" s="19">
        <v>5</v>
      </c>
      <c r="J5" s="19">
        <v>65</v>
      </c>
      <c r="K5" s="19">
        <v>1</v>
      </c>
      <c r="L5" s="19"/>
      <c r="M5" s="19"/>
      <c r="N5" s="19"/>
      <c r="O5" s="19"/>
      <c r="P5" s="19">
        <v>1.5</v>
      </c>
      <c r="Q5" s="19"/>
      <c r="R5" s="19"/>
      <c r="S5" s="19"/>
      <c r="T5" s="20">
        <f t="shared" si="1"/>
        <v>67.5</v>
      </c>
      <c r="U5" s="19">
        <v>70</v>
      </c>
      <c r="V5" s="19">
        <v>2</v>
      </c>
      <c r="W5" s="19"/>
      <c r="X5" s="19"/>
      <c r="Y5" s="19">
        <f t="shared" si="2"/>
        <v>72</v>
      </c>
      <c r="Z5" s="19">
        <v>100</v>
      </c>
      <c r="AA5" s="19">
        <f t="shared" si="3"/>
        <v>79.973913043478248</v>
      </c>
      <c r="AB5" s="19">
        <v>3</v>
      </c>
      <c r="AC5" s="23" t="s">
        <v>330</v>
      </c>
    </row>
    <row r="6" spans="1:29" x14ac:dyDescent="0.15">
      <c r="A6" s="19">
        <v>14092411</v>
      </c>
      <c r="B6" s="19">
        <v>14905315</v>
      </c>
      <c r="C6" s="19" t="s">
        <v>261</v>
      </c>
      <c r="D6" s="41"/>
      <c r="E6" s="19">
        <v>84.8125</v>
      </c>
      <c r="F6" s="19"/>
      <c r="G6" s="19"/>
      <c r="H6" s="19">
        <f t="shared" si="0"/>
        <v>84.8125</v>
      </c>
      <c r="I6" s="19">
        <v>3</v>
      </c>
      <c r="J6" s="19">
        <v>65</v>
      </c>
      <c r="K6" s="19">
        <v>1</v>
      </c>
      <c r="L6" s="19"/>
      <c r="M6" s="19"/>
      <c r="N6" s="19"/>
      <c r="O6" s="19"/>
      <c r="P6" s="19">
        <v>0.5</v>
      </c>
      <c r="Q6" s="19"/>
      <c r="R6" s="19"/>
      <c r="S6" s="19"/>
      <c r="T6" s="20">
        <f t="shared" si="1"/>
        <v>66.5</v>
      </c>
      <c r="U6" s="19">
        <v>70</v>
      </c>
      <c r="V6" s="19"/>
      <c r="W6" s="19"/>
      <c r="X6" s="19"/>
      <c r="Y6" s="19">
        <f t="shared" si="2"/>
        <v>70</v>
      </c>
      <c r="Z6" s="19">
        <v>100</v>
      </c>
      <c r="AA6" s="19">
        <f t="shared" si="3"/>
        <v>79.6875</v>
      </c>
      <c r="AB6" s="19">
        <v>4</v>
      </c>
      <c r="AC6" s="30" t="s">
        <v>331</v>
      </c>
    </row>
    <row r="7" spans="1:29" x14ac:dyDescent="0.15">
      <c r="A7" s="19">
        <v>14092411</v>
      </c>
      <c r="B7" s="19">
        <v>14905209</v>
      </c>
      <c r="C7" s="19" t="s">
        <v>257</v>
      </c>
      <c r="D7" s="41"/>
      <c r="E7" s="19">
        <v>84.71875</v>
      </c>
      <c r="F7" s="19"/>
      <c r="G7" s="19"/>
      <c r="H7" s="19">
        <f t="shared" si="0"/>
        <v>84.71875</v>
      </c>
      <c r="I7" s="19">
        <v>4</v>
      </c>
      <c r="J7" s="19">
        <v>65</v>
      </c>
      <c r="K7" s="19">
        <v>1</v>
      </c>
      <c r="L7" s="19"/>
      <c r="M7" s="19"/>
      <c r="N7" s="19"/>
      <c r="O7" s="19"/>
      <c r="P7" s="19">
        <v>0.5</v>
      </c>
      <c r="Q7" s="19"/>
      <c r="R7" s="19"/>
      <c r="S7" s="19"/>
      <c r="T7" s="20">
        <f t="shared" si="1"/>
        <v>66.5</v>
      </c>
      <c r="U7" s="19">
        <v>70</v>
      </c>
      <c r="V7" s="19"/>
      <c r="W7" s="19"/>
      <c r="X7" s="19"/>
      <c r="Y7" s="19">
        <f t="shared" si="2"/>
        <v>70</v>
      </c>
      <c r="Z7" s="19">
        <v>100</v>
      </c>
      <c r="AA7" s="19">
        <f t="shared" si="3"/>
        <v>79.631249999999994</v>
      </c>
      <c r="AB7" s="19">
        <v>5</v>
      </c>
      <c r="AC7" s="30" t="s">
        <v>331</v>
      </c>
    </row>
    <row r="8" spans="1:29" x14ac:dyDescent="0.15">
      <c r="A8" s="19">
        <v>14092411</v>
      </c>
      <c r="B8" s="19">
        <v>14905120</v>
      </c>
      <c r="C8" s="19" t="s">
        <v>253</v>
      </c>
      <c r="D8" s="41"/>
      <c r="E8" s="19">
        <v>82.95</v>
      </c>
      <c r="F8" s="19"/>
      <c r="G8" s="19"/>
      <c r="H8" s="19">
        <f t="shared" si="0"/>
        <v>82.95</v>
      </c>
      <c r="I8" s="19">
        <v>9</v>
      </c>
      <c r="J8" s="19">
        <v>65</v>
      </c>
      <c r="K8" s="19">
        <v>1</v>
      </c>
      <c r="L8" s="19"/>
      <c r="M8" s="19"/>
      <c r="N8" s="19"/>
      <c r="O8" s="19"/>
      <c r="P8" s="19">
        <v>1</v>
      </c>
      <c r="Q8" s="19">
        <v>3</v>
      </c>
      <c r="R8" s="19"/>
      <c r="S8" s="19" t="s">
        <v>30</v>
      </c>
      <c r="T8" s="20">
        <f t="shared" si="1"/>
        <v>70</v>
      </c>
      <c r="U8" s="19">
        <v>70</v>
      </c>
      <c r="V8" s="19">
        <v>2</v>
      </c>
      <c r="W8" s="19"/>
      <c r="X8" s="19"/>
      <c r="Y8" s="19">
        <f t="shared" si="2"/>
        <v>72</v>
      </c>
      <c r="Z8" s="19">
        <v>100</v>
      </c>
      <c r="AA8" s="19">
        <f t="shared" si="3"/>
        <v>79.570000000000007</v>
      </c>
      <c r="AB8" s="19">
        <v>6</v>
      </c>
      <c r="AC8" s="30" t="s">
        <v>331</v>
      </c>
    </row>
    <row r="9" spans="1:29" x14ac:dyDescent="0.15">
      <c r="A9" s="19">
        <v>14092411</v>
      </c>
      <c r="B9" s="19">
        <v>14905206</v>
      </c>
      <c r="C9" s="19" t="s">
        <v>256</v>
      </c>
      <c r="D9" s="41"/>
      <c r="E9" s="19">
        <v>84.03125</v>
      </c>
      <c r="F9" s="19"/>
      <c r="G9" s="19"/>
      <c r="H9" s="19">
        <f t="shared" si="0"/>
        <v>84.03125</v>
      </c>
      <c r="I9" s="19">
        <v>6</v>
      </c>
      <c r="J9" s="19">
        <v>65</v>
      </c>
      <c r="K9" s="19">
        <v>1</v>
      </c>
      <c r="L9" s="19"/>
      <c r="M9" s="19"/>
      <c r="N9" s="19"/>
      <c r="O9" s="19"/>
      <c r="P9" s="19">
        <v>0.5</v>
      </c>
      <c r="Q9" s="19"/>
      <c r="R9" s="19"/>
      <c r="S9" s="19"/>
      <c r="T9" s="20">
        <f t="shared" si="1"/>
        <v>66.5</v>
      </c>
      <c r="U9" s="19">
        <v>70</v>
      </c>
      <c r="V9" s="19">
        <v>2</v>
      </c>
      <c r="W9" s="19"/>
      <c r="X9" s="19"/>
      <c r="Y9" s="19">
        <f t="shared" si="2"/>
        <v>72</v>
      </c>
      <c r="Z9" s="19">
        <v>100</v>
      </c>
      <c r="AA9" s="19">
        <f t="shared" si="3"/>
        <v>79.518749999999997</v>
      </c>
      <c r="AB9" s="19">
        <v>7</v>
      </c>
    </row>
    <row r="10" spans="1:29" x14ac:dyDescent="0.15">
      <c r="A10" s="19">
        <v>14092411</v>
      </c>
      <c r="B10" s="19">
        <v>14905432</v>
      </c>
      <c r="C10" s="19" t="s">
        <v>262</v>
      </c>
      <c r="D10" s="41"/>
      <c r="E10" s="19">
        <v>82.958333333333329</v>
      </c>
      <c r="F10" s="19"/>
      <c r="G10" s="19"/>
      <c r="H10" s="19">
        <f t="shared" si="0"/>
        <v>82.958333333333329</v>
      </c>
      <c r="I10" s="19">
        <v>8</v>
      </c>
      <c r="J10" s="19">
        <v>65</v>
      </c>
      <c r="K10" s="19">
        <v>1</v>
      </c>
      <c r="L10" s="19"/>
      <c r="M10" s="19"/>
      <c r="N10" s="19"/>
      <c r="O10" s="19"/>
      <c r="P10" s="19">
        <v>0.5</v>
      </c>
      <c r="Q10" s="19">
        <v>3</v>
      </c>
      <c r="R10" s="19"/>
      <c r="S10" s="19" t="s">
        <v>29</v>
      </c>
      <c r="T10" s="20">
        <f t="shared" si="1"/>
        <v>69.5</v>
      </c>
      <c r="U10" s="19">
        <v>70</v>
      </c>
      <c r="V10" s="19">
        <v>2</v>
      </c>
      <c r="W10" s="19"/>
      <c r="X10" s="19"/>
      <c r="Y10" s="19">
        <f t="shared" si="2"/>
        <v>72</v>
      </c>
      <c r="Z10" s="19">
        <v>100</v>
      </c>
      <c r="AA10" s="19">
        <f t="shared" si="3"/>
        <v>79.474999999999994</v>
      </c>
      <c r="AB10" s="19">
        <v>8</v>
      </c>
    </row>
    <row r="11" spans="1:29" x14ac:dyDescent="0.15">
      <c r="A11" s="19">
        <v>14092411</v>
      </c>
      <c r="B11" s="19">
        <v>14905603</v>
      </c>
      <c r="C11" s="19" t="s">
        <v>269</v>
      </c>
      <c r="D11" s="41"/>
      <c r="E11" s="19">
        <v>83.12</v>
      </c>
      <c r="F11" s="19"/>
      <c r="G11" s="19"/>
      <c r="H11" s="19">
        <f t="shared" si="0"/>
        <v>83.12</v>
      </c>
      <c r="I11" s="19">
        <v>7</v>
      </c>
      <c r="J11" s="19">
        <v>65</v>
      </c>
      <c r="K11" s="19">
        <v>1</v>
      </c>
      <c r="L11" s="19"/>
      <c r="M11" s="19"/>
      <c r="N11" s="19"/>
      <c r="O11" s="19"/>
      <c r="P11" s="19">
        <v>1.5</v>
      </c>
      <c r="Q11" s="19"/>
      <c r="R11" s="19"/>
      <c r="S11" s="19"/>
      <c r="T11" s="20">
        <f t="shared" si="1"/>
        <v>67.5</v>
      </c>
      <c r="U11" s="19">
        <v>70</v>
      </c>
      <c r="V11" s="19">
        <v>2</v>
      </c>
      <c r="W11" s="19"/>
      <c r="X11" s="19"/>
      <c r="Y11" s="19">
        <f t="shared" si="2"/>
        <v>72</v>
      </c>
      <c r="Z11" s="19">
        <v>100</v>
      </c>
      <c r="AA11" s="19">
        <f t="shared" si="3"/>
        <v>79.171999999999997</v>
      </c>
      <c r="AB11" s="19">
        <v>9</v>
      </c>
    </row>
    <row r="12" spans="1:29" x14ac:dyDescent="0.15">
      <c r="A12" s="19">
        <v>14092411</v>
      </c>
      <c r="B12" s="19">
        <v>14905521</v>
      </c>
      <c r="C12" s="19" t="s">
        <v>266</v>
      </c>
      <c r="D12" s="41"/>
      <c r="E12" s="19">
        <v>82.315789473684205</v>
      </c>
      <c r="F12" s="19"/>
      <c r="G12" s="19"/>
      <c r="H12" s="19">
        <f t="shared" si="0"/>
        <v>82.315789473684205</v>
      </c>
      <c r="I12" s="19">
        <v>10</v>
      </c>
      <c r="J12" s="19">
        <v>65</v>
      </c>
      <c r="K12" s="19">
        <v>1</v>
      </c>
      <c r="L12" s="19"/>
      <c r="M12" s="19"/>
      <c r="N12" s="19"/>
      <c r="O12" s="19"/>
      <c r="P12" s="19"/>
      <c r="Q12" s="19"/>
      <c r="R12" s="19"/>
      <c r="S12" s="19"/>
      <c r="T12" s="20">
        <f t="shared" si="1"/>
        <v>66</v>
      </c>
      <c r="U12" s="19">
        <v>70</v>
      </c>
      <c r="V12" s="19">
        <v>2</v>
      </c>
      <c r="W12" s="19"/>
      <c r="X12" s="19"/>
      <c r="Y12" s="19">
        <f t="shared" si="2"/>
        <v>72</v>
      </c>
      <c r="Z12" s="19">
        <v>100</v>
      </c>
      <c r="AA12" s="19">
        <f t="shared" si="3"/>
        <v>78.389473684210529</v>
      </c>
      <c r="AB12" s="19">
        <v>10</v>
      </c>
    </row>
    <row r="13" spans="1:29" x14ac:dyDescent="0.15">
      <c r="A13" s="19">
        <v>14092411</v>
      </c>
      <c r="B13" s="19">
        <v>14905508</v>
      </c>
      <c r="C13" s="19" t="s">
        <v>265</v>
      </c>
      <c r="D13" s="41"/>
      <c r="E13" s="19">
        <v>82.03125</v>
      </c>
      <c r="F13" s="19"/>
      <c r="G13" s="19"/>
      <c r="H13" s="19">
        <f t="shared" si="0"/>
        <v>82.03125</v>
      </c>
      <c r="I13" s="19">
        <v>12</v>
      </c>
      <c r="J13" s="19">
        <v>65</v>
      </c>
      <c r="K13" s="19">
        <v>1</v>
      </c>
      <c r="L13" s="19"/>
      <c r="M13" s="19"/>
      <c r="N13" s="19"/>
      <c r="O13" s="19"/>
      <c r="P13" s="19"/>
      <c r="Q13" s="19">
        <v>2</v>
      </c>
      <c r="R13" s="19"/>
      <c r="S13" s="19" t="s">
        <v>27</v>
      </c>
      <c r="T13" s="20">
        <f t="shared" si="1"/>
        <v>68</v>
      </c>
      <c r="U13" s="19">
        <v>70</v>
      </c>
      <c r="V13" s="19"/>
      <c r="W13" s="19"/>
      <c r="X13" s="19"/>
      <c r="Y13" s="19">
        <f t="shared" si="2"/>
        <v>70</v>
      </c>
      <c r="Z13" s="19">
        <v>100</v>
      </c>
      <c r="AA13" s="19">
        <f t="shared" si="3"/>
        <v>78.318749999999994</v>
      </c>
      <c r="AB13" s="19">
        <v>11</v>
      </c>
    </row>
    <row r="14" spans="1:29" x14ac:dyDescent="0.15">
      <c r="A14" s="19">
        <v>14092411</v>
      </c>
      <c r="B14" s="19">
        <v>14905434</v>
      </c>
      <c r="C14" s="19" t="s">
        <v>263</v>
      </c>
      <c r="D14" s="41"/>
      <c r="E14" s="19">
        <v>81.526315789473685</v>
      </c>
      <c r="F14" s="19"/>
      <c r="G14" s="19"/>
      <c r="H14" s="19">
        <f t="shared" si="0"/>
        <v>81.526315789473685</v>
      </c>
      <c r="I14" s="19">
        <v>13</v>
      </c>
      <c r="J14" s="19">
        <v>65</v>
      </c>
      <c r="K14" s="19">
        <v>1</v>
      </c>
      <c r="L14" s="19"/>
      <c r="M14" s="19"/>
      <c r="N14" s="19"/>
      <c r="O14" s="19"/>
      <c r="P14" s="19"/>
      <c r="Q14" s="19">
        <v>2</v>
      </c>
      <c r="R14" s="19"/>
      <c r="S14" s="19" t="s">
        <v>31</v>
      </c>
      <c r="T14" s="20">
        <f t="shared" si="1"/>
        <v>68</v>
      </c>
      <c r="U14" s="19">
        <v>70</v>
      </c>
      <c r="V14" s="19"/>
      <c r="W14" s="19"/>
      <c r="X14" s="19"/>
      <c r="Y14" s="19">
        <f t="shared" si="2"/>
        <v>70</v>
      </c>
      <c r="Z14" s="19">
        <v>100</v>
      </c>
      <c r="AA14" s="19">
        <f t="shared" si="3"/>
        <v>78.015789473684208</v>
      </c>
      <c r="AB14" s="19">
        <v>12</v>
      </c>
    </row>
    <row r="15" spans="1:29" x14ac:dyDescent="0.15">
      <c r="A15" s="19">
        <v>14092411</v>
      </c>
      <c r="B15" s="19">
        <v>14908730</v>
      </c>
      <c r="C15" s="19" t="s">
        <v>271</v>
      </c>
      <c r="D15" s="41"/>
      <c r="E15" s="19">
        <v>82.131578947368425</v>
      </c>
      <c r="F15" s="19"/>
      <c r="G15" s="19"/>
      <c r="H15" s="19">
        <f t="shared" si="0"/>
        <v>82.131578947368425</v>
      </c>
      <c r="I15" s="19">
        <v>11</v>
      </c>
      <c r="J15" s="19">
        <v>65</v>
      </c>
      <c r="K15" s="19">
        <v>1</v>
      </c>
      <c r="L15" s="19"/>
      <c r="M15" s="19"/>
      <c r="N15" s="19"/>
      <c r="O15" s="19"/>
      <c r="P15" s="19"/>
      <c r="Q15" s="19"/>
      <c r="R15" s="19"/>
      <c r="S15" s="19"/>
      <c r="T15" s="20">
        <f t="shared" si="1"/>
        <v>66</v>
      </c>
      <c r="U15" s="19">
        <v>70</v>
      </c>
      <c r="V15" s="19"/>
      <c r="W15" s="19"/>
      <c r="X15" s="19"/>
      <c r="Y15" s="19">
        <f t="shared" si="2"/>
        <v>70</v>
      </c>
      <c r="Z15" s="19">
        <v>100</v>
      </c>
      <c r="AA15" s="19">
        <f t="shared" si="3"/>
        <v>77.978947368421046</v>
      </c>
      <c r="AB15" s="19">
        <v>13</v>
      </c>
    </row>
    <row r="16" spans="1:29" x14ac:dyDescent="0.15">
      <c r="A16" s="19">
        <v>14092411</v>
      </c>
      <c r="B16" s="19">
        <v>14905126</v>
      </c>
      <c r="C16" s="19" t="s">
        <v>254</v>
      </c>
      <c r="D16" s="41"/>
      <c r="E16" s="19">
        <v>81.385714285714286</v>
      </c>
      <c r="F16" s="19"/>
      <c r="G16" s="19"/>
      <c r="H16" s="19">
        <f t="shared" si="0"/>
        <v>81.385714285714286</v>
      </c>
      <c r="I16" s="19">
        <v>14</v>
      </c>
      <c r="J16" s="19">
        <v>65</v>
      </c>
      <c r="K16" s="19">
        <v>1</v>
      </c>
      <c r="L16" s="19"/>
      <c r="M16" s="19"/>
      <c r="N16" s="19"/>
      <c r="O16" s="19"/>
      <c r="P16" s="19">
        <v>0.5</v>
      </c>
      <c r="Q16" s="19"/>
      <c r="R16" s="19"/>
      <c r="S16" s="19"/>
      <c r="T16" s="20">
        <f t="shared" si="1"/>
        <v>66.5</v>
      </c>
      <c r="U16" s="19">
        <v>70</v>
      </c>
      <c r="V16" s="19">
        <v>2</v>
      </c>
      <c r="W16" s="19"/>
      <c r="X16" s="19"/>
      <c r="Y16" s="19">
        <f t="shared" si="2"/>
        <v>72</v>
      </c>
      <c r="Z16" s="19">
        <v>100</v>
      </c>
      <c r="AA16" s="19">
        <f t="shared" si="3"/>
        <v>77.931428571428569</v>
      </c>
      <c r="AB16" s="19">
        <v>14</v>
      </c>
    </row>
    <row r="17" spans="1:28" x14ac:dyDescent="0.15">
      <c r="A17" s="19">
        <v>14092411</v>
      </c>
      <c r="B17" s="19">
        <v>14905728</v>
      </c>
      <c r="C17" s="19" t="s">
        <v>270</v>
      </c>
      <c r="D17" s="41"/>
      <c r="E17" s="19">
        <v>80</v>
      </c>
      <c r="F17" s="19"/>
      <c r="G17" s="19"/>
      <c r="H17" s="19">
        <f t="shared" si="0"/>
        <v>80</v>
      </c>
      <c r="I17" s="19">
        <v>15</v>
      </c>
      <c r="J17" s="19">
        <v>65</v>
      </c>
      <c r="K17" s="19">
        <v>1</v>
      </c>
      <c r="L17" s="19"/>
      <c r="M17" s="19"/>
      <c r="N17" s="19"/>
      <c r="O17" s="19"/>
      <c r="P17" s="19"/>
      <c r="Q17" s="19"/>
      <c r="R17" s="19"/>
      <c r="S17" s="19"/>
      <c r="T17" s="20">
        <f t="shared" si="1"/>
        <v>66</v>
      </c>
      <c r="U17" s="19">
        <v>70</v>
      </c>
      <c r="V17" s="19"/>
      <c r="W17" s="19"/>
      <c r="X17" s="19"/>
      <c r="Y17" s="19">
        <f t="shared" si="2"/>
        <v>70</v>
      </c>
      <c r="Z17" s="19">
        <v>100</v>
      </c>
      <c r="AA17" s="19">
        <f t="shared" si="3"/>
        <v>76.7</v>
      </c>
      <c r="AB17" s="19">
        <v>15</v>
      </c>
    </row>
    <row r="18" spans="1:28" x14ac:dyDescent="0.15">
      <c r="A18" s="19">
        <v>14092411</v>
      </c>
      <c r="B18" s="19">
        <v>14905236</v>
      </c>
      <c r="C18" s="19" t="s">
        <v>259</v>
      </c>
      <c r="D18" s="41"/>
      <c r="E18" s="19">
        <v>79.34375</v>
      </c>
      <c r="F18" s="19"/>
      <c r="G18" s="19"/>
      <c r="H18" s="19">
        <f t="shared" si="0"/>
        <v>79.34375</v>
      </c>
      <c r="I18" s="19">
        <v>16</v>
      </c>
      <c r="J18" s="19">
        <v>65</v>
      </c>
      <c r="K18" s="19">
        <v>1</v>
      </c>
      <c r="L18" s="19"/>
      <c r="M18" s="19"/>
      <c r="N18" s="19"/>
      <c r="O18" s="19"/>
      <c r="P18" s="19">
        <v>0.5</v>
      </c>
      <c r="Q18" s="19"/>
      <c r="R18" s="19"/>
      <c r="S18" s="19"/>
      <c r="T18" s="20">
        <f t="shared" si="1"/>
        <v>66.5</v>
      </c>
      <c r="U18" s="19">
        <v>70</v>
      </c>
      <c r="V18" s="19"/>
      <c r="W18" s="19"/>
      <c r="X18" s="19"/>
      <c r="Y18" s="19">
        <f t="shared" si="2"/>
        <v>70</v>
      </c>
      <c r="Z18" s="19">
        <v>100</v>
      </c>
      <c r="AA18" s="19">
        <f t="shared" si="3"/>
        <v>76.40625</v>
      </c>
      <c r="AB18" s="19">
        <v>16</v>
      </c>
    </row>
    <row r="19" spans="1:28" x14ac:dyDescent="0.15">
      <c r="A19" s="19">
        <v>14092411</v>
      </c>
      <c r="B19" s="19">
        <v>14905230</v>
      </c>
      <c r="C19" s="19" t="s">
        <v>258</v>
      </c>
      <c r="D19" s="41"/>
      <c r="E19" s="19">
        <v>77.578947368421055</v>
      </c>
      <c r="F19" s="19"/>
      <c r="G19" s="19"/>
      <c r="H19" s="19">
        <f t="shared" si="0"/>
        <v>77.578947368421055</v>
      </c>
      <c r="I19" s="19">
        <v>17</v>
      </c>
      <c r="J19" s="19">
        <v>65</v>
      </c>
      <c r="K19" s="19">
        <v>1</v>
      </c>
      <c r="L19" s="19"/>
      <c r="M19" s="19"/>
      <c r="N19" s="19"/>
      <c r="O19" s="19"/>
      <c r="P19" s="19">
        <v>0.5</v>
      </c>
      <c r="Q19" s="19"/>
      <c r="R19" s="19"/>
      <c r="S19" s="19"/>
      <c r="T19" s="20">
        <f t="shared" si="1"/>
        <v>66.5</v>
      </c>
      <c r="U19" s="19">
        <v>70</v>
      </c>
      <c r="V19" s="19"/>
      <c r="W19" s="19"/>
      <c r="X19" s="19"/>
      <c r="Y19" s="19">
        <f t="shared" si="2"/>
        <v>70</v>
      </c>
      <c r="Z19" s="19">
        <v>100</v>
      </c>
      <c r="AA19" s="19">
        <f t="shared" si="3"/>
        <v>75.347368421052636</v>
      </c>
      <c r="AB19" s="19">
        <v>17</v>
      </c>
    </row>
    <row r="20" spans="1:28" x14ac:dyDescent="0.15">
      <c r="A20" s="19">
        <v>14092411</v>
      </c>
      <c r="B20" s="19">
        <v>14905525</v>
      </c>
      <c r="C20" s="19" t="s">
        <v>267</v>
      </c>
      <c r="D20" s="41"/>
      <c r="E20" s="19">
        <v>75.21052631578948</v>
      </c>
      <c r="F20" s="19"/>
      <c r="G20" s="19"/>
      <c r="H20" s="19">
        <f t="shared" si="0"/>
        <v>75.21052631578948</v>
      </c>
      <c r="I20" s="19">
        <v>18</v>
      </c>
      <c r="J20" s="19">
        <v>65</v>
      </c>
      <c r="K20" s="19">
        <v>1</v>
      </c>
      <c r="L20" s="19"/>
      <c r="M20" s="19"/>
      <c r="N20" s="19"/>
      <c r="O20" s="19"/>
      <c r="P20" s="19"/>
      <c r="Q20" s="19"/>
      <c r="R20" s="19"/>
      <c r="S20" s="19"/>
      <c r="T20" s="20">
        <f t="shared" si="1"/>
        <v>66</v>
      </c>
      <c r="U20" s="19">
        <v>70</v>
      </c>
      <c r="V20" s="19"/>
      <c r="W20" s="19"/>
      <c r="X20" s="19"/>
      <c r="Y20" s="19">
        <f t="shared" si="2"/>
        <v>70</v>
      </c>
      <c r="Z20" s="19">
        <v>100</v>
      </c>
      <c r="AA20" s="19">
        <f t="shared" si="3"/>
        <v>73.826315789473682</v>
      </c>
      <c r="AB20" s="19">
        <v>18</v>
      </c>
    </row>
    <row r="21" spans="1:28" x14ac:dyDescent="0.15">
      <c r="A21" s="19">
        <v>14092411</v>
      </c>
      <c r="B21" s="19">
        <v>14905528</v>
      </c>
      <c r="C21" s="19" t="s">
        <v>268</v>
      </c>
      <c r="D21" s="41"/>
      <c r="E21" s="19">
        <v>74.84210526315789</v>
      </c>
      <c r="F21" s="19"/>
      <c r="G21" s="19"/>
      <c r="H21" s="19">
        <f t="shared" si="0"/>
        <v>74.84210526315789</v>
      </c>
      <c r="I21" s="19">
        <v>19</v>
      </c>
      <c r="J21" s="19">
        <v>65</v>
      </c>
      <c r="K21" s="19">
        <v>1</v>
      </c>
      <c r="L21" s="19"/>
      <c r="M21" s="19"/>
      <c r="N21" s="19"/>
      <c r="O21" s="19"/>
      <c r="P21" s="19"/>
      <c r="Q21" s="19"/>
      <c r="R21" s="19"/>
      <c r="S21" s="19"/>
      <c r="T21" s="20">
        <f t="shared" si="1"/>
        <v>66</v>
      </c>
      <c r="U21" s="19">
        <v>70</v>
      </c>
      <c r="V21" s="19"/>
      <c r="W21" s="19"/>
      <c r="X21" s="19"/>
      <c r="Y21" s="19">
        <f t="shared" si="2"/>
        <v>70</v>
      </c>
      <c r="Z21" s="19">
        <v>100</v>
      </c>
      <c r="AA21" s="19">
        <f t="shared" si="3"/>
        <v>73.60526315789474</v>
      </c>
      <c r="AB21" s="19">
        <v>19</v>
      </c>
    </row>
    <row r="24" spans="1:28" x14ac:dyDescent="0.15">
      <c r="A24" s="29">
        <v>19</v>
      </c>
      <c r="B24"/>
      <c r="C24"/>
      <c r="D24" s="1"/>
    </row>
    <row r="25" spans="1:28" x14ac:dyDescent="0.15">
      <c r="A25" s="1"/>
      <c r="B25" s="26" t="s">
        <v>326</v>
      </c>
      <c r="C25" s="26" t="s">
        <v>327</v>
      </c>
      <c r="D25" s="40" t="s">
        <v>328</v>
      </c>
    </row>
    <row r="26" spans="1:28" x14ac:dyDescent="0.15">
      <c r="A26" s="26" t="s">
        <v>320</v>
      </c>
      <c r="B26" s="28">
        <v>0.05</v>
      </c>
      <c r="C26">
        <f>$A$24*B26</f>
        <v>0.95000000000000007</v>
      </c>
      <c r="D26" s="1">
        <v>1</v>
      </c>
    </row>
    <row r="27" spans="1:28" x14ac:dyDescent="0.15">
      <c r="A27" s="26" t="s">
        <v>321</v>
      </c>
      <c r="B27" s="28">
        <v>0.1</v>
      </c>
      <c r="C27">
        <f t="shared" ref="C27:C31" si="4">$A$24*B27</f>
        <v>1.9000000000000001</v>
      </c>
      <c r="D27" s="1">
        <v>2</v>
      </c>
    </row>
    <row r="28" spans="1:28" x14ac:dyDescent="0.15">
      <c r="A28" s="26" t="s">
        <v>322</v>
      </c>
      <c r="B28" s="28">
        <v>0.15</v>
      </c>
      <c r="C28">
        <f t="shared" si="4"/>
        <v>2.85</v>
      </c>
      <c r="D28" s="1">
        <v>3</v>
      </c>
    </row>
    <row r="29" spans="1:28" x14ac:dyDescent="0.15">
      <c r="A29" s="26" t="s">
        <v>323</v>
      </c>
      <c r="B29" s="28">
        <v>0.1</v>
      </c>
      <c r="C29">
        <f t="shared" si="4"/>
        <v>1.9000000000000001</v>
      </c>
      <c r="D29" s="1">
        <v>2</v>
      </c>
    </row>
    <row r="30" spans="1:28" x14ac:dyDescent="0.15">
      <c r="A30" s="26" t="s">
        <v>324</v>
      </c>
      <c r="B30" s="28">
        <v>0.05</v>
      </c>
      <c r="C30">
        <f t="shared" si="4"/>
        <v>0.95000000000000007</v>
      </c>
      <c r="D30" s="1">
        <v>1</v>
      </c>
    </row>
    <row r="31" spans="1:28" x14ac:dyDescent="0.15">
      <c r="A31" s="26" t="s">
        <v>325</v>
      </c>
      <c r="B31" s="28">
        <v>0.03</v>
      </c>
      <c r="C31">
        <f t="shared" si="4"/>
        <v>0.56999999999999995</v>
      </c>
      <c r="D31" s="1">
        <v>1</v>
      </c>
    </row>
  </sheetData>
  <sortState ref="A3:AB21">
    <sortCondition descending="1" ref="AA3:AA21"/>
  </sortState>
  <mergeCells count="3">
    <mergeCell ref="E1:I1"/>
    <mergeCell ref="J1:T1"/>
    <mergeCell ref="U1:Y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AC2" sqref="AC2"/>
    </sheetView>
  </sheetViews>
  <sheetFormatPr defaultRowHeight="13.5" x14ac:dyDescent="0.15"/>
  <cols>
    <col min="1" max="2" width="9.5" bestFit="1" customWidth="1"/>
    <col min="4" max="4" width="9.125" bestFit="1" customWidth="1"/>
    <col min="5" max="5" width="16.875" bestFit="1" customWidth="1"/>
    <col min="6" max="6" width="13.125" customWidth="1"/>
    <col min="7" max="7" width="41.125" customWidth="1"/>
    <col min="8" max="10" width="9.125" bestFit="1" customWidth="1"/>
    <col min="11" max="11" width="8" bestFit="1" customWidth="1"/>
    <col min="12" max="12" width="6.375" bestFit="1" customWidth="1"/>
    <col min="13" max="13" width="8" bestFit="1" customWidth="1"/>
    <col min="16" max="17" width="8" bestFit="1" customWidth="1"/>
    <col min="20" max="20" width="8" bestFit="1" customWidth="1"/>
    <col min="21" max="22" width="6.375" bestFit="1" customWidth="1"/>
    <col min="23" max="23" width="5" bestFit="1" customWidth="1"/>
    <col min="24" max="24" width="32.625" customWidth="1"/>
    <col min="25" max="25" width="5" bestFit="1" customWidth="1"/>
    <col min="26" max="26" width="4.75" bestFit="1" customWidth="1"/>
    <col min="27" max="27" width="9.125" bestFit="1" customWidth="1"/>
    <col min="28" max="28" width="4.75" bestFit="1" customWidth="1"/>
  </cols>
  <sheetData>
    <row r="1" spans="1:29" x14ac:dyDescent="0.15">
      <c r="A1" s="8"/>
      <c r="B1" s="8"/>
      <c r="C1" s="8"/>
      <c r="D1" s="8"/>
      <c r="E1" s="44" t="s">
        <v>251</v>
      </c>
      <c r="F1" s="44"/>
      <c r="G1" s="44"/>
      <c r="H1" s="44"/>
      <c r="I1" s="44"/>
      <c r="J1" s="44" t="s">
        <v>0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 t="s">
        <v>1</v>
      </c>
      <c r="V1" s="44"/>
      <c r="W1" s="44"/>
      <c r="X1" s="44"/>
      <c r="Y1" s="44"/>
    </row>
    <row r="2" spans="1:29" x14ac:dyDescent="0.15">
      <c r="A2" s="8" t="s">
        <v>5</v>
      </c>
      <c r="B2" s="8" t="s">
        <v>6</v>
      </c>
      <c r="C2" s="8" t="s">
        <v>7</v>
      </c>
      <c r="D2" s="8" t="s">
        <v>8</v>
      </c>
      <c r="E2" s="10" t="s">
        <v>318</v>
      </c>
      <c r="F2" s="10" t="s">
        <v>302</v>
      </c>
      <c r="G2" s="8" t="s">
        <v>9</v>
      </c>
      <c r="H2" s="8" t="s">
        <v>10</v>
      </c>
      <c r="I2" s="8" t="s">
        <v>4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11</v>
      </c>
      <c r="V2" s="8" t="s">
        <v>22</v>
      </c>
      <c r="W2" s="8" t="s">
        <v>23</v>
      </c>
      <c r="X2" s="8" t="s">
        <v>9</v>
      </c>
      <c r="Y2" s="8" t="s">
        <v>3</v>
      </c>
      <c r="Z2" s="8" t="s">
        <v>2</v>
      </c>
      <c r="AA2" s="8" t="s">
        <v>3</v>
      </c>
      <c r="AB2" s="8" t="s">
        <v>4</v>
      </c>
      <c r="AC2" s="10" t="s">
        <v>337</v>
      </c>
    </row>
    <row r="3" spans="1:29" x14ac:dyDescent="0.15">
      <c r="A3" s="34">
        <v>14092711</v>
      </c>
      <c r="B3" s="34">
        <v>14905202</v>
      </c>
      <c r="C3" s="34" t="s">
        <v>272</v>
      </c>
      <c r="D3" s="34"/>
      <c r="E3" s="34">
        <v>92.409090909090907</v>
      </c>
      <c r="F3" s="34">
        <v>3</v>
      </c>
      <c r="G3" s="34" t="s">
        <v>310</v>
      </c>
      <c r="H3" s="34">
        <f t="shared" ref="H3:H34" si="0">E3</f>
        <v>92.409090909090907</v>
      </c>
      <c r="I3" s="34">
        <v>1</v>
      </c>
      <c r="J3" s="34">
        <v>65</v>
      </c>
      <c r="K3" s="34">
        <v>1</v>
      </c>
      <c r="L3" s="34"/>
      <c r="M3" s="34"/>
      <c r="N3" s="34"/>
      <c r="O3" s="34"/>
      <c r="P3" s="34">
        <v>1</v>
      </c>
      <c r="Q3" s="34"/>
      <c r="R3" s="34"/>
      <c r="S3" s="34"/>
      <c r="T3" s="34">
        <f t="shared" ref="T3:T34" si="1">SUM(J3:R3)</f>
        <v>67</v>
      </c>
      <c r="U3" s="34">
        <v>70</v>
      </c>
      <c r="V3" s="34"/>
      <c r="W3" s="34">
        <v>7</v>
      </c>
      <c r="X3" s="34" t="s">
        <v>313</v>
      </c>
      <c r="Y3" s="34">
        <f t="shared" ref="Y3:Y34" si="2">SUM(U3:W3)</f>
        <v>77</v>
      </c>
      <c r="Z3" s="34">
        <v>100</v>
      </c>
      <c r="AA3" s="34">
        <f t="shared" ref="AA3:AA34" si="3">H3*0.6+T3*0.2+Y3*0.15+Z3*0.05</f>
        <v>85.395454545454541</v>
      </c>
      <c r="AB3" s="19">
        <v>1</v>
      </c>
      <c r="AC3" s="24" t="s">
        <v>332</v>
      </c>
    </row>
    <row r="4" spans="1:29" x14ac:dyDescent="0.15">
      <c r="A4" s="34">
        <v>14092714</v>
      </c>
      <c r="B4" s="34">
        <v>14905739</v>
      </c>
      <c r="C4" s="34" t="s">
        <v>249</v>
      </c>
      <c r="D4" s="34"/>
      <c r="E4" s="34">
        <v>91.863636363636402</v>
      </c>
      <c r="F4" s="34">
        <v>3</v>
      </c>
      <c r="G4" s="34" t="s">
        <v>303</v>
      </c>
      <c r="H4" s="34">
        <f t="shared" si="0"/>
        <v>91.863636363636402</v>
      </c>
      <c r="I4" s="34">
        <v>3</v>
      </c>
      <c r="J4" s="34">
        <v>65</v>
      </c>
      <c r="K4" s="34">
        <v>1</v>
      </c>
      <c r="L4" s="34"/>
      <c r="M4" s="34"/>
      <c r="N4" s="34"/>
      <c r="O4" s="34"/>
      <c r="P4" s="34">
        <v>0.5</v>
      </c>
      <c r="Q4" s="34">
        <v>1</v>
      </c>
      <c r="R4" s="34" t="s">
        <v>24</v>
      </c>
      <c r="S4" s="34"/>
      <c r="T4" s="34">
        <f t="shared" si="1"/>
        <v>67.5</v>
      </c>
      <c r="U4" s="34">
        <v>70</v>
      </c>
      <c r="V4" s="34">
        <v>2</v>
      </c>
      <c r="W4" s="34">
        <v>6.5</v>
      </c>
      <c r="X4" s="34"/>
      <c r="Y4" s="34">
        <f t="shared" si="2"/>
        <v>78.5</v>
      </c>
      <c r="Z4" s="34">
        <v>100</v>
      </c>
      <c r="AA4" s="34">
        <f t="shared" si="3"/>
        <v>85.393181818181844</v>
      </c>
      <c r="AB4" s="19">
        <v>2</v>
      </c>
      <c r="AC4" s="24" t="s">
        <v>332</v>
      </c>
    </row>
    <row r="5" spans="1:29" x14ac:dyDescent="0.15">
      <c r="A5" s="34">
        <v>14092714</v>
      </c>
      <c r="B5" s="34">
        <v>14905127</v>
      </c>
      <c r="C5" s="34" t="s">
        <v>221</v>
      </c>
      <c r="D5" s="34"/>
      <c r="E5" s="34">
        <v>89.859091000000006</v>
      </c>
      <c r="F5" s="34">
        <v>7.95</v>
      </c>
      <c r="G5" s="34" t="s">
        <v>222</v>
      </c>
      <c r="H5" s="34">
        <f t="shared" si="0"/>
        <v>89.859091000000006</v>
      </c>
      <c r="I5" s="34">
        <v>7</v>
      </c>
      <c r="J5" s="34">
        <v>65</v>
      </c>
      <c r="K5" s="34">
        <v>1</v>
      </c>
      <c r="L5" s="34"/>
      <c r="M5" s="34"/>
      <c r="N5" s="34"/>
      <c r="O5" s="34"/>
      <c r="P5" s="34">
        <v>1</v>
      </c>
      <c r="Q5" s="34">
        <v>1</v>
      </c>
      <c r="R5" s="34" t="s">
        <v>24</v>
      </c>
      <c r="S5" s="34"/>
      <c r="T5" s="34">
        <f t="shared" si="1"/>
        <v>68</v>
      </c>
      <c r="U5" s="34">
        <v>70</v>
      </c>
      <c r="V5" s="34">
        <v>2</v>
      </c>
      <c r="W5" s="34">
        <v>10.5</v>
      </c>
      <c r="X5" s="34"/>
      <c r="Y5" s="34">
        <f t="shared" si="2"/>
        <v>82.5</v>
      </c>
      <c r="Z5" s="34">
        <v>100</v>
      </c>
      <c r="AA5" s="34">
        <f t="shared" si="3"/>
        <v>84.890454599999998</v>
      </c>
      <c r="AB5" s="19">
        <v>3</v>
      </c>
      <c r="AC5" s="24" t="s">
        <v>332</v>
      </c>
    </row>
    <row r="6" spans="1:29" x14ac:dyDescent="0.15">
      <c r="A6" s="34">
        <v>14092711</v>
      </c>
      <c r="B6" s="34">
        <v>14905539</v>
      </c>
      <c r="C6" s="34" t="s">
        <v>275</v>
      </c>
      <c r="D6" s="34"/>
      <c r="E6" s="34">
        <v>91.954545454545453</v>
      </c>
      <c r="F6" s="34"/>
      <c r="G6" s="34"/>
      <c r="H6" s="34">
        <f t="shared" si="0"/>
        <v>91.954545454545453</v>
      </c>
      <c r="I6" s="34">
        <v>2</v>
      </c>
      <c r="J6" s="34">
        <v>65</v>
      </c>
      <c r="K6" s="34">
        <v>1</v>
      </c>
      <c r="L6" s="34"/>
      <c r="M6" s="34"/>
      <c r="N6" s="34"/>
      <c r="O6" s="34"/>
      <c r="P6" s="34">
        <v>0.5</v>
      </c>
      <c r="Q6" s="34"/>
      <c r="R6" s="34"/>
      <c r="S6" s="34"/>
      <c r="T6" s="34">
        <f t="shared" si="1"/>
        <v>66.5</v>
      </c>
      <c r="U6" s="34">
        <v>70</v>
      </c>
      <c r="V6" s="34"/>
      <c r="W6" s="34"/>
      <c r="X6" s="34"/>
      <c r="Y6" s="34">
        <f t="shared" si="2"/>
        <v>70</v>
      </c>
      <c r="Z6" s="34">
        <v>100</v>
      </c>
      <c r="AA6" s="34">
        <f t="shared" si="3"/>
        <v>83.972727272727269</v>
      </c>
      <c r="AB6" s="19">
        <v>4</v>
      </c>
      <c r="AC6" s="23" t="s">
        <v>333</v>
      </c>
    </row>
    <row r="7" spans="1:29" x14ac:dyDescent="0.15">
      <c r="A7" s="34">
        <v>14092712</v>
      </c>
      <c r="B7" s="34">
        <v>14905336</v>
      </c>
      <c r="C7" s="34" t="s">
        <v>277</v>
      </c>
      <c r="D7" s="34"/>
      <c r="E7" s="34">
        <v>90.227272727272734</v>
      </c>
      <c r="F7" s="34"/>
      <c r="G7" s="34"/>
      <c r="H7" s="34">
        <f t="shared" si="0"/>
        <v>90.227272727272734</v>
      </c>
      <c r="I7" s="34">
        <v>5</v>
      </c>
      <c r="J7" s="34">
        <v>65</v>
      </c>
      <c r="K7" s="34">
        <v>1</v>
      </c>
      <c r="L7" s="34"/>
      <c r="M7" s="34"/>
      <c r="N7" s="34"/>
      <c r="O7" s="34"/>
      <c r="P7" s="34"/>
      <c r="Q7" s="34"/>
      <c r="R7" s="34"/>
      <c r="S7" s="34"/>
      <c r="T7" s="34">
        <f t="shared" si="1"/>
        <v>66</v>
      </c>
      <c r="U7" s="34">
        <v>70</v>
      </c>
      <c r="V7" s="34">
        <v>2</v>
      </c>
      <c r="W7" s="34">
        <v>1.5</v>
      </c>
      <c r="X7" s="34" t="s">
        <v>312</v>
      </c>
      <c r="Y7" s="34">
        <f t="shared" si="2"/>
        <v>73.5</v>
      </c>
      <c r="Z7" s="34">
        <v>100</v>
      </c>
      <c r="AA7" s="34">
        <f t="shared" si="3"/>
        <v>83.361363636363649</v>
      </c>
      <c r="AB7" s="19">
        <v>5</v>
      </c>
      <c r="AC7" s="23" t="s">
        <v>333</v>
      </c>
    </row>
    <row r="8" spans="1:29" x14ac:dyDescent="0.15">
      <c r="A8" s="34">
        <v>14092714</v>
      </c>
      <c r="B8" s="34">
        <v>14905108</v>
      </c>
      <c r="C8" s="34" t="s">
        <v>211</v>
      </c>
      <c r="D8" s="34"/>
      <c r="E8" s="34">
        <v>89.818181818181799</v>
      </c>
      <c r="F8" s="34"/>
      <c r="G8" s="34"/>
      <c r="H8" s="34">
        <f t="shared" si="0"/>
        <v>89.818181818181799</v>
      </c>
      <c r="I8" s="34">
        <v>8</v>
      </c>
      <c r="J8" s="34">
        <v>65</v>
      </c>
      <c r="K8" s="34">
        <v>1</v>
      </c>
      <c r="L8" s="34"/>
      <c r="M8" s="34"/>
      <c r="N8" s="34"/>
      <c r="O8" s="34"/>
      <c r="P8" s="34">
        <v>0.5</v>
      </c>
      <c r="Q8" s="34">
        <v>1</v>
      </c>
      <c r="R8" s="34" t="s">
        <v>24</v>
      </c>
      <c r="S8" s="34"/>
      <c r="T8" s="34">
        <f t="shared" si="1"/>
        <v>67.5</v>
      </c>
      <c r="U8" s="34">
        <v>70</v>
      </c>
      <c r="V8" s="34">
        <v>2</v>
      </c>
      <c r="W8" s="34"/>
      <c r="X8" s="34"/>
      <c r="Y8" s="34">
        <f t="shared" si="2"/>
        <v>72</v>
      </c>
      <c r="Z8" s="34">
        <v>100</v>
      </c>
      <c r="AA8" s="34">
        <f t="shared" si="3"/>
        <v>83.190909090909074</v>
      </c>
      <c r="AB8" s="19">
        <v>6</v>
      </c>
      <c r="AC8" s="23" t="s">
        <v>333</v>
      </c>
    </row>
    <row r="9" spans="1:29" x14ac:dyDescent="0.15">
      <c r="A9" s="34">
        <v>14092714</v>
      </c>
      <c r="B9" s="34">
        <v>14905106</v>
      </c>
      <c r="C9" s="34" t="s">
        <v>210</v>
      </c>
      <c r="D9" s="34"/>
      <c r="E9" s="34">
        <v>87.545454545454504</v>
      </c>
      <c r="F9" s="34">
        <v>3</v>
      </c>
      <c r="G9" s="34" t="s">
        <v>303</v>
      </c>
      <c r="H9" s="34">
        <f t="shared" si="0"/>
        <v>87.545454545454504</v>
      </c>
      <c r="I9" s="34">
        <v>12</v>
      </c>
      <c r="J9" s="34">
        <v>65</v>
      </c>
      <c r="K9" s="34">
        <v>1</v>
      </c>
      <c r="L9" s="34"/>
      <c r="M9" s="34"/>
      <c r="N9" s="34"/>
      <c r="O9" s="34"/>
      <c r="P9" s="34">
        <v>0.5</v>
      </c>
      <c r="Q9" s="34"/>
      <c r="R9" s="34"/>
      <c r="S9" s="34"/>
      <c r="T9" s="34">
        <f t="shared" si="1"/>
        <v>66.5</v>
      </c>
      <c r="U9" s="34">
        <v>70</v>
      </c>
      <c r="V9" s="34">
        <v>4</v>
      </c>
      <c r="W9" s="34">
        <v>7</v>
      </c>
      <c r="X9" s="34"/>
      <c r="Y9" s="34">
        <f t="shared" si="2"/>
        <v>81</v>
      </c>
      <c r="Z9" s="34">
        <v>100</v>
      </c>
      <c r="AA9" s="34">
        <f t="shared" si="3"/>
        <v>82.977272727272705</v>
      </c>
      <c r="AB9" s="19">
        <v>7</v>
      </c>
      <c r="AC9" s="23" t="s">
        <v>333</v>
      </c>
    </row>
    <row r="10" spans="1:29" x14ac:dyDescent="0.15">
      <c r="A10" s="34">
        <v>14092714</v>
      </c>
      <c r="B10" s="34">
        <v>14905722</v>
      </c>
      <c r="C10" s="34" t="s">
        <v>235</v>
      </c>
      <c r="D10" s="34"/>
      <c r="E10" s="34">
        <v>89.954545454545496</v>
      </c>
      <c r="F10" s="34"/>
      <c r="G10" s="34"/>
      <c r="H10" s="34">
        <f t="shared" si="0"/>
        <v>89.954545454545496</v>
      </c>
      <c r="I10" s="34">
        <v>6</v>
      </c>
      <c r="J10" s="34">
        <v>65</v>
      </c>
      <c r="K10" s="34">
        <v>1</v>
      </c>
      <c r="L10" s="34"/>
      <c r="M10" s="34"/>
      <c r="N10" s="34"/>
      <c r="O10" s="34"/>
      <c r="P10" s="34">
        <v>1</v>
      </c>
      <c r="Q10" s="34"/>
      <c r="R10" s="34"/>
      <c r="S10" s="34"/>
      <c r="T10" s="34">
        <f t="shared" si="1"/>
        <v>67</v>
      </c>
      <c r="U10" s="34">
        <v>70</v>
      </c>
      <c r="V10" s="34"/>
      <c r="W10" s="34"/>
      <c r="X10" s="34"/>
      <c r="Y10" s="34">
        <f t="shared" si="2"/>
        <v>70</v>
      </c>
      <c r="Z10" s="34">
        <v>100</v>
      </c>
      <c r="AA10" s="34">
        <f t="shared" si="3"/>
        <v>82.872727272727303</v>
      </c>
      <c r="AB10" s="19">
        <v>8</v>
      </c>
      <c r="AC10" s="23" t="s">
        <v>333</v>
      </c>
    </row>
    <row r="11" spans="1:29" x14ac:dyDescent="0.15">
      <c r="A11" s="34">
        <v>14092712</v>
      </c>
      <c r="B11" s="34">
        <v>14905313</v>
      </c>
      <c r="C11" s="34" t="s">
        <v>280</v>
      </c>
      <c r="D11" s="34"/>
      <c r="E11" s="34">
        <v>90.272727272727295</v>
      </c>
      <c r="F11" s="34">
        <v>3</v>
      </c>
      <c r="G11" s="34" t="s">
        <v>336</v>
      </c>
      <c r="H11" s="34">
        <f t="shared" si="0"/>
        <v>90.272727272727295</v>
      </c>
      <c r="I11" s="34">
        <v>4</v>
      </c>
      <c r="J11" s="34">
        <v>65</v>
      </c>
      <c r="K11" s="34">
        <v>1</v>
      </c>
      <c r="L11" s="34"/>
      <c r="M11" s="34"/>
      <c r="N11" s="34"/>
      <c r="O11" s="34"/>
      <c r="P11" s="34"/>
      <c r="Q11" s="34"/>
      <c r="R11" s="34"/>
      <c r="S11" s="34"/>
      <c r="T11" s="34">
        <f t="shared" si="1"/>
        <v>66</v>
      </c>
      <c r="U11" s="34">
        <v>70</v>
      </c>
      <c r="V11" s="34"/>
      <c r="W11" s="34"/>
      <c r="X11" s="34"/>
      <c r="Y11" s="34">
        <f t="shared" si="2"/>
        <v>70</v>
      </c>
      <c r="Z11" s="34">
        <v>100</v>
      </c>
      <c r="AA11" s="34">
        <f t="shared" si="3"/>
        <v>82.863636363636374</v>
      </c>
      <c r="AB11" s="19">
        <v>9</v>
      </c>
      <c r="AC11" s="23" t="s">
        <v>330</v>
      </c>
    </row>
    <row r="12" spans="1:29" x14ac:dyDescent="0.15">
      <c r="A12" s="34">
        <v>14092714</v>
      </c>
      <c r="B12" s="34">
        <v>14905115</v>
      </c>
      <c r="C12" s="34" t="s">
        <v>214</v>
      </c>
      <c r="D12" s="34"/>
      <c r="E12" s="34">
        <v>89.454545454545496</v>
      </c>
      <c r="F12" s="34"/>
      <c r="G12" s="34"/>
      <c r="H12" s="34">
        <f t="shared" si="0"/>
        <v>89.454545454545496</v>
      </c>
      <c r="I12" s="34">
        <v>9</v>
      </c>
      <c r="J12" s="34">
        <v>65</v>
      </c>
      <c r="K12" s="34">
        <v>1</v>
      </c>
      <c r="L12" s="34"/>
      <c r="M12" s="34"/>
      <c r="N12" s="34"/>
      <c r="O12" s="34"/>
      <c r="P12" s="34"/>
      <c r="Q12" s="34"/>
      <c r="R12" s="34"/>
      <c r="S12" s="34"/>
      <c r="T12" s="34">
        <f t="shared" si="1"/>
        <v>66</v>
      </c>
      <c r="U12" s="34">
        <v>70</v>
      </c>
      <c r="V12" s="34">
        <v>2</v>
      </c>
      <c r="W12" s="34"/>
      <c r="X12" s="34"/>
      <c r="Y12" s="34">
        <f t="shared" si="2"/>
        <v>72</v>
      </c>
      <c r="Z12" s="34">
        <v>100</v>
      </c>
      <c r="AA12" s="34">
        <f t="shared" si="3"/>
        <v>82.672727272727286</v>
      </c>
      <c r="AB12" s="19">
        <v>10</v>
      </c>
      <c r="AC12" s="30" t="s">
        <v>331</v>
      </c>
    </row>
    <row r="13" spans="1:29" x14ac:dyDescent="0.15">
      <c r="A13" s="34">
        <v>14092713</v>
      </c>
      <c r="B13" s="34">
        <v>14905707</v>
      </c>
      <c r="C13" s="34" t="s">
        <v>199</v>
      </c>
      <c r="D13" s="34"/>
      <c r="E13" s="34">
        <v>89.090909090909093</v>
      </c>
      <c r="F13" s="34"/>
      <c r="G13" s="34"/>
      <c r="H13" s="34">
        <f t="shared" si="0"/>
        <v>89.090909090909093</v>
      </c>
      <c r="I13" s="34">
        <v>10</v>
      </c>
      <c r="J13" s="34">
        <v>65</v>
      </c>
      <c r="K13" s="34">
        <v>1</v>
      </c>
      <c r="L13" s="34"/>
      <c r="M13" s="34"/>
      <c r="N13" s="34"/>
      <c r="O13" s="34"/>
      <c r="P13" s="34"/>
      <c r="Q13" s="34">
        <v>1</v>
      </c>
      <c r="R13" s="34"/>
      <c r="S13" s="34" t="s">
        <v>24</v>
      </c>
      <c r="T13" s="34">
        <f t="shared" si="1"/>
        <v>67</v>
      </c>
      <c r="U13" s="34">
        <v>70</v>
      </c>
      <c r="V13" s="34">
        <v>2</v>
      </c>
      <c r="W13" s="34"/>
      <c r="X13" s="34"/>
      <c r="Y13" s="34">
        <f t="shared" si="2"/>
        <v>72</v>
      </c>
      <c r="Z13" s="34">
        <v>100</v>
      </c>
      <c r="AA13" s="34">
        <f t="shared" si="3"/>
        <v>82.654545454545456</v>
      </c>
      <c r="AB13" s="19">
        <v>11</v>
      </c>
      <c r="AC13" s="30" t="s">
        <v>334</v>
      </c>
    </row>
    <row r="14" spans="1:29" x14ac:dyDescent="0.15">
      <c r="A14" s="34">
        <v>14092712</v>
      </c>
      <c r="B14" s="34">
        <v>14905403</v>
      </c>
      <c r="C14" s="34" t="s">
        <v>278</v>
      </c>
      <c r="D14" s="34"/>
      <c r="E14" s="34">
        <v>88.590909090909093</v>
      </c>
      <c r="F14" s="34"/>
      <c r="G14" s="34"/>
      <c r="H14" s="34">
        <f t="shared" si="0"/>
        <v>88.590909090909093</v>
      </c>
      <c r="I14" s="34">
        <v>11</v>
      </c>
      <c r="J14" s="34">
        <v>65</v>
      </c>
      <c r="K14" s="34">
        <v>1</v>
      </c>
      <c r="L14" s="34"/>
      <c r="M14" s="34"/>
      <c r="N14" s="34"/>
      <c r="O14" s="34"/>
      <c r="P14" s="34">
        <v>1</v>
      </c>
      <c r="Q14" s="34"/>
      <c r="R14" s="34"/>
      <c r="S14" s="34"/>
      <c r="T14" s="34">
        <f t="shared" si="1"/>
        <v>67</v>
      </c>
      <c r="U14" s="34">
        <v>70</v>
      </c>
      <c r="V14" s="34"/>
      <c r="W14" s="34"/>
      <c r="X14" s="34"/>
      <c r="Y14" s="34">
        <f t="shared" si="2"/>
        <v>70</v>
      </c>
      <c r="Z14" s="34">
        <v>100</v>
      </c>
      <c r="AA14" s="34">
        <f t="shared" si="3"/>
        <v>82.054545454545462</v>
      </c>
      <c r="AB14" s="19">
        <v>12</v>
      </c>
      <c r="AC14" s="30" t="s">
        <v>334</v>
      </c>
    </row>
    <row r="15" spans="1:29" x14ac:dyDescent="0.15">
      <c r="A15" s="25">
        <v>14092311</v>
      </c>
      <c r="B15" s="25">
        <v>14905235</v>
      </c>
      <c r="C15" s="18" t="s">
        <v>49</v>
      </c>
      <c r="D15" s="34"/>
      <c r="E15" s="18">
        <v>87.307692307692307</v>
      </c>
      <c r="F15" s="15"/>
      <c r="G15" s="15"/>
      <c r="H15" s="34">
        <f t="shared" si="0"/>
        <v>87.307692307692307</v>
      </c>
      <c r="I15" s="34">
        <v>13</v>
      </c>
      <c r="J15" s="34">
        <v>65</v>
      </c>
      <c r="K15" s="34">
        <v>1</v>
      </c>
      <c r="L15" s="15"/>
      <c r="M15" s="15"/>
      <c r="N15" s="15"/>
      <c r="O15" s="15"/>
      <c r="P15" s="15">
        <v>1</v>
      </c>
      <c r="Q15" s="15"/>
      <c r="R15" s="15"/>
      <c r="S15" s="15"/>
      <c r="T15" s="34">
        <f t="shared" si="1"/>
        <v>67</v>
      </c>
      <c r="U15" s="34">
        <v>70</v>
      </c>
      <c r="V15" s="15">
        <v>2</v>
      </c>
      <c r="W15" s="15"/>
      <c r="X15" s="15"/>
      <c r="Y15" s="34">
        <f t="shared" si="2"/>
        <v>72</v>
      </c>
      <c r="Z15" s="34">
        <v>100</v>
      </c>
      <c r="AA15" s="34">
        <f t="shared" si="3"/>
        <v>81.584615384615375</v>
      </c>
      <c r="AB15" s="19">
        <v>13</v>
      </c>
      <c r="AC15" s="30" t="s">
        <v>334</v>
      </c>
    </row>
    <row r="16" spans="1:29" x14ac:dyDescent="0.15">
      <c r="A16" s="34">
        <v>14092712</v>
      </c>
      <c r="B16" s="34">
        <v>14905330</v>
      </c>
      <c r="C16" s="34" t="s">
        <v>279</v>
      </c>
      <c r="D16" s="34"/>
      <c r="E16" s="34">
        <v>87.227272727272734</v>
      </c>
      <c r="F16" s="34"/>
      <c r="G16" s="34"/>
      <c r="H16" s="34">
        <f t="shared" si="0"/>
        <v>87.227272727272734</v>
      </c>
      <c r="I16" s="34">
        <v>14</v>
      </c>
      <c r="J16" s="34">
        <v>65</v>
      </c>
      <c r="K16" s="34">
        <v>1</v>
      </c>
      <c r="L16" s="34"/>
      <c r="M16" s="34"/>
      <c r="N16" s="34"/>
      <c r="O16" s="34"/>
      <c r="P16" s="34"/>
      <c r="Q16" s="34"/>
      <c r="R16" s="34"/>
      <c r="S16" s="34"/>
      <c r="T16" s="34">
        <f t="shared" si="1"/>
        <v>66</v>
      </c>
      <c r="U16" s="34">
        <v>70</v>
      </c>
      <c r="V16" s="34">
        <v>2</v>
      </c>
      <c r="W16" s="34"/>
      <c r="X16" s="34"/>
      <c r="Y16" s="34">
        <f t="shared" si="2"/>
        <v>72</v>
      </c>
      <c r="Z16" s="34">
        <v>100</v>
      </c>
      <c r="AA16" s="34">
        <f t="shared" si="3"/>
        <v>81.336363636363629</v>
      </c>
      <c r="AB16" s="19">
        <v>14</v>
      </c>
      <c r="AC16" s="30" t="s">
        <v>334</v>
      </c>
    </row>
    <row r="17" spans="1:29" x14ac:dyDescent="0.15">
      <c r="A17" s="34">
        <v>14092713</v>
      </c>
      <c r="B17" s="34">
        <v>14905611</v>
      </c>
      <c r="C17" s="34" t="s">
        <v>171</v>
      </c>
      <c r="D17" s="34"/>
      <c r="E17" s="34">
        <v>85.436363999999998</v>
      </c>
      <c r="F17" s="34">
        <v>1.8</v>
      </c>
      <c r="G17" s="34" t="s">
        <v>317</v>
      </c>
      <c r="H17" s="34">
        <f t="shared" si="0"/>
        <v>85.436363999999998</v>
      </c>
      <c r="I17" s="34">
        <v>16</v>
      </c>
      <c r="J17" s="34">
        <v>65</v>
      </c>
      <c r="K17" s="34">
        <v>1</v>
      </c>
      <c r="L17" s="34"/>
      <c r="M17" s="34"/>
      <c r="N17" s="34"/>
      <c r="O17" s="34"/>
      <c r="P17" s="34"/>
      <c r="Q17" s="34">
        <v>2.5</v>
      </c>
      <c r="R17" s="34"/>
      <c r="S17" s="37" t="s">
        <v>25</v>
      </c>
      <c r="T17" s="34">
        <f t="shared" si="1"/>
        <v>68.5</v>
      </c>
      <c r="U17" s="34">
        <v>70</v>
      </c>
      <c r="V17" s="34">
        <v>4</v>
      </c>
      <c r="W17" s="34"/>
      <c r="X17" s="34"/>
      <c r="Y17" s="34">
        <f t="shared" si="2"/>
        <v>74</v>
      </c>
      <c r="Z17" s="34">
        <v>100</v>
      </c>
      <c r="AA17" s="34">
        <f t="shared" si="3"/>
        <v>81.061818399999993</v>
      </c>
      <c r="AB17" s="19">
        <v>15</v>
      </c>
      <c r="AC17" s="30" t="s">
        <v>334</v>
      </c>
    </row>
    <row r="18" spans="1:29" x14ac:dyDescent="0.15">
      <c r="A18" s="25">
        <v>14092311</v>
      </c>
      <c r="B18" s="25">
        <v>14905110</v>
      </c>
      <c r="C18" s="18" t="s">
        <v>32</v>
      </c>
      <c r="D18" s="34"/>
      <c r="E18" s="18">
        <v>86.15384615384616</v>
      </c>
      <c r="F18" s="34"/>
      <c r="G18" s="34"/>
      <c r="H18" s="34">
        <f t="shared" si="0"/>
        <v>86.15384615384616</v>
      </c>
      <c r="I18" s="34">
        <v>15</v>
      </c>
      <c r="J18" s="34">
        <v>65</v>
      </c>
      <c r="K18" s="34">
        <v>1</v>
      </c>
      <c r="L18" s="34"/>
      <c r="M18" s="34"/>
      <c r="N18" s="34"/>
      <c r="O18" s="34"/>
      <c r="P18" s="34"/>
      <c r="Q18" s="34"/>
      <c r="R18" s="34"/>
      <c r="S18" s="34"/>
      <c r="T18" s="34">
        <f t="shared" si="1"/>
        <v>66</v>
      </c>
      <c r="U18" s="34">
        <v>70</v>
      </c>
      <c r="V18" s="34">
        <v>2</v>
      </c>
      <c r="W18" s="34"/>
      <c r="X18" s="34"/>
      <c r="Y18" s="34">
        <f t="shared" si="2"/>
        <v>72</v>
      </c>
      <c r="Z18" s="34">
        <v>100</v>
      </c>
      <c r="AA18" s="34">
        <f t="shared" si="3"/>
        <v>80.692307692307693</v>
      </c>
      <c r="AB18" s="19">
        <v>16</v>
      </c>
      <c r="AC18" s="30" t="s">
        <v>334</v>
      </c>
    </row>
    <row r="19" spans="1:29" x14ac:dyDescent="0.15">
      <c r="A19" s="34">
        <v>14092713</v>
      </c>
      <c r="B19" s="34">
        <v>14905609</v>
      </c>
      <c r="C19" s="34" t="s">
        <v>169</v>
      </c>
      <c r="D19" s="34"/>
      <c r="E19" s="34">
        <v>84.636363636363598</v>
      </c>
      <c r="F19" s="34"/>
      <c r="G19" s="34"/>
      <c r="H19" s="34">
        <f t="shared" si="0"/>
        <v>84.636363636363598</v>
      </c>
      <c r="I19" s="34">
        <v>18</v>
      </c>
      <c r="J19" s="34">
        <v>65</v>
      </c>
      <c r="K19" s="34">
        <v>1</v>
      </c>
      <c r="L19" s="34"/>
      <c r="M19" s="34"/>
      <c r="N19" s="34"/>
      <c r="O19" s="34"/>
      <c r="P19" s="34"/>
      <c r="Q19" s="34">
        <v>1</v>
      </c>
      <c r="R19" s="34"/>
      <c r="S19" s="34" t="s">
        <v>24</v>
      </c>
      <c r="T19" s="34">
        <f t="shared" si="1"/>
        <v>67</v>
      </c>
      <c r="U19" s="34">
        <v>70</v>
      </c>
      <c r="V19" s="34"/>
      <c r="W19" s="34"/>
      <c r="X19" s="34"/>
      <c r="Y19" s="34">
        <f t="shared" si="2"/>
        <v>70</v>
      </c>
      <c r="Z19" s="34">
        <v>100</v>
      </c>
      <c r="AA19" s="34">
        <f t="shared" si="3"/>
        <v>79.681818181818159</v>
      </c>
      <c r="AB19" s="19">
        <v>17</v>
      </c>
      <c r="AC19" s="30" t="s">
        <v>334</v>
      </c>
    </row>
    <row r="20" spans="1:29" x14ac:dyDescent="0.15">
      <c r="A20" s="19">
        <v>14092712</v>
      </c>
      <c r="B20" s="19">
        <v>14905328</v>
      </c>
      <c r="C20" s="10" t="s">
        <v>281</v>
      </c>
      <c r="D20" s="19"/>
      <c r="E20" s="19">
        <v>83.909090909090907</v>
      </c>
      <c r="F20" s="19"/>
      <c r="G20" s="19"/>
      <c r="H20" s="19">
        <f t="shared" si="0"/>
        <v>83.909090909090907</v>
      </c>
      <c r="I20" s="19">
        <v>19</v>
      </c>
      <c r="J20" s="19">
        <v>65</v>
      </c>
      <c r="K20" s="19">
        <v>1</v>
      </c>
      <c r="L20" s="19"/>
      <c r="M20" s="19"/>
      <c r="N20" s="19"/>
      <c r="O20" s="19"/>
      <c r="P20" s="19"/>
      <c r="Q20" s="19">
        <v>3</v>
      </c>
      <c r="R20" s="19"/>
      <c r="S20" s="19"/>
      <c r="T20" s="19">
        <f t="shared" si="1"/>
        <v>69</v>
      </c>
      <c r="U20" s="19">
        <v>70</v>
      </c>
      <c r="V20" s="19"/>
      <c r="W20" s="19"/>
      <c r="X20" s="19"/>
      <c r="Y20" s="19">
        <f t="shared" si="2"/>
        <v>70</v>
      </c>
      <c r="Z20" s="19">
        <v>100</v>
      </c>
      <c r="AA20" s="19">
        <f t="shared" si="3"/>
        <v>79.645454545454541</v>
      </c>
      <c r="AB20" s="19">
        <v>18</v>
      </c>
      <c r="AC20" s="30" t="s">
        <v>334</v>
      </c>
    </row>
    <row r="21" spans="1:29" x14ac:dyDescent="0.15">
      <c r="A21" s="34">
        <v>14092411</v>
      </c>
      <c r="B21" s="34">
        <v>14905301</v>
      </c>
      <c r="C21" s="10" t="s">
        <v>260</v>
      </c>
      <c r="D21" s="34"/>
      <c r="E21" s="34">
        <v>84.727272727272734</v>
      </c>
      <c r="F21" s="34"/>
      <c r="G21" s="34"/>
      <c r="H21" s="34">
        <f t="shared" si="0"/>
        <v>84.727272727272734</v>
      </c>
      <c r="I21" s="19">
        <v>17</v>
      </c>
      <c r="J21" s="34">
        <v>65</v>
      </c>
      <c r="K21" s="34">
        <v>1</v>
      </c>
      <c r="L21" s="34"/>
      <c r="M21" s="34"/>
      <c r="N21" s="34"/>
      <c r="O21" s="34"/>
      <c r="P21" s="34"/>
      <c r="Q21" s="34"/>
      <c r="R21" s="34"/>
      <c r="S21" s="34"/>
      <c r="T21" s="34">
        <f t="shared" si="1"/>
        <v>66</v>
      </c>
      <c r="U21" s="34">
        <v>70</v>
      </c>
      <c r="V21" s="34"/>
      <c r="W21" s="34"/>
      <c r="X21" s="34"/>
      <c r="Y21" s="34">
        <f t="shared" si="2"/>
        <v>70</v>
      </c>
      <c r="Z21" s="34">
        <v>100</v>
      </c>
      <c r="AA21" s="34">
        <f t="shared" si="3"/>
        <v>79.536363636363632</v>
      </c>
      <c r="AB21" s="19">
        <v>19</v>
      </c>
      <c r="AC21" s="36"/>
    </row>
    <row r="22" spans="1:29" x14ac:dyDescent="0.15">
      <c r="A22" s="10">
        <v>14092713</v>
      </c>
      <c r="B22" s="10">
        <v>14905711</v>
      </c>
      <c r="C22" s="10" t="s">
        <v>201</v>
      </c>
      <c r="D22" s="10"/>
      <c r="E22" s="10">
        <v>83.227272727272705</v>
      </c>
      <c r="F22" s="10"/>
      <c r="G22" s="10"/>
      <c r="H22" s="10">
        <f t="shared" si="0"/>
        <v>83.227272727272705</v>
      </c>
      <c r="I22" s="19">
        <v>22</v>
      </c>
      <c r="J22" s="10">
        <v>65</v>
      </c>
      <c r="K22" s="10">
        <v>1</v>
      </c>
      <c r="L22" s="10"/>
      <c r="M22" s="10"/>
      <c r="N22" s="10"/>
      <c r="O22" s="10"/>
      <c r="P22" s="10">
        <v>0.5</v>
      </c>
      <c r="Q22" s="10"/>
      <c r="R22" s="10"/>
      <c r="S22" s="10"/>
      <c r="T22" s="10">
        <f t="shared" si="1"/>
        <v>66.5</v>
      </c>
      <c r="U22" s="10">
        <v>70</v>
      </c>
      <c r="V22" s="10">
        <v>4</v>
      </c>
      <c r="W22" s="10"/>
      <c r="X22" s="10"/>
      <c r="Y22" s="10">
        <f t="shared" si="2"/>
        <v>74</v>
      </c>
      <c r="Z22" s="10">
        <v>100</v>
      </c>
      <c r="AA22" s="10">
        <f t="shared" si="3"/>
        <v>79.336363636363615</v>
      </c>
      <c r="AB22" s="19">
        <v>20</v>
      </c>
    </row>
    <row r="23" spans="1:29" x14ac:dyDescent="0.15">
      <c r="A23" s="10">
        <v>14092711</v>
      </c>
      <c r="B23" s="10">
        <v>14905220</v>
      </c>
      <c r="C23" s="10" t="s">
        <v>276</v>
      </c>
      <c r="D23" s="10" t="s">
        <v>28</v>
      </c>
      <c r="E23" s="10">
        <v>83.192307692307693</v>
      </c>
      <c r="F23" s="10"/>
      <c r="G23" s="10"/>
      <c r="H23" s="10">
        <f t="shared" si="0"/>
        <v>83.192307692307693</v>
      </c>
      <c r="I23" s="19">
        <v>23</v>
      </c>
      <c r="J23" s="10">
        <v>65</v>
      </c>
      <c r="K23" s="10">
        <v>1</v>
      </c>
      <c r="L23" s="10"/>
      <c r="M23" s="10"/>
      <c r="N23" s="10"/>
      <c r="O23" s="10"/>
      <c r="P23" s="10">
        <v>0</v>
      </c>
      <c r="Q23" s="10"/>
      <c r="R23" s="10"/>
      <c r="S23" s="10"/>
      <c r="T23" s="10">
        <f t="shared" si="1"/>
        <v>66</v>
      </c>
      <c r="U23" s="10">
        <v>70</v>
      </c>
      <c r="V23" s="10">
        <v>2</v>
      </c>
      <c r="W23" s="10"/>
      <c r="X23" s="10"/>
      <c r="Y23" s="10">
        <f t="shared" si="2"/>
        <v>72</v>
      </c>
      <c r="Z23" s="10">
        <v>100</v>
      </c>
      <c r="AA23" s="10">
        <f t="shared" si="3"/>
        <v>78.915384615384625</v>
      </c>
      <c r="AB23" s="19">
        <v>21</v>
      </c>
    </row>
    <row r="24" spans="1:29" x14ac:dyDescent="0.15">
      <c r="A24" s="10">
        <v>14092712</v>
      </c>
      <c r="B24" s="10">
        <v>14905312</v>
      </c>
      <c r="C24" s="10" t="s">
        <v>282</v>
      </c>
      <c r="D24" s="10"/>
      <c r="E24" s="10">
        <v>83.6</v>
      </c>
      <c r="F24" s="10"/>
      <c r="G24" s="10"/>
      <c r="H24" s="10">
        <f t="shared" si="0"/>
        <v>83.6</v>
      </c>
      <c r="I24" s="19">
        <v>20</v>
      </c>
      <c r="J24" s="10">
        <v>65</v>
      </c>
      <c r="K24" s="10">
        <v>1</v>
      </c>
      <c r="L24" s="10"/>
      <c r="M24" s="10"/>
      <c r="N24" s="10"/>
      <c r="O24" s="10"/>
      <c r="P24" s="10"/>
      <c r="Q24" s="10"/>
      <c r="R24" s="10"/>
      <c r="S24" s="10"/>
      <c r="T24" s="10">
        <f t="shared" si="1"/>
        <v>66</v>
      </c>
      <c r="U24" s="10">
        <v>70</v>
      </c>
      <c r="V24" s="10"/>
      <c r="W24" s="10"/>
      <c r="X24" s="10"/>
      <c r="Y24" s="10">
        <f t="shared" si="2"/>
        <v>70</v>
      </c>
      <c r="Z24" s="10">
        <v>100</v>
      </c>
      <c r="AA24" s="10">
        <f t="shared" si="3"/>
        <v>78.86</v>
      </c>
      <c r="AB24" s="19">
        <v>22</v>
      </c>
    </row>
    <row r="25" spans="1:29" x14ac:dyDescent="0.15">
      <c r="A25" s="34">
        <v>14092713</v>
      </c>
      <c r="B25" s="34">
        <v>14905607</v>
      </c>
      <c r="C25" s="10" t="s">
        <v>167</v>
      </c>
      <c r="D25" s="34"/>
      <c r="E25" s="34">
        <v>83.5</v>
      </c>
      <c r="F25" s="34"/>
      <c r="G25" s="34"/>
      <c r="H25" s="34">
        <f t="shared" si="0"/>
        <v>83.5</v>
      </c>
      <c r="I25" s="19">
        <v>21</v>
      </c>
      <c r="J25" s="34">
        <v>65</v>
      </c>
      <c r="K25" s="34">
        <v>1</v>
      </c>
      <c r="L25" s="34"/>
      <c r="M25" s="34"/>
      <c r="N25" s="34"/>
      <c r="O25" s="34"/>
      <c r="P25" s="34"/>
      <c r="Q25" s="34"/>
      <c r="R25" s="34"/>
      <c r="S25" s="34"/>
      <c r="T25" s="34">
        <f t="shared" si="1"/>
        <v>66</v>
      </c>
      <c r="U25" s="34">
        <v>70</v>
      </c>
      <c r="V25" s="34"/>
      <c r="W25" s="34"/>
      <c r="X25" s="34"/>
      <c r="Y25" s="34">
        <f t="shared" si="2"/>
        <v>70</v>
      </c>
      <c r="Z25" s="34">
        <v>100</v>
      </c>
      <c r="AA25" s="34">
        <f t="shared" si="3"/>
        <v>78.800000000000011</v>
      </c>
      <c r="AB25" s="19">
        <v>23</v>
      </c>
    </row>
    <row r="26" spans="1:29" x14ac:dyDescent="0.15">
      <c r="A26" s="19">
        <v>14092712</v>
      </c>
      <c r="B26" s="19">
        <v>14905304</v>
      </c>
      <c r="C26" s="10" t="s">
        <v>283</v>
      </c>
      <c r="D26" s="19"/>
      <c r="E26" s="19">
        <v>82.227272727272734</v>
      </c>
      <c r="F26" s="19"/>
      <c r="G26" s="19"/>
      <c r="H26" s="19">
        <f t="shared" si="0"/>
        <v>82.227272727272734</v>
      </c>
      <c r="I26" s="19">
        <v>25</v>
      </c>
      <c r="J26" s="19">
        <v>65</v>
      </c>
      <c r="K26" s="19">
        <v>1</v>
      </c>
      <c r="L26" s="19"/>
      <c r="M26" s="19"/>
      <c r="N26" s="19"/>
      <c r="O26" s="19"/>
      <c r="P26" s="19">
        <v>1</v>
      </c>
      <c r="Q26" s="19"/>
      <c r="R26" s="19"/>
      <c r="S26" s="19"/>
      <c r="T26" s="19">
        <f t="shared" si="1"/>
        <v>67</v>
      </c>
      <c r="U26" s="19">
        <v>70</v>
      </c>
      <c r="V26" s="19">
        <v>2</v>
      </c>
      <c r="W26" s="19"/>
      <c r="X26" s="19"/>
      <c r="Y26" s="19">
        <f t="shared" si="2"/>
        <v>72</v>
      </c>
      <c r="Z26" s="19">
        <v>100</v>
      </c>
      <c r="AA26" s="19">
        <f t="shared" si="3"/>
        <v>78.536363636363632</v>
      </c>
      <c r="AB26" s="19">
        <v>24</v>
      </c>
    </row>
    <row r="27" spans="1:29" x14ac:dyDescent="0.15">
      <c r="A27" s="19">
        <v>14092714</v>
      </c>
      <c r="B27" s="19">
        <v>14905117</v>
      </c>
      <c r="C27" s="10" t="s">
        <v>215</v>
      </c>
      <c r="D27" s="19"/>
      <c r="E27" s="19">
        <v>81.863636363636402</v>
      </c>
      <c r="F27" s="19"/>
      <c r="G27" s="19"/>
      <c r="H27" s="19">
        <f t="shared" si="0"/>
        <v>81.863636363636402</v>
      </c>
      <c r="I27" s="19">
        <v>26</v>
      </c>
      <c r="J27" s="19">
        <v>65</v>
      </c>
      <c r="K27" s="19">
        <v>1</v>
      </c>
      <c r="L27" s="19"/>
      <c r="M27" s="19"/>
      <c r="N27" s="19"/>
      <c r="O27" s="19"/>
      <c r="P27" s="19"/>
      <c r="Q27" s="19">
        <v>3</v>
      </c>
      <c r="R27" s="19" t="s">
        <v>216</v>
      </c>
      <c r="S27" s="19"/>
      <c r="T27" s="19">
        <f t="shared" si="1"/>
        <v>69</v>
      </c>
      <c r="U27" s="19">
        <v>70</v>
      </c>
      <c r="V27" s="19"/>
      <c r="W27" s="19"/>
      <c r="X27" s="19"/>
      <c r="Y27" s="19">
        <f t="shared" si="2"/>
        <v>70</v>
      </c>
      <c r="Z27" s="19">
        <v>100</v>
      </c>
      <c r="AA27" s="19">
        <f t="shared" si="3"/>
        <v>78.418181818181836</v>
      </c>
      <c r="AB27" s="19">
        <v>25</v>
      </c>
    </row>
    <row r="28" spans="1:29" x14ac:dyDescent="0.15">
      <c r="A28" s="19">
        <v>14092713</v>
      </c>
      <c r="B28" s="19">
        <v>14905712</v>
      </c>
      <c r="C28" s="10" t="s">
        <v>202</v>
      </c>
      <c r="D28" s="19"/>
      <c r="E28" s="19">
        <v>82.636363636363598</v>
      </c>
      <c r="F28" s="19"/>
      <c r="G28" s="19"/>
      <c r="H28" s="19">
        <f t="shared" si="0"/>
        <v>82.636363636363598</v>
      </c>
      <c r="I28" s="19">
        <v>24</v>
      </c>
      <c r="J28" s="19">
        <v>65</v>
      </c>
      <c r="K28" s="19">
        <v>1</v>
      </c>
      <c r="L28" s="19"/>
      <c r="M28" s="19"/>
      <c r="N28" s="19"/>
      <c r="O28" s="19"/>
      <c r="P28" s="19">
        <v>0.5</v>
      </c>
      <c r="Q28" s="19"/>
      <c r="R28" s="19"/>
      <c r="S28" s="19"/>
      <c r="T28" s="19">
        <f t="shared" si="1"/>
        <v>66.5</v>
      </c>
      <c r="U28" s="19">
        <v>70</v>
      </c>
      <c r="V28" s="19"/>
      <c r="W28" s="19"/>
      <c r="X28" s="19"/>
      <c r="Y28" s="19">
        <f t="shared" si="2"/>
        <v>70</v>
      </c>
      <c r="Z28" s="19">
        <v>100</v>
      </c>
      <c r="AA28" s="19">
        <f t="shared" si="3"/>
        <v>78.381818181818161</v>
      </c>
      <c r="AB28" s="19">
        <v>26</v>
      </c>
    </row>
    <row r="29" spans="1:29" x14ac:dyDescent="0.15">
      <c r="A29" s="19">
        <v>14092714</v>
      </c>
      <c r="B29" s="19">
        <v>14905114</v>
      </c>
      <c r="C29" s="10" t="s">
        <v>213</v>
      </c>
      <c r="D29" s="19"/>
      <c r="E29" s="19">
        <v>81.5</v>
      </c>
      <c r="F29" s="19"/>
      <c r="G29" s="19"/>
      <c r="H29" s="19">
        <f t="shared" si="0"/>
        <v>81.5</v>
      </c>
      <c r="I29" s="19">
        <v>27</v>
      </c>
      <c r="J29" s="19">
        <v>65</v>
      </c>
      <c r="K29" s="19">
        <v>1</v>
      </c>
      <c r="L29" s="19"/>
      <c r="M29" s="19"/>
      <c r="N29" s="19"/>
      <c r="O29" s="19"/>
      <c r="P29" s="19"/>
      <c r="Q29" s="19">
        <v>3</v>
      </c>
      <c r="R29" s="19" t="s">
        <v>30</v>
      </c>
      <c r="S29" s="19"/>
      <c r="T29" s="19">
        <f t="shared" si="1"/>
        <v>69</v>
      </c>
      <c r="U29" s="19">
        <v>70</v>
      </c>
      <c r="V29" s="19"/>
      <c r="W29" s="19"/>
      <c r="X29" s="19"/>
      <c r="Y29" s="19">
        <f t="shared" si="2"/>
        <v>70</v>
      </c>
      <c r="Z29" s="19">
        <v>100</v>
      </c>
      <c r="AA29" s="19">
        <f t="shared" si="3"/>
        <v>78.2</v>
      </c>
      <c r="AB29" s="19">
        <v>27</v>
      </c>
    </row>
    <row r="30" spans="1:29" x14ac:dyDescent="0.15">
      <c r="A30" s="19">
        <v>14092713</v>
      </c>
      <c r="B30" s="19">
        <v>14905604</v>
      </c>
      <c r="C30" s="34" t="s">
        <v>311</v>
      </c>
      <c r="D30" s="19"/>
      <c r="E30" s="19">
        <v>80.727272727272705</v>
      </c>
      <c r="F30" s="19">
        <v>3</v>
      </c>
      <c r="G30" s="19" t="s">
        <v>315</v>
      </c>
      <c r="H30" s="19">
        <f t="shared" si="0"/>
        <v>80.727272727272705</v>
      </c>
      <c r="I30" s="19">
        <v>30</v>
      </c>
      <c r="J30" s="19">
        <v>65</v>
      </c>
      <c r="K30" s="19">
        <v>1</v>
      </c>
      <c r="L30" s="19"/>
      <c r="M30" s="19"/>
      <c r="N30" s="19"/>
      <c r="O30" s="19"/>
      <c r="P30" s="19">
        <v>1</v>
      </c>
      <c r="Q30" s="19">
        <v>1</v>
      </c>
      <c r="R30" s="19"/>
      <c r="S30" s="19" t="s">
        <v>24</v>
      </c>
      <c r="T30" s="19">
        <f t="shared" si="1"/>
        <v>68</v>
      </c>
      <c r="U30" s="19">
        <v>70</v>
      </c>
      <c r="V30" s="19">
        <v>2</v>
      </c>
      <c r="W30" s="19"/>
      <c r="X30" s="19"/>
      <c r="Y30" s="19">
        <f t="shared" si="2"/>
        <v>72</v>
      </c>
      <c r="Z30" s="19">
        <v>100</v>
      </c>
      <c r="AA30" s="19">
        <f t="shared" si="3"/>
        <v>77.836363636363629</v>
      </c>
      <c r="AB30" s="19">
        <v>28</v>
      </c>
    </row>
    <row r="31" spans="1:29" x14ac:dyDescent="0.15">
      <c r="A31" s="11">
        <v>14092311</v>
      </c>
      <c r="B31" s="11">
        <v>14905208</v>
      </c>
      <c r="C31" s="18" t="s">
        <v>43</v>
      </c>
      <c r="D31" s="19"/>
      <c r="E31" s="12">
        <v>81.318181818181813</v>
      </c>
      <c r="F31" s="13"/>
      <c r="G31" s="34"/>
      <c r="H31" s="19">
        <f t="shared" si="0"/>
        <v>81.318181818181813</v>
      </c>
      <c r="I31" s="19">
        <v>28</v>
      </c>
      <c r="J31" s="34">
        <v>65</v>
      </c>
      <c r="K31" s="34">
        <v>1</v>
      </c>
      <c r="L31" s="34"/>
      <c r="M31" s="34"/>
      <c r="N31" s="34"/>
      <c r="O31" s="34"/>
      <c r="P31" s="34">
        <v>0.5</v>
      </c>
      <c r="Q31" s="34"/>
      <c r="R31" s="5"/>
      <c r="S31" s="5"/>
      <c r="T31" s="19">
        <f t="shared" si="1"/>
        <v>66.5</v>
      </c>
      <c r="U31" s="34">
        <v>70</v>
      </c>
      <c r="V31" s="5"/>
      <c r="W31" s="34"/>
      <c r="X31" s="34"/>
      <c r="Y31" s="19">
        <f t="shared" si="2"/>
        <v>70</v>
      </c>
      <c r="Z31" s="34">
        <v>100</v>
      </c>
      <c r="AA31" s="19">
        <f t="shared" si="3"/>
        <v>77.590909090909093</v>
      </c>
      <c r="AB31" s="19">
        <v>29</v>
      </c>
    </row>
    <row r="32" spans="1:29" x14ac:dyDescent="0.15">
      <c r="A32" s="19">
        <v>14092712</v>
      </c>
      <c r="B32" s="19">
        <v>14905321</v>
      </c>
      <c r="C32" s="10" t="s">
        <v>284</v>
      </c>
      <c r="D32" s="19"/>
      <c r="E32" s="19">
        <v>81.181818181818187</v>
      </c>
      <c r="F32" s="19"/>
      <c r="G32" s="19"/>
      <c r="H32" s="19">
        <f t="shared" si="0"/>
        <v>81.181818181818187</v>
      </c>
      <c r="I32" s="19">
        <v>29</v>
      </c>
      <c r="J32" s="19">
        <v>65</v>
      </c>
      <c r="K32" s="19">
        <v>1</v>
      </c>
      <c r="L32" s="19"/>
      <c r="M32" s="19"/>
      <c r="N32" s="19"/>
      <c r="O32" s="19"/>
      <c r="P32" s="19"/>
      <c r="Q32" s="19"/>
      <c r="R32" s="19"/>
      <c r="S32" s="19"/>
      <c r="T32" s="19">
        <f t="shared" si="1"/>
        <v>66</v>
      </c>
      <c r="U32" s="19">
        <v>70</v>
      </c>
      <c r="V32" s="19"/>
      <c r="W32" s="19"/>
      <c r="X32" s="19"/>
      <c r="Y32" s="19">
        <f t="shared" si="2"/>
        <v>70</v>
      </c>
      <c r="Z32" s="19">
        <v>100</v>
      </c>
      <c r="AA32" s="19">
        <f t="shared" si="3"/>
        <v>77.409090909090907</v>
      </c>
      <c r="AB32" s="19">
        <v>30</v>
      </c>
    </row>
    <row r="33" spans="1:28" x14ac:dyDescent="0.15">
      <c r="A33" s="19">
        <v>14092714</v>
      </c>
      <c r="B33" s="19">
        <v>14905735</v>
      </c>
      <c r="C33" s="34" t="s">
        <v>246</v>
      </c>
      <c r="D33" s="19"/>
      <c r="E33" s="19">
        <v>80.590909090909093</v>
      </c>
      <c r="F33" s="19"/>
      <c r="G33" s="19"/>
      <c r="H33" s="19">
        <f t="shared" si="0"/>
        <v>80.590909090909093</v>
      </c>
      <c r="I33" s="19">
        <v>31</v>
      </c>
      <c r="J33" s="19">
        <v>65</v>
      </c>
      <c r="K33" s="19">
        <v>1</v>
      </c>
      <c r="L33" s="19"/>
      <c r="M33" s="19"/>
      <c r="N33" s="19"/>
      <c r="O33" s="19"/>
      <c r="P33" s="19"/>
      <c r="Q33" s="19"/>
      <c r="R33" s="19"/>
      <c r="S33" s="19"/>
      <c r="T33" s="19">
        <f t="shared" si="1"/>
        <v>66</v>
      </c>
      <c r="U33" s="19">
        <v>70</v>
      </c>
      <c r="V33" s="19">
        <v>2</v>
      </c>
      <c r="W33" s="19"/>
      <c r="X33" s="19"/>
      <c r="Y33" s="19">
        <f t="shared" si="2"/>
        <v>72</v>
      </c>
      <c r="Z33" s="19">
        <v>100</v>
      </c>
      <c r="AA33" s="19">
        <f t="shared" si="3"/>
        <v>77.354545454545459</v>
      </c>
      <c r="AB33" s="19">
        <v>31</v>
      </c>
    </row>
    <row r="34" spans="1:28" x14ac:dyDescent="0.15">
      <c r="A34" s="11">
        <v>14092311</v>
      </c>
      <c r="B34" s="11">
        <v>14905210</v>
      </c>
      <c r="C34" s="18" t="s">
        <v>44</v>
      </c>
      <c r="D34" s="19"/>
      <c r="E34" s="12">
        <v>79.181818181818187</v>
      </c>
      <c r="F34" s="34"/>
      <c r="G34" s="15"/>
      <c r="H34" s="19">
        <f t="shared" si="0"/>
        <v>79.181818181818187</v>
      </c>
      <c r="I34" s="19">
        <v>34</v>
      </c>
      <c r="J34" s="34">
        <v>65</v>
      </c>
      <c r="K34" s="34">
        <v>1</v>
      </c>
      <c r="L34" s="15"/>
      <c r="M34" s="15"/>
      <c r="N34" s="15"/>
      <c r="O34" s="15"/>
      <c r="P34" s="15">
        <v>0.5</v>
      </c>
      <c r="Q34" s="15">
        <v>2</v>
      </c>
      <c r="R34" s="15"/>
      <c r="S34" s="15"/>
      <c r="T34" s="19">
        <f t="shared" si="1"/>
        <v>68.5</v>
      </c>
      <c r="U34" s="34">
        <v>70</v>
      </c>
      <c r="V34" s="15">
        <v>2</v>
      </c>
      <c r="W34" s="15"/>
      <c r="X34" s="15"/>
      <c r="Y34" s="19">
        <f t="shared" si="2"/>
        <v>72</v>
      </c>
      <c r="Z34" s="34">
        <v>100</v>
      </c>
      <c r="AA34" s="19">
        <f t="shared" si="3"/>
        <v>77.009090909090915</v>
      </c>
      <c r="AB34" s="19">
        <v>32</v>
      </c>
    </row>
    <row r="35" spans="1:28" x14ac:dyDescent="0.15">
      <c r="A35" s="19">
        <v>14092713</v>
      </c>
      <c r="B35" s="19">
        <v>14905640</v>
      </c>
      <c r="C35" s="10" t="s">
        <v>192</v>
      </c>
      <c r="D35" s="19"/>
      <c r="E35" s="19">
        <v>80.454545454545496</v>
      </c>
      <c r="F35" s="19"/>
      <c r="G35" s="19"/>
      <c r="H35" s="19">
        <f t="shared" ref="H35:H60" si="4">E35</f>
        <v>80.454545454545496</v>
      </c>
      <c r="I35" s="19">
        <v>32</v>
      </c>
      <c r="J35" s="19">
        <v>65</v>
      </c>
      <c r="K35" s="19">
        <v>1</v>
      </c>
      <c r="L35" s="19"/>
      <c r="M35" s="19"/>
      <c r="N35" s="19"/>
      <c r="O35" s="19"/>
      <c r="P35" s="19"/>
      <c r="Q35" s="19"/>
      <c r="R35" s="19"/>
      <c r="S35" s="19"/>
      <c r="T35" s="19">
        <f t="shared" ref="T35:T60" si="5">SUM(J35:R35)</f>
        <v>66</v>
      </c>
      <c r="U35" s="19">
        <v>70</v>
      </c>
      <c r="V35" s="19"/>
      <c r="W35" s="19"/>
      <c r="X35" s="19"/>
      <c r="Y35" s="19">
        <f t="shared" ref="Y35:Y60" si="6">SUM(U35:W35)</f>
        <v>70</v>
      </c>
      <c r="Z35" s="19">
        <v>100</v>
      </c>
      <c r="AA35" s="19">
        <f t="shared" ref="AA35:AA60" si="7">H35*0.6+T35*0.2+Y35*0.15+Z35*0.05</f>
        <v>76.972727272727298</v>
      </c>
      <c r="AB35" s="19">
        <v>33</v>
      </c>
    </row>
    <row r="36" spans="1:28" x14ac:dyDescent="0.15">
      <c r="A36" s="19">
        <v>14092713</v>
      </c>
      <c r="B36" s="19">
        <v>14905702</v>
      </c>
      <c r="C36" s="34" t="s">
        <v>194</v>
      </c>
      <c r="D36" s="19"/>
      <c r="E36" s="19">
        <v>77.863636363636402</v>
      </c>
      <c r="F36" s="19"/>
      <c r="G36" s="19"/>
      <c r="H36" s="19">
        <f t="shared" si="4"/>
        <v>77.863636363636402</v>
      </c>
      <c r="I36" s="19">
        <v>40</v>
      </c>
      <c r="J36" s="19">
        <v>65</v>
      </c>
      <c r="K36" s="19">
        <v>1</v>
      </c>
      <c r="L36" s="19"/>
      <c r="M36" s="19"/>
      <c r="N36" s="19"/>
      <c r="O36" s="19"/>
      <c r="P36" s="19">
        <v>1.5</v>
      </c>
      <c r="Q36" s="19">
        <v>3</v>
      </c>
      <c r="R36" s="19"/>
      <c r="S36" s="19" t="s">
        <v>29</v>
      </c>
      <c r="T36" s="19">
        <f t="shared" si="5"/>
        <v>70.5</v>
      </c>
      <c r="U36" s="19">
        <v>70</v>
      </c>
      <c r="V36" s="19">
        <v>2</v>
      </c>
      <c r="W36" s="19"/>
      <c r="X36" s="19"/>
      <c r="Y36" s="19">
        <f t="shared" si="6"/>
        <v>72</v>
      </c>
      <c r="Z36" s="19">
        <v>100</v>
      </c>
      <c r="AA36" s="19">
        <f t="shared" si="7"/>
        <v>76.618181818181839</v>
      </c>
      <c r="AB36" s="19">
        <v>34</v>
      </c>
    </row>
    <row r="37" spans="1:28" x14ac:dyDescent="0.15">
      <c r="A37" s="19">
        <v>14092714</v>
      </c>
      <c r="B37" s="19">
        <v>14905733</v>
      </c>
      <c r="C37" s="10" t="s">
        <v>244</v>
      </c>
      <c r="D37" s="19"/>
      <c r="E37" s="19">
        <v>79.545454545454504</v>
      </c>
      <c r="F37" s="19"/>
      <c r="G37" s="19"/>
      <c r="H37" s="19">
        <f t="shared" si="4"/>
        <v>79.545454545454504</v>
      </c>
      <c r="I37" s="19">
        <v>33</v>
      </c>
      <c r="J37" s="19">
        <v>65</v>
      </c>
      <c r="K37" s="19">
        <v>1</v>
      </c>
      <c r="L37" s="19"/>
      <c r="M37" s="19"/>
      <c r="N37" s="19"/>
      <c r="O37" s="19"/>
      <c r="P37" s="19"/>
      <c r="Q37" s="19"/>
      <c r="R37" s="19"/>
      <c r="S37" s="19"/>
      <c r="T37" s="19">
        <f t="shared" si="5"/>
        <v>66</v>
      </c>
      <c r="U37" s="19">
        <v>70</v>
      </c>
      <c r="V37" s="19"/>
      <c r="W37" s="19"/>
      <c r="X37" s="19"/>
      <c r="Y37" s="19">
        <f t="shared" si="6"/>
        <v>70</v>
      </c>
      <c r="Z37" s="19">
        <v>100</v>
      </c>
      <c r="AA37" s="19">
        <f t="shared" si="7"/>
        <v>76.427272727272708</v>
      </c>
      <c r="AB37" s="19">
        <v>35</v>
      </c>
    </row>
    <row r="38" spans="1:28" x14ac:dyDescent="0.15">
      <c r="A38" s="19">
        <v>14092714</v>
      </c>
      <c r="B38" s="19">
        <v>14905109</v>
      </c>
      <c r="C38" s="10" t="s">
        <v>212</v>
      </c>
      <c r="D38" s="19"/>
      <c r="E38" s="19">
        <v>78.636363636363598</v>
      </c>
      <c r="F38" s="19"/>
      <c r="G38" s="19"/>
      <c r="H38" s="19">
        <f t="shared" si="4"/>
        <v>78.636363636363598</v>
      </c>
      <c r="I38" s="19">
        <v>36</v>
      </c>
      <c r="J38" s="19">
        <v>65</v>
      </c>
      <c r="K38" s="19">
        <v>1</v>
      </c>
      <c r="L38" s="19"/>
      <c r="M38" s="19"/>
      <c r="N38" s="19"/>
      <c r="O38" s="19"/>
      <c r="P38" s="19"/>
      <c r="Q38" s="19"/>
      <c r="R38" s="19"/>
      <c r="S38" s="19"/>
      <c r="T38" s="19">
        <f t="shared" si="5"/>
        <v>66</v>
      </c>
      <c r="U38" s="19">
        <v>70</v>
      </c>
      <c r="V38" s="19">
        <v>2</v>
      </c>
      <c r="W38" s="19"/>
      <c r="X38" s="19"/>
      <c r="Y38" s="19">
        <f t="shared" si="6"/>
        <v>72</v>
      </c>
      <c r="Z38" s="19">
        <v>100</v>
      </c>
      <c r="AA38" s="19">
        <f t="shared" si="7"/>
        <v>76.181818181818159</v>
      </c>
      <c r="AB38" s="19">
        <v>36</v>
      </c>
    </row>
    <row r="39" spans="1:28" x14ac:dyDescent="0.15">
      <c r="A39" s="19">
        <v>14092713</v>
      </c>
      <c r="B39" s="19">
        <v>14905701</v>
      </c>
      <c r="C39" s="10" t="s">
        <v>193</v>
      </c>
      <c r="D39" s="19"/>
      <c r="E39" s="19">
        <v>77.954545454545496</v>
      </c>
      <c r="F39" s="19"/>
      <c r="G39" s="19"/>
      <c r="H39" s="19">
        <f t="shared" si="4"/>
        <v>77.954545454545496</v>
      </c>
      <c r="I39" s="19">
        <v>38</v>
      </c>
      <c r="J39" s="19">
        <v>65</v>
      </c>
      <c r="K39" s="19">
        <v>1</v>
      </c>
      <c r="L39" s="19"/>
      <c r="M39" s="19"/>
      <c r="N39" s="19"/>
      <c r="O39" s="19"/>
      <c r="P39" s="19">
        <v>1.5</v>
      </c>
      <c r="Q39" s="19"/>
      <c r="R39" s="19"/>
      <c r="S39" s="19"/>
      <c r="T39" s="19">
        <f t="shared" si="5"/>
        <v>67.5</v>
      </c>
      <c r="U39" s="19">
        <v>70</v>
      </c>
      <c r="V39" s="19">
        <v>2</v>
      </c>
      <c r="W39" s="19"/>
      <c r="X39" s="19"/>
      <c r="Y39" s="19">
        <f t="shared" si="6"/>
        <v>72</v>
      </c>
      <c r="Z39" s="19">
        <v>100</v>
      </c>
      <c r="AA39" s="19">
        <f t="shared" si="7"/>
        <v>76.072727272727292</v>
      </c>
      <c r="AB39" s="19">
        <v>37</v>
      </c>
    </row>
    <row r="40" spans="1:28" x14ac:dyDescent="0.15">
      <c r="A40" s="19">
        <v>14092713</v>
      </c>
      <c r="B40" s="19">
        <v>14905703</v>
      </c>
      <c r="C40" s="10" t="s">
        <v>195</v>
      </c>
      <c r="D40" s="19"/>
      <c r="E40" s="19">
        <v>77.909090909090907</v>
      </c>
      <c r="F40" s="19"/>
      <c r="G40" s="19"/>
      <c r="H40" s="19">
        <f t="shared" si="4"/>
        <v>77.909090909090907</v>
      </c>
      <c r="I40" s="19">
        <v>39</v>
      </c>
      <c r="J40" s="19">
        <v>65</v>
      </c>
      <c r="K40" s="19">
        <v>1</v>
      </c>
      <c r="L40" s="19"/>
      <c r="M40" s="19"/>
      <c r="N40" s="19"/>
      <c r="O40" s="19"/>
      <c r="P40" s="19">
        <v>1.5</v>
      </c>
      <c r="Q40" s="19"/>
      <c r="R40" s="19"/>
      <c r="S40" s="19"/>
      <c r="T40" s="19">
        <f t="shared" si="5"/>
        <v>67.5</v>
      </c>
      <c r="U40" s="19">
        <v>70</v>
      </c>
      <c r="V40" s="19">
        <v>2</v>
      </c>
      <c r="W40" s="19"/>
      <c r="X40" s="19"/>
      <c r="Y40" s="19">
        <f t="shared" si="6"/>
        <v>72</v>
      </c>
      <c r="Z40" s="19">
        <v>100</v>
      </c>
      <c r="AA40" s="19">
        <f t="shared" si="7"/>
        <v>76.045454545454547</v>
      </c>
      <c r="AB40" s="19">
        <v>38</v>
      </c>
    </row>
    <row r="41" spans="1:28" x14ac:dyDescent="0.15">
      <c r="A41" s="19">
        <v>14092714</v>
      </c>
      <c r="B41" s="19">
        <v>14905136</v>
      </c>
      <c r="C41" s="10" t="s">
        <v>226</v>
      </c>
      <c r="D41" s="19"/>
      <c r="E41" s="19">
        <v>78.785714285714306</v>
      </c>
      <c r="F41" s="19"/>
      <c r="G41" s="19"/>
      <c r="H41" s="19">
        <f t="shared" si="4"/>
        <v>78.785714285714306</v>
      </c>
      <c r="I41" s="19">
        <v>35</v>
      </c>
      <c r="J41" s="19">
        <v>65</v>
      </c>
      <c r="K41" s="19">
        <v>1</v>
      </c>
      <c r="L41" s="19"/>
      <c r="M41" s="19"/>
      <c r="N41" s="19"/>
      <c r="O41" s="19"/>
      <c r="P41" s="19"/>
      <c r="Q41" s="19"/>
      <c r="R41" s="19"/>
      <c r="S41" s="19"/>
      <c r="T41" s="19">
        <f t="shared" si="5"/>
        <v>66</v>
      </c>
      <c r="U41" s="19">
        <v>70</v>
      </c>
      <c r="V41" s="19"/>
      <c r="W41" s="19"/>
      <c r="X41" s="19"/>
      <c r="Y41" s="19">
        <f t="shared" si="6"/>
        <v>70</v>
      </c>
      <c r="Z41" s="19">
        <v>100</v>
      </c>
      <c r="AA41" s="19">
        <f t="shared" si="7"/>
        <v>75.971428571428589</v>
      </c>
      <c r="AB41" s="19">
        <v>39</v>
      </c>
    </row>
    <row r="42" spans="1:28" x14ac:dyDescent="0.15">
      <c r="A42" s="19">
        <v>14092713</v>
      </c>
      <c r="B42" s="19">
        <v>14905610</v>
      </c>
      <c r="C42" s="10" t="s">
        <v>170</v>
      </c>
      <c r="D42" s="19"/>
      <c r="E42" s="19">
        <v>78.181818181818201</v>
      </c>
      <c r="F42" s="19"/>
      <c r="G42" s="19"/>
      <c r="H42" s="19">
        <f t="shared" si="4"/>
        <v>78.181818181818201</v>
      </c>
      <c r="I42" s="19">
        <v>37</v>
      </c>
      <c r="J42" s="19">
        <v>65</v>
      </c>
      <c r="K42" s="19">
        <v>1</v>
      </c>
      <c r="L42" s="19"/>
      <c r="M42" s="19"/>
      <c r="N42" s="19"/>
      <c r="O42" s="19"/>
      <c r="P42" s="19"/>
      <c r="Q42" s="19"/>
      <c r="R42" s="19"/>
      <c r="S42" s="19"/>
      <c r="T42" s="19">
        <f t="shared" si="5"/>
        <v>66</v>
      </c>
      <c r="U42" s="19">
        <v>70</v>
      </c>
      <c r="V42" s="19"/>
      <c r="W42" s="19"/>
      <c r="X42" s="19"/>
      <c r="Y42" s="19">
        <f t="shared" si="6"/>
        <v>70</v>
      </c>
      <c r="Z42" s="19">
        <v>100</v>
      </c>
      <c r="AA42" s="19">
        <f t="shared" si="7"/>
        <v>75.609090909090924</v>
      </c>
      <c r="AB42" s="19">
        <v>40</v>
      </c>
    </row>
    <row r="43" spans="1:28" x14ac:dyDescent="0.15">
      <c r="A43" s="19">
        <v>14092711</v>
      </c>
      <c r="B43" s="19">
        <v>14905233</v>
      </c>
      <c r="C43" s="10" t="s">
        <v>274</v>
      </c>
      <c r="D43" s="19"/>
      <c r="E43" s="19">
        <v>76.766666666666666</v>
      </c>
      <c r="F43" s="19"/>
      <c r="G43" s="19"/>
      <c r="H43" s="19">
        <f t="shared" si="4"/>
        <v>76.766666666666666</v>
      </c>
      <c r="I43" s="19">
        <v>41</v>
      </c>
      <c r="J43" s="19">
        <v>65</v>
      </c>
      <c r="K43" s="19">
        <v>1</v>
      </c>
      <c r="L43" s="19"/>
      <c r="M43" s="19"/>
      <c r="N43" s="19"/>
      <c r="O43" s="19"/>
      <c r="P43" s="19">
        <v>0.5</v>
      </c>
      <c r="Q43" s="19">
        <v>2</v>
      </c>
      <c r="R43" s="19"/>
      <c r="S43" s="19" t="s">
        <v>115</v>
      </c>
      <c r="T43" s="19">
        <f t="shared" si="5"/>
        <v>68.5</v>
      </c>
      <c r="U43" s="19">
        <v>70</v>
      </c>
      <c r="V43" s="19">
        <v>2</v>
      </c>
      <c r="W43" s="19"/>
      <c r="X43" s="19"/>
      <c r="Y43" s="19">
        <f t="shared" si="6"/>
        <v>72</v>
      </c>
      <c r="Z43" s="19">
        <v>100</v>
      </c>
      <c r="AA43" s="19">
        <f t="shared" si="7"/>
        <v>75.56</v>
      </c>
      <c r="AB43" s="19">
        <v>41</v>
      </c>
    </row>
    <row r="44" spans="1:28" x14ac:dyDescent="0.15">
      <c r="A44" s="19">
        <v>14092713</v>
      </c>
      <c r="B44" s="19">
        <v>14905713</v>
      </c>
      <c r="C44" s="10" t="s">
        <v>203</v>
      </c>
      <c r="D44" s="19"/>
      <c r="E44" s="19">
        <v>76.363636363636402</v>
      </c>
      <c r="F44" s="19"/>
      <c r="G44" s="19"/>
      <c r="H44" s="19">
        <f t="shared" si="4"/>
        <v>76.363636363636402</v>
      </c>
      <c r="I44" s="19">
        <v>43</v>
      </c>
      <c r="J44" s="19">
        <v>65</v>
      </c>
      <c r="K44" s="19">
        <v>1</v>
      </c>
      <c r="L44" s="19"/>
      <c r="M44" s="19"/>
      <c r="N44" s="19"/>
      <c r="O44" s="19"/>
      <c r="P44" s="19">
        <v>0.5</v>
      </c>
      <c r="Q44" s="19">
        <v>1</v>
      </c>
      <c r="R44" s="19"/>
      <c r="S44" s="19" t="s">
        <v>24</v>
      </c>
      <c r="T44" s="19">
        <f t="shared" si="5"/>
        <v>67.5</v>
      </c>
      <c r="U44" s="19">
        <v>70</v>
      </c>
      <c r="V44" s="19">
        <v>2</v>
      </c>
      <c r="W44" s="19"/>
      <c r="X44" s="19"/>
      <c r="Y44" s="19">
        <f t="shared" si="6"/>
        <v>72</v>
      </c>
      <c r="Z44" s="19">
        <v>100</v>
      </c>
      <c r="AA44" s="19">
        <f t="shared" si="7"/>
        <v>75.118181818181839</v>
      </c>
      <c r="AB44" s="19">
        <v>42</v>
      </c>
    </row>
    <row r="45" spans="1:28" x14ac:dyDescent="0.15">
      <c r="A45" s="19">
        <v>14092714</v>
      </c>
      <c r="B45" s="19">
        <v>14905102</v>
      </c>
      <c r="C45" s="10" t="s">
        <v>207</v>
      </c>
      <c r="D45" s="19"/>
      <c r="E45" s="19">
        <v>76.545454545454504</v>
      </c>
      <c r="F45" s="19"/>
      <c r="G45" s="19"/>
      <c r="H45" s="19">
        <f t="shared" si="4"/>
        <v>76.545454545454504</v>
      </c>
      <c r="I45" s="19">
        <v>42</v>
      </c>
      <c r="J45" s="19">
        <v>65</v>
      </c>
      <c r="K45" s="19">
        <v>1</v>
      </c>
      <c r="L45" s="19"/>
      <c r="M45" s="19"/>
      <c r="N45" s="19"/>
      <c r="O45" s="19"/>
      <c r="P45" s="19">
        <v>0.5</v>
      </c>
      <c r="Q45" s="19"/>
      <c r="R45" s="19"/>
      <c r="S45" s="19"/>
      <c r="T45" s="19">
        <f t="shared" si="5"/>
        <v>66.5</v>
      </c>
      <c r="U45" s="19">
        <v>70</v>
      </c>
      <c r="V45" s="19">
        <v>2</v>
      </c>
      <c r="W45" s="19"/>
      <c r="X45" s="19"/>
      <c r="Y45" s="19">
        <f t="shared" si="6"/>
        <v>72</v>
      </c>
      <c r="Z45" s="19">
        <v>100</v>
      </c>
      <c r="AA45" s="19">
        <f t="shared" si="7"/>
        <v>75.027272727272702</v>
      </c>
      <c r="AB45" s="19">
        <v>43</v>
      </c>
    </row>
    <row r="46" spans="1:28" x14ac:dyDescent="0.15">
      <c r="A46" s="19">
        <v>14092712</v>
      </c>
      <c r="B46" s="19">
        <v>14905302</v>
      </c>
      <c r="C46" s="10" t="s">
        <v>285</v>
      </c>
      <c r="D46" s="19"/>
      <c r="E46" s="19">
        <v>76.227272727272734</v>
      </c>
      <c r="F46" s="19"/>
      <c r="G46" s="19"/>
      <c r="H46" s="19">
        <f t="shared" si="4"/>
        <v>76.227272727272734</v>
      </c>
      <c r="I46" s="19">
        <v>44</v>
      </c>
      <c r="J46" s="19">
        <v>65</v>
      </c>
      <c r="K46" s="19">
        <v>1</v>
      </c>
      <c r="L46" s="19"/>
      <c r="M46" s="19"/>
      <c r="N46" s="19"/>
      <c r="O46" s="19"/>
      <c r="P46" s="19"/>
      <c r="Q46" s="19"/>
      <c r="R46" s="19"/>
      <c r="S46" s="19"/>
      <c r="T46" s="19">
        <f t="shared" si="5"/>
        <v>66</v>
      </c>
      <c r="U46" s="19">
        <v>70</v>
      </c>
      <c r="V46" s="19"/>
      <c r="W46" s="19"/>
      <c r="X46" s="19"/>
      <c r="Y46" s="19">
        <f t="shared" si="6"/>
        <v>70</v>
      </c>
      <c r="Z46" s="19">
        <v>100</v>
      </c>
      <c r="AA46" s="19">
        <f t="shared" si="7"/>
        <v>74.436363636363637</v>
      </c>
      <c r="AB46" s="19">
        <v>44</v>
      </c>
    </row>
    <row r="47" spans="1:28" x14ac:dyDescent="0.15">
      <c r="A47" s="19">
        <v>14092712</v>
      </c>
      <c r="B47" s="19">
        <v>14905339</v>
      </c>
      <c r="C47" s="10" t="s">
        <v>286</v>
      </c>
      <c r="D47" s="19"/>
      <c r="E47" s="19">
        <v>75.318181818181813</v>
      </c>
      <c r="F47" s="19"/>
      <c r="G47" s="19"/>
      <c r="H47" s="19">
        <f t="shared" si="4"/>
        <v>75.318181818181813</v>
      </c>
      <c r="I47" s="19">
        <v>45</v>
      </c>
      <c r="J47" s="19">
        <v>65</v>
      </c>
      <c r="K47" s="19">
        <v>1</v>
      </c>
      <c r="L47" s="19"/>
      <c r="M47" s="19"/>
      <c r="N47" s="19"/>
      <c r="O47" s="19"/>
      <c r="P47" s="19"/>
      <c r="Q47" s="19"/>
      <c r="R47" s="19"/>
      <c r="S47" s="19"/>
      <c r="T47" s="19">
        <f t="shared" si="5"/>
        <v>66</v>
      </c>
      <c r="U47" s="19">
        <v>70</v>
      </c>
      <c r="V47" s="19">
        <v>2</v>
      </c>
      <c r="W47" s="19"/>
      <c r="X47" s="19"/>
      <c r="Y47" s="19">
        <f t="shared" si="6"/>
        <v>72</v>
      </c>
      <c r="Z47" s="19">
        <v>100</v>
      </c>
      <c r="AA47" s="19">
        <f t="shared" si="7"/>
        <v>74.190909090909088</v>
      </c>
      <c r="AB47" s="19">
        <v>45</v>
      </c>
    </row>
    <row r="48" spans="1:28" x14ac:dyDescent="0.15">
      <c r="A48" s="19">
        <v>14092712</v>
      </c>
      <c r="B48" s="19">
        <v>14905331</v>
      </c>
      <c r="C48" s="34" t="s">
        <v>287</v>
      </c>
      <c r="D48" s="19"/>
      <c r="E48" s="19">
        <v>74.681818181818187</v>
      </c>
      <c r="F48" s="19"/>
      <c r="G48" s="19"/>
      <c r="H48" s="19">
        <f t="shared" si="4"/>
        <v>74.681818181818187</v>
      </c>
      <c r="I48" s="19">
        <v>47</v>
      </c>
      <c r="J48" s="19">
        <v>65</v>
      </c>
      <c r="K48" s="19">
        <v>1</v>
      </c>
      <c r="L48" s="19"/>
      <c r="M48" s="19"/>
      <c r="N48" s="19"/>
      <c r="O48" s="19"/>
      <c r="P48" s="19"/>
      <c r="Q48" s="19">
        <v>1</v>
      </c>
      <c r="R48" s="19"/>
      <c r="S48" s="19"/>
      <c r="T48" s="19">
        <f t="shared" si="5"/>
        <v>67</v>
      </c>
      <c r="U48" s="19">
        <v>70</v>
      </c>
      <c r="V48" s="19">
        <v>2</v>
      </c>
      <c r="W48" s="19"/>
      <c r="X48" s="19"/>
      <c r="Y48" s="19">
        <f t="shared" si="6"/>
        <v>72</v>
      </c>
      <c r="Z48" s="19">
        <v>100</v>
      </c>
      <c r="AA48" s="19">
        <f t="shared" si="7"/>
        <v>74.009090909090915</v>
      </c>
      <c r="AB48" s="19">
        <v>46</v>
      </c>
    </row>
    <row r="49" spans="1:28" x14ac:dyDescent="0.15">
      <c r="A49" s="19">
        <v>14092713</v>
      </c>
      <c r="B49" s="19">
        <v>14905715</v>
      </c>
      <c r="C49" s="34" t="s">
        <v>204</v>
      </c>
      <c r="D49" s="19"/>
      <c r="E49" s="19">
        <v>74.5</v>
      </c>
      <c r="F49" s="19"/>
      <c r="G49" s="19"/>
      <c r="H49" s="19">
        <f t="shared" si="4"/>
        <v>74.5</v>
      </c>
      <c r="I49" s="19">
        <v>48</v>
      </c>
      <c r="J49" s="19">
        <v>65</v>
      </c>
      <c r="K49" s="19">
        <v>1</v>
      </c>
      <c r="L49" s="19"/>
      <c r="M49" s="19"/>
      <c r="N49" s="19"/>
      <c r="O49" s="19"/>
      <c r="P49" s="19">
        <v>0.5</v>
      </c>
      <c r="Q49" s="19">
        <v>1</v>
      </c>
      <c r="R49" s="19"/>
      <c r="S49" s="19" t="s">
        <v>24</v>
      </c>
      <c r="T49" s="19">
        <f t="shared" si="5"/>
        <v>67.5</v>
      </c>
      <c r="U49" s="19">
        <v>70</v>
      </c>
      <c r="V49" s="19"/>
      <c r="W49" s="19"/>
      <c r="X49" s="19"/>
      <c r="Y49" s="19">
        <f t="shared" si="6"/>
        <v>70</v>
      </c>
      <c r="Z49" s="19">
        <v>100</v>
      </c>
      <c r="AA49" s="19">
        <f t="shared" si="7"/>
        <v>73.699999999999989</v>
      </c>
      <c r="AB49" s="19">
        <v>47</v>
      </c>
    </row>
    <row r="50" spans="1:28" x14ac:dyDescent="0.15">
      <c r="A50" s="11">
        <v>14092311</v>
      </c>
      <c r="B50" s="11">
        <v>14905714</v>
      </c>
      <c r="C50" s="18" t="s">
        <v>58</v>
      </c>
      <c r="D50" s="19"/>
      <c r="E50" s="12">
        <v>74.772727272727266</v>
      </c>
      <c r="F50" s="34"/>
      <c r="G50" s="34"/>
      <c r="H50" s="19">
        <f t="shared" si="4"/>
        <v>74.772727272727266</v>
      </c>
      <c r="I50" s="19">
        <v>46</v>
      </c>
      <c r="J50" s="34">
        <v>65</v>
      </c>
      <c r="K50" s="34">
        <v>1</v>
      </c>
      <c r="L50" s="34"/>
      <c r="M50" s="34"/>
      <c r="N50" s="34"/>
      <c r="O50" s="34"/>
      <c r="P50" s="34"/>
      <c r="Q50" s="34"/>
      <c r="R50" s="34"/>
      <c r="S50" s="34"/>
      <c r="T50" s="19">
        <f t="shared" si="5"/>
        <v>66</v>
      </c>
      <c r="U50" s="34">
        <v>70</v>
      </c>
      <c r="V50" s="34"/>
      <c r="W50" s="34"/>
      <c r="X50" s="34"/>
      <c r="Y50" s="19">
        <f t="shared" si="6"/>
        <v>70</v>
      </c>
      <c r="Z50" s="34">
        <v>100</v>
      </c>
      <c r="AA50" s="19">
        <f t="shared" si="7"/>
        <v>73.563636363636363</v>
      </c>
      <c r="AB50" s="19">
        <v>48</v>
      </c>
    </row>
    <row r="51" spans="1:28" x14ac:dyDescent="0.15">
      <c r="A51" s="19">
        <v>14092714</v>
      </c>
      <c r="B51" s="19">
        <v>14905139</v>
      </c>
      <c r="C51" s="10" t="s">
        <v>230</v>
      </c>
      <c r="D51" s="19"/>
      <c r="E51" s="19">
        <v>74.454545454545496</v>
      </c>
      <c r="F51" s="19"/>
      <c r="G51" s="19"/>
      <c r="H51" s="19">
        <f t="shared" si="4"/>
        <v>74.454545454545496</v>
      </c>
      <c r="I51" s="19">
        <v>49</v>
      </c>
      <c r="J51" s="19">
        <v>65</v>
      </c>
      <c r="K51" s="19">
        <v>1</v>
      </c>
      <c r="L51" s="19"/>
      <c r="M51" s="19"/>
      <c r="N51" s="19"/>
      <c r="O51" s="19"/>
      <c r="P51" s="19">
        <v>0.5</v>
      </c>
      <c r="Q51" s="19"/>
      <c r="R51" s="19"/>
      <c r="S51" s="19"/>
      <c r="T51" s="19">
        <f t="shared" si="5"/>
        <v>66.5</v>
      </c>
      <c r="U51" s="19">
        <v>70</v>
      </c>
      <c r="V51" s="19"/>
      <c r="W51" s="19"/>
      <c r="X51" s="19"/>
      <c r="Y51" s="19">
        <f t="shared" si="6"/>
        <v>70</v>
      </c>
      <c r="Z51" s="19">
        <v>100</v>
      </c>
      <c r="AA51" s="19">
        <f t="shared" si="7"/>
        <v>73.472727272727298</v>
      </c>
      <c r="AB51" s="19">
        <v>49</v>
      </c>
    </row>
    <row r="52" spans="1:28" x14ac:dyDescent="0.15">
      <c r="A52" s="19">
        <v>14092713</v>
      </c>
      <c r="B52" s="19">
        <v>14905706</v>
      </c>
      <c r="C52" s="10" t="s">
        <v>198</v>
      </c>
      <c r="D52" s="19"/>
      <c r="E52" s="19">
        <v>73.590909090909093</v>
      </c>
      <c r="F52" s="19"/>
      <c r="G52" s="19"/>
      <c r="H52" s="19">
        <f t="shared" si="4"/>
        <v>73.590909090909093</v>
      </c>
      <c r="I52" s="19">
        <v>51</v>
      </c>
      <c r="J52" s="19">
        <v>65</v>
      </c>
      <c r="K52" s="19">
        <v>1</v>
      </c>
      <c r="L52" s="19"/>
      <c r="M52" s="19"/>
      <c r="N52" s="19"/>
      <c r="O52" s="19"/>
      <c r="P52" s="19"/>
      <c r="Q52" s="19">
        <v>2</v>
      </c>
      <c r="R52" s="19"/>
      <c r="S52" s="19" t="s">
        <v>31</v>
      </c>
      <c r="T52" s="19">
        <f t="shared" si="5"/>
        <v>68</v>
      </c>
      <c r="U52" s="19">
        <v>70</v>
      </c>
      <c r="V52" s="19"/>
      <c r="W52" s="19"/>
      <c r="X52" s="19"/>
      <c r="Y52" s="19">
        <f t="shared" si="6"/>
        <v>70</v>
      </c>
      <c r="Z52" s="19">
        <v>100</v>
      </c>
      <c r="AA52" s="19">
        <f t="shared" si="7"/>
        <v>73.25454545454545</v>
      </c>
      <c r="AB52" s="19">
        <v>50</v>
      </c>
    </row>
    <row r="53" spans="1:28" x14ac:dyDescent="0.15">
      <c r="A53" s="19">
        <v>14092713</v>
      </c>
      <c r="B53" s="19">
        <v>14905630</v>
      </c>
      <c r="C53" s="10" t="s">
        <v>185</v>
      </c>
      <c r="D53" s="19"/>
      <c r="E53" s="19">
        <v>73.727272727272705</v>
      </c>
      <c r="F53" s="19"/>
      <c r="G53" s="19"/>
      <c r="H53" s="19">
        <f t="shared" si="4"/>
        <v>73.727272727272705</v>
      </c>
      <c r="I53" s="19">
        <v>50</v>
      </c>
      <c r="J53" s="19">
        <v>65</v>
      </c>
      <c r="K53" s="19">
        <v>1</v>
      </c>
      <c r="L53" s="19"/>
      <c r="M53" s="19"/>
      <c r="N53" s="19"/>
      <c r="O53" s="19"/>
      <c r="P53" s="19"/>
      <c r="Q53" s="19"/>
      <c r="R53" s="19"/>
      <c r="S53" s="19"/>
      <c r="T53" s="19">
        <f t="shared" si="5"/>
        <v>66</v>
      </c>
      <c r="U53" s="19">
        <v>70</v>
      </c>
      <c r="V53" s="19"/>
      <c r="W53" s="19"/>
      <c r="X53" s="19"/>
      <c r="Y53" s="19">
        <f t="shared" si="6"/>
        <v>70</v>
      </c>
      <c r="Z53" s="19">
        <v>100</v>
      </c>
      <c r="AA53" s="19">
        <f t="shared" si="7"/>
        <v>72.936363636363623</v>
      </c>
      <c r="AB53" s="19">
        <v>51</v>
      </c>
    </row>
    <row r="54" spans="1:28" x14ac:dyDescent="0.15">
      <c r="A54" s="19">
        <v>14092712</v>
      </c>
      <c r="B54" s="19">
        <v>14905329</v>
      </c>
      <c r="C54" s="10" t="s">
        <v>288</v>
      </c>
      <c r="D54" s="19"/>
      <c r="E54" s="19">
        <v>72.727272727272734</v>
      </c>
      <c r="F54" s="19"/>
      <c r="G54" s="19"/>
      <c r="H54" s="19">
        <f t="shared" si="4"/>
        <v>72.727272727272734</v>
      </c>
      <c r="I54" s="19">
        <v>52</v>
      </c>
      <c r="J54" s="19">
        <v>65</v>
      </c>
      <c r="K54" s="19">
        <v>1</v>
      </c>
      <c r="L54" s="19"/>
      <c r="M54" s="19"/>
      <c r="N54" s="19"/>
      <c r="O54" s="19"/>
      <c r="P54" s="19"/>
      <c r="Q54" s="19"/>
      <c r="R54" s="19"/>
      <c r="S54" s="19"/>
      <c r="T54" s="19">
        <f t="shared" si="5"/>
        <v>66</v>
      </c>
      <c r="U54" s="19">
        <v>70</v>
      </c>
      <c r="V54" s="19"/>
      <c r="W54" s="19"/>
      <c r="X54" s="19"/>
      <c r="Y54" s="19">
        <f t="shared" si="6"/>
        <v>70</v>
      </c>
      <c r="Z54" s="19">
        <v>100</v>
      </c>
      <c r="AA54" s="19">
        <f t="shared" si="7"/>
        <v>72.336363636363643</v>
      </c>
      <c r="AB54" s="19">
        <v>52</v>
      </c>
    </row>
    <row r="55" spans="1:28" x14ac:dyDescent="0.15">
      <c r="A55" s="19">
        <v>14092712</v>
      </c>
      <c r="B55" s="19">
        <v>14905340</v>
      </c>
      <c r="C55" s="10" t="s">
        <v>289</v>
      </c>
      <c r="D55" s="19"/>
      <c r="E55" s="19">
        <v>72.666666666666671</v>
      </c>
      <c r="F55" s="19"/>
      <c r="G55" s="19"/>
      <c r="H55" s="19">
        <f t="shared" si="4"/>
        <v>72.666666666666671</v>
      </c>
      <c r="I55" s="19">
        <v>53</v>
      </c>
      <c r="J55" s="19">
        <v>65</v>
      </c>
      <c r="K55" s="19">
        <v>1</v>
      </c>
      <c r="L55" s="19"/>
      <c r="M55" s="19"/>
      <c r="N55" s="19"/>
      <c r="O55" s="19"/>
      <c r="P55" s="19"/>
      <c r="Q55" s="19"/>
      <c r="R55" s="19"/>
      <c r="S55" s="19"/>
      <c r="T55" s="19">
        <f t="shared" si="5"/>
        <v>66</v>
      </c>
      <c r="U55" s="19">
        <v>70</v>
      </c>
      <c r="V55" s="19"/>
      <c r="W55" s="19"/>
      <c r="X55" s="19"/>
      <c r="Y55" s="19">
        <f t="shared" si="6"/>
        <v>70</v>
      </c>
      <c r="Z55" s="19">
        <v>100</v>
      </c>
      <c r="AA55" s="19">
        <f t="shared" si="7"/>
        <v>72.300000000000011</v>
      </c>
      <c r="AB55" s="19">
        <v>53</v>
      </c>
    </row>
    <row r="56" spans="1:28" x14ac:dyDescent="0.15">
      <c r="A56" s="19">
        <v>14092711</v>
      </c>
      <c r="B56" s="19">
        <v>14905224</v>
      </c>
      <c r="C56" s="10" t="s">
        <v>273</v>
      </c>
      <c r="D56" s="19"/>
      <c r="E56" s="19">
        <v>69.666666666666671</v>
      </c>
      <c r="F56" s="19"/>
      <c r="G56" s="19"/>
      <c r="H56" s="19">
        <f t="shared" si="4"/>
        <v>69.666666666666671</v>
      </c>
      <c r="I56" s="19">
        <v>54</v>
      </c>
      <c r="J56" s="19">
        <v>65</v>
      </c>
      <c r="K56" s="19">
        <v>1</v>
      </c>
      <c r="L56" s="19"/>
      <c r="M56" s="19"/>
      <c r="N56" s="19"/>
      <c r="O56" s="19"/>
      <c r="P56" s="19">
        <v>0</v>
      </c>
      <c r="Q56" s="19"/>
      <c r="R56" s="19"/>
      <c r="S56" s="19"/>
      <c r="T56" s="19">
        <f t="shared" si="5"/>
        <v>66</v>
      </c>
      <c r="U56" s="19">
        <v>70</v>
      </c>
      <c r="V56" s="19"/>
      <c r="W56" s="19"/>
      <c r="X56" s="19"/>
      <c r="Y56" s="19">
        <f t="shared" si="6"/>
        <v>70</v>
      </c>
      <c r="Z56" s="19">
        <v>100</v>
      </c>
      <c r="AA56" s="19">
        <f t="shared" si="7"/>
        <v>70.5</v>
      </c>
      <c r="AB56" s="19">
        <v>54</v>
      </c>
    </row>
    <row r="57" spans="1:28" x14ac:dyDescent="0.15">
      <c r="A57" s="19">
        <v>14092713</v>
      </c>
      <c r="B57" s="19">
        <v>14905631</v>
      </c>
      <c r="C57" s="10" t="s">
        <v>186</v>
      </c>
      <c r="D57" s="19"/>
      <c r="E57" s="19">
        <v>68.5</v>
      </c>
      <c r="F57" s="19"/>
      <c r="G57" s="19"/>
      <c r="H57" s="19">
        <f t="shared" si="4"/>
        <v>68.5</v>
      </c>
      <c r="I57" s="19">
        <v>55</v>
      </c>
      <c r="J57" s="19">
        <v>65</v>
      </c>
      <c r="K57" s="19">
        <v>1</v>
      </c>
      <c r="L57" s="19"/>
      <c r="M57" s="19"/>
      <c r="N57" s="19"/>
      <c r="O57" s="19"/>
      <c r="P57" s="19"/>
      <c r="Q57" s="19"/>
      <c r="R57" s="19"/>
      <c r="S57" s="19"/>
      <c r="T57" s="19">
        <f t="shared" si="5"/>
        <v>66</v>
      </c>
      <c r="U57" s="19">
        <v>70</v>
      </c>
      <c r="V57" s="19">
        <v>2</v>
      </c>
      <c r="W57" s="19"/>
      <c r="X57" s="19"/>
      <c r="Y57" s="19">
        <f t="shared" si="6"/>
        <v>72</v>
      </c>
      <c r="Z57" s="19">
        <v>100</v>
      </c>
      <c r="AA57" s="19">
        <f t="shared" si="7"/>
        <v>70.100000000000009</v>
      </c>
      <c r="AB57" s="19">
        <v>55</v>
      </c>
    </row>
    <row r="58" spans="1:28" x14ac:dyDescent="0.15">
      <c r="A58" s="19">
        <v>14092714</v>
      </c>
      <c r="B58" s="19">
        <v>14905718</v>
      </c>
      <c r="C58" s="10" t="s">
        <v>232</v>
      </c>
      <c r="D58" s="19" t="s">
        <v>28</v>
      </c>
      <c r="E58" s="19">
        <v>67.288461538461505</v>
      </c>
      <c r="F58" s="19"/>
      <c r="G58" s="19"/>
      <c r="H58" s="19">
        <f t="shared" si="4"/>
        <v>67.288461538461505</v>
      </c>
      <c r="I58" s="19">
        <v>56</v>
      </c>
      <c r="J58" s="19">
        <v>65</v>
      </c>
      <c r="K58" s="19">
        <v>1</v>
      </c>
      <c r="L58" s="19"/>
      <c r="M58" s="19"/>
      <c r="N58" s="19"/>
      <c r="O58" s="19"/>
      <c r="P58" s="19">
        <v>1</v>
      </c>
      <c r="Q58" s="19"/>
      <c r="R58" s="19"/>
      <c r="S58" s="19"/>
      <c r="T58" s="19">
        <f t="shared" si="5"/>
        <v>67</v>
      </c>
      <c r="U58" s="19">
        <v>70</v>
      </c>
      <c r="V58" s="19"/>
      <c r="W58" s="19"/>
      <c r="X58" s="19"/>
      <c r="Y58" s="19">
        <f t="shared" si="6"/>
        <v>70</v>
      </c>
      <c r="Z58" s="19">
        <v>100</v>
      </c>
      <c r="AA58" s="19">
        <f t="shared" si="7"/>
        <v>69.2730769230769</v>
      </c>
      <c r="AB58" s="19">
        <v>56</v>
      </c>
    </row>
    <row r="59" spans="1:28" x14ac:dyDescent="0.15">
      <c r="A59" s="19">
        <v>14092712</v>
      </c>
      <c r="B59" s="19">
        <v>14905327</v>
      </c>
      <c r="C59" s="10" t="s">
        <v>290</v>
      </c>
      <c r="D59" s="19" t="s">
        <v>28</v>
      </c>
      <c r="E59" s="19">
        <v>67.230769230769226</v>
      </c>
      <c r="F59" s="19"/>
      <c r="G59" s="19"/>
      <c r="H59" s="19">
        <f t="shared" si="4"/>
        <v>67.230769230769226</v>
      </c>
      <c r="I59" s="19">
        <v>57</v>
      </c>
      <c r="J59" s="19">
        <v>65</v>
      </c>
      <c r="K59" s="19">
        <v>1</v>
      </c>
      <c r="L59" s="19"/>
      <c r="M59" s="19"/>
      <c r="N59" s="19"/>
      <c r="O59" s="19"/>
      <c r="P59" s="19"/>
      <c r="Q59" s="19"/>
      <c r="R59" s="19"/>
      <c r="S59" s="19"/>
      <c r="T59" s="19">
        <f t="shared" si="5"/>
        <v>66</v>
      </c>
      <c r="U59" s="19">
        <v>70</v>
      </c>
      <c r="V59" s="19"/>
      <c r="W59" s="19"/>
      <c r="X59" s="19"/>
      <c r="Y59" s="19">
        <f t="shared" si="6"/>
        <v>70</v>
      </c>
      <c r="Z59" s="19">
        <v>100</v>
      </c>
      <c r="AA59" s="19">
        <f t="shared" si="7"/>
        <v>69.038461538461547</v>
      </c>
      <c r="AB59" s="19">
        <v>57</v>
      </c>
    </row>
    <row r="60" spans="1:28" x14ac:dyDescent="0.15">
      <c r="A60" s="19">
        <v>14092713</v>
      </c>
      <c r="B60" s="19">
        <v>14905633</v>
      </c>
      <c r="C60" s="10" t="s">
        <v>188</v>
      </c>
      <c r="D60" s="19" t="s">
        <v>28</v>
      </c>
      <c r="E60" s="19">
        <v>64.227272727272705</v>
      </c>
      <c r="F60" s="19"/>
      <c r="G60" s="19"/>
      <c r="H60" s="19">
        <f t="shared" si="4"/>
        <v>64.227272727272705</v>
      </c>
      <c r="I60" s="19">
        <v>58</v>
      </c>
      <c r="J60" s="19">
        <v>65</v>
      </c>
      <c r="K60" s="19">
        <v>1</v>
      </c>
      <c r="L60" s="19"/>
      <c r="M60" s="19"/>
      <c r="N60" s="19"/>
      <c r="O60" s="19"/>
      <c r="P60" s="19"/>
      <c r="Q60" s="19"/>
      <c r="R60" s="19"/>
      <c r="S60" s="19"/>
      <c r="T60" s="19">
        <f t="shared" si="5"/>
        <v>66</v>
      </c>
      <c r="U60" s="19">
        <v>70</v>
      </c>
      <c r="V60" s="19"/>
      <c r="W60" s="19"/>
      <c r="X60" s="19"/>
      <c r="Y60" s="19">
        <f t="shared" si="6"/>
        <v>70</v>
      </c>
      <c r="Z60" s="19">
        <v>100</v>
      </c>
      <c r="AA60" s="19">
        <f t="shared" si="7"/>
        <v>67.23636363636362</v>
      </c>
      <c r="AB60" s="19">
        <v>58</v>
      </c>
    </row>
    <row r="63" spans="1:28" x14ac:dyDescent="0.15">
      <c r="A63" s="29">
        <v>58</v>
      </c>
    </row>
    <row r="64" spans="1:28" x14ac:dyDescent="0.15">
      <c r="A64" s="1"/>
      <c r="B64" s="26" t="s">
        <v>326</v>
      </c>
      <c r="C64" s="26" t="s">
        <v>327</v>
      </c>
      <c r="D64" s="26" t="s">
        <v>328</v>
      </c>
    </row>
    <row r="65" spans="1:4" x14ac:dyDescent="0.15">
      <c r="A65" s="26" t="s">
        <v>320</v>
      </c>
      <c r="B65" s="28">
        <v>0.05</v>
      </c>
      <c r="C65">
        <f>$A$63*B65</f>
        <v>2.9000000000000004</v>
      </c>
      <c r="D65">
        <v>3</v>
      </c>
    </row>
    <row r="66" spans="1:4" x14ac:dyDescent="0.15">
      <c r="A66" s="26" t="s">
        <v>321</v>
      </c>
      <c r="B66" s="28">
        <v>0.1</v>
      </c>
      <c r="C66">
        <f t="shared" ref="C66:C70" si="8">$A$63*B66</f>
        <v>5.8000000000000007</v>
      </c>
      <c r="D66">
        <v>6</v>
      </c>
    </row>
    <row r="67" spans="1:4" x14ac:dyDescent="0.15">
      <c r="A67" s="26" t="s">
        <v>322</v>
      </c>
      <c r="B67" s="28">
        <v>0.15</v>
      </c>
      <c r="C67">
        <f t="shared" si="8"/>
        <v>8.6999999999999993</v>
      </c>
      <c r="D67">
        <v>9</v>
      </c>
    </row>
    <row r="68" spans="1:4" x14ac:dyDescent="0.15">
      <c r="A68" s="26" t="s">
        <v>323</v>
      </c>
      <c r="B68" s="28">
        <v>0.1</v>
      </c>
      <c r="C68">
        <f t="shared" si="8"/>
        <v>5.8000000000000007</v>
      </c>
      <c r="D68">
        <v>6</v>
      </c>
    </row>
    <row r="69" spans="1:4" x14ac:dyDescent="0.15">
      <c r="A69" s="26" t="s">
        <v>324</v>
      </c>
      <c r="B69" s="28">
        <v>0.05</v>
      </c>
      <c r="C69">
        <f t="shared" si="8"/>
        <v>2.9000000000000004</v>
      </c>
      <c r="D69">
        <v>3</v>
      </c>
    </row>
    <row r="70" spans="1:4" x14ac:dyDescent="0.15">
      <c r="A70" s="26" t="s">
        <v>325</v>
      </c>
      <c r="B70" s="28">
        <v>0.03</v>
      </c>
      <c r="C70">
        <f t="shared" si="8"/>
        <v>1.74</v>
      </c>
      <c r="D70">
        <v>2</v>
      </c>
    </row>
    <row r="81" spans="7:8" x14ac:dyDescent="0.15">
      <c r="G81">
        <v>87.272727272727295</v>
      </c>
      <c r="H81">
        <f>G81+3</f>
        <v>90.272727272727295</v>
      </c>
    </row>
  </sheetData>
  <sortState ref="A3:AC60">
    <sortCondition descending="1" ref="AA3:AA60"/>
  </sortState>
  <mergeCells count="3">
    <mergeCell ref="E1:I1"/>
    <mergeCell ref="J1:T1"/>
    <mergeCell ref="U1:Y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计算机科学与技术</vt:lpstr>
      <vt:lpstr>软件工程</vt:lpstr>
      <vt:lpstr>网络工程</vt:lpstr>
      <vt:lpstr>兴趣班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lqcz</dc:creator>
  <cp:lastModifiedBy>lqcz</cp:lastModifiedBy>
  <dcterms:created xsi:type="dcterms:W3CDTF">2017-09-13T06:00:00Z</dcterms:created>
  <dcterms:modified xsi:type="dcterms:W3CDTF">2017-09-21T11:00:37Z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